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trlProps/ctrlProp2.xml" ContentType="application/vnd.ms-excel.controlproperties+xml"/>
  <Override PartName="/xl/comments3.xml" ContentType="application/vnd.openxmlformats-officedocument.spreadsheetml.comments+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4.xml" ContentType="application/vnd.openxmlformats-officedocument.spreadsheetml.comments+xml"/>
  <Override PartName="/xl/drawings/drawing7.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5.xml" ContentType="application/vnd.openxmlformats-officedocument.spreadsheetml.comments+xml"/>
  <Override PartName="/xl/drawings/drawing8.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omments6.xml" ContentType="application/vnd.openxmlformats-officedocument.spreadsheetml.comments+xml"/>
  <Override PartName="/xl/drawings/drawing9.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tables/table14.xml" ContentType="application/vnd.openxmlformats-officedocument.spreadsheetml.table+xml"/>
  <Override PartName="/xl/tables/table15.xml" ContentType="application/vnd.openxmlformats-officedocument.spreadsheetml.table+xml"/>
  <Override PartName="/xl/comments7.xml" ContentType="application/vnd.openxmlformats-officedocument.spreadsheetml.comments+xml"/>
  <Override PartName="/xl/drawings/drawing10.xml" ContentType="application/vnd.openxmlformats-officedocument.drawing+xml"/>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omments8.xml" ContentType="application/vnd.openxmlformats-officedocument.spreadsheetml.comments+xml"/>
  <Override PartName="/xl/drawings/drawing11.xml" ContentType="application/vnd.openxmlformats-officedocument.drawing+xml"/>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tables/table19.xml" ContentType="application/vnd.openxmlformats-officedocument.spreadsheetml.table+xml"/>
  <Override PartName="/xl/tables/table20.xml" ContentType="application/vnd.openxmlformats-officedocument.spreadsheetml.table+xml"/>
  <Override PartName="/xl/comments9.xml" ContentType="application/vnd.openxmlformats-officedocument.spreadsheetml.comments+xml"/>
  <Override PartName="/xl/drawings/drawing12.xml" ContentType="application/vnd.openxmlformats-officedocument.drawing+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omments10.xml" ContentType="application/vnd.openxmlformats-officedocument.spreadsheetml.comments+xml"/>
  <Override PartName="/xl/drawings/drawing13.xml" ContentType="application/vnd.openxmlformats-officedocument.drawing+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omments11.xml" ContentType="application/vnd.openxmlformats-officedocument.spreadsheetml.comments+xml"/>
  <Override PartName="/xl/drawings/drawing14.xml" ContentType="application/vnd.openxmlformats-officedocument.drawing+xml"/>
  <Override PartName="/xl/comments12.xml" ContentType="application/vnd.openxmlformats-officedocument.spreadsheetml.comments+xml"/>
  <Override PartName="/xl/drawings/drawing15.xml" ContentType="application/vnd.openxmlformats-officedocument.drawing+xml"/>
  <Override PartName="/xl/comments13.xml" ContentType="application/vnd.openxmlformats-officedocument.spreadsheetml.comments+xml"/>
  <Override PartName="/xl/drawings/drawing16.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comments14.xml" ContentType="application/vnd.openxmlformats-officedocument.spreadsheetml.comments+xml"/>
  <Override PartName="/xl/drawings/drawing17.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drawings/drawing18.xml" ContentType="application/vnd.openxmlformats-officedocument.drawing+xml"/>
  <Override PartName="/xl/comments15.xml" ContentType="application/vnd.openxmlformats-officedocument.spreadsheetml.comments+xml"/>
  <Override PartName="/xl/drawings/drawing19.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comments16.xml" ContentType="application/vnd.openxmlformats-officedocument.spreadsheetml.comments+xml"/>
  <Override PartName="/xl/drawings/drawing20.xml" ContentType="application/vnd.openxmlformats-officedocument.drawing+xml"/>
  <Override PartName="/xl/comments17.xml" ContentType="application/vnd.openxmlformats-officedocument.spreadsheetml.comments+xml"/>
  <Override PartName="/xl/drawings/drawing21.xml" ContentType="application/vnd.openxmlformats-officedocument.drawing+xml"/>
  <Override PartName="/xl/comments18.xml" ContentType="application/vnd.openxmlformats-officedocument.spreadsheetml.comments+xml"/>
  <Override PartName="/xl/drawings/drawing22.xml" ContentType="application/vnd.openxmlformats-officedocument.drawing+xml"/>
  <Override PartName="/xl/comments19.xml" ContentType="application/vnd.openxmlformats-officedocument.spreadsheetml.comments+xml"/>
  <Override PartName="/xl/drawings/drawing23.xml" ContentType="application/vnd.openxmlformats-officedocument.drawing+xml"/>
  <Override PartName="/xl/comments20.xml" ContentType="application/vnd.openxmlformats-officedocument.spreadsheetml.comments+xml"/>
  <Override PartName="/xl/drawings/drawing24.xml" ContentType="application/vnd.openxmlformats-officedocument.drawing+xml"/>
  <Override PartName="/xl/comments21.xml" ContentType="application/vnd.openxmlformats-officedocument.spreadsheetml.comments+xml"/>
  <Override PartName="/xl/drawings/drawing25.xml" ContentType="application/vnd.openxmlformats-officedocument.drawing+xml"/>
  <Override PartName="/xl/tables/table28.xml" ContentType="application/vnd.openxmlformats-officedocument.spreadsheetml.table+xml"/>
  <Override PartName="/xl/comments22.xml" ContentType="application/vnd.openxmlformats-officedocument.spreadsheetml.comments+xml"/>
  <Override PartName="/xl/drawings/drawing26.xml" ContentType="application/vnd.openxmlformats-officedocument.drawing+xml"/>
  <Override PartName="/xl/comments23.xml" ContentType="application/vnd.openxmlformats-officedocument.spreadsheetml.comments+xml"/>
  <Override PartName="/xl/drawings/drawing27.xml" ContentType="application/vnd.openxmlformats-officedocument.drawing+xml"/>
  <Override PartName="/xl/comments24.xml" ContentType="application/vnd.openxmlformats-officedocument.spreadsheetml.comments+xml"/>
  <Override PartName="/xl/drawings/drawing28.xml" ContentType="application/vnd.openxmlformats-officedocument.drawing+xml"/>
  <Override PartName="/xl/tables/table29.xml" ContentType="application/vnd.openxmlformats-officedocument.spreadsheetml.table+xml"/>
  <Override PartName="/xl/comments25.xml" ContentType="application/vnd.openxmlformats-officedocument.spreadsheetml.comments+xml"/>
  <Override PartName="/xl/drawings/drawing29.xml" ContentType="application/vnd.openxmlformats-officedocument.drawing+xml"/>
  <Override PartName="/xl/tables/table30.xml" ContentType="application/vnd.openxmlformats-officedocument.spreadsheetml.table+xml"/>
  <Override PartName="/xl/comments26.xml" ContentType="application/vnd.openxmlformats-officedocument.spreadsheetml.comments+xml"/>
  <Override PartName="/xl/drawings/drawing30.xml" ContentType="application/vnd.openxmlformats-officedocument.drawing+xml"/>
  <Override PartName="/xl/tables/table31.xml" ContentType="application/vnd.openxmlformats-officedocument.spreadsheetml.table+xml"/>
  <Override PartName="/xl/comments27.xml" ContentType="application/vnd.openxmlformats-officedocument.spreadsheetml.comments+xml"/>
  <Override PartName="/xl/drawings/drawing31.xml" ContentType="application/vnd.openxmlformats-officedocument.drawing+xml"/>
  <Override PartName="/xl/tables/table32.xml" ContentType="application/vnd.openxmlformats-officedocument.spreadsheetml.table+xml"/>
  <Override PartName="/xl/comments28.xml" ContentType="application/vnd.openxmlformats-officedocument.spreadsheetml.comments+xml"/>
  <Override PartName="/xl/drawings/drawing32.xml" ContentType="application/vnd.openxmlformats-officedocument.drawing+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tables/table33.xml" ContentType="application/vnd.openxmlformats-officedocument.spreadsheetml.table+xml"/>
  <Override PartName="/xl/comments29.xml" ContentType="application/vnd.openxmlformats-officedocument.spreadsheetml.comments+xml"/>
  <Override PartName="/xl/drawings/drawing33.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omments30.xml" ContentType="application/vnd.openxmlformats-officedocument.spreadsheetml.comments+xml"/>
  <Override PartName="/xl/drawings/drawing34.xml" ContentType="application/vnd.openxmlformats-officedocument.drawing+xml"/>
  <Override PartName="/xl/comments31.xml" ContentType="application/vnd.openxmlformats-officedocument.spreadsheetml.comments+xml"/>
  <Override PartName="/xl/drawings/drawing35.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comments32.xml" ContentType="application/vnd.openxmlformats-officedocument.spreadsheetml.comments+xml"/>
  <Override PartName="/xl/drawings/drawing36.xml" ContentType="application/vnd.openxmlformats-officedocument.drawing+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tables/table38.xml" ContentType="application/vnd.openxmlformats-officedocument.spreadsheetml.table+xml"/>
  <Override PartName="/xl/tables/table39.xml" ContentType="application/vnd.openxmlformats-officedocument.spreadsheetml.table+xml"/>
  <Override PartName="/xl/comments33.xml" ContentType="application/vnd.openxmlformats-officedocument.spreadsheetml.comments+xml"/>
  <Override PartName="/xl/drawings/drawing37.xml" ContentType="application/vnd.openxmlformats-officedocument.drawing+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tables/table40.xml" ContentType="application/vnd.openxmlformats-officedocument.spreadsheetml.table+xml"/>
  <Override PartName="/xl/tables/table41.xml" ContentType="application/vnd.openxmlformats-officedocument.spreadsheetml.table+xml"/>
  <Override PartName="/xl/comments34.xml" ContentType="application/vnd.openxmlformats-officedocument.spreadsheetml.comments+xml"/>
  <Override PartName="/xl/drawings/drawing38.xml" ContentType="application/vnd.openxmlformats-officedocument.drawing+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tables/table42.xml" ContentType="application/vnd.openxmlformats-officedocument.spreadsheetml.table+xml"/>
  <Override PartName="/xl/tables/table43.xml" ContentType="application/vnd.openxmlformats-officedocument.spreadsheetml.table+xml"/>
  <Override PartName="/xl/comments35.xml" ContentType="application/vnd.openxmlformats-officedocument.spreadsheetml.comments+xml"/>
  <Override PartName="/xl/drawings/drawing39.xml" ContentType="application/vnd.openxmlformats-officedocument.drawing+xml"/>
  <Override PartName="/xl/tables/table44.xml" ContentType="application/vnd.openxmlformats-officedocument.spreadsheetml.table+xml"/>
  <Override PartName="/xl/comments36.xml" ContentType="application/vnd.openxmlformats-officedocument.spreadsheetml.comments+xml"/>
  <Override PartName="/xl/drawings/drawing40.xml" ContentType="application/vnd.openxmlformats-officedocument.drawing+xml"/>
  <Override PartName="/xl/tables/table45.xml" ContentType="application/vnd.openxmlformats-officedocument.spreadsheetml.table+xml"/>
  <Override PartName="/xl/comments37.xml" ContentType="application/vnd.openxmlformats-officedocument.spreadsheetml.comments+xml"/>
  <Override PartName="/xl/drawings/drawing41.xml" ContentType="application/vnd.openxmlformats-officedocument.drawing+xml"/>
  <Override PartName="/xl/comments38.xml" ContentType="application/vnd.openxmlformats-officedocument.spreadsheetml.comments+xml"/>
  <Override PartName="/xl/drawings/drawing42.xml" ContentType="application/vnd.openxmlformats-officedocument.drawing+xml"/>
  <Override PartName="/xl/comments39.xml" ContentType="application/vnd.openxmlformats-officedocument.spreadsheetml.comments+xml"/>
  <Override PartName="/xl/drawings/drawing43.xml" ContentType="application/vnd.openxmlformats-officedocument.drawing+xml"/>
  <Override PartName="/xl/drawings/drawing44.xml" ContentType="application/vnd.openxmlformats-officedocument.drawing+xml"/>
  <Override PartName="/xl/ctrlProps/ctrlProp69.xml" ContentType="application/vnd.ms-excel.controlproperties+xml"/>
  <Override PartName="/xl/comments40.xml" ContentType="application/vnd.openxmlformats-officedocument.spreadsheetml.comments+xml"/>
  <Override PartName="/xl/drawings/drawing45.xml" ContentType="application/vnd.openxmlformats-officedocument.drawing+xml"/>
  <Override PartName="/xl/tables/table46.xml" ContentType="application/vnd.openxmlformats-officedocument.spreadsheetml.table+xml"/>
  <Override PartName="/xl/comments41.xml" ContentType="application/vnd.openxmlformats-officedocument.spreadsheetml.comments+xml"/>
  <Override PartName="/xl/drawings/drawing46.xml" ContentType="application/vnd.openxmlformats-officedocument.drawing+xml"/>
  <Override PartName="/xl/tables/table47.xml" ContentType="application/vnd.openxmlformats-officedocument.spreadsheetml.table+xml"/>
  <Override PartName="/xl/comments42.xml" ContentType="application/vnd.openxmlformats-officedocument.spreadsheetml.comments+xml"/>
  <Override PartName="/xl/drawings/drawing47.xml" ContentType="application/vnd.openxmlformats-officedocument.drawing+xml"/>
  <Override PartName="/xl/tables/table48.xml" ContentType="application/vnd.openxmlformats-officedocument.spreadsheetml.table+xml"/>
  <Override PartName="/xl/comments43.xml" ContentType="application/vnd.openxmlformats-officedocument.spreadsheetml.comments+xml"/>
  <Override PartName="/xl/drawings/drawing48.xml" ContentType="application/vnd.openxmlformats-officedocument.drawing+xml"/>
  <Override PartName="/xl/tables/table49.xml" ContentType="application/vnd.openxmlformats-officedocument.spreadsheetml.table+xml"/>
  <Override PartName="/xl/comments44.xml" ContentType="application/vnd.openxmlformats-officedocument.spreadsheetml.comments+xml"/>
  <Override PartName="/xl/drawings/drawing49.xml" ContentType="application/vnd.openxmlformats-officedocument.drawing+xml"/>
  <Override PartName="/xl/tables/table50.xml" ContentType="application/vnd.openxmlformats-officedocument.spreadsheetml.table+xml"/>
  <Override PartName="/xl/comments45.xml" ContentType="application/vnd.openxmlformats-officedocument.spreadsheetml.comments+xml"/>
  <Override PartName="/xl/drawings/drawing50.xml" ContentType="application/vnd.openxmlformats-officedocument.drawing+xml"/>
  <Override PartName="/xl/tables/table51.xml" ContentType="application/vnd.openxmlformats-officedocument.spreadsheetml.table+xml"/>
  <Override PartName="/xl/comments46.xml" ContentType="application/vnd.openxmlformats-officedocument.spreadsheetml.comments+xml"/>
  <Override PartName="/xl/drawings/drawing51.xml" ContentType="application/vnd.openxmlformats-officedocument.drawing+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tables/table52.xml" ContentType="application/vnd.openxmlformats-officedocument.spreadsheetml.table+xml"/>
  <Override PartName="/xl/comments47.xml" ContentType="application/vnd.openxmlformats-officedocument.spreadsheetml.comments+xml"/>
  <Override PartName="/xl/drawings/drawing52.xml" ContentType="application/vnd.openxmlformats-officedocument.drawing+xml"/>
  <Override PartName="/xl/tables/table53.xml" ContentType="application/vnd.openxmlformats-officedocument.spreadsheetml.table+xml"/>
  <Override PartName="/xl/comments48.xml" ContentType="application/vnd.openxmlformats-officedocument.spreadsheetml.comments+xml"/>
  <Override PartName="/xl/drawings/drawing53.xml" ContentType="application/vnd.openxmlformats-officedocument.drawing+xml"/>
  <Override PartName="/xl/comments49.xml" ContentType="application/vnd.openxmlformats-officedocument.spreadsheetml.comments+xml"/>
  <Override PartName="/xl/drawings/drawing54.xml" ContentType="application/vnd.openxmlformats-officedocument.drawing+xml"/>
  <Override PartName="/xl/drawings/drawing55.xml" ContentType="application/vnd.openxmlformats-officedocument.drawing+xml"/>
  <Override PartName="/xl/tables/table54.xml" ContentType="application/vnd.openxmlformats-officedocument.spreadsheetml.table+xml"/>
  <Override PartName="/xl/comments50.xml" ContentType="application/vnd.openxmlformats-officedocument.spreadsheetml.comments+xml"/>
  <Override PartName="/xl/drawings/drawing56.xml" ContentType="application/vnd.openxmlformats-officedocument.drawing+xml"/>
  <Override PartName="/xl/tables/table55.xml" ContentType="application/vnd.openxmlformats-officedocument.spreadsheetml.table+xml"/>
  <Override PartName="/xl/comments51.xml" ContentType="application/vnd.openxmlformats-officedocument.spreadsheetml.comments+xml"/>
  <Override PartName="/xl/drawings/drawing57.xml" ContentType="application/vnd.openxmlformats-officedocument.drawing+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tables/table56.xml" ContentType="application/vnd.openxmlformats-officedocument.spreadsheetml.table+xml"/>
  <Override PartName="/xl/comments52.xml" ContentType="application/vnd.openxmlformats-officedocument.spreadsheetml.comments+xml"/>
  <Override PartName="/xl/drawings/drawing58.xml" ContentType="application/vnd.openxmlformats-officedocument.drawing+xml"/>
  <Override PartName="/xl/tables/table57.xml" ContentType="application/vnd.openxmlformats-officedocument.spreadsheetml.table+xml"/>
  <Override PartName="/xl/comments53.xml" ContentType="application/vnd.openxmlformats-officedocument.spreadsheetml.comments+xml"/>
  <Override PartName="/xl/drawings/drawing59.xml" ContentType="application/vnd.openxmlformats-officedocument.drawing+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tables/table58.xml" ContentType="application/vnd.openxmlformats-officedocument.spreadsheetml.table+xml"/>
  <Override PartName="/xl/comments54.xml" ContentType="application/vnd.openxmlformats-officedocument.spreadsheetml.comments+xml"/>
  <Override PartName="/xl/drawings/drawing60.xml" ContentType="application/vnd.openxmlformats-officedocument.drawing+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tables/table59.xml" ContentType="application/vnd.openxmlformats-officedocument.spreadsheetml.table+xml"/>
  <Override PartName="/xl/comments55.xml" ContentType="application/vnd.openxmlformats-officedocument.spreadsheetml.comments+xml"/>
  <Override PartName="/xl/drawings/drawing61.xml" ContentType="application/vnd.openxmlformats-officedocument.drawing+xml"/>
  <Override PartName="/xl/tables/table60.xml" ContentType="application/vnd.openxmlformats-officedocument.spreadsheetml.table+xml"/>
  <Override PartName="/xl/comments56.xml" ContentType="application/vnd.openxmlformats-officedocument.spreadsheetml.comments+xml"/>
  <Override PartName="/xl/drawings/drawing62.xml" ContentType="application/vnd.openxmlformats-officedocument.drawing+xml"/>
  <Override PartName="/xl/tables/table61.xml" ContentType="application/vnd.openxmlformats-officedocument.spreadsheetml.table+xml"/>
  <Override PartName="/xl/comments57.xml" ContentType="application/vnd.openxmlformats-officedocument.spreadsheetml.comments+xml"/>
  <Override PartName="/xl/drawings/drawing63.xml" ContentType="application/vnd.openxmlformats-officedocument.drawing+xml"/>
  <Override PartName="/xl/ctrlProps/ctrlProp94.xml" ContentType="application/vnd.ms-excel.controlproperties+xml"/>
  <Override PartName="/xl/tables/table62.xml" ContentType="application/vnd.openxmlformats-officedocument.spreadsheetml.table+xml"/>
  <Override PartName="/xl/comments58.xml" ContentType="application/vnd.openxmlformats-officedocument.spreadsheetml.comments+xml"/>
  <Override PartName="/xl/drawings/drawing64.xml" ContentType="application/vnd.openxmlformats-officedocument.drawing+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tables/table63.xml" ContentType="application/vnd.openxmlformats-officedocument.spreadsheetml.table+xml"/>
  <Override PartName="/xl/comments59.xml" ContentType="application/vnd.openxmlformats-officedocument.spreadsheetml.comments+xml"/>
  <Override PartName="/xl/drawings/drawing65.xml" ContentType="application/vnd.openxmlformats-officedocument.drawing+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tables/table64.xml" ContentType="application/vnd.openxmlformats-officedocument.spreadsheetml.table+xml"/>
  <Override PartName="/xl/comments60.xml" ContentType="application/vnd.openxmlformats-officedocument.spreadsheetml.comments+xml"/>
  <Override PartName="/xl/drawings/drawing66.xml" ContentType="application/vnd.openxmlformats-officedocument.drawing+xml"/>
  <Override PartName="/xl/tables/table65.xml" ContentType="application/vnd.openxmlformats-officedocument.spreadsheetml.table+xml"/>
  <Override PartName="/xl/comments61.xml" ContentType="application/vnd.openxmlformats-officedocument.spreadsheetml.comments+xml"/>
  <Override PartName="/xl/drawings/drawing67.xml" ContentType="application/vnd.openxmlformats-officedocument.drawing+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comments62.xml" ContentType="application/vnd.openxmlformats-officedocument.spreadsheetml.comments+xml"/>
  <Override PartName="/xl/drawings/drawing68.xml" ContentType="application/vnd.openxmlformats-officedocument.drawing+xml"/>
  <Override PartName="/xl/comments63.xml" ContentType="application/vnd.openxmlformats-officedocument.spreadsheetml.comments+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drawings/drawing69.xml" ContentType="application/vnd.openxmlformats-officedocument.drawing+xml"/>
  <Override PartName="/xl/tables/table13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C:\Users\JORFAR.JORFAR\Downloads\"/>
    </mc:Choice>
  </mc:AlternateContent>
  <xr:revisionPtr revIDLastSave="0" documentId="13_ncr:1_{E86FAEC2-CC33-46E3-93A0-D170997D6F23}" xr6:coauthVersionLast="47" xr6:coauthVersionMax="47" xr10:uidLastSave="{00000000-0000-0000-0000-000000000000}"/>
  <bookViews>
    <workbookView xWindow="-108" yWindow="-108" windowWidth="23256" windowHeight="12456" tabRatio="1000" firstSheet="3" activeTab="5" xr2:uid="{00000000-000D-0000-FFFF-FFFF00000000}"/>
  </bookViews>
  <sheets>
    <sheet name="Perfiles ISERIES" sheetId="10" state="hidden" r:id="rId1"/>
    <sheet name="Menu" sheetId="15" state="hidden" r:id="rId2"/>
    <sheet name="INFORME" sheetId="29" state="hidden" r:id="rId3"/>
    <sheet name="WINDOWS 1" sheetId="5" r:id="rId4"/>
    <sheet name="Instructivo" sheetId="6" state="hidden" r:id="rId5"/>
    <sheet name="WINDOWS 2" sheetId="37" r:id="rId6"/>
    <sheet name="WINDOWS 3" sheetId="38" r:id="rId7"/>
    <sheet name="SALUD 1" sheetId="19" r:id="rId8"/>
    <sheet name="SALUD 2" sheetId="39" r:id="rId9"/>
    <sheet name="SALUD 3" sheetId="41" r:id="rId10"/>
    <sheet name="SALUD 4" sheetId="42" r:id="rId11"/>
    <sheet name="SALUD 5" sheetId="43" r:id="rId12"/>
    <sheet name="SALUD 6" sheetId="44" r:id="rId13"/>
    <sheet name="SALUD 7" sheetId="45" r:id="rId14"/>
    <sheet name="SAP 1" sheetId="17" r:id="rId15"/>
    <sheet name="SAP 2" sheetId="46" r:id="rId16"/>
    <sheet name="SAP 3" sheetId="47" r:id="rId17"/>
    <sheet name="MEDICAMENTOS 1" sheetId="16" r:id="rId18"/>
    <sheet name="MEDICAMENTOS 4" sheetId="88" r:id="rId19"/>
    <sheet name="MEDICAMENTOS 2" sheetId="48" r:id="rId20"/>
    <sheet name="MEDICAMENTOS 3" sheetId="49" r:id="rId21"/>
    <sheet name="MEDICAMENTOS 5" sheetId="32" r:id="rId22"/>
    <sheet name="MEDICAMENTOS 6" sheetId="50" r:id="rId23"/>
    <sheet name="MEDICAMENTOS 7" sheetId="51" r:id="rId24"/>
    <sheet name="MEDICAMENTOS 8" sheetId="52" r:id="rId25"/>
    <sheet name="MEDICAMENTOS 9" sheetId="81" r:id="rId26"/>
    <sheet name="MEDICAMENTOS 10" sheetId="84" r:id="rId27"/>
    <sheet name="MEDICAMENTOS 11" sheetId="86" r:id="rId28"/>
    <sheet name="MEDICAMENTOS 12" sheetId="92" r:id="rId29"/>
    <sheet name="RECREACION 1" sheetId="25" r:id="rId30"/>
    <sheet name="RECREACION 2" sheetId="53" r:id="rId31"/>
    <sheet name="RECREACION 3" sheetId="54" r:id="rId32"/>
    <sheet name="RECREACION 4" sheetId="56" r:id="rId33"/>
    <sheet name="RECREACION 5" sheetId="55" r:id="rId34"/>
    <sheet name="FINANCIERA 1" sheetId="33" r:id="rId35"/>
    <sheet name="FINANCIERA 2" sheetId="57" r:id="rId36"/>
    <sheet name="FINANCIERA 3" sheetId="58" r:id="rId37"/>
    <sheet name="FINANCIERA 4" sheetId="59" r:id="rId38"/>
    <sheet name="FINANCIERA 5" sheetId="61" r:id="rId39"/>
    <sheet name="FINANCIERA 6" sheetId="60" r:id="rId40"/>
    <sheet name="Solicitud de usuarios" sheetId="35" r:id="rId41"/>
    <sheet name="FINANCIERA 8" sheetId="69" r:id="rId42"/>
    <sheet name="VIVIENDA 1" sheetId="34" r:id="rId43"/>
    <sheet name="VIVIENDA 2" sheetId="62" r:id="rId44"/>
    <sheet name="VIMALL" sheetId="31" r:id="rId45"/>
    <sheet name="VIVIENDA 3" sheetId="63" r:id="rId46"/>
    <sheet name="OTRAS 1" sheetId="21" r:id="rId47"/>
    <sheet name="OTRAS 2" sheetId="64" r:id="rId48"/>
    <sheet name="OTRAS 3" sheetId="65" r:id="rId49"/>
    <sheet name="OTRAS 4" sheetId="66" r:id="rId50"/>
    <sheet name="OTRAS 5" sheetId="67" r:id="rId51"/>
    <sheet name="OTRAS 6" sheetId="68" r:id="rId52"/>
    <sheet name="OTRAS 7" sheetId="70" r:id="rId53"/>
    <sheet name="OTRAS 8" sheetId="71" r:id="rId54"/>
    <sheet name="USUARIOS POR FERFILES CCF" sheetId="90" r:id="rId55"/>
    <sheet name="PERFILES ZENITH" sheetId="91" r:id="rId56"/>
    <sheet name="OTRAS 9" sheetId="73" r:id="rId57"/>
    <sheet name="OTRAS 10" sheetId="74" r:id="rId58"/>
    <sheet name="OTRAS 11" sheetId="75" r:id="rId59"/>
    <sheet name="OTRAS 12" sheetId="76" r:id="rId60"/>
    <sheet name="OTRAS 13" sheetId="77" r:id="rId61"/>
    <sheet name="OTRAS 14" sheetId="78" r:id="rId62"/>
    <sheet name="OTRAS 15" sheetId="85" r:id="rId63"/>
    <sheet name="OTRAS 16" sheetId="79" r:id="rId64"/>
    <sheet name="OTRAS 17" sheetId="80" r:id="rId65"/>
    <sheet name="OTRAS 18" sheetId="89" r:id="rId66"/>
    <sheet name="OTRAS 19" sheetId="93" r:id="rId67"/>
    <sheet name="OTRAS 20" sheetId="94" r:id="rId68"/>
    <sheet name="FGI-PRIVILEGIADOS" sheetId="28" r:id="rId69"/>
    <sheet name="Navegación" sheetId="36" r:id="rId70"/>
    <sheet name="SharePoint" sheetId="14" r:id="rId71"/>
    <sheet name="Plantilla Masivos" sheetId="87" r:id="rId72"/>
    <sheet name="Control de cambios" sheetId="11" r:id="rId73"/>
    <sheet name="Hoja1" sheetId="7" state="hidden" r:id="rId74"/>
  </sheets>
  <externalReferences>
    <externalReference r:id="rId75"/>
    <externalReference r:id="rId76"/>
  </externalReferences>
  <definedNames>
    <definedName name="_xlnm._FilterDatabase" localSheetId="18" hidden="1">'MEDICAMENTOS 4'!$A$5:$Z$5</definedName>
    <definedName name="_xlnm._FilterDatabase" localSheetId="70" hidden="1">SharePoint!#REF!</definedName>
    <definedName name="_xlnm._FilterDatabase" localSheetId="40" hidden="1">'Solicitud de usuarios'!$A$3:$AA$3</definedName>
    <definedName name="Administrador_SARLAFT" localSheetId="46">OFFSET(INDIRECT('OTRAS 1'!A$29),0,0,COUNTIF(OtrasApp[[#All],[App]],'OTRAS 1'!$B$22 &amp; "-" &amp;'OTRAS 1'!A$33))</definedName>
    <definedName name="AppIseries" localSheetId="48">Tabla11[App Iseries]</definedName>
    <definedName name="AppIseries" localSheetId="32">Tabla11[App Iseries]</definedName>
    <definedName name="AppIseries">Tabla11[App Iseries]</definedName>
    <definedName name="AppLaserfiche" localSheetId="48">Tabla3[AppLaserfiche]</definedName>
    <definedName name="AppLaserfiche">Tabla3[AppLaserfiche]</definedName>
    <definedName name="AppSalud">'SALUD 1'!$O$252:$P$254</definedName>
    <definedName name="AppSalud2">'SALUD 1'!$R$252:$T$271</definedName>
    <definedName name="_xlnm.Print_Area" localSheetId="68">'FGI-PRIVILEGIADOS'!$A$1:$J$40</definedName>
    <definedName name="_xlnm.Print_Area" localSheetId="34">'FINANCIERA 1'!$A$1:$J$90</definedName>
    <definedName name="_xlnm.Print_Area" localSheetId="35">'FINANCIERA 2'!$A$1:$J$98</definedName>
    <definedName name="_xlnm.Print_Area" localSheetId="36">'FINANCIERA 3'!$A$1:$J$90</definedName>
    <definedName name="_xlnm.Print_Area" localSheetId="37">'FINANCIERA 4'!$A$1:$J$93</definedName>
    <definedName name="_xlnm.Print_Area" localSheetId="38">'FINANCIERA 5'!$A$1:$J$90</definedName>
    <definedName name="_xlnm.Print_Area" localSheetId="39">'FINANCIERA 6'!$A$1:$J$91</definedName>
    <definedName name="_xlnm.Print_Area" localSheetId="41">'FINANCIERA 8'!$A$1:$J$36</definedName>
    <definedName name="_xlnm.Print_Area" localSheetId="17">'MEDICAMENTOS 1'!$A$1:$J$47</definedName>
    <definedName name="_xlnm.Print_Area" localSheetId="26">'MEDICAMENTOS 10'!$A$1:$J$49</definedName>
    <definedName name="_xlnm.Print_Area" localSheetId="27">'MEDICAMENTOS 11'!$A$1:$J$32</definedName>
    <definedName name="_xlnm.Print_Area" localSheetId="28">'MEDICAMENTOS 12'!$A$1:$J$32</definedName>
    <definedName name="_xlnm.Print_Area" localSheetId="19">'MEDICAMENTOS 2'!$A$1:$J$36</definedName>
    <definedName name="_xlnm.Print_Area" localSheetId="20">'MEDICAMENTOS 3'!$A$1:$J$35</definedName>
    <definedName name="_xlnm.Print_Area" localSheetId="21">'MEDICAMENTOS 5'!$A$1:$J$34</definedName>
    <definedName name="_xlnm.Print_Area" localSheetId="22">'MEDICAMENTOS 6'!$A$1:$J$31</definedName>
    <definedName name="_xlnm.Print_Area" localSheetId="23">'MEDICAMENTOS 7'!$A$1:$J$31</definedName>
    <definedName name="_xlnm.Print_Area" localSheetId="24">'MEDICAMENTOS 8'!$A$1:$J$35</definedName>
    <definedName name="_xlnm.Print_Area" localSheetId="25">'MEDICAMENTOS 9'!$A$1:$J$35</definedName>
    <definedName name="_xlnm.Print_Area" localSheetId="46">'OTRAS 1'!$A$1:$J$38</definedName>
    <definedName name="_xlnm.Print_Area" localSheetId="57">'OTRAS 10'!$A$1:$J$39</definedName>
    <definedName name="_xlnm.Print_Area" localSheetId="58">'OTRAS 11'!$A$1:$J$36</definedName>
    <definedName name="_xlnm.Print_Area" localSheetId="59">'OTRAS 12'!$A$1:$J$37</definedName>
    <definedName name="_xlnm.Print_Area" localSheetId="60">'OTRAS 13'!$A$1:$J$44</definedName>
    <definedName name="_xlnm.Print_Area" localSheetId="61">'OTRAS 14'!$A$1:$J$36</definedName>
    <definedName name="_xlnm.Print_Area" localSheetId="62">'OTRAS 15'!$A$1:$J$35</definedName>
    <definedName name="_xlnm.Print_Area" localSheetId="63">'OTRAS 16'!$A$1:$J$37</definedName>
    <definedName name="_xlnm.Print_Area" localSheetId="64">'OTRAS 17'!$A$1:$J$40</definedName>
    <definedName name="_xlnm.Print_Area" localSheetId="65">'OTRAS 18'!$A$1:$J$36</definedName>
    <definedName name="_xlnm.Print_Area" localSheetId="66">'OTRAS 19'!$A$1:$J$35</definedName>
    <definedName name="_xlnm.Print_Area" localSheetId="47">'OTRAS 2'!$A$1:$J$36</definedName>
    <definedName name="_xlnm.Print_Area" localSheetId="67">'OTRAS 20'!$A$1:$J$34</definedName>
    <definedName name="_xlnm.Print_Area" localSheetId="48">'OTRAS 3'!$A$1:$J$37</definedName>
    <definedName name="_xlnm.Print_Area" localSheetId="49">'OTRAS 4'!$A$1:$J$36</definedName>
    <definedName name="_xlnm.Print_Area" localSheetId="50">'OTRAS 5'!$A$1:$J$37</definedName>
    <definedName name="_xlnm.Print_Area" localSheetId="51">'OTRAS 6'!$A$1:$J$35</definedName>
    <definedName name="_xlnm.Print_Area" localSheetId="52">'OTRAS 7'!$A$1:$J$35</definedName>
    <definedName name="_xlnm.Print_Area" localSheetId="53">'OTRAS 8'!$A$1:$J$36</definedName>
    <definedName name="_xlnm.Print_Area" localSheetId="56">'OTRAS 9'!$A$1:$J$37</definedName>
    <definedName name="_xlnm.Print_Area" localSheetId="29">'RECREACION 1'!$A$1:$J$46</definedName>
    <definedName name="_xlnm.Print_Area" localSheetId="30">'RECREACION 2'!$A$1:$J$27</definedName>
    <definedName name="_xlnm.Print_Area" localSheetId="31">'RECREACION 3'!$A$1:$J$26</definedName>
    <definedName name="_xlnm.Print_Area" localSheetId="32">'RECREACION 4'!$A$1:$J$26</definedName>
    <definedName name="_xlnm.Print_Area" localSheetId="33">'RECREACION 5'!$A$1:$J$24</definedName>
    <definedName name="_xlnm.Print_Area" localSheetId="7">'SALUD 1'!$A$1:$J$48</definedName>
    <definedName name="_xlnm.Print_Area" localSheetId="8">'SALUD 2'!$A$1:$J$46</definedName>
    <definedName name="_xlnm.Print_Area" localSheetId="9">'SALUD 3'!$A$1:$J$40</definedName>
    <definedName name="_xlnm.Print_Area" localSheetId="10">'SALUD 4'!$A$1:$J$36</definedName>
    <definedName name="_xlnm.Print_Area" localSheetId="11">'SALUD 5'!$A$1:$J$46</definedName>
    <definedName name="_xlnm.Print_Area" localSheetId="12">'SALUD 6'!$A$1:$J$30</definedName>
    <definedName name="_xlnm.Print_Area" localSheetId="13">'SALUD 7'!$A$1:$J$33</definedName>
    <definedName name="_xlnm.Print_Area" localSheetId="14">'SAP 1'!$A$1:$J$32</definedName>
    <definedName name="_xlnm.Print_Area" localSheetId="15">'SAP 2'!$A$1:$J$31</definedName>
    <definedName name="_xlnm.Print_Area" localSheetId="16">'SAP 3'!$A$1:$J$40</definedName>
    <definedName name="_xlnm.Print_Area" localSheetId="42">'VIVIENDA 1'!$A$1:$J$36</definedName>
    <definedName name="_xlnm.Print_Area" localSheetId="43">'VIVIENDA 2'!$A$1:$J$37</definedName>
    <definedName name="_xlnm.Print_Area" localSheetId="45">'VIVIENDA 3'!$A$1:$J$38</definedName>
    <definedName name="_xlnm.Print_Area" localSheetId="3">'WINDOWS 1'!$A$1:$J$37</definedName>
    <definedName name="_xlnm.Print_Area" localSheetId="5">'WINDOWS 2'!$A$1:$J$33</definedName>
    <definedName name="_xlnm.Print_Area" localSheetId="6">'WINDOWS 3'!$A$1:$J$39</definedName>
    <definedName name="Area_Eflow">SharePoint!$BS$2:$BS$27</definedName>
    <definedName name="ciudad">'[1]PERSONAL MEDICO'!$AU$1000008:$AV$1001048</definedName>
    <definedName name="COD_ESP">'[1]PERSONAL MEDICO'!$AM$1000008:$AN$1000108</definedName>
    <definedName name="DatosExternos_1" localSheetId="17" hidden="1">'MEDICAMENTOS 1'!#REF!</definedName>
    <definedName name="DatosExternos_1" localSheetId="19" hidden="1">'MEDICAMENTOS 2'!#REF!</definedName>
    <definedName name="DatosExternos_1" localSheetId="20" hidden="1">'MEDICAMENTOS 3'!#REF!</definedName>
    <definedName name="DatosExternos_1" localSheetId="21" hidden="1">'MEDICAMENTOS 5'!#REF!</definedName>
    <definedName name="DatosExternos_1" localSheetId="22" hidden="1">'MEDICAMENTOS 6'!#REF!</definedName>
    <definedName name="DatosExternos_1" localSheetId="23" hidden="1">'MEDICAMENTOS 7'!#REF!</definedName>
    <definedName name="DatosExternos_1" localSheetId="24" hidden="1">'MEDICAMENTOS 8'!#REF!</definedName>
    <definedName name="DatosExternos_1" localSheetId="25" hidden="1">'MEDICAMENTOS 9'!#REF!</definedName>
    <definedName name="DatosExternos_1" localSheetId="7" hidden="1">'SALUD 1'!#REF!</definedName>
    <definedName name="DatosExternos_1" localSheetId="8" hidden="1">'SALUD 2'!#REF!</definedName>
    <definedName name="DatosExternos_1" localSheetId="9" hidden="1">'SALUD 3'!#REF!</definedName>
    <definedName name="DatosExternos_1" localSheetId="10" hidden="1">'SALUD 4'!#REF!</definedName>
    <definedName name="DatosExternos_1" localSheetId="11" hidden="1">'SALUD 5'!#REF!</definedName>
    <definedName name="DatosExternos_1" localSheetId="12" hidden="1">'SALUD 6'!#REF!</definedName>
    <definedName name="DatosExternos_1" localSheetId="13" hidden="1">'SALUD 7'!#REF!</definedName>
    <definedName name="DatosExternos_1" localSheetId="70" hidden="1">SharePoint!#REF!</definedName>
    <definedName name="DatosExternos_10" localSheetId="70" hidden="1">SharePoint!#REF!</definedName>
    <definedName name="DatosExternos_11" localSheetId="70" hidden="1">SharePoint!#REF!</definedName>
    <definedName name="DatosExternos_12" localSheetId="70" hidden="1">SharePoint!#REF!</definedName>
    <definedName name="DatosExternos_13" localSheetId="70" hidden="1">SharePoint!#REF!</definedName>
    <definedName name="DatosExternos_14" localSheetId="70" hidden="1">SharePoint!#REF!</definedName>
    <definedName name="DatosExternos_15" localSheetId="70" hidden="1">SharePoint!#REF!</definedName>
    <definedName name="DatosExternos_16" localSheetId="70" hidden="1">SharePoint!#REF!</definedName>
    <definedName name="DatosExternos_17" localSheetId="70" hidden="1">SharePoint!#REF!</definedName>
    <definedName name="DatosExternos_18" localSheetId="70" hidden="1">SharePoint!#REF!</definedName>
    <definedName name="DatosExternos_19" localSheetId="70" hidden="1">SharePoint!#REF!</definedName>
    <definedName name="DatosExternos_2" localSheetId="17" hidden="1">'MEDICAMENTOS 1'!#REF!</definedName>
    <definedName name="DatosExternos_2" localSheetId="19" hidden="1">'MEDICAMENTOS 2'!#REF!</definedName>
    <definedName name="DatosExternos_2" localSheetId="20" hidden="1">'MEDICAMENTOS 3'!#REF!</definedName>
    <definedName name="DatosExternos_2" localSheetId="21" hidden="1">'MEDICAMENTOS 5'!#REF!</definedName>
    <definedName name="DatosExternos_2" localSheetId="22" hidden="1">'MEDICAMENTOS 6'!#REF!</definedName>
    <definedName name="DatosExternos_2" localSheetId="23" hidden="1">'MEDICAMENTOS 7'!#REF!</definedName>
    <definedName name="DatosExternos_2" localSheetId="24" hidden="1">'MEDICAMENTOS 8'!#REF!</definedName>
    <definedName name="DatosExternos_2" localSheetId="25" hidden="1">'MEDICAMENTOS 9'!#REF!</definedName>
    <definedName name="DatosExternos_2" localSheetId="70" hidden="1">SharePoint!#REF!</definedName>
    <definedName name="DatosExternos_20" localSheetId="70" hidden="1">SharePoint!#REF!</definedName>
    <definedName name="DatosExternos_21" localSheetId="70" hidden="1">SharePoint!#REF!</definedName>
    <definedName name="DatosExternos_22" localSheetId="70" hidden="1">SharePoint!#REF!</definedName>
    <definedName name="DatosExternos_23" localSheetId="68" hidden="1">'FGI-PRIVILEGIADOS'!#REF!</definedName>
    <definedName name="DatosExternos_23" localSheetId="34" hidden="1">'FINANCIERA 1'!#REF!</definedName>
    <definedName name="DatosExternos_23" localSheetId="35" hidden="1">'FINANCIERA 2'!#REF!</definedName>
    <definedName name="DatosExternos_23" localSheetId="36" hidden="1">'FINANCIERA 3'!#REF!</definedName>
    <definedName name="DatosExternos_23" localSheetId="37" hidden="1">'FINANCIERA 4'!#REF!</definedName>
    <definedName name="DatosExternos_23" localSheetId="38" hidden="1">'FINANCIERA 5'!#REF!</definedName>
    <definedName name="DatosExternos_23" localSheetId="39" hidden="1">'FINANCIERA 6'!#REF!</definedName>
    <definedName name="DatosExternos_23" localSheetId="41" hidden="1">'FINANCIERA 8'!#REF!</definedName>
    <definedName name="DatosExternos_23" localSheetId="46" hidden="1">'OTRAS 1'!#REF!</definedName>
    <definedName name="DatosExternos_23" localSheetId="57" hidden="1">'OTRAS 10'!#REF!</definedName>
    <definedName name="DatosExternos_23" localSheetId="58" hidden="1">'OTRAS 11'!#REF!</definedName>
    <definedName name="DatosExternos_23" localSheetId="59" hidden="1">'OTRAS 12'!#REF!</definedName>
    <definedName name="DatosExternos_23" localSheetId="60" hidden="1">'OTRAS 13'!#REF!</definedName>
    <definedName name="DatosExternos_23" localSheetId="61" hidden="1">'OTRAS 14'!#REF!</definedName>
    <definedName name="DatosExternos_23" localSheetId="62" hidden="1">'OTRAS 15'!#REF!</definedName>
    <definedName name="DatosExternos_23" localSheetId="63" hidden="1">'OTRAS 16'!#REF!</definedName>
    <definedName name="DatosExternos_23" localSheetId="64" hidden="1">'OTRAS 17'!#REF!</definedName>
    <definedName name="DatosExternos_23" localSheetId="65" hidden="1">'OTRAS 18'!#REF!</definedName>
    <definedName name="DatosExternos_23" localSheetId="66" hidden="1">'OTRAS 19'!#REF!</definedName>
    <definedName name="DatosExternos_23" localSheetId="47" hidden="1">'OTRAS 2'!#REF!</definedName>
    <definedName name="DatosExternos_23" localSheetId="67" hidden="1">'OTRAS 20'!#REF!</definedName>
    <definedName name="DatosExternos_23" localSheetId="48" hidden="1">'OTRAS 3'!#REF!</definedName>
    <definedName name="DatosExternos_23" localSheetId="49" hidden="1">'OTRAS 4'!#REF!</definedName>
    <definedName name="DatosExternos_23" localSheetId="50" hidden="1">'OTRAS 5'!#REF!</definedName>
    <definedName name="DatosExternos_23" localSheetId="51" hidden="1">'OTRAS 6'!#REF!</definedName>
    <definedName name="DatosExternos_23" localSheetId="52" hidden="1">'OTRAS 7'!#REF!</definedName>
    <definedName name="DatosExternos_23" localSheetId="53" hidden="1">'OTRAS 8'!#REF!</definedName>
    <definedName name="DatosExternos_23" localSheetId="56" hidden="1">'OTRAS 9'!#REF!</definedName>
    <definedName name="DatosExternos_23" localSheetId="70" hidden="1">SharePoint!#REF!</definedName>
    <definedName name="DatosExternos_23" localSheetId="42" hidden="1">'VIVIENDA 1'!#REF!</definedName>
    <definedName name="DatosExternos_23" localSheetId="43" hidden="1">'VIVIENDA 2'!#REF!</definedName>
    <definedName name="DatosExternos_23" localSheetId="45" hidden="1">'VIVIENDA 3'!#REF!</definedName>
    <definedName name="DatosExternos_24" localSheetId="70" hidden="1">SharePoint!#REF!</definedName>
    <definedName name="DatosExternos_25" localSheetId="70" hidden="1">SharePoint!#REF!</definedName>
    <definedName name="DatosExternos_26" localSheetId="70" hidden="1">SharePoint!#REF!</definedName>
    <definedName name="DatosExternos_27" localSheetId="70" hidden="1">SharePoint!#REF!</definedName>
    <definedName name="DatosExternos_28" localSheetId="70" hidden="1">SharePoint!#REF!</definedName>
    <definedName name="DatosExternos_29" localSheetId="70" hidden="1">SharePoint!#REF!</definedName>
    <definedName name="DatosExternos_3" localSheetId="17" hidden="1">'MEDICAMENTOS 1'!#REF!</definedName>
    <definedName name="DatosExternos_3" localSheetId="19" hidden="1">'MEDICAMENTOS 2'!#REF!</definedName>
    <definedName name="DatosExternos_3" localSheetId="20" hidden="1">'MEDICAMENTOS 3'!#REF!</definedName>
    <definedName name="DatosExternos_3" localSheetId="21" hidden="1">'MEDICAMENTOS 5'!#REF!</definedName>
    <definedName name="DatosExternos_3" localSheetId="22" hidden="1">'MEDICAMENTOS 6'!#REF!</definedName>
    <definedName name="DatosExternos_3" localSheetId="23" hidden="1">'MEDICAMENTOS 7'!#REF!</definedName>
    <definedName name="DatosExternos_3" localSheetId="24" hidden="1">'MEDICAMENTOS 8'!#REF!</definedName>
    <definedName name="DatosExternos_3" localSheetId="25" hidden="1">'MEDICAMENTOS 9'!#REF!</definedName>
    <definedName name="DatosExternos_3" localSheetId="7" hidden="1">'SALUD 1'!#REF!</definedName>
    <definedName name="DatosExternos_3" localSheetId="8" hidden="1">'SALUD 2'!#REF!</definedName>
    <definedName name="DatosExternos_3" localSheetId="9" hidden="1">'SALUD 3'!#REF!</definedName>
    <definedName name="DatosExternos_3" localSheetId="10" hidden="1">'SALUD 4'!#REF!</definedName>
    <definedName name="DatosExternos_3" localSheetId="11" hidden="1">'SALUD 5'!#REF!</definedName>
    <definedName name="DatosExternos_3" localSheetId="12" hidden="1">'SALUD 6'!#REF!</definedName>
    <definedName name="DatosExternos_3" localSheetId="13" hidden="1">'SALUD 7'!#REF!</definedName>
    <definedName name="DatosExternos_3" localSheetId="70" hidden="1">SharePoint!#REF!</definedName>
    <definedName name="DatosExternos_30" localSheetId="70" hidden="1">SharePoint!#REF!</definedName>
    <definedName name="DatosExternos_31" localSheetId="70" hidden="1">SharePoint!#REF!</definedName>
    <definedName name="DatosExternos_32" localSheetId="70" hidden="1">SharePoint!#REF!</definedName>
    <definedName name="DatosExternos_33" localSheetId="70" hidden="1">SharePoint!#REF!</definedName>
    <definedName name="DatosExternos_34" localSheetId="70" hidden="1">SharePoint!#REF!</definedName>
    <definedName name="DatosExternos_4" localSheetId="7" hidden="1">'SALUD 1'!#REF!</definedName>
    <definedName name="DatosExternos_4" localSheetId="8" hidden="1">'SALUD 2'!#REF!</definedName>
    <definedName name="DatosExternos_4" localSheetId="9" hidden="1">'SALUD 3'!#REF!</definedName>
    <definedName name="DatosExternos_4" localSheetId="10" hidden="1">'SALUD 4'!#REF!</definedName>
    <definedName name="DatosExternos_4" localSheetId="11" hidden="1">'SALUD 5'!#REF!</definedName>
    <definedName name="DatosExternos_4" localSheetId="12" hidden="1">'SALUD 6'!#REF!</definedName>
    <definedName name="DatosExternos_4" localSheetId="13" hidden="1">'SALUD 7'!#REF!</definedName>
    <definedName name="DatosExternos_4" localSheetId="70" hidden="1">SharePoint!#REF!</definedName>
    <definedName name="DatosExternos_5" localSheetId="70" hidden="1">SharePoint!#REF!</definedName>
    <definedName name="DatosExternos_6" localSheetId="70" hidden="1">SharePoint!#REF!</definedName>
    <definedName name="DatosExternos_7" localSheetId="70" hidden="1">SharePoint!#REF!</definedName>
    <definedName name="DatosExternos_9" localSheetId="70" hidden="1">SharePoint!#REF!</definedName>
    <definedName name="Deposito" localSheetId="9">Tabla32587[[DEPOSITO ]]</definedName>
    <definedName name="ECredisystem">SharePoint!$AS$2:$AS$23</definedName>
    <definedName name="ESPECIALIDAD">'[1]PERSONAL MEDICO'!$AM$1000008:$AM$1000109</definedName>
    <definedName name="EstadoCivil" localSheetId="48">Tabla12[EstadoCivil]</definedName>
    <definedName name="EstadoCivil">Tabla12[EstadoCivil]</definedName>
    <definedName name="FacturadorSAC">SharePoint!$U$2:$U$4</definedName>
    <definedName name="Fosfec">SharePoint!$O$2:$O$4</definedName>
    <definedName name="FuncTPNET1">OFFSET(INDIRECT('MEDICAMENTOS 1'!A$23),0,0,COUNTIF('MEDICAMENTOS 1'!$R$250:$R$279,'MEDICAMENTOS 1'!A$26))</definedName>
    <definedName name="FuncTPNET2">OFFSET(INDIRECT('MEDICAMENTOS 1'!A$24),0,0,COUNTIF('MEDICAMENTOS 1'!$M$250:$M$303,'MEDICAMENTOS 1'!A$27))</definedName>
    <definedName name="Grup_Eflow" localSheetId="48">Tabla2[GRUPO-EFLOW]</definedName>
    <definedName name="Grup_Eflow">Tabla2[GRUPO-EFLOW]</definedName>
    <definedName name="GrupSeven">SharePoint!$BC$2:$BC$83</definedName>
    <definedName name="ID" localSheetId="72" hidden="1">"b62afa0d-8b22-4717-9e09-85a52c0f5031"</definedName>
    <definedName name="ID" localSheetId="68" hidden="1">"fbc45ec4-5170-4ba6-b7f7-248d53e36758"</definedName>
    <definedName name="ID" localSheetId="34" hidden="1">"e55e81d9-f9d3-448d-9adf-68a6b16acd29"</definedName>
    <definedName name="ID" localSheetId="35" hidden="1">"3d2ce5e1-2418-4901-9932-7e214f4583f5"</definedName>
    <definedName name="ID" localSheetId="36" hidden="1">"8edc078d-d35d-4414-80de-1565598c022a"</definedName>
    <definedName name="ID" localSheetId="37" hidden="1">"fe7f1f7a-00a7-42cc-b825-1b7e62a94cea"</definedName>
    <definedName name="ID" localSheetId="38" hidden="1">"2b5885e2-9791-4960-a0ca-717d7c6a6d00"</definedName>
    <definedName name="ID" localSheetId="39" hidden="1">"9ed50afd-55a0-48fe-b2dc-9074bd255a93"</definedName>
    <definedName name="ID" localSheetId="41" hidden="1">"fb1c2664-c414-4535-9007-dac88cbae24d"</definedName>
    <definedName name="ID" localSheetId="73" hidden="1">"78551816-a304-487f-95ed-a2cc85275b3c"</definedName>
    <definedName name="ID" localSheetId="2" hidden="1">"473ad756-052b-4874-9efc-7f55bfd44d98"</definedName>
    <definedName name="ID" localSheetId="4" hidden="1">"08889fbb-c751-46bf-b31a-96cdd08f857b"</definedName>
    <definedName name="ID" localSheetId="17" hidden="1">"961dd1da-5f84-4da9-a79b-53f02818f9d2"</definedName>
    <definedName name="ID" localSheetId="26" hidden="1">"f34f6246-d2f0-438b-8700-26d7b0a39804"</definedName>
    <definedName name="ID" localSheetId="27" hidden="1">"eaa8aad6-2053-4736-85ff-a687705316ef"</definedName>
    <definedName name="ID" localSheetId="28" hidden="1">"eaa8aad6-2053-4736-85ff-a687705316ef"</definedName>
    <definedName name="ID" localSheetId="19" hidden="1">"a7322687-6619-4f4e-b39f-3138ad53e494"</definedName>
    <definedName name="ID" localSheetId="20" hidden="1">"58f2736d-3583-41dc-8364-44411a9ad5ab"</definedName>
    <definedName name="ID" localSheetId="18" hidden="1">"2775e232-812a-4987-a826-f6a9fbaadafe"</definedName>
    <definedName name="ID" localSheetId="21" hidden="1">"e6ad8354-d517-4738-a192-9a529d379c53"</definedName>
    <definedName name="ID" localSheetId="22" hidden="1">"bb2f38db-21e4-4390-bc57-42e6d7adc1a0"</definedName>
    <definedName name="ID" localSheetId="23" hidden="1">"e35068da-852a-4841-8cee-0889db0b52e9"</definedName>
    <definedName name="ID" localSheetId="24" hidden="1">"6d0df0da-f3ef-4ebb-93c7-830ba9d75760"</definedName>
    <definedName name="ID" localSheetId="25" hidden="1">"d537b519-dea1-4323-87c1-0eb9931c6829"</definedName>
    <definedName name="ID" localSheetId="1" hidden="1">"21611729-a73a-4057-ac53-4525dece4349"</definedName>
    <definedName name="ID" localSheetId="69" hidden="1">"59fd6272-e333-4303-8037-230d85bd99d2"</definedName>
    <definedName name="ID" localSheetId="46" hidden="1">"5b078efb-4a15-455d-9398-12105f8516a6"</definedName>
    <definedName name="ID" localSheetId="57" hidden="1">"2e527a5b-07a9-4995-bfc6-a5490bc8697f"</definedName>
    <definedName name="ID" localSheetId="58" hidden="1">"746dfa4e-7633-40a1-9749-c9673a576b14"</definedName>
    <definedName name="ID" localSheetId="59" hidden="1">"6b706a3e-1ac0-42ee-8560-e9ad2b190d83"</definedName>
    <definedName name="ID" localSheetId="60" hidden="1">"e9f26699-d56b-4c3a-9098-fea118df22f0"</definedName>
    <definedName name="ID" localSheetId="61" hidden="1">"7e043261-a79a-4cb9-b5ba-dbf0e85bee21"</definedName>
    <definedName name="ID" localSheetId="62" hidden="1">"ac6ba050-8176-43f9-a9fd-4ba3cb7106d8"</definedName>
    <definedName name="ID" localSheetId="63" hidden="1">"be8aa5f5-5ce6-4809-bebc-1c1d534047e9"</definedName>
    <definedName name="ID" localSheetId="64" hidden="1">"0a8baa22-3b90-4e9a-b5bf-9d9ba1fdd1ac"</definedName>
    <definedName name="ID" localSheetId="65" hidden="1">"826ccfc6-49b3-4246-a9eb-55bd558f4916"</definedName>
    <definedName name="ID" localSheetId="66" hidden="1">"be8aa5f5-5ce6-4809-bebc-1c1d534047e9"</definedName>
    <definedName name="ID" localSheetId="47" hidden="1">"dcabac87-1da0-48a7-915f-6e957f2ee90d"</definedName>
    <definedName name="ID" localSheetId="67" hidden="1">"be8aa5f5-5ce6-4809-bebc-1c1d534047e9"</definedName>
    <definedName name="ID" localSheetId="48" hidden="1">"1ddcd13e-a0da-421a-b9fc-f62e27e7f8a3"</definedName>
    <definedName name="ID" localSheetId="49" hidden="1">"6e70f924-6100-4402-a033-532c47e85a4c"</definedName>
    <definedName name="ID" localSheetId="50" hidden="1">"9caaaeed-4641-4368-bfa7-67baf36a5315"</definedName>
    <definedName name="ID" localSheetId="51" hidden="1">"6641f11f-1884-417f-8dbf-ddee2bdc25e9"</definedName>
    <definedName name="ID" localSheetId="52" hidden="1">"71ec8eac-9aed-45a7-bbcf-81ff7a4608ab"</definedName>
    <definedName name="ID" localSheetId="53" hidden="1">"2f10bb4a-f5c2-40fe-8c08-72c95c50b920"</definedName>
    <definedName name="ID" localSheetId="56" hidden="1">"1db2c189-dd73-4b6e-97ff-0061b60ec0e6"</definedName>
    <definedName name="ID" localSheetId="0" hidden="1">"2bd8d33a-b4de-42d6-90ad-b994e06fac4f"</definedName>
    <definedName name="ID" localSheetId="55" hidden="1">"ba81cd20-5855-4478-af0d-8a56e7e84040"</definedName>
    <definedName name="ID" localSheetId="71" hidden="1">"74da7ccc-64e5-4fab-ae12-15f73be984f4"</definedName>
    <definedName name="ID" localSheetId="29" hidden="1">"0cd35313-0af8-4c57-9b8d-33e92db4383f"</definedName>
    <definedName name="ID" localSheetId="30" hidden="1">"3943a55e-e2b6-4c8b-a537-917b69e3c30d"</definedName>
    <definedName name="ID" localSheetId="31" hidden="1">"6756a821-164e-4d40-98a0-f935d1f1ce74"</definedName>
    <definedName name="ID" localSheetId="32" hidden="1">"c041c716-716a-4951-abd1-d04e3e1cf21b"</definedName>
    <definedName name="ID" localSheetId="33" hidden="1">"d83b4efd-11f9-4a69-99b0-4996b3160bf2"</definedName>
    <definedName name="ID" localSheetId="7" hidden="1">"6f099fca-0896-4e25-b09e-ae17636a9752"</definedName>
    <definedName name="ID" localSheetId="8" hidden="1">"6e981b5f-761f-409b-a734-6071e9211318"</definedName>
    <definedName name="ID" localSheetId="9" hidden="1">"58e11605-e42d-4ab4-9eba-d298ad52070d"</definedName>
    <definedName name="ID" localSheetId="10" hidden="1">"efedcbe2-35a2-4faa-a6b8-085575cb13a0"</definedName>
    <definedName name="ID" localSheetId="11" hidden="1">"13e769b2-8b31-4437-afd1-20fbdca84345"</definedName>
    <definedName name="ID" localSheetId="12" hidden="1">"46e76667-0ee7-414d-bad1-31bc17daf167"</definedName>
    <definedName name="ID" localSheetId="13" hidden="1">"6d61ceb3-90d1-4569-91f7-080871f6cd69"</definedName>
    <definedName name="ID" localSheetId="14" hidden="1">"b14ca459-4257-4e8a-8f94-5335edf1d85a"</definedName>
    <definedName name="ID" localSheetId="15" hidden="1">"455c5fef-cfa8-45ea-9cf6-a5dc4a0a68d6"</definedName>
    <definedName name="ID" localSheetId="16" hidden="1">"50779337-3228-484f-9c46-0ba8e460fcfb"</definedName>
    <definedName name="ID" localSheetId="70" hidden="1">"30931e11-30c5-4948-bb86-f28429496758"</definedName>
    <definedName name="ID" localSheetId="40" hidden="1">"d40d2e0b-a282-4fbf-ad88-61188ef5313c"</definedName>
    <definedName name="ID" localSheetId="54" hidden="1">"274cc4ab-5318-4663-90be-f2e75e4ce2e3"</definedName>
    <definedName name="ID" localSheetId="44" hidden="1">"e2be6edd-1a2a-4463-979b-8570485217be"</definedName>
    <definedName name="ID" localSheetId="42" hidden="1">"f56193fe-2459-4ead-afa1-7ce395ade03e"</definedName>
    <definedName name="ID" localSheetId="43" hidden="1">"4c417c0e-b0a7-4b87-9cef-312f48e26ab5"</definedName>
    <definedName name="ID" localSheetId="45" hidden="1">"a456d946-b943-4964-af20-9441714d34de"</definedName>
    <definedName name="ID" localSheetId="3" hidden="1">"76b2bbe7-e02f-4606-85d7-a15884de5a17"</definedName>
    <definedName name="ID" localSheetId="5" hidden="1">"4e4d3166-c13c-4f06-94aa-1c835c2ac91c"</definedName>
    <definedName name="ID" localSheetId="6" hidden="1">"311316ac-a9b0-4172-8651-4510a962e708"</definedName>
    <definedName name="IPS_Salud">'SALUD 1'!$L$252:$M$288</definedName>
    <definedName name="Jedox">SharePoint!$S$2:$S$7</definedName>
    <definedName name="LinkAppFinanciera">Navegación!$B$62</definedName>
    <definedName name="LinkAppMedicamentos">Navegación!$B$41</definedName>
    <definedName name="LinkAppOtras">Navegación!$B$77</definedName>
    <definedName name="LinkAppPrivilegiados">Navegación!$A$100</definedName>
    <definedName name="LinkAppRecreacion">Navegación!$B$55</definedName>
    <definedName name="LinkAppSalud">Navegación!$A$35</definedName>
    <definedName name="LinkAppSAP">Navegación!$B$36</definedName>
    <definedName name="LinkAppVivienda">Navegación!$B$72</definedName>
    <definedName name="LinkAppWindows">Navegación!$A$24</definedName>
    <definedName name="LinkMasivos">Navegación!$C$102</definedName>
    <definedName name="lista1">'SALUD 1'!$M$128:$M$146</definedName>
    <definedName name="Ofc_Eflow">SharePoint!$BO$2:$BO$25</definedName>
    <definedName name="P_Enterprise">SharePoint!$Y$2:$Y$8</definedName>
    <definedName name="P_EvenTeatro" localSheetId="59">Tabla13[Perfil Ev Teatro]</definedName>
    <definedName name="P_EvenTeatro" localSheetId="48">Tabla13[Perfil Ev Teatro]</definedName>
    <definedName name="P_EvenTeatro">Tabla13[Perfil Ev Teatro]</definedName>
    <definedName name="P_Hercules" localSheetId="48">OFFSET(INDIRECT('RECREACION 1'!#REF!),0,0,COUNTIF(RolesNew[#All],'RECREACION 1'!#REF!))</definedName>
    <definedName name="P_Hercules" localSheetId="33">OFFSET(INDIRECT('RECREACION 5'!$D$23),0,0,COUNTIF(RolesNew117118119[#All],'RECREACION 5'!$B$22))</definedName>
    <definedName name="P_Hercules">OFFSET(INDIRECT('RECREACION 1'!#REF!),0,0,COUNTIF(RolesNew[#All],'RECREACION 1'!#REF!))</definedName>
    <definedName name="P_Iseries">SharePoint!$BM$2:$BM$43</definedName>
    <definedName name="P_LASERFICHE" localSheetId="57">OFFSET(INDIRECT('OTRAS 10'!A$23),0,0,COUNTIF(OtrasApp141142143144145146147148149150151[[#All],[App]],'OTRAS 10'!$B$22 &amp; "-" &amp; 'OTRAS 10'!A$27))</definedName>
    <definedName name="P_LASERFICHE" localSheetId="48">OFFSET(INDIRECT('OTRAS 1'!A$78),0,0,COUNTIF(OtrasApp141142[[#All],[App]],'OTRAS 1'!$B$76 &amp; "-" &amp; 'OTRAS 1'!A$82))</definedName>
    <definedName name="P_LASERFICHE">OFFSET(INDIRECT('OTRAS 1'!A$78),0,0,COUNTIF(OtrasApp[[#All],[App]],'OTRAS 1'!#REF! &amp; "-" &amp; 'OTRAS 1'!A$82))</definedName>
    <definedName name="P_Q10" localSheetId="60">OFFSET(INDIRECT('OTRAS 13'!A$23),0,0,COUNTIF(OtrasApp141142143144145146147148149150151152153154[[#All],[App]],'OTRAS 13'!$B$22 &amp; "-" &amp; 'OTRAS 13'!A$33))</definedName>
    <definedName name="P_Q10" localSheetId="48">OFFSET(INDIRECT('OTRAS 1'!A$97),0,0,COUNTIF(OtrasApp141142[[#All],[App]],'OTRAS 1'!$B$95 &amp; "-" &amp; 'OTRAS 1'!A$107))</definedName>
    <definedName name="P_Q10">OFFSET(INDIRECT('OTRAS 1'!A$97),0,0,COUNTIF(OtrasApp[[#All],[App]],'OTRAS 1'!#REF! &amp; "-" &amp; 'OTRAS 1'!A$107))</definedName>
    <definedName name="P_Recreacion">'RECREACION 1'!$L$250:$M$322</definedName>
    <definedName name="P_SAS">SharePoint!$BE$2:$BE$4</definedName>
    <definedName name="P_SEVEN">SharePoint!$BA$2:$BA$7</definedName>
    <definedName name="P_TM1">SharePoint!$BG$2:$BG$4</definedName>
    <definedName name="P_WebFamisanar">SharePoint!$AE$2:$AE$11</definedName>
    <definedName name="PagosTIC" localSheetId="61">Tabla65[Pagos TIC]</definedName>
    <definedName name="PagosTIC" localSheetId="48">Tabla65[Pagos TIC]</definedName>
    <definedName name="PagosTIC">Tabla65[Pagos TIC]</definedName>
    <definedName name="Perfil_NAPSE_Director" localSheetId="26">OFFSET(INDIRECT('MEDICAMENTOS 10'!A$28),0,0,COUNTIF(P_NAPSE[],'MEDICAMENTOS 10'!$D$31))</definedName>
    <definedName name="Perfil_NAPSE_FiscalFlow">OFFSET(INDIRECT('MEDICAMENTOS 10'!A$38),0,0,COUNTIF(P_NAPSE[],'MEDICAMENTOS 10'!$D$41))</definedName>
    <definedName name="Perfil_NAPSE_POS" localSheetId="26">OFFSET(INDIRECT('MEDICAMENTOS 10'!A$23),0,0,COUNTIF(P_NAPSE[],'MEDICAMENTOS 10'!$D$26))</definedName>
    <definedName name="Perfil_NAPSE_PROMO">OFFSET(INDIRECT('MEDICAMENTOS 10'!A$33),0,0,COUNTIF(P_NAPSE[],'MEDICAMENTOS 10'!$D$36))</definedName>
    <definedName name="perfiles">'[1]PERSONAL ADMINISTRATIVO'!$AP$1000007:$AQ$1000016</definedName>
    <definedName name="PtoTrabEvenTeatro" localSheetId="59">Tabla5[Pto Trabajo Ev Teatro]</definedName>
    <definedName name="PtoTrabEvenTeatro" localSheetId="48">Tabla5[Pto Trabajo Ev Teatro]</definedName>
    <definedName name="PtoTrabEvenTeatro">Tabla5[Pto Trabajo Ev Teatro]</definedName>
    <definedName name="Quickscore">SharePoint!$M$2:$M$5</definedName>
    <definedName name="Rethus_Origen" localSheetId="48">Tabla57[Rethus_OrigenObtencion]</definedName>
    <definedName name="Rethus_Origen" localSheetId="8">Tabla57[Rethus_OrigenObtencion]</definedName>
    <definedName name="Rethus_Origen">Tabla57[Rethus_OrigenObtencion]</definedName>
    <definedName name="Rethus_Profesion" localSheetId="48">Tabla58[Rethus_TituloProfesion]</definedName>
    <definedName name="Rethus_Profesion" localSheetId="8">Tabla58[Rethus_TituloProfesion]</definedName>
    <definedName name="Rethus_Profesion">Tabla58[Rethus_TituloProfesion]</definedName>
    <definedName name="Rethus_T_Prog" localSheetId="48">Tabla56[Rethus_TipoPrograma]</definedName>
    <definedName name="Rethus_T_Prog" localSheetId="8">Tabla56[Rethus_TipoPrograma]</definedName>
    <definedName name="Rethus_T_Prog">Tabla56[Rethus_TipoPrograma]</definedName>
    <definedName name="ROL">[2]Tablas!$D$143:$D$148</definedName>
    <definedName name="ROL_NEWCAJA">OFFSET(INDIRECT('RECREACION 1'!$D$43),0,0,COUNTIF('RECREACION 1'!$L$250:$L$322,'RECREACION 1'!$B$42))</definedName>
    <definedName name="Rol_NEWHOTEL">OFFSET(INDIRECT('RECREACION 1'!$D$28),0,0,COUNTIF('RECREACION 1'!$L$250:$L$322,'RECREACION 1'!$B$27))</definedName>
    <definedName name="ROL_NEWPLAN1">OFFSET(INDIRECT('RECREACION 1'!$D$23),0,0,COUNTIF('RECREACION 1'!$L$250:$L$322,'RECREACION 1'!$B$22))</definedName>
    <definedName name="ROL_NEWPOS">OFFSET(INDIRECT('RECREACION 1'!$D$33),0,0,COUNTIF('RECREACION 1'!$L$250:$L$322,'RECREACION 1'!$B$32))</definedName>
    <definedName name="Rol_NEWPOS_AYB">OFFSET(INDIRECT('OTRAS 1'!#REF!),0,0,COUNTIF(OtrasApp[[#All],[App]],'OTRAS 1'!#REF!))</definedName>
    <definedName name="ROL_NEWSTOCK">OFFSET(INDIRECT('RECREACION 1'!$D$38),0,0,COUNTIF('RECREACION 1'!$L$250:$L$322,'RECREACION 1'!$B$37))</definedName>
    <definedName name="Rol_OtrasAppIseries" localSheetId="64">OFFSET(INDIRECT('OTRAS 17'!A$22),0,0,COUNTIF(OtrasIseries[[#All],[App]],'OTRAS 17'!A$25))</definedName>
    <definedName name="ROL_SAC" localSheetId="30">OFFSET(INDIRECT('RECREACION 2'!$D$23),0,0,COUNTIF('RECREACION 2'!$L$250:$L$336,'RECREACION 2'!$B$22))</definedName>
    <definedName name="ROL_SAC">OFFSET(INDIRECT('RECREACION 1'!#REF!),0,0,COUNTIF('RECREACION 1'!$L$250:$L$322,'RECREACION 1'!#REF!))</definedName>
    <definedName name="ROL_SIGA1">OFFSET(INDIRECT('OTRAS 1'!A$23),0,0,COUNTIF(OtrasApp[[#All],[App]],'OTRAS 1'!$B$22 &amp; "-" &amp;'OTRAS 1'!A$27))</definedName>
    <definedName name="ROL_SILVERNEST">OFFSET(INDIRECT('RECREACION 1'!#REF!),0,0,COUNTIF('RECREACION 1'!$L$214:$M$1567,'RECREACION 1'!#REF!))</definedName>
    <definedName name="ROL_TM1" localSheetId="37">OFFSET(INDIRECT('FINANCIERA 4'!$D1048572),0,0,COUNTIF(#REF!,'FINANCIERA 4'!$D1048575))</definedName>
    <definedName name="ROL_TM1" localSheetId="48">OFFSET(INDIRECT('OTRAS 3'!$D1048572),0,0,COUNTIF(#REF!,'OTRAS 3'!$D1048575))</definedName>
    <definedName name="ROL_TM1">OFFSET(INDIRECT('OTRAS 1'!$D1048572),0,0,COUNTIF(#REF!,'OTRAS 1'!$D1048575))</definedName>
    <definedName name="RolesRUAF">SharePoint!$AI$2:$AI$6</definedName>
    <definedName name="RZeusPos">SharePoint!$AQ$2:$AQ$11</definedName>
    <definedName name="SaludEspecialidad_1">'SALUD 1'!$V$252:$W$357</definedName>
    <definedName name="SaludEspecialidadNEPS">OFFSET(INDIRECT('SALUD 1'!A$41),0,0,COUNTIF('SALUD 1'!$V$252:$W$357,'SALUD 1'!A$43&amp;" "&amp;'SALUD 1'!A$46))</definedName>
    <definedName name="SaludEspecialidadPANAFAMI" localSheetId="7">OFFSET(INDIRECT('SALUD 1'!A$25),0,0,COUNTIF(SaludEspecialidades1[#All],'SALUD 1'!A$28 &amp; " " &amp; 'SALUD 1'!A$32))</definedName>
    <definedName name="SaludEspecialidadZERO" localSheetId="9">OFFSET(INDIRECT('SALUD 3'!A$23),0,0,COUNTIF('SALUD 3'!$V$252:$W$398,'SALUD 3'!A$24))</definedName>
    <definedName name="SaludEspecialidadZERO">OFFSET(INDIRECT('SALUD 1'!A$60),0,0,COUNTIF('SALUD 1'!$V$252:$W$357,'SALUD 1'!A$61))</definedName>
    <definedName name="SaludPerfilNEPS">OFFSET(INDIRECT('SALUD 1'!A$40),0,0,COUNTIF('SALUD 1'!$R$252:$T$272,'SALUD 1'!A$44))</definedName>
    <definedName name="SaludPerfilPANAFAMI" localSheetId="7">OFFSET(INDIRECT('SALUD 1'!A$24),0,0,COUNTIF(SaludPerfiles1[],'SALUD 1'!A$27))</definedName>
    <definedName name="SaludPerfilPANANEPS" localSheetId="8">OFFSET(INDIRECT('SALUD 2'!A$24),0,0,COUNTIF(SaludPerfiles2[],'SALUD 2'!A$27))</definedName>
    <definedName name="SaludPerfilSIGESA" localSheetId="11">OFFSET(INDIRECT('SALUD 5'!A$34),0,0,COUNTIF('SALUD 5'!$S$252:$S$263,'SALUD 5'!A$38))</definedName>
    <definedName name="SaludPerfilSIGESA">OFFSET(INDIRECT('SALUD 1'!A$95),0,0,COUNTIF('SALUD 1'!$S$252:$S$271,'SALUD 1'!A$99))</definedName>
    <definedName name="SaludPerfilZERO" localSheetId="9">OFFSET(INDIRECT('SALUD 3'!A$22),0,0,COUNTIF('SALUD 3'!$S$252:$S$302,'SALUD 3'!A$29))</definedName>
    <definedName name="SaludPerfilZERO">OFFSET(INDIRECT('SALUD 1'!A$59),0,0,COUNTIF('SALUD 1'!$S$252:$S$271,'SALUD 1'!A$66))</definedName>
    <definedName name="SaludTipoPerfil">OFFSET(INDIRECT('SALUD 1'!A$23),0,0,COUNTIF('SALUD 1'!$O$252:$O$254,'SALUD 1'!A$27))</definedName>
    <definedName name="SaludTipoPerfilZero" localSheetId="9">OFFSET(INDIRECT('SALUD 3'!A$21),0,0,COUNTIF('SALUD 3'!$O$252:$O$254,'SALUD 3'!A$24))</definedName>
    <definedName name="SaludTipoPerfilZero">OFFSET(INDIRECT('SALUD 1'!A$58),0,0,COUNTIF('SALUD 1'!$O$252:$O$254,'SALUD 1'!A$61))</definedName>
    <definedName name="SAP_Ambiente">SharePoint!$AM$2:$AM$4</definedName>
    <definedName name="SAP_Autorizacion">SharePoint!$AO$2:$AO$5</definedName>
    <definedName name="SAP_Sist">SharePoint!$AK$2:$AK$7</definedName>
    <definedName name="SeccEnterprise">SharePoint!$AA$2:$AA$20</definedName>
    <definedName name="SedeA_Enterprise">SharePoint!$W$2:$W$29</definedName>
    <definedName name="SedeEPS">OFFSET(INDIRECT('SALUD 1'!A$22),0,0,COUNTIF('SALUD 1'!$L$252:$L$288,'SALUD 1'!A$28))</definedName>
    <definedName name="SedeEPSNEPS">OFFSET(INDIRECT('SALUD 1'!A$38),0,0,COUNTIF('SALUD 1'!$L$252:$L$288,'SALUD 1'!A$43))</definedName>
    <definedName name="SedeQ10" localSheetId="60">Tabla59[Sedes Q10]</definedName>
    <definedName name="SedeQ10" localSheetId="48">Tabla59[Sedes Q10]</definedName>
    <definedName name="SedeQ10">Tabla59[Sedes Q10]</definedName>
    <definedName name="SedesRUAF">SharePoint!$AG$2:$AG$39</definedName>
    <definedName name="SedeZERO">SharePoint!#REF!</definedName>
    <definedName name="SevenModulo">SharePoint!$AY$2:$AY$3</definedName>
    <definedName name="SevenTipoUsuario">SharePoint!$AW$2:$AW$4</definedName>
    <definedName name="SIGA" localSheetId="48">'OTRAS 3'!$M$250:$M$357</definedName>
    <definedName name="SIGA">'OTRAS 1'!$M$250:$M$357</definedName>
    <definedName name="SIGA__2">SharePoint!$K$2:$K$6</definedName>
    <definedName name="Subdirecciones">SharePoint!$A$2:$A$15</definedName>
    <definedName name="T_TIC">SharePoint!$AU$2:$AU$17</definedName>
    <definedName name="TipoID">SharePoint!$C$2:$C$9</definedName>
    <definedName name="TipoPermiso">SharePoint!$I$2:$I$4</definedName>
    <definedName name="TM1_Perfil">SharePoint!$BI$2:$BI$61</definedName>
    <definedName name="TPNET_Funciones">'MEDICAMENTOS 1'!$R$250:$S$279</definedName>
    <definedName name="TPNET_Unidades">'MEDICAMENTOS 1'!$P$250:$P$260</definedName>
    <definedName name="TPNET4">'MEDICAMENTOS 1'!$L$250:$N$303</definedName>
    <definedName name="UsoPAYU" localSheetId="39">PAYU[Uso PAYU]</definedName>
    <definedName name="UsoPAYU" localSheetId="48">PAYU[Uso PAYU]</definedName>
    <definedName name="UsoPAYU">PAYU[Uso PAYU]</definedName>
    <definedName name="Vimall" localSheetId="48">Tabla42[P_VIMALL]</definedName>
    <definedName name="Vimall" localSheetId="43">Tabla42[P_VIMALL]</definedName>
    <definedName name="Vimall">Tabla42[P_VIMALL]</definedName>
    <definedName name="Vivienda_Seven" localSheetId="38">Tabla76[Vivienda-SEVEN]</definedName>
    <definedName name="Vivienda_Seven" localSheetId="48">Tabla76[Vivienda-SEVEN]</definedName>
    <definedName name="Vivienda_Seven">Tabla76[Vivienda-SEVEN]</definedName>
    <definedName name="Zenith">SharePoint!$Q$2:$Q$6</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8" i="28" l="1"/>
  <c r="B31" i="94"/>
  <c r="B32" i="93"/>
  <c r="B33" i="89"/>
  <c r="B37" i="80"/>
  <c r="B34" i="79"/>
  <c r="B32" i="85"/>
  <c r="B33" i="78"/>
  <c r="B41" i="77"/>
  <c r="B34" i="76"/>
  <c r="B33" i="75"/>
  <c r="B36" i="74"/>
  <c r="B34" i="73"/>
  <c r="B33" i="71"/>
  <c r="B32" i="70"/>
  <c r="B32" i="68"/>
  <c r="B34" i="67"/>
  <c r="B33" i="66"/>
  <c r="B34" i="65"/>
  <c r="B33" i="64"/>
  <c r="B35" i="21"/>
  <c r="B35" i="63"/>
  <c r="B19" i="31"/>
  <c r="B34" i="62"/>
  <c r="B33" i="34"/>
  <c r="B32" i="69"/>
  <c r="B33" i="60"/>
  <c r="B32" i="61"/>
  <c r="B35" i="59"/>
  <c r="B32" i="58"/>
  <c r="B40" i="57"/>
  <c r="B32" i="33"/>
  <c r="B35" i="55"/>
  <c r="B33" i="56"/>
  <c r="B33" i="54"/>
  <c r="B34" i="53"/>
  <c r="B53" i="25"/>
  <c r="B32" i="92"/>
  <c r="B32" i="86"/>
  <c r="B49" i="84"/>
  <c r="B35" i="81"/>
  <c r="B35" i="52"/>
  <c r="B31" i="51"/>
  <c r="B31" i="50"/>
  <c r="B34" i="32"/>
  <c r="B35" i="49"/>
  <c r="B36" i="48"/>
  <c r="B47" i="16"/>
  <c r="B40" i="47"/>
  <c r="B31" i="46"/>
  <c r="B32" i="17"/>
  <c r="B33" i="45"/>
  <c r="B30" i="44"/>
  <c r="B46" i="43"/>
  <c r="B36" i="42"/>
  <c r="B40" i="41"/>
  <c r="B46" i="39"/>
  <c r="B48" i="19"/>
  <c r="B37" i="38"/>
  <c r="B33" i="37"/>
  <c r="DZ29" i="38"/>
  <c r="A15" i="87"/>
  <c r="A16" i="87"/>
  <c r="A17" i="87"/>
  <c r="A18" i="87"/>
  <c r="A19" i="87"/>
  <c r="A20" i="87"/>
  <c r="A21" i="87"/>
  <c r="A22" i="87"/>
  <c r="A23" i="87"/>
  <c r="A24" i="87"/>
  <c r="A25" i="87"/>
  <c r="A26" i="87"/>
  <c r="A27" i="87"/>
  <c r="A28" i="87"/>
  <c r="A29" i="87"/>
  <c r="A30" i="87"/>
  <c r="A31" i="87"/>
  <c r="A32" i="87"/>
  <c r="A33" i="87"/>
  <c r="A34" i="87"/>
  <c r="A35" i="87"/>
  <c r="A36" i="87"/>
  <c r="A37" i="87"/>
  <c r="A38" i="87"/>
  <c r="A39" i="87"/>
  <c r="A40" i="87"/>
  <c r="A41" i="87"/>
  <c r="A42" i="87"/>
  <c r="A43" i="87"/>
  <c r="A44" i="87"/>
  <c r="A45" i="87"/>
  <c r="A46" i="87"/>
  <c r="A47" i="87"/>
  <c r="A48" i="87"/>
  <c r="A49" i="87"/>
  <c r="A50" i="87"/>
  <c r="A51" i="87"/>
  <c r="A52" i="87"/>
  <c r="A53" i="87"/>
  <c r="A54" i="87"/>
  <c r="A55" i="87"/>
  <c r="A56" i="87"/>
  <c r="A57" i="87"/>
  <c r="A58" i="87"/>
  <c r="A59" i="87"/>
  <c r="A60" i="87"/>
  <c r="A61" i="87"/>
  <c r="A62" i="87"/>
  <c r="A63" i="87"/>
  <c r="A64" i="87"/>
  <c r="A65" i="87"/>
  <c r="A66" i="87"/>
  <c r="A67" i="87"/>
  <c r="A68" i="87"/>
  <c r="A69" i="87"/>
  <c r="A70" i="87"/>
  <c r="A71" i="87"/>
  <c r="A72" i="87"/>
  <c r="A73" i="87"/>
  <c r="A74" i="87"/>
  <c r="A75" i="87"/>
  <c r="A76" i="87"/>
  <c r="A77" i="87"/>
  <c r="A78" i="87"/>
  <c r="A79" i="87"/>
  <c r="A80" i="87"/>
  <c r="A81" i="87"/>
  <c r="A82" i="87"/>
  <c r="A83" i="87"/>
  <c r="A84" i="87"/>
  <c r="A85" i="87"/>
  <c r="A86" i="87"/>
  <c r="A87" i="87"/>
  <c r="A14" i="87"/>
  <c r="I22" i="80"/>
  <c r="H22" i="80"/>
  <c r="G22" i="80"/>
  <c r="F22" i="80"/>
  <c r="E22" i="80"/>
  <c r="I27" i="80"/>
  <c r="H27" i="80"/>
  <c r="G27" i="80"/>
  <c r="F27" i="80"/>
  <c r="E27" i="80"/>
  <c r="D27" i="80"/>
  <c r="E11" i="67"/>
  <c r="H29" i="41"/>
  <c r="G29" i="41"/>
  <c r="F29" i="41"/>
  <c r="E29" i="41"/>
  <c r="K5" i="36"/>
  <c r="A13" i="87"/>
  <c r="A12" i="87"/>
  <c r="A11" i="87"/>
  <c r="A10" i="87"/>
  <c r="A9" i="87"/>
  <c r="A8" i="87"/>
  <c r="B82" i="36"/>
  <c r="B84" i="36" s="1"/>
  <c r="B86" i="36" s="1"/>
  <c r="B88" i="36" s="1"/>
  <c r="B90" i="36" s="1"/>
  <c r="B92" i="36" s="1"/>
  <c r="B94" i="36" s="1"/>
  <c r="B96" i="36" s="1"/>
  <c r="B22" i="36"/>
  <c r="B23" i="36" s="1"/>
  <c r="B26" i="36" s="1"/>
  <c r="B27" i="36" s="1"/>
  <c r="B28" i="36" s="1"/>
  <c r="B29" i="36" s="1"/>
  <c r="B30" i="36" s="1"/>
  <c r="B31" i="36" s="1"/>
  <c r="B32" i="36" s="1"/>
  <c r="B33" i="36" s="1"/>
  <c r="B34" i="36" s="1"/>
  <c r="B37" i="36" s="1"/>
  <c r="B38" i="36" s="1"/>
  <c r="B39" i="36" s="1"/>
  <c r="B42" i="36" s="1"/>
  <c r="B43" i="36" s="1"/>
  <c r="B44" i="36" s="1"/>
  <c r="B45" i="36" s="1"/>
  <c r="B46" i="36" s="1"/>
  <c r="B47" i="36" s="1"/>
  <c r="B48" i="36" s="1"/>
  <c r="B49" i="36" s="1"/>
  <c r="B50" i="36" s="1"/>
  <c r="B51" i="36" s="1"/>
  <c r="B52" i="36" s="1"/>
  <c r="B53" i="36" s="1"/>
  <c r="B56" i="36" s="1"/>
  <c r="B57" i="36" s="1"/>
  <c r="B58" i="36" s="1"/>
  <c r="B59" i="36" s="1"/>
  <c r="B60" i="36" s="1"/>
  <c r="B63" i="36" s="1"/>
  <c r="B64" i="36" s="1"/>
  <c r="B65" i="36" s="1"/>
  <c r="B66" i="36" s="1"/>
  <c r="B67" i="36" s="1"/>
  <c r="B68" i="36" s="1"/>
  <c r="B69" i="36" s="1"/>
  <c r="B70" i="36" s="1"/>
  <c r="DZ28" i="38"/>
  <c r="A7" i="87"/>
  <c r="DH123" i="94"/>
  <c r="DH115" i="94"/>
  <c r="DH110" i="94"/>
  <c r="DH98" i="94"/>
  <c r="DH94" i="94"/>
  <c r="DH91" i="94"/>
  <c r="DH86" i="94"/>
  <c r="DH79" i="94"/>
  <c r="DH72" i="94"/>
  <c r="DH70" i="94"/>
  <c r="DH67" i="94"/>
  <c r="DH63" i="94"/>
  <c r="DH59" i="94"/>
  <c r="DH55" i="94"/>
  <c r="DH51" i="94"/>
  <c r="DH47" i="94"/>
  <c r="DH46" i="94"/>
  <c r="DH40" i="94"/>
  <c r="DH36" i="94"/>
  <c r="DZ22" i="94"/>
  <c r="D21" i="94" s="1"/>
  <c r="I19" i="94"/>
  <c r="H19" i="94"/>
  <c r="G19" i="94"/>
  <c r="F19" i="94"/>
  <c r="E19" i="94"/>
  <c r="D19" i="94"/>
  <c r="I18" i="94"/>
  <c r="H18" i="94"/>
  <c r="G18" i="94"/>
  <c r="F18" i="94"/>
  <c r="E18" i="94"/>
  <c r="D18" i="94"/>
  <c r="I17" i="94"/>
  <c r="H17" i="94"/>
  <c r="G17" i="94"/>
  <c r="F17" i="94"/>
  <c r="E17" i="94"/>
  <c r="D17" i="94"/>
  <c r="I16" i="94"/>
  <c r="H16" i="94"/>
  <c r="G16" i="94"/>
  <c r="F16" i="94"/>
  <c r="E16" i="94"/>
  <c r="D16" i="94"/>
  <c r="I15" i="94"/>
  <c r="H15" i="94"/>
  <c r="G15" i="94"/>
  <c r="F15" i="94"/>
  <c r="E15" i="94"/>
  <c r="D15" i="94"/>
  <c r="I14" i="94"/>
  <c r="H14" i="94"/>
  <c r="G14" i="94"/>
  <c r="F14" i="94"/>
  <c r="E14" i="94"/>
  <c r="D14" i="94"/>
  <c r="I13" i="94"/>
  <c r="H13" i="94"/>
  <c r="G13" i="94"/>
  <c r="F13" i="94"/>
  <c r="E13" i="94"/>
  <c r="D13" i="94"/>
  <c r="I12" i="94"/>
  <c r="H12" i="94"/>
  <c r="G12" i="94"/>
  <c r="F12" i="94"/>
  <c r="E12" i="94"/>
  <c r="D12" i="94"/>
  <c r="I11" i="94"/>
  <c r="H11" i="94"/>
  <c r="G11" i="94"/>
  <c r="F11" i="94"/>
  <c r="E11" i="94"/>
  <c r="D11" i="94"/>
  <c r="I10" i="94"/>
  <c r="H10" i="94"/>
  <c r="G10" i="94"/>
  <c r="F10" i="94"/>
  <c r="E10" i="94"/>
  <c r="D10" i="94"/>
  <c r="I9" i="94"/>
  <c r="H9" i="94"/>
  <c r="G9" i="94"/>
  <c r="F9" i="94"/>
  <c r="E9" i="94"/>
  <c r="D9" i="94"/>
  <c r="I8" i="94"/>
  <c r="H8" i="94"/>
  <c r="G8" i="94"/>
  <c r="F8" i="94"/>
  <c r="E8" i="94"/>
  <c r="D8" i="94"/>
  <c r="I7" i="94"/>
  <c r="H7" i="94"/>
  <c r="G7" i="94"/>
  <c r="F7" i="94"/>
  <c r="E7" i="94"/>
  <c r="D7" i="94"/>
  <c r="I97" i="36" l="1"/>
  <c r="B73" i="36"/>
  <c r="B74" i="36" s="1"/>
  <c r="B75" i="36" s="1"/>
  <c r="B78" i="36" s="1"/>
  <c r="B79" i="36" s="1"/>
  <c r="B81" i="36" s="1"/>
  <c r="B83" i="36" s="1"/>
  <c r="B85" i="36" s="1"/>
  <c r="B87" i="36" s="1"/>
  <c r="B89" i="36" s="1"/>
  <c r="B91" i="36" s="1"/>
  <c r="B93" i="36" s="1"/>
  <c r="B95" i="36" s="1"/>
  <c r="B97" i="36" s="1"/>
  <c r="DH123" i="93"/>
  <c r="DH115" i="93"/>
  <c r="DH110" i="93"/>
  <c r="DH98" i="93"/>
  <c r="DH94" i="93"/>
  <c r="DH91" i="93"/>
  <c r="DH86" i="93"/>
  <c r="DH79" i="93"/>
  <c r="DH72" i="93"/>
  <c r="DH70" i="93"/>
  <c r="DH67" i="93"/>
  <c r="DH63" i="93"/>
  <c r="DH59" i="93"/>
  <c r="DH55" i="93"/>
  <c r="DH51" i="93"/>
  <c r="DH47" i="93"/>
  <c r="DH46" i="93"/>
  <c r="DH40" i="93"/>
  <c r="DH36" i="93"/>
  <c r="DZ22" i="93"/>
  <c r="I19" i="93"/>
  <c r="H19" i="93"/>
  <c r="G19" i="93"/>
  <c r="F19" i="93"/>
  <c r="E19" i="93"/>
  <c r="D19" i="93"/>
  <c r="I18" i="93"/>
  <c r="H18" i="93"/>
  <c r="G18" i="93"/>
  <c r="F18" i="93"/>
  <c r="E18" i="93"/>
  <c r="D18" i="93"/>
  <c r="I17" i="93"/>
  <c r="H17" i="93"/>
  <c r="G17" i="93"/>
  <c r="F17" i="93"/>
  <c r="E17" i="93"/>
  <c r="D17" i="93"/>
  <c r="I16" i="93"/>
  <c r="H16" i="93"/>
  <c r="G16" i="93"/>
  <c r="F16" i="93"/>
  <c r="E16" i="93"/>
  <c r="D16" i="93"/>
  <c r="I15" i="93"/>
  <c r="H15" i="93"/>
  <c r="G15" i="93"/>
  <c r="F15" i="93"/>
  <c r="E15" i="93"/>
  <c r="D15" i="93"/>
  <c r="I14" i="93"/>
  <c r="H14" i="93"/>
  <c r="G14" i="93"/>
  <c r="F14" i="93"/>
  <c r="E14" i="93"/>
  <c r="D14" i="93"/>
  <c r="I13" i="93"/>
  <c r="H13" i="93"/>
  <c r="G13" i="93"/>
  <c r="F13" i="93"/>
  <c r="E13" i="93"/>
  <c r="D13" i="93"/>
  <c r="I12" i="93"/>
  <c r="H12" i="93"/>
  <c r="G12" i="93"/>
  <c r="F12" i="93"/>
  <c r="E12" i="93"/>
  <c r="D12" i="93"/>
  <c r="I11" i="93"/>
  <c r="H11" i="93"/>
  <c r="G11" i="93"/>
  <c r="F11" i="93"/>
  <c r="E11" i="93"/>
  <c r="D11" i="93"/>
  <c r="I10" i="93"/>
  <c r="H10" i="93"/>
  <c r="G10" i="93"/>
  <c r="F10" i="93"/>
  <c r="E10" i="93"/>
  <c r="D10" i="93"/>
  <c r="I9" i="93"/>
  <c r="H9" i="93"/>
  <c r="G9" i="93"/>
  <c r="F9" i="93"/>
  <c r="E9" i="93"/>
  <c r="D9" i="93"/>
  <c r="I8" i="93"/>
  <c r="H8" i="93"/>
  <c r="G8" i="93"/>
  <c r="F8" i="93"/>
  <c r="E8" i="93"/>
  <c r="D8" i="93"/>
  <c r="I7" i="93"/>
  <c r="H7" i="93"/>
  <c r="G7" i="93"/>
  <c r="F7" i="93"/>
  <c r="E7" i="93"/>
  <c r="D7" i="93"/>
  <c r="DZ23" i="92"/>
  <c r="I51" i="36" s="1"/>
  <c r="I19" i="92"/>
  <c r="H19" i="92"/>
  <c r="G19" i="92"/>
  <c r="F19" i="92"/>
  <c r="E19" i="92"/>
  <c r="D19" i="92"/>
  <c r="I18" i="92"/>
  <c r="H18" i="92"/>
  <c r="G18" i="92"/>
  <c r="F18" i="92"/>
  <c r="E18" i="92"/>
  <c r="D18" i="92"/>
  <c r="I17" i="92"/>
  <c r="H17" i="92"/>
  <c r="G17" i="92"/>
  <c r="F17" i="92"/>
  <c r="E17" i="92"/>
  <c r="D17" i="92"/>
  <c r="I16" i="92"/>
  <c r="H16" i="92"/>
  <c r="G16" i="92"/>
  <c r="F16" i="92"/>
  <c r="E16" i="92"/>
  <c r="D16" i="92"/>
  <c r="I15" i="92"/>
  <c r="H15" i="92"/>
  <c r="G15" i="92"/>
  <c r="F15" i="92"/>
  <c r="E15" i="92"/>
  <c r="D15" i="92"/>
  <c r="I14" i="92"/>
  <c r="H14" i="92"/>
  <c r="G14" i="92"/>
  <c r="F14" i="92"/>
  <c r="E14" i="92"/>
  <c r="D14" i="92"/>
  <c r="I13" i="92"/>
  <c r="H13" i="92"/>
  <c r="G13" i="92"/>
  <c r="F13" i="92"/>
  <c r="E13" i="92"/>
  <c r="D13" i="92"/>
  <c r="I12" i="92"/>
  <c r="H12" i="92"/>
  <c r="G12" i="92"/>
  <c r="F12" i="92"/>
  <c r="E12" i="92"/>
  <c r="D12" i="92"/>
  <c r="I11" i="92"/>
  <c r="H11" i="92"/>
  <c r="G11" i="92"/>
  <c r="F11" i="92"/>
  <c r="E11" i="92"/>
  <c r="D11" i="92"/>
  <c r="I10" i="92"/>
  <c r="H10" i="92"/>
  <c r="G10" i="92"/>
  <c r="F10" i="92"/>
  <c r="E10" i="92"/>
  <c r="D10" i="92"/>
  <c r="I9" i="92"/>
  <c r="H9" i="92"/>
  <c r="G9" i="92"/>
  <c r="F9" i="92"/>
  <c r="E9" i="92"/>
  <c r="D9" i="92"/>
  <c r="I8" i="92"/>
  <c r="H8" i="92"/>
  <c r="G8" i="92"/>
  <c r="F8" i="92"/>
  <c r="E8" i="92"/>
  <c r="D8" i="92"/>
  <c r="I7" i="92"/>
  <c r="H7" i="92"/>
  <c r="G7" i="92"/>
  <c r="F7" i="92"/>
  <c r="E7" i="92"/>
  <c r="D7" i="92"/>
  <c r="D22" i="92" l="1"/>
  <c r="I96" i="36"/>
  <c r="D21" i="93"/>
  <c r="D22" i="80"/>
  <c r="I29" i="41" l="1"/>
  <c r="E23" i="67"/>
  <c r="DH123" i="89"/>
  <c r="DH115" i="89"/>
  <c r="DH110" i="89"/>
  <c r="DH98" i="89"/>
  <c r="DH94" i="89"/>
  <c r="DH91" i="89"/>
  <c r="DH86" i="89"/>
  <c r="DH79" i="89"/>
  <c r="DH72" i="89"/>
  <c r="DH70" i="89"/>
  <c r="DH67" i="89"/>
  <c r="DH63" i="89"/>
  <c r="DH59" i="89"/>
  <c r="DH55" i="89"/>
  <c r="DH51" i="89"/>
  <c r="DH47" i="89"/>
  <c r="DH46" i="89"/>
  <c r="DH40" i="89"/>
  <c r="DH36" i="89"/>
  <c r="DZ23" i="89"/>
  <c r="D22" i="89" s="1"/>
  <c r="I19" i="89"/>
  <c r="H19" i="89"/>
  <c r="G19" i="89"/>
  <c r="F19" i="89"/>
  <c r="E19" i="89"/>
  <c r="D19" i="89"/>
  <c r="I18" i="89"/>
  <c r="H18" i="89"/>
  <c r="G18" i="89"/>
  <c r="F18" i="89"/>
  <c r="E18" i="89"/>
  <c r="D18" i="89"/>
  <c r="I17" i="89"/>
  <c r="H17" i="89"/>
  <c r="G17" i="89"/>
  <c r="F17" i="89"/>
  <c r="E17" i="89"/>
  <c r="D17" i="89"/>
  <c r="I16" i="89"/>
  <c r="H16" i="89"/>
  <c r="G16" i="89"/>
  <c r="F16" i="89"/>
  <c r="E16" i="89"/>
  <c r="D16" i="89"/>
  <c r="I15" i="89"/>
  <c r="H15" i="89"/>
  <c r="G15" i="89"/>
  <c r="F15" i="89"/>
  <c r="E15" i="89"/>
  <c r="D15" i="89"/>
  <c r="I14" i="89"/>
  <c r="H14" i="89"/>
  <c r="G14" i="89"/>
  <c r="F14" i="89"/>
  <c r="E14" i="89"/>
  <c r="D14" i="89"/>
  <c r="I13" i="89"/>
  <c r="H13" i="89"/>
  <c r="G13" i="89"/>
  <c r="F13" i="89"/>
  <c r="E13" i="89"/>
  <c r="D13" i="89"/>
  <c r="I12" i="89"/>
  <c r="H12" i="89"/>
  <c r="G12" i="89"/>
  <c r="F12" i="89"/>
  <c r="E12" i="89"/>
  <c r="D12" i="89"/>
  <c r="I11" i="89"/>
  <c r="H11" i="89"/>
  <c r="G11" i="89"/>
  <c r="F11" i="89"/>
  <c r="E11" i="89"/>
  <c r="D11" i="89"/>
  <c r="I10" i="89"/>
  <c r="H10" i="89"/>
  <c r="G10" i="89"/>
  <c r="F10" i="89"/>
  <c r="E10" i="89"/>
  <c r="D10" i="89"/>
  <c r="I9" i="89"/>
  <c r="H9" i="89"/>
  <c r="G9" i="89"/>
  <c r="F9" i="89"/>
  <c r="E9" i="89"/>
  <c r="D9" i="89"/>
  <c r="I8" i="89"/>
  <c r="H8" i="89"/>
  <c r="G8" i="89"/>
  <c r="F8" i="89"/>
  <c r="E8" i="89"/>
  <c r="D8" i="89"/>
  <c r="I7" i="89"/>
  <c r="H7" i="89"/>
  <c r="G7" i="89"/>
  <c r="F7" i="89"/>
  <c r="E7" i="89"/>
  <c r="D7" i="89"/>
  <c r="I89" i="36" l="1"/>
  <c r="I46" i="25" l="1"/>
  <c r="H46" i="25"/>
  <c r="G46" i="25"/>
  <c r="F46" i="25"/>
  <c r="D46" i="25"/>
  <c r="E46" i="25"/>
  <c r="B39" i="84" l="1"/>
  <c r="B34" i="84"/>
  <c r="B29" i="84"/>
  <c r="B24" i="84"/>
  <c r="I45" i="36" l="1"/>
  <c r="I25" i="39"/>
  <c r="H25" i="39"/>
  <c r="G25" i="39"/>
  <c r="F25" i="39"/>
  <c r="E25" i="39"/>
  <c r="I24" i="39"/>
  <c r="H24" i="39"/>
  <c r="G24" i="39"/>
  <c r="F24" i="39"/>
  <c r="E24" i="39"/>
  <c r="I23" i="39"/>
  <c r="H23" i="39"/>
  <c r="G23" i="39"/>
  <c r="F23" i="39"/>
  <c r="E23" i="39"/>
  <c r="I22" i="39"/>
  <c r="H22" i="39"/>
  <c r="G22" i="39"/>
  <c r="F22" i="39"/>
  <c r="E22" i="39"/>
  <c r="D25" i="39"/>
  <c r="D24" i="39"/>
  <c r="D23" i="39"/>
  <c r="D22" i="39"/>
  <c r="I24" i="19"/>
  <c r="H24" i="19"/>
  <c r="G24" i="19"/>
  <c r="F24" i="19"/>
  <c r="E24" i="19"/>
  <c r="D24" i="19"/>
  <c r="E25" i="19"/>
  <c r="I23" i="19"/>
  <c r="H23" i="19"/>
  <c r="G23" i="19"/>
  <c r="F23" i="19"/>
  <c r="E23" i="19"/>
  <c r="I22" i="19"/>
  <c r="H22" i="19"/>
  <c r="G22" i="19"/>
  <c r="F22" i="19"/>
  <c r="E22" i="19"/>
  <c r="D23" i="19"/>
  <c r="D22" i="19"/>
  <c r="I25" i="19"/>
  <c r="H25" i="19"/>
  <c r="G25" i="19"/>
  <c r="F25" i="19"/>
  <c r="D25" i="19"/>
  <c r="DZ27" i="49" l="1"/>
  <c r="DZ23" i="86"/>
  <c r="I19" i="86"/>
  <c r="H19" i="86"/>
  <c r="G19" i="86"/>
  <c r="F19" i="86"/>
  <c r="E19" i="86"/>
  <c r="D19" i="86"/>
  <c r="I18" i="86"/>
  <c r="H18" i="86"/>
  <c r="G18" i="86"/>
  <c r="F18" i="86"/>
  <c r="E18" i="86"/>
  <c r="D18" i="86"/>
  <c r="I17" i="86"/>
  <c r="H17" i="86"/>
  <c r="G17" i="86"/>
  <c r="F17" i="86"/>
  <c r="E17" i="86"/>
  <c r="D17" i="86"/>
  <c r="I16" i="86"/>
  <c r="H16" i="86"/>
  <c r="G16" i="86"/>
  <c r="F16" i="86"/>
  <c r="E16" i="86"/>
  <c r="D16" i="86"/>
  <c r="I15" i="86"/>
  <c r="H15" i="86"/>
  <c r="G15" i="86"/>
  <c r="F15" i="86"/>
  <c r="E15" i="86"/>
  <c r="D15" i="86"/>
  <c r="I14" i="86"/>
  <c r="H14" i="86"/>
  <c r="G14" i="86"/>
  <c r="F14" i="86"/>
  <c r="E14" i="86"/>
  <c r="D14" i="86"/>
  <c r="I13" i="86"/>
  <c r="H13" i="86"/>
  <c r="G13" i="86"/>
  <c r="F13" i="86"/>
  <c r="E13" i="86"/>
  <c r="D13" i="86"/>
  <c r="I12" i="86"/>
  <c r="H12" i="86"/>
  <c r="G12" i="86"/>
  <c r="F12" i="86"/>
  <c r="E12" i="86"/>
  <c r="D12" i="86"/>
  <c r="I11" i="86"/>
  <c r="H11" i="86"/>
  <c r="G11" i="86"/>
  <c r="F11" i="86"/>
  <c r="E11" i="86"/>
  <c r="D11" i="86"/>
  <c r="I10" i="86"/>
  <c r="H10" i="86"/>
  <c r="G10" i="86"/>
  <c r="F10" i="86"/>
  <c r="E10" i="86"/>
  <c r="D10" i="86"/>
  <c r="I9" i="86"/>
  <c r="H9" i="86"/>
  <c r="G9" i="86"/>
  <c r="F9" i="86"/>
  <c r="E9" i="86"/>
  <c r="D9" i="86"/>
  <c r="I8" i="86"/>
  <c r="H8" i="86"/>
  <c r="G8" i="86"/>
  <c r="F8" i="86"/>
  <c r="E8" i="86"/>
  <c r="D8" i="86"/>
  <c r="I7" i="86"/>
  <c r="H7" i="86"/>
  <c r="G7" i="86"/>
  <c r="F7" i="86"/>
  <c r="E7" i="86"/>
  <c r="D7" i="86"/>
  <c r="I19" i="5"/>
  <c r="H19" i="5"/>
  <c r="G19" i="5"/>
  <c r="F19" i="5"/>
  <c r="E19" i="5"/>
  <c r="D19" i="5"/>
  <c r="I18" i="5"/>
  <c r="H18" i="5"/>
  <c r="G18" i="5"/>
  <c r="F18" i="5"/>
  <c r="E18" i="5"/>
  <c r="D18" i="5"/>
  <c r="I17" i="5"/>
  <c r="H17" i="5"/>
  <c r="G17" i="5"/>
  <c r="F17" i="5"/>
  <c r="E17" i="5"/>
  <c r="D17" i="5"/>
  <c r="I16" i="5"/>
  <c r="H16" i="5"/>
  <c r="G16" i="5"/>
  <c r="F16" i="5"/>
  <c r="E16" i="5"/>
  <c r="D16" i="5"/>
  <c r="I15" i="5"/>
  <c r="H15" i="5"/>
  <c r="G15" i="5"/>
  <c r="F15" i="5"/>
  <c r="E15" i="5"/>
  <c r="D15" i="5"/>
  <c r="I14" i="5"/>
  <c r="H14" i="5"/>
  <c r="G14" i="5"/>
  <c r="F14" i="5"/>
  <c r="E14" i="5"/>
  <c r="D14" i="5"/>
  <c r="I13" i="5"/>
  <c r="H13" i="5"/>
  <c r="G13" i="5"/>
  <c r="F13" i="5"/>
  <c r="E13" i="5"/>
  <c r="D13" i="5"/>
  <c r="I12" i="5"/>
  <c r="H12" i="5"/>
  <c r="G12" i="5"/>
  <c r="F12" i="5"/>
  <c r="E12" i="5"/>
  <c r="D12" i="5"/>
  <c r="I11" i="5"/>
  <c r="H11" i="5"/>
  <c r="G11" i="5"/>
  <c r="F11" i="5"/>
  <c r="E11" i="5"/>
  <c r="D11" i="5"/>
  <c r="I10" i="5"/>
  <c r="H10" i="5"/>
  <c r="G10" i="5"/>
  <c r="F10" i="5"/>
  <c r="E10" i="5"/>
  <c r="D10" i="5"/>
  <c r="I9" i="5"/>
  <c r="H9" i="5"/>
  <c r="G9" i="5"/>
  <c r="F9" i="5"/>
  <c r="E9" i="5"/>
  <c r="D9" i="5"/>
  <c r="I8" i="5"/>
  <c r="H8" i="5"/>
  <c r="G8" i="5"/>
  <c r="F8" i="5"/>
  <c r="E8" i="5"/>
  <c r="D8" i="5"/>
  <c r="I7" i="5"/>
  <c r="H7" i="5"/>
  <c r="G7" i="5"/>
  <c r="F7" i="5"/>
  <c r="E7" i="5"/>
  <c r="D7" i="5"/>
  <c r="I19" i="28"/>
  <c r="H19" i="28"/>
  <c r="G19" i="28"/>
  <c r="F19" i="28"/>
  <c r="E19" i="28"/>
  <c r="D19" i="28"/>
  <c r="I18" i="28"/>
  <c r="H18" i="28"/>
  <c r="G18" i="28"/>
  <c r="F18" i="28"/>
  <c r="E18" i="28"/>
  <c r="D18" i="28"/>
  <c r="I17" i="28"/>
  <c r="H17" i="28"/>
  <c r="G17" i="28"/>
  <c r="F17" i="28"/>
  <c r="E17" i="28"/>
  <c r="D17" i="28"/>
  <c r="I16" i="28"/>
  <c r="H16" i="28"/>
  <c r="G16" i="28"/>
  <c r="F16" i="28"/>
  <c r="E16" i="28"/>
  <c r="D16" i="28"/>
  <c r="I15" i="28"/>
  <c r="H15" i="28"/>
  <c r="G15" i="28"/>
  <c r="F15" i="28"/>
  <c r="E15" i="28"/>
  <c r="D15" i="28"/>
  <c r="I14" i="28"/>
  <c r="H14" i="28"/>
  <c r="G14" i="28"/>
  <c r="F14" i="28"/>
  <c r="E14" i="28"/>
  <c r="D14" i="28"/>
  <c r="I13" i="28"/>
  <c r="H13" i="28"/>
  <c r="G13" i="28"/>
  <c r="F13" i="28"/>
  <c r="E13" i="28"/>
  <c r="D13" i="28"/>
  <c r="I12" i="28"/>
  <c r="H12" i="28"/>
  <c r="G12" i="28"/>
  <c r="F12" i="28"/>
  <c r="E12" i="28"/>
  <c r="D12" i="28"/>
  <c r="I11" i="28"/>
  <c r="H11" i="28"/>
  <c r="G11" i="28"/>
  <c r="F11" i="28"/>
  <c r="E11" i="28"/>
  <c r="D11" i="28"/>
  <c r="I10" i="28"/>
  <c r="H10" i="28"/>
  <c r="G10" i="28"/>
  <c r="F10" i="28"/>
  <c r="E10" i="28"/>
  <c r="D10" i="28"/>
  <c r="I9" i="28"/>
  <c r="H9" i="28"/>
  <c r="G9" i="28"/>
  <c r="F9" i="28"/>
  <c r="E9" i="28"/>
  <c r="D9" i="28"/>
  <c r="I8" i="28"/>
  <c r="H8" i="28"/>
  <c r="G8" i="28"/>
  <c r="F8" i="28"/>
  <c r="E8" i="28"/>
  <c r="D8" i="28"/>
  <c r="I7" i="28"/>
  <c r="H7" i="28"/>
  <c r="G7" i="28"/>
  <c r="F7" i="28"/>
  <c r="E7" i="28"/>
  <c r="D7" i="28"/>
  <c r="I19" i="73"/>
  <c r="H19" i="73"/>
  <c r="G19" i="73"/>
  <c r="F19" i="73"/>
  <c r="E19" i="73"/>
  <c r="D19" i="73"/>
  <c r="I18" i="73"/>
  <c r="H18" i="73"/>
  <c r="G18" i="73"/>
  <c r="F18" i="73"/>
  <c r="E18" i="73"/>
  <c r="D18" i="73"/>
  <c r="I17" i="73"/>
  <c r="H17" i="73"/>
  <c r="G17" i="73"/>
  <c r="F17" i="73"/>
  <c r="E17" i="73"/>
  <c r="D17" i="73"/>
  <c r="I16" i="73"/>
  <c r="H16" i="73"/>
  <c r="G16" i="73"/>
  <c r="F16" i="73"/>
  <c r="E16" i="73"/>
  <c r="D16" i="73"/>
  <c r="I15" i="73"/>
  <c r="H15" i="73"/>
  <c r="G15" i="73"/>
  <c r="F15" i="73"/>
  <c r="E15" i="73"/>
  <c r="D15" i="73"/>
  <c r="I14" i="73"/>
  <c r="H14" i="73"/>
  <c r="G14" i="73"/>
  <c r="F14" i="73"/>
  <c r="E14" i="73"/>
  <c r="D14" i="73"/>
  <c r="I13" i="73"/>
  <c r="H13" i="73"/>
  <c r="G13" i="73"/>
  <c r="F13" i="73"/>
  <c r="E13" i="73"/>
  <c r="D13" i="73"/>
  <c r="I12" i="73"/>
  <c r="H12" i="73"/>
  <c r="G12" i="73"/>
  <c r="F12" i="73"/>
  <c r="E12" i="73"/>
  <c r="D12" i="73"/>
  <c r="I11" i="73"/>
  <c r="H11" i="73"/>
  <c r="G11" i="73"/>
  <c r="F11" i="73"/>
  <c r="E11" i="73"/>
  <c r="D11" i="73"/>
  <c r="I10" i="73"/>
  <c r="H10" i="73"/>
  <c r="G10" i="73"/>
  <c r="F10" i="73"/>
  <c r="E10" i="73"/>
  <c r="D10" i="73"/>
  <c r="I9" i="73"/>
  <c r="H9" i="73"/>
  <c r="G9" i="73"/>
  <c r="F9" i="73"/>
  <c r="E9" i="73"/>
  <c r="D9" i="73"/>
  <c r="I8" i="73"/>
  <c r="H8" i="73"/>
  <c r="G8" i="73"/>
  <c r="F8" i="73"/>
  <c r="E8" i="73"/>
  <c r="D8" i="73"/>
  <c r="I7" i="73"/>
  <c r="H7" i="73"/>
  <c r="G7" i="73"/>
  <c r="F7" i="73"/>
  <c r="E7" i="73"/>
  <c r="D7" i="73"/>
  <c r="I19" i="74"/>
  <c r="H19" i="74"/>
  <c r="G19" i="74"/>
  <c r="F19" i="74"/>
  <c r="E19" i="74"/>
  <c r="D19" i="74"/>
  <c r="I18" i="74"/>
  <c r="H18" i="74"/>
  <c r="G18" i="74"/>
  <c r="F18" i="74"/>
  <c r="E18" i="74"/>
  <c r="D18" i="74"/>
  <c r="I17" i="74"/>
  <c r="H17" i="74"/>
  <c r="G17" i="74"/>
  <c r="F17" i="74"/>
  <c r="E17" i="74"/>
  <c r="D17" i="74"/>
  <c r="I16" i="74"/>
  <c r="H16" i="74"/>
  <c r="G16" i="74"/>
  <c r="F16" i="74"/>
  <c r="E16" i="74"/>
  <c r="D16" i="74"/>
  <c r="I15" i="74"/>
  <c r="H15" i="74"/>
  <c r="G15" i="74"/>
  <c r="F15" i="74"/>
  <c r="E15" i="74"/>
  <c r="D15" i="74"/>
  <c r="I14" i="74"/>
  <c r="H14" i="74"/>
  <c r="G14" i="74"/>
  <c r="F14" i="74"/>
  <c r="E14" i="74"/>
  <c r="D14" i="74"/>
  <c r="I13" i="74"/>
  <c r="H13" i="74"/>
  <c r="G13" i="74"/>
  <c r="F13" i="74"/>
  <c r="E13" i="74"/>
  <c r="D13" i="74"/>
  <c r="I12" i="74"/>
  <c r="H12" i="74"/>
  <c r="G12" i="74"/>
  <c r="F12" i="74"/>
  <c r="E12" i="74"/>
  <c r="D12" i="74"/>
  <c r="I11" i="74"/>
  <c r="H11" i="74"/>
  <c r="G11" i="74"/>
  <c r="F11" i="74"/>
  <c r="E11" i="74"/>
  <c r="D11" i="74"/>
  <c r="I10" i="74"/>
  <c r="H10" i="74"/>
  <c r="G10" i="74"/>
  <c r="F10" i="74"/>
  <c r="E10" i="74"/>
  <c r="D10" i="74"/>
  <c r="I9" i="74"/>
  <c r="H9" i="74"/>
  <c r="G9" i="74"/>
  <c r="F9" i="74"/>
  <c r="E9" i="74"/>
  <c r="D9" i="74"/>
  <c r="I8" i="74"/>
  <c r="H8" i="74"/>
  <c r="G8" i="74"/>
  <c r="F8" i="74"/>
  <c r="E8" i="74"/>
  <c r="D8" i="74"/>
  <c r="I7" i="74"/>
  <c r="H7" i="74"/>
  <c r="G7" i="74"/>
  <c r="F7" i="74"/>
  <c r="E7" i="74"/>
  <c r="D7" i="74"/>
  <c r="I19" i="75"/>
  <c r="H19" i="75"/>
  <c r="G19" i="75"/>
  <c r="F19" i="75"/>
  <c r="E19" i="75"/>
  <c r="D19" i="75"/>
  <c r="I18" i="75"/>
  <c r="H18" i="75"/>
  <c r="G18" i="75"/>
  <c r="F18" i="75"/>
  <c r="E18" i="75"/>
  <c r="D18" i="75"/>
  <c r="I17" i="75"/>
  <c r="H17" i="75"/>
  <c r="G17" i="75"/>
  <c r="F17" i="75"/>
  <c r="E17" i="75"/>
  <c r="D17" i="75"/>
  <c r="I16" i="75"/>
  <c r="H16" i="75"/>
  <c r="G16" i="75"/>
  <c r="F16" i="75"/>
  <c r="E16" i="75"/>
  <c r="D16" i="75"/>
  <c r="I15" i="75"/>
  <c r="H15" i="75"/>
  <c r="G15" i="75"/>
  <c r="F15" i="75"/>
  <c r="E15" i="75"/>
  <c r="D15" i="75"/>
  <c r="I14" i="75"/>
  <c r="H14" i="75"/>
  <c r="G14" i="75"/>
  <c r="F14" i="75"/>
  <c r="E14" i="75"/>
  <c r="D14" i="75"/>
  <c r="I13" i="75"/>
  <c r="H13" i="75"/>
  <c r="G13" i="75"/>
  <c r="F13" i="75"/>
  <c r="E13" i="75"/>
  <c r="D13" i="75"/>
  <c r="I12" i="75"/>
  <c r="H12" i="75"/>
  <c r="G12" i="75"/>
  <c r="F12" i="75"/>
  <c r="E12" i="75"/>
  <c r="D12" i="75"/>
  <c r="I11" i="75"/>
  <c r="H11" i="75"/>
  <c r="G11" i="75"/>
  <c r="F11" i="75"/>
  <c r="E11" i="75"/>
  <c r="D11" i="75"/>
  <c r="I10" i="75"/>
  <c r="H10" i="75"/>
  <c r="G10" i="75"/>
  <c r="F10" i="75"/>
  <c r="E10" i="75"/>
  <c r="D10" i="75"/>
  <c r="I9" i="75"/>
  <c r="H9" i="75"/>
  <c r="G9" i="75"/>
  <c r="F9" i="75"/>
  <c r="E9" i="75"/>
  <c r="D9" i="75"/>
  <c r="I8" i="75"/>
  <c r="H8" i="75"/>
  <c r="G8" i="75"/>
  <c r="F8" i="75"/>
  <c r="E8" i="75"/>
  <c r="D8" i="75"/>
  <c r="I7" i="75"/>
  <c r="H7" i="75"/>
  <c r="G7" i="75"/>
  <c r="F7" i="75"/>
  <c r="E7" i="75"/>
  <c r="D7" i="75"/>
  <c r="I19" i="76"/>
  <c r="H19" i="76"/>
  <c r="G19" i="76"/>
  <c r="F19" i="76"/>
  <c r="E19" i="76"/>
  <c r="D19" i="76"/>
  <c r="I18" i="76"/>
  <c r="H18" i="76"/>
  <c r="G18" i="76"/>
  <c r="F18" i="76"/>
  <c r="E18" i="76"/>
  <c r="D18" i="76"/>
  <c r="I17" i="76"/>
  <c r="H17" i="76"/>
  <c r="G17" i="76"/>
  <c r="F17" i="76"/>
  <c r="E17" i="76"/>
  <c r="D17" i="76"/>
  <c r="I16" i="76"/>
  <c r="H16" i="76"/>
  <c r="G16" i="76"/>
  <c r="F16" i="76"/>
  <c r="E16" i="76"/>
  <c r="D16" i="76"/>
  <c r="I15" i="76"/>
  <c r="H15" i="76"/>
  <c r="G15" i="76"/>
  <c r="F15" i="76"/>
  <c r="E15" i="76"/>
  <c r="D15" i="76"/>
  <c r="I14" i="76"/>
  <c r="H14" i="76"/>
  <c r="G14" i="76"/>
  <c r="F14" i="76"/>
  <c r="E14" i="76"/>
  <c r="D14" i="76"/>
  <c r="I13" i="76"/>
  <c r="H13" i="76"/>
  <c r="G13" i="76"/>
  <c r="F13" i="76"/>
  <c r="E13" i="76"/>
  <c r="D13" i="76"/>
  <c r="I12" i="76"/>
  <c r="H12" i="76"/>
  <c r="G12" i="76"/>
  <c r="F12" i="76"/>
  <c r="E12" i="76"/>
  <c r="D12" i="76"/>
  <c r="I11" i="76"/>
  <c r="H11" i="76"/>
  <c r="G11" i="76"/>
  <c r="F11" i="76"/>
  <c r="E11" i="76"/>
  <c r="D11" i="76"/>
  <c r="I10" i="76"/>
  <c r="H10" i="76"/>
  <c r="G10" i="76"/>
  <c r="F10" i="76"/>
  <c r="E10" i="76"/>
  <c r="D10" i="76"/>
  <c r="I9" i="76"/>
  <c r="H9" i="76"/>
  <c r="G9" i="76"/>
  <c r="F9" i="76"/>
  <c r="E9" i="76"/>
  <c r="D9" i="76"/>
  <c r="I8" i="76"/>
  <c r="H8" i="76"/>
  <c r="G8" i="76"/>
  <c r="F8" i="76"/>
  <c r="E8" i="76"/>
  <c r="D8" i="76"/>
  <c r="I7" i="76"/>
  <c r="H7" i="76"/>
  <c r="G7" i="76"/>
  <c r="F7" i="76"/>
  <c r="E7" i="76"/>
  <c r="D7" i="76"/>
  <c r="I19" i="77"/>
  <c r="H19" i="77"/>
  <c r="G19" i="77"/>
  <c r="F19" i="77"/>
  <c r="E19" i="77"/>
  <c r="D19" i="77"/>
  <c r="I18" i="77"/>
  <c r="H18" i="77"/>
  <c r="G18" i="77"/>
  <c r="F18" i="77"/>
  <c r="E18" i="77"/>
  <c r="D18" i="77"/>
  <c r="I17" i="77"/>
  <c r="H17" i="77"/>
  <c r="G17" i="77"/>
  <c r="F17" i="77"/>
  <c r="E17" i="77"/>
  <c r="D17" i="77"/>
  <c r="I16" i="77"/>
  <c r="H16" i="77"/>
  <c r="G16" i="77"/>
  <c r="F16" i="77"/>
  <c r="E16" i="77"/>
  <c r="D16" i="77"/>
  <c r="I15" i="77"/>
  <c r="H15" i="77"/>
  <c r="G15" i="77"/>
  <c r="F15" i="77"/>
  <c r="E15" i="77"/>
  <c r="D15" i="77"/>
  <c r="I14" i="77"/>
  <c r="H14" i="77"/>
  <c r="G14" i="77"/>
  <c r="F14" i="77"/>
  <c r="E14" i="77"/>
  <c r="D14" i="77"/>
  <c r="I13" i="77"/>
  <c r="H13" i="77"/>
  <c r="G13" i="77"/>
  <c r="F13" i="77"/>
  <c r="E13" i="77"/>
  <c r="D13" i="77"/>
  <c r="I12" i="77"/>
  <c r="H12" i="77"/>
  <c r="G12" i="77"/>
  <c r="F12" i="77"/>
  <c r="E12" i="77"/>
  <c r="D12" i="77"/>
  <c r="I11" i="77"/>
  <c r="H11" i="77"/>
  <c r="G11" i="77"/>
  <c r="F11" i="77"/>
  <c r="E11" i="77"/>
  <c r="D11" i="77"/>
  <c r="I10" i="77"/>
  <c r="H10" i="77"/>
  <c r="G10" i="77"/>
  <c r="F10" i="77"/>
  <c r="E10" i="77"/>
  <c r="D10" i="77"/>
  <c r="I9" i="77"/>
  <c r="H9" i="77"/>
  <c r="G9" i="77"/>
  <c r="F9" i="77"/>
  <c r="E9" i="77"/>
  <c r="D9" i="77"/>
  <c r="I8" i="77"/>
  <c r="H8" i="77"/>
  <c r="G8" i="77"/>
  <c r="F8" i="77"/>
  <c r="E8" i="77"/>
  <c r="D8" i="77"/>
  <c r="I7" i="77"/>
  <c r="H7" i="77"/>
  <c r="G7" i="77"/>
  <c r="F7" i="77"/>
  <c r="E7" i="77"/>
  <c r="D7" i="77"/>
  <c r="I19" i="78"/>
  <c r="H19" i="78"/>
  <c r="G19" i="78"/>
  <c r="F19" i="78"/>
  <c r="E19" i="78"/>
  <c r="D19" i="78"/>
  <c r="I18" i="78"/>
  <c r="H18" i="78"/>
  <c r="G18" i="78"/>
  <c r="F18" i="78"/>
  <c r="E18" i="78"/>
  <c r="D18" i="78"/>
  <c r="I17" i="78"/>
  <c r="H17" i="78"/>
  <c r="G17" i="78"/>
  <c r="F17" i="78"/>
  <c r="E17" i="78"/>
  <c r="D17" i="78"/>
  <c r="I16" i="78"/>
  <c r="H16" i="78"/>
  <c r="G16" i="78"/>
  <c r="F16" i="78"/>
  <c r="E16" i="78"/>
  <c r="D16" i="78"/>
  <c r="I15" i="78"/>
  <c r="H15" i="78"/>
  <c r="G15" i="78"/>
  <c r="F15" i="78"/>
  <c r="E15" i="78"/>
  <c r="D15" i="78"/>
  <c r="I14" i="78"/>
  <c r="H14" i="78"/>
  <c r="G14" i="78"/>
  <c r="F14" i="78"/>
  <c r="E14" i="78"/>
  <c r="D14" i="78"/>
  <c r="I13" i="78"/>
  <c r="H13" i="78"/>
  <c r="G13" i="78"/>
  <c r="F13" i="78"/>
  <c r="E13" i="78"/>
  <c r="D13" i="78"/>
  <c r="I12" i="78"/>
  <c r="H12" i="78"/>
  <c r="G12" i="78"/>
  <c r="F12" i="78"/>
  <c r="E12" i="78"/>
  <c r="D12" i="78"/>
  <c r="I11" i="78"/>
  <c r="H11" i="78"/>
  <c r="G11" i="78"/>
  <c r="F11" i="78"/>
  <c r="E11" i="78"/>
  <c r="D11" i="78"/>
  <c r="I10" i="78"/>
  <c r="H10" i="78"/>
  <c r="G10" i="78"/>
  <c r="F10" i="78"/>
  <c r="E10" i="78"/>
  <c r="D10" i="78"/>
  <c r="I9" i="78"/>
  <c r="H9" i="78"/>
  <c r="G9" i="78"/>
  <c r="F9" i="78"/>
  <c r="E9" i="78"/>
  <c r="D9" i="78"/>
  <c r="I8" i="78"/>
  <c r="H8" i="78"/>
  <c r="G8" i="78"/>
  <c r="F8" i="78"/>
  <c r="E8" i="78"/>
  <c r="D8" i="78"/>
  <c r="I7" i="78"/>
  <c r="H7" i="78"/>
  <c r="G7" i="78"/>
  <c r="F7" i="78"/>
  <c r="E7" i="78"/>
  <c r="D7" i="78"/>
  <c r="I19" i="85"/>
  <c r="H19" i="85"/>
  <c r="G19" i="85"/>
  <c r="F19" i="85"/>
  <c r="E19" i="85"/>
  <c r="D19" i="85"/>
  <c r="I18" i="85"/>
  <c r="H18" i="85"/>
  <c r="G18" i="85"/>
  <c r="F18" i="85"/>
  <c r="E18" i="85"/>
  <c r="D18" i="85"/>
  <c r="I17" i="85"/>
  <c r="H17" i="85"/>
  <c r="G17" i="85"/>
  <c r="F17" i="85"/>
  <c r="E17" i="85"/>
  <c r="D17" i="85"/>
  <c r="I16" i="85"/>
  <c r="H16" i="85"/>
  <c r="G16" i="85"/>
  <c r="F16" i="85"/>
  <c r="E16" i="85"/>
  <c r="D16" i="85"/>
  <c r="I15" i="85"/>
  <c r="H15" i="85"/>
  <c r="G15" i="85"/>
  <c r="F15" i="85"/>
  <c r="E15" i="85"/>
  <c r="D15" i="85"/>
  <c r="I14" i="85"/>
  <c r="H14" i="85"/>
  <c r="G14" i="85"/>
  <c r="F14" i="85"/>
  <c r="E14" i="85"/>
  <c r="D14" i="85"/>
  <c r="I13" i="85"/>
  <c r="H13" i="85"/>
  <c r="G13" i="85"/>
  <c r="F13" i="85"/>
  <c r="E13" i="85"/>
  <c r="D13" i="85"/>
  <c r="I12" i="85"/>
  <c r="H12" i="85"/>
  <c r="G12" i="85"/>
  <c r="F12" i="85"/>
  <c r="E12" i="85"/>
  <c r="D12" i="85"/>
  <c r="I11" i="85"/>
  <c r="H11" i="85"/>
  <c r="G11" i="85"/>
  <c r="F11" i="85"/>
  <c r="E11" i="85"/>
  <c r="D11" i="85"/>
  <c r="I10" i="85"/>
  <c r="H10" i="85"/>
  <c r="G10" i="85"/>
  <c r="F10" i="85"/>
  <c r="E10" i="85"/>
  <c r="D10" i="85"/>
  <c r="I9" i="85"/>
  <c r="H9" i="85"/>
  <c r="G9" i="85"/>
  <c r="F9" i="85"/>
  <c r="E9" i="85"/>
  <c r="D9" i="85"/>
  <c r="I8" i="85"/>
  <c r="H8" i="85"/>
  <c r="G8" i="85"/>
  <c r="F8" i="85"/>
  <c r="E8" i="85"/>
  <c r="D8" i="85"/>
  <c r="I7" i="85"/>
  <c r="H7" i="85"/>
  <c r="G7" i="85"/>
  <c r="F7" i="85"/>
  <c r="E7" i="85"/>
  <c r="D7" i="85"/>
  <c r="I19" i="79"/>
  <c r="H19" i="79"/>
  <c r="G19" i="79"/>
  <c r="F19" i="79"/>
  <c r="E19" i="79"/>
  <c r="D19" i="79"/>
  <c r="I18" i="79"/>
  <c r="H18" i="79"/>
  <c r="G18" i="79"/>
  <c r="F18" i="79"/>
  <c r="E18" i="79"/>
  <c r="D18" i="79"/>
  <c r="I17" i="79"/>
  <c r="H17" i="79"/>
  <c r="G17" i="79"/>
  <c r="F17" i="79"/>
  <c r="E17" i="79"/>
  <c r="D17" i="79"/>
  <c r="I16" i="79"/>
  <c r="H16" i="79"/>
  <c r="G16" i="79"/>
  <c r="F16" i="79"/>
  <c r="E16" i="79"/>
  <c r="D16" i="79"/>
  <c r="I15" i="79"/>
  <c r="H15" i="79"/>
  <c r="G15" i="79"/>
  <c r="F15" i="79"/>
  <c r="E15" i="79"/>
  <c r="D15" i="79"/>
  <c r="I14" i="79"/>
  <c r="H14" i="79"/>
  <c r="G14" i="79"/>
  <c r="F14" i="79"/>
  <c r="E14" i="79"/>
  <c r="D14" i="79"/>
  <c r="I13" i="79"/>
  <c r="H13" i="79"/>
  <c r="G13" i="79"/>
  <c r="F13" i="79"/>
  <c r="E13" i="79"/>
  <c r="D13" i="79"/>
  <c r="I12" i="79"/>
  <c r="H12" i="79"/>
  <c r="G12" i="79"/>
  <c r="F12" i="79"/>
  <c r="E12" i="79"/>
  <c r="D12" i="79"/>
  <c r="I11" i="79"/>
  <c r="H11" i="79"/>
  <c r="G11" i="79"/>
  <c r="F11" i="79"/>
  <c r="E11" i="79"/>
  <c r="D11" i="79"/>
  <c r="I10" i="79"/>
  <c r="H10" i="79"/>
  <c r="G10" i="79"/>
  <c r="F10" i="79"/>
  <c r="E10" i="79"/>
  <c r="D10" i="79"/>
  <c r="I9" i="79"/>
  <c r="H9" i="79"/>
  <c r="G9" i="79"/>
  <c r="F9" i="79"/>
  <c r="E9" i="79"/>
  <c r="D9" i="79"/>
  <c r="I8" i="79"/>
  <c r="H8" i="79"/>
  <c r="G8" i="79"/>
  <c r="F8" i="79"/>
  <c r="E8" i="79"/>
  <c r="D8" i="79"/>
  <c r="I7" i="79"/>
  <c r="H7" i="79"/>
  <c r="G7" i="79"/>
  <c r="F7" i="79"/>
  <c r="E7" i="79"/>
  <c r="D7" i="79"/>
  <c r="I19" i="80"/>
  <c r="H19" i="80"/>
  <c r="G19" i="80"/>
  <c r="F19" i="80"/>
  <c r="E19" i="80"/>
  <c r="D19" i="80"/>
  <c r="I18" i="80"/>
  <c r="H18" i="80"/>
  <c r="G18" i="80"/>
  <c r="F18" i="80"/>
  <c r="E18" i="80"/>
  <c r="D18" i="80"/>
  <c r="I17" i="80"/>
  <c r="H17" i="80"/>
  <c r="G17" i="80"/>
  <c r="F17" i="80"/>
  <c r="E17" i="80"/>
  <c r="D17" i="80"/>
  <c r="I16" i="80"/>
  <c r="H16" i="80"/>
  <c r="G16" i="80"/>
  <c r="F16" i="80"/>
  <c r="E16" i="80"/>
  <c r="D16" i="80"/>
  <c r="I15" i="80"/>
  <c r="H15" i="80"/>
  <c r="G15" i="80"/>
  <c r="F15" i="80"/>
  <c r="E15" i="80"/>
  <c r="D15" i="80"/>
  <c r="I14" i="80"/>
  <c r="H14" i="80"/>
  <c r="G14" i="80"/>
  <c r="F14" i="80"/>
  <c r="E14" i="80"/>
  <c r="D14" i="80"/>
  <c r="I13" i="80"/>
  <c r="H13" i="80"/>
  <c r="G13" i="80"/>
  <c r="F13" i="80"/>
  <c r="E13" i="80"/>
  <c r="D13" i="80"/>
  <c r="I12" i="80"/>
  <c r="H12" i="80"/>
  <c r="G12" i="80"/>
  <c r="F12" i="80"/>
  <c r="E12" i="80"/>
  <c r="D12" i="80"/>
  <c r="I11" i="80"/>
  <c r="H11" i="80"/>
  <c r="G11" i="80"/>
  <c r="F11" i="80"/>
  <c r="E11" i="80"/>
  <c r="D11" i="80"/>
  <c r="I10" i="80"/>
  <c r="H10" i="80"/>
  <c r="G10" i="80"/>
  <c r="F10" i="80"/>
  <c r="E10" i="80"/>
  <c r="D10" i="80"/>
  <c r="I9" i="80"/>
  <c r="H9" i="80"/>
  <c r="G9" i="80"/>
  <c r="F9" i="80"/>
  <c r="E9" i="80"/>
  <c r="D9" i="80"/>
  <c r="I8" i="80"/>
  <c r="H8" i="80"/>
  <c r="G8" i="80"/>
  <c r="F8" i="80"/>
  <c r="E8" i="80"/>
  <c r="D8" i="80"/>
  <c r="I7" i="80"/>
  <c r="H7" i="80"/>
  <c r="G7" i="80"/>
  <c r="F7" i="80"/>
  <c r="E7" i="80"/>
  <c r="D7" i="80"/>
  <c r="I19" i="63"/>
  <c r="H19" i="63"/>
  <c r="G19" i="63"/>
  <c r="F19" i="63"/>
  <c r="E19" i="63"/>
  <c r="D19" i="63"/>
  <c r="I18" i="63"/>
  <c r="H18" i="63"/>
  <c r="G18" i="63"/>
  <c r="F18" i="63"/>
  <c r="E18" i="63"/>
  <c r="D18" i="63"/>
  <c r="I17" i="63"/>
  <c r="H17" i="63"/>
  <c r="G17" i="63"/>
  <c r="F17" i="63"/>
  <c r="E17" i="63"/>
  <c r="D17" i="63"/>
  <c r="I16" i="63"/>
  <c r="H16" i="63"/>
  <c r="G16" i="63"/>
  <c r="F16" i="63"/>
  <c r="E16" i="63"/>
  <c r="D16" i="63"/>
  <c r="I15" i="63"/>
  <c r="H15" i="63"/>
  <c r="G15" i="63"/>
  <c r="F15" i="63"/>
  <c r="E15" i="63"/>
  <c r="D15" i="63"/>
  <c r="I14" i="63"/>
  <c r="H14" i="63"/>
  <c r="G14" i="63"/>
  <c r="F14" i="63"/>
  <c r="E14" i="63"/>
  <c r="D14" i="63"/>
  <c r="I13" i="63"/>
  <c r="H13" i="63"/>
  <c r="G13" i="63"/>
  <c r="F13" i="63"/>
  <c r="E13" i="63"/>
  <c r="D13" i="63"/>
  <c r="I12" i="63"/>
  <c r="H12" i="63"/>
  <c r="G12" i="63"/>
  <c r="F12" i="63"/>
  <c r="E12" i="63"/>
  <c r="D12" i="63"/>
  <c r="I11" i="63"/>
  <c r="H11" i="63"/>
  <c r="G11" i="63"/>
  <c r="F11" i="63"/>
  <c r="E11" i="63"/>
  <c r="D11" i="63"/>
  <c r="I10" i="63"/>
  <c r="H10" i="63"/>
  <c r="G10" i="63"/>
  <c r="F10" i="63"/>
  <c r="E10" i="63"/>
  <c r="D10" i="63"/>
  <c r="I9" i="63"/>
  <c r="H9" i="63"/>
  <c r="G9" i="63"/>
  <c r="F9" i="63"/>
  <c r="E9" i="63"/>
  <c r="D9" i="63"/>
  <c r="I8" i="63"/>
  <c r="H8" i="63"/>
  <c r="G8" i="63"/>
  <c r="F8" i="63"/>
  <c r="E8" i="63"/>
  <c r="D8" i="63"/>
  <c r="I7" i="63"/>
  <c r="H7" i="63"/>
  <c r="G7" i="63"/>
  <c r="F7" i="63"/>
  <c r="E7" i="63"/>
  <c r="D7" i="63"/>
  <c r="I19" i="21"/>
  <c r="H19" i="21"/>
  <c r="G19" i="21"/>
  <c r="F19" i="21"/>
  <c r="E19" i="21"/>
  <c r="D19" i="21"/>
  <c r="I18" i="21"/>
  <c r="H18" i="21"/>
  <c r="G18" i="21"/>
  <c r="F18" i="21"/>
  <c r="E18" i="21"/>
  <c r="D18" i="21"/>
  <c r="I17" i="21"/>
  <c r="H17" i="21"/>
  <c r="G17" i="21"/>
  <c r="F17" i="21"/>
  <c r="E17" i="21"/>
  <c r="D17" i="21"/>
  <c r="I16" i="21"/>
  <c r="H16" i="21"/>
  <c r="G16" i="21"/>
  <c r="F16" i="21"/>
  <c r="E16" i="21"/>
  <c r="D16" i="21"/>
  <c r="I15" i="21"/>
  <c r="H15" i="21"/>
  <c r="G15" i="21"/>
  <c r="F15" i="21"/>
  <c r="E15" i="21"/>
  <c r="D15" i="21"/>
  <c r="I14" i="21"/>
  <c r="H14" i="21"/>
  <c r="G14" i="21"/>
  <c r="F14" i="21"/>
  <c r="E14" i="21"/>
  <c r="D14" i="21"/>
  <c r="I13" i="21"/>
  <c r="H13" i="21"/>
  <c r="G13" i="21"/>
  <c r="F13" i="21"/>
  <c r="E13" i="21"/>
  <c r="D13" i="21"/>
  <c r="I12" i="21"/>
  <c r="H12" i="21"/>
  <c r="G12" i="21"/>
  <c r="F12" i="21"/>
  <c r="E12" i="21"/>
  <c r="D12" i="21"/>
  <c r="I11" i="21"/>
  <c r="H11" i="21"/>
  <c r="G11" i="21"/>
  <c r="F11" i="21"/>
  <c r="E11" i="21"/>
  <c r="D11" i="21"/>
  <c r="I10" i="21"/>
  <c r="H10" i="21"/>
  <c r="G10" i="21"/>
  <c r="F10" i="21"/>
  <c r="E10" i="21"/>
  <c r="D10" i="21"/>
  <c r="I9" i="21"/>
  <c r="H9" i="21"/>
  <c r="G9" i="21"/>
  <c r="F9" i="21"/>
  <c r="E9" i="21"/>
  <c r="D9" i="21"/>
  <c r="I8" i="21"/>
  <c r="C43" i="90" s="1"/>
  <c r="H8" i="21"/>
  <c r="C38" i="90" s="1"/>
  <c r="G8" i="21"/>
  <c r="C33" i="90" s="1"/>
  <c r="F8" i="21"/>
  <c r="C28" i="90" s="1"/>
  <c r="E8" i="21"/>
  <c r="C23" i="90" s="1"/>
  <c r="D8" i="21"/>
  <c r="C18" i="90" s="1"/>
  <c r="I7" i="21"/>
  <c r="H7" i="21"/>
  <c r="G7" i="21"/>
  <c r="F7" i="21"/>
  <c r="E7" i="21"/>
  <c r="D7" i="21"/>
  <c r="I19" i="64"/>
  <c r="H19" i="64"/>
  <c r="G19" i="64"/>
  <c r="F19" i="64"/>
  <c r="E19" i="64"/>
  <c r="D19" i="64"/>
  <c r="I18" i="64"/>
  <c r="H18" i="64"/>
  <c r="G18" i="64"/>
  <c r="F18" i="64"/>
  <c r="E18" i="64"/>
  <c r="D18" i="64"/>
  <c r="I17" i="64"/>
  <c r="H17" i="64"/>
  <c r="G17" i="64"/>
  <c r="F17" i="64"/>
  <c r="E17" i="64"/>
  <c r="D17" i="64"/>
  <c r="I16" i="64"/>
  <c r="H16" i="64"/>
  <c r="G16" i="64"/>
  <c r="F16" i="64"/>
  <c r="E16" i="64"/>
  <c r="D16" i="64"/>
  <c r="I15" i="64"/>
  <c r="H15" i="64"/>
  <c r="G15" i="64"/>
  <c r="F15" i="64"/>
  <c r="E15" i="64"/>
  <c r="D15" i="64"/>
  <c r="I14" i="64"/>
  <c r="H14" i="64"/>
  <c r="G14" i="64"/>
  <c r="F14" i="64"/>
  <c r="E14" i="64"/>
  <c r="D14" i="64"/>
  <c r="I13" i="64"/>
  <c r="H13" i="64"/>
  <c r="G13" i="64"/>
  <c r="F13" i="64"/>
  <c r="E13" i="64"/>
  <c r="D13" i="64"/>
  <c r="I12" i="64"/>
  <c r="H12" i="64"/>
  <c r="G12" i="64"/>
  <c r="F12" i="64"/>
  <c r="E12" i="64"/>
  <c r="D12" i="64"/>
  <c r="I11" i="64"/>
  <c r="H11" i="64"/>
  <c r="G11" i="64"/>
  <c r="F11" i="64"/>
  <c r="E11" i="64"/>
  <c r="D11" i="64"/>
  <c r="I10" i="64"/>
  <c r="H10" i="64"/>
  <c r="G10" i="64"/>
  <c r="F10" i="64"/>
  <c r="E10" i="64"/>
  <c r="D10" i="64"/>
  <c r="I9" i="64"/>
  <c r="H9" i="64"/>
  <c r="G9" i="64"/>
  <c r="F9" i="64"/>
  <c r="E9" i="64"/>
  <c r="D9" i="64"/>
  <c r="I8" i="64"/>
  <c r="H8" i="64"/>
  <c r="G8" i="64"/>
  <c r="F8" i="64"/>
  <c r="E8" i="64"/>
  <c r="D8" i="64"/>
  <c r="I7" i="64"/>
  <c r="H7" i="64"/>
  <c r="G7" i="64"/>
  <c r="F7" i="64"/>
  <c r="E7" i="64"/>
  <c r="D7" i="64"/>
  <c r="I19" i="65"/>
  <c r="H19" i="65"/>
  <c r="G19" i="65"/>
  <c r="F19" i="65"/>
  <c r="E19" i="65"/>
  <c r="D19" i="65"/>
  <c r="I18" i="65"/>
  <c r="H18" i="65"/>
  <c r="G18" i="65"/>
  <c r="F18" i="65"/>
  <c r="E18" i="65"/>
  <c r="D18" i="65"/>
  <c r="I17" i="65"/>
  <c r="H17" i="65"/>
  <c r="G17" i="65"/>
  <c r="F17" i="65"/>
  <c r="E17" i="65"/>
  <c r="D17" i="65"/>
  <c r="I16" i="65"/>
  <c r="H16" i="65"/>
  <c r="G16" i="65"/>
  <c r="F16" i="65"/>
  <c r="E16" i="65"/>
  <c r="D16" i="65"/>
  <c r="I15" i="65"/>
  <c r="H15" i="65"/>
  <c r="G15" i="65"/>
  <c r="F15" i="65"/>
  <c r="E15" i="65"/>
  <c r="D15" i="65"/>
  <c r="I14" i="65"/>
  <c r="H14" i="65"/>
  <c r="G14" i="65"/>
  <c r="F14" i="65"/>
  <c r="E14" i="65"/>
  <c r="D14" i="65"/>
  <c r="I13" i="65"/>
  <c r="H13" i="65"/>
  <c r="G13" i="65"/>
  <c r="F13" i="65"/>
  <c r="E13" i="65"/>
  <c r="D13" i="65"/>
  <c r="I12" i="65"/>
  <c r="H12" i="65"/>
  <c r="G12" i="65"/>
  <c r="F12" i="65"/>
  <c r="E12" i="65"/>
  <c r="D12" i="65"/>
  <c r="I11" i="65"/>
  <c r="H11" i="65"/>
  <c r="G11" i="65"/>
  <c r="F11" i="65"/>
  <c r="E11" i="65"/>
  <c r="D11" i="65"/>
  <c r="I10" i="65"/>
  <c r="H10" i="65"/>
  <c r="G10" i="65"/>
  <c r="F10" i="65"/>
  <c r="E10" i="65"/>
  <c r="D10" i="65"/>
  <c r="I9" i="65"/>
  <c r="H9" i="65"/>
  <c r="G9" i="65"/>
  <c r="F9" i="65"/>
  <c r="E9" i="65"/>
  <c r="D9" i="65"/>
  <c r="I8" i="65"/>
  <c r="H8" i="65"/>
  <c r="G8" i="65"/>
  <c r="F8" i="65"/>
  <c r="E8" i="65"/>
  <c r="D8" i="65"/>
  <c r="I7" i="65"/>
  <c r="H7" i="65"/>
  <c r="G7" i="65"/>
  <c r="F7" i="65"/>
  <c r="E7" i="65"/>
  <c r="D7" i="65"/>
  <c r="I19" i="66"/>
  <c r="H19" i="66"/>
  <c r="G19" i="66"/>
  <c r="F19" i="66"/>
  <c r="E19" i="66"/>
  <c r="D19" i="66"/>
  <c r="I18" i="66"/>
  <c r="H18" i="66"/>
  <c r="G18" i="66"/>
  <c r="F18" i="66"/>
  <c r="E18" i="66"/>
  <c r="D18" i="66"/>
  <c r="I17" i="66"/>
  <c r="H17" i="66"/>
  <c r="G17" i="66"/>
  <c r="F17" i="66"/>
  <c r="E17" i="66"/>
  <c r="D17" i="66"/>
  <c r="I16" i="66"/>
  <c r="H16" i="66"/>
  <c r="G16" i="66"/>
  <c r="F16" i="66"/>
  <c r="E16" i="66"/>
  <c r="D16" i="66"/>
  <c r="I15" i="66"/>
  <c r="H15" i="66"/>
  <c r="G15" i="66"/>
  <c r="F15" i="66"/>
  <c r="E15" i="66"/>
  <c r="D15" i="66"/>
  <c r="I14" i="66"/>
  <c r="H14" i="66"/>
  <c r="G14" i="66"/>
  <c r="F14" i="66"/>
  <c r="E14" i="66"/>
  <c r="D14" i="66"/>
  <c r="I13" i="66"/>
  <c r="H13" i="66"/>
  <c r="G13" i="66"/>
  <c r="F13" i="66"/>
  <c r="E13" i="66"/>
  <c r="D13" i="66"/>
  <c r="I12" i="66"/>
  <c r="H12" i="66"/>
  <c r="G12" i="66"/>
  <c r="F12" i="66"/>
  <c r="E12" i="66"/>
  <c r="D12" i="66"/>
  <c r="I11" i="66"/>
  <c r="H11" i="66"/>
  <c r="G11" i="66"/>
  <c r="F11" i="66"/>
  <c r="E11" i="66"/>
  <c r="D11" i="66"/>
  <c r="I10" i="66"/>
  <c r="H10" i="66"/>
  <c r="G10" i="66"/>
  <c r="F10" i="66"/>
  <c r="E10" i="66"/>
  <c r="D10" i="66"/>
  <c r="I9" i="66"/>
  <c r="H9" i="66"/>
  <c r="G9" i="66"/>
  <c r="F9" i="66"/>
  <c r="E9" i="66"/>
  <c r="D9" i="66"/>
  <c r="I8" i="66"/>
  <c r="H8" i="66"/>
  <c r="G8" i="66"/>
  <c r="F8" i="66"/>
  <c r="E8" i="66"/>
  <c r="D8" i="66"/>
  <c r="I7" i="66"/>
  <c r="H7" i="66"/>
  <c r="G7" i="66"/>
  <c r="F7" i="66"/>
  <c r="E7" i="66"/>
  <c r="D7" i="66"/>
  <c r="I19" i="67"/>
  <c r="H19" i="67"/>
  <c r="G19" i="67"/>
  <c r="F19" i="67"/>
  <c r="E19" i="67"/>
  <c r="D19" i="67"/>
  <c r="I18" i="67"/>
  <c r="H18" i="67"/>
  <c r="G18" i="67"/>
  <c r="F18" i="67"/>
  <c r="E18" i="67"/>
  <c r="D18" i="67"/>
  <c r="I17" i="67"/>
  <c r="H17" i="67"/>
  <c r="G17" i="67"/>
  <c r="F17" i="67"/>
  <c r="E17" i="67"/>
  <c r="D17" i="67"/>
  <c r="I16" i="67"/>
  <c r="H16" i="67"/>
  <c r="G16" i="67"/>
  <c r="F16" i="67"/>
  <c r="E16" i="67"/>
  <c r="D16" i="67"/>
  <c r="I15" i="67"/>
  <c r="H15" i="67"/>
  <c r="G15" i="67"/>
  <c r="F15" i="67"/>
  <c r="E15" i="67"/>
  <c r="D15" i="67"/>
  <c r="I14" i="67"/>
  <c r="H14" i="67"/>
  <c r="G14" i="67"/>
  <c r="F14" i="67"/>
  <c r="E14" i="67"/>
  <c r="D14" i="67"/>
  <c r="I13" i="67"/>
  <c r="H13" i="67"/>
  <c r="G13" i="67"/>
  <c r="F13" i="67"/>
  <c r="E13" i="67"/>
  <c r="D13" i="67"/>
  <c r="I12" i="67"/>
  <c r="H12" i="67"/>
  <c r="G12" i="67"/>
  <c r="F12" i="67"/>
  <c r="E12" i="67"/>
  <c r="D12" i="67"/>
  <c r="I11" i="67"/>
  <c r="I23" i="67" s="1"/>
  <c r="H11" i="67"/>
  <c r="H23" i="67" s="1"/>
  <c r="G11" i="67"/>
  <c r="G23" i="67" s="1"/>
  <c r="F11" i="67"/>
  <c r="F23" i="67" s="1"/>
  <c r="D11" i="67"/>
  <c r="D23" i="67" s="1"/>
  <c r="I10" i="67"/>
  <c r="H10" i="67"/>
  <c r="G10" i="67"/>
  <c r="F10" i="67"/>
  <c r="E10" i="67"/>
  <c r="D10" i="67"/>
  <c r="I9" i="67"/>
  <c r="H9" i="67"/>
  <c r="G9" i="67"/>
  <c r="F9" i="67"/>
  <c r="E9" i="67"/>
  <c r="D9" i="67"/>
  <c r="I8" i="67"/>
  <c r="H8" i="67"/>
  <c r="G8" i="67"/>
  <c r="F8" i="67"/>
  <c r="E8" i="67"/>
  <c r="D8" i="67"/>
  <c r="I7" i="67"/>
  <c r="H7" i="67"/>
  <c r="G7" i="67"/>
  <c r="F7" i="67"/>
  <c r="E7" i="67"/>
  <c r="D7" i="67"/>
  <c r="I19" i="68"/>
  <c r="H19" i="68"/>
  <c r="G19" i="68"/>
  <c r="F19" i="68"/>
  <c r="E19" i="68"/>
  <c r="D19" i="68"/>
  <c r="I18" i="68"/>
  <c r="H18" i="68"/>
  <c r="G18" i="68"/>
  <c r="F18" i="68"/>
  <c r="E18" i="68"/>
  <c r="D18" i="68"/>
  <c r="I17" i="68"/>
  <c r="H17" i="68"/>
  <c r="G17" i="68"/>
  <c r="F17" i="68"/>
  <c r="E17" i="68"/>
  <c r="D17" i="68"/>
  <c r="I16" i="68"/>
  <c r="H16" i="68"/>
  <c r="G16" i="68"/>
  <c r="F16" i="68"/>
  <c r="E16" i="68"/>
  <c r="D16" i="68"/>
  <c r="I15" i="68"/>
  <c r="H15" i="68"/>
  <c r="G15" i="68"/>
  <c r="F15" i="68"/>
  <c r="E15" i="68"/>
  <c r="D15" i="68"/>
  <c r="I14" i="68"/>
  <c r="H14" i="68"/>
  <c r="G14" i="68"/>
  <c r="F14" i="68"/>
  <c r="E14" i="68"/>
  <c r="D14" i="68"/>
  <c r="I13" i="68"/>
  <c r="H13" i="68"/>
  <c r="G13" i="68"/>
  <c r="F13" i="68"/>
  <c r="E13" i="68"/>
  <c r="D13" i="68"/>
  <c r="I12" i="68"/>
  <c r="H12" i="68"/>
  <c r="G12" i="68"/>
  <c r="F12" i="68"/>
  <c r="E12" i="68"/>
  <c r="D12" i="68"/>
  <c r="I11" i="68"/>
  <c r="H11" i="68"/>
  <c r="G11" i="68"/>
  <c r="F11" i="68"/>
  <c r="E11" i="68"/>
  <c r="D11" i="68"/>
  <c r="I10" i="68"/>
  <c r="H10" i="68"/>
  <c r="G10" i="68"/>
  <c r="F10" i="68"/>
  <c r="E10" i="68"/>
  <c r="D10" i="68"/>
  <c r="I9" i="68"/>
  <c r="H9" i="68"/>
  <c r="G9" i="68"/>
  <c r="F9" i="68"/>
  <c r="E9" i="68"/>
  <c r="D9" i="68"/>
  <c r="I8" i="68"/>
  <c r="H8" i="68"/>
  <c r="G8" i="68"/>
  <c r="F8" i="68"/>
  <c r="E8" i="68"/>
  <c r="D8" i="68"/>
  <c r="I7" i="68"/>
  <c r="H7" i="68"/>
  <c r="G7" i="68"/>
  <c r="F7" i="68"/>
  <c r="E7" i="68"/>
  <c r="D7" i="68"/>
  <c r="I19" i="70"/>
  <c r="H19" i="70"/>
  <c r="G19" i="70"/>
  <c r="F19" i="70"/>
  <c r="E19" i="70"/>
  <c r="D19" i="70"/>
  <c r="I18" i="70"/>
  <c r="H18" i="70"/>
  <c r="G18" i="70"/>
  <c r="F18" i="70"/>
  <c r="E18" i="70"/>
  <c r="D18" i="70"/>
  <c r="I17" i="70"/>
  <c r="H17" i="70"/>
  <c r="G17" i="70"/>
  <c r="F17" i="70"/>
  <c r="E17" i="70"/>
  <c r="D17" i="70"/>
  <c r="I16" i="70"/>
  <c r="H16" i="70"/>
  <c r="G16" i="70"/>
  <c r="F16" i="70"/>
  <c r="E16" i="70"/>
  <c r="D16" i="70"/>
  <c r="I15" i="70"/>
  <c r="H15" i="70"/>
  <c r="G15" i="70"/>
  <c r="F15" i="70"/>
  <c r="E15" i="70"/>
  <c r="D15" i="70"/>
  <c r="I14" i="70"/>
  <c r="H14" i="70"/>
  <c r="G14" i="70"/>
  <c r="F14" i="70"/>
  <c r="E14" i="70"/>
  <c r="D14" i="70"/>
  <c r="I13" i="70"/>
  <c r="H13" i="70"/>
  <c r="G13" i="70"/>
  <c r="F13" i="70"/>
  <c r="E13" i="70"/>
  <c r="D13" i="70"/>
  <c r="I12" i="70"/>
  <c r="H12" i="70"/>
  <c r="G12" i="70"/>
  <c r="F12" i="70"/>
  <c r="E12" i="70"/>
  <c r="D12" i="70"/>
  <c r="I11" i="70"/>
  <c r="H11" i="70"/>
  <c r="G11" i="70"/>
  <c r="F11" i="70"/>
  <c r="E11" i="70"/>
  <c r="D11" i="70"/>
  <c r="I10" i="70"/>
  <c r="H10" i="70"/>
  <c r="G10" i="70"/>
  <c r="F10" i="70"/>
  <c r="E10" i="70"/>
  <c r="D10" i="70"/>
  <c r="I9" i="70"/>
  <c r="H9" i="70"/>
  <c r="G9" i="70"/>
  <c r="F9" i="70"/>
  <c r="E9" i="70"/>
  <c r="D9" i="70"/>
  <c r="I8" i="70"/>
  <c r="H8" i="70"/>
  <c r="G8" i="70"/>
  <c r="F8" i="70"/>
  <c r="E8" i="70"/>
  <c r="D8" i="70"/>
  <c r="I7" i="70"/>
  <c r="H7" i="70"/>
  <c r="G7" i="70"/>
  <c r="F7" i="70"/>
  <c r="E7" i="70"/>
  <c r="D7" i="70"/>
  <c r="I19" i="71"/>
  <c r="H19" i="71"/>
  <c r="G19" i="71"/>
  <c r="F19" i="71"/>
  <c r="E19" i="71"/>
  <c r="D19" i="71"/>
  <c r="I18" i="71"/>
  <c r="H18" i="71"/>
  <c r="G18" i="71"/>
  <c r="F18" i="71"/>
  <c r="E18" i="71"/>
  <c r="D18" i="71"/>
  <c r="I17" i="71"/>
  <c r="H17" i="71"/>
  <c r="G17" i="71"/>
  <c r="F17" i="71"/>
  <c r="E17" i="71"/>
  <c r="D17" i="71"/>
  <c r="I16" i="71"/>
  <c r="H16" i="71"/>
  <c r="G16" i="71"/>
  <c r="F16" i="71"/>
  <c r="E16" i="71"/>
  <c r="D16" i="71"/>
  <c r="I15" i="71"/>
  <c r="H15" i="71"/>
  <c r="G15" i="71"/>
  <c r="F15" i="71"/>
  <c r="E15" i="71"/>
  <c r="D15" i="71"/>
  <c r="I14" i="71"/>
  <c r="H14" i="71"/>
  <c r="G14" i="71"/>
  <c r="F14" i="71"/>
  <c r="E14" i="71"/>
  <c r="D14" i="71"/>
  <c r="I13" i="71"/>
  <c r="H13" i="71"/>
  <c r="G13" i="71"/>
  <c r="F13" i="71"/>
  <c r="E13" i="71"/>
  <c r="D13" i="71"/>
  <c r="I12" i="71"/>
  <c r="H12" i="71"/>
  <c r="G12" i="71"/>
  <c r="F12" i="71"/>
  <c r="E12" i="71"/>
  <c r="D12" i="71"/>
  <c r="I11" i="71"/>
  <c r="H11" i="71"/>
  <c r="G11" i="71"/>
  <c r="F11" i="71"/>
  <c r="E11" i="71"/>
  <c r="D11" i="71"/>
  <c r="I10" i="71"/>
  <c r="H10" i="71"/>
  <c r="G10" i="71"/>
  <c r="F10" i="71"/>
  <c r="E10" i="71"/>
  <c r="D10" i="71"/>
  <c r="I9" i="71"/>
  <c r="H9" i="71"/>
  <c r="G9" i="71"/>
  <c r="F9" i="71"/>
  <c r="E9" i="71"/>
  <c r="D9" i="71"/>
  <c r="I8" i="71"/>
  <c r="H8" i="71"/>
  <c r="G8" i="71"/>
  <c r="F8" i="71"/>
  <c r="E8" i="71"/>
  <c r="D8" i="71"/>
  <c r="I7" i="71"/>
  <c r="H7" i="71"/>
  <c r="G7" i="71"/>
  <c r="F7" i="71"/>
  <c r="E7" i="71"/>
  <c r="D7" i="71"/>
  <c r="I19" i="69"/>
  <c r="H19" i="69"/>
  <c r="G19" i="69"/>
  <c r="F19" i="69"/>
  <c r="E19" i="69"/>
  <c r="D19" i="69"/>
  <c r="I18" i="69"/>
  <c r="H18" i="69"/>
  <c r="G18" i="69"/>
  <c r="F18" i="69"/>
  <c r="E18" i="69"/>
  <c r="D18" i="69"/>
  <c r="I17" i="69"/>
  <c r="H17" i="69"/>
  <c r="G17" i="69"/>
  <c r="F17" i="69"/>
  <c r="E17" i="69"/>
  <c r="D17" i="69"/>
  <c r="I16" i="69"/>
  <c r="H16" i="69"/>
  <c r="G16" i="69"/>
  <c r="F16" i="69"/>
  <c r="E16" i="69"/>
  <c r="D16" i="69"/>
  <c r="I15" i="69"/>
  <c r="H15" i="69"/>
  <c r="G15" i="69"/>
  <c r="F15" i="69"/>
  <c r="E15" i="69"/>
  <c r="D15" i="69"/>
  <c r="I14" i="69"/>
  <c r="H14" i="69"/>
  <c r="G14" i="69"/>
  <c r="F14" i="69"/>
  <c r="E14" i="69"/>
  <c r="D14" i="69"/>
  <c r="I13" i="69"/>
  <c r="H13" i="69"/>
  <c r="G13" i="69"/>
  <c r="F13" i="69"/>
  <c r="E13" i="69"/>
  <c r="D13" i="69"/>
  <c r="I12" i="69"/>
  <c r="H12" i="69"/>
  <c r="G12" i="69"/>
  <c r="F12" i="69"/>
  <c r="E12" i="69"/>
  <c r="D12" i="69"/>
  <c r="I11" i="69"/>
  <c r="H11" i="69"/>
  <c r="G11" i="69"/>
  <c r="F11" i="69"/>
  <c r="E11" i="69"/>
  <c r="D11" i="69"/>
  <c r="I10" i="69"/>
  <c r="H10" i="69"/>
  <c r="G10" i="69"/>
  <c r="F10" i="69"/>
  <c r="E10" i="69"/>
  <c r="D10" i="69"/>
  <c r="I9" i="69"/>
  <c r="H9" i="69"/>
  <c r="G9" i="69"/>
  <c r="F9" i="69"/>
  <c r="E9" i="69"/>
  <c r="D9" i="69"/>
  <c r="I8" i="69"/>
  <c r="H8" i="69"/>
  <c r="G8" i="69"/>
  <c r="F8" i="69"/>
  <c r="E8" i="69"/>
  <c r="D8" i="69"/>
  <c r="I7" i="69"/>
  <c r="H7" i="69"/>
  <c r="G7" i="69"/>
  <c r="F7" i="69"/>
  <c r="E7" i="69"/>
  <c r="D7" i="69"/>
  <c r="I19" i="34"/>
  <c r="H19" i="34"/>
  <c r="G19" i="34"/>
  <c r="F19" i="34"/>
  <c r="E19" i="34"/>
  <c r="D19" i="34"/>
  <c r="I18" i="34"/>
  <c r="H18" i="34"/>
  <c r="G18" i="34"/>
  <c r="F18" i="34"/>
  <c r="E18" i="34"/>
  <c r="D18" i="34"/>
  <c r="I17" i="34"/>
  <c r="H17" i="34"/>
  <c r="G17" i="34"/>
  <c r="F17" i="34"/>
  <c r="E17" i="34"/>
  <c r="D17" i="34"/>
  <c r="I16" i="34"/>
  <c r="H16" i="34"/>
  <c r="G16" i="34"/>
  <c r="F16" i="34"/>
  <c r="E16" i="34"/>
  <c r="D16" i="34"/>
  <c r="I15" i="34"/>
  <c r="H15" i="34"/>
  <c r="G15" i="34"/>
  <c r="F15" i="34"/>
  <c r="E15" i="34"/>
  <c r="D15" i="34"/>
  <c r="I14" i="34"/>
  <c r="H14" i="34"/>
  <c r="G14" i="34"/>
  <c r="F14" i="34"/>
  <c r="E14" i="34"/>
  <c r="D14" i="34"/>
  <c r="I13" i="34"/>
  <c r="H13" i="34"/>
  <c r="G13" i="34"/>
  <c r="F13" i="34"/>
  <c r="E13" i="34"/>
  <c r="D13" i="34"/>
  <c r="I12" i="34"/>
  <c r="H12" i="34"/>
  <c r="G12" i="34"/>
  <c r="F12" i="34"/>
  <c r="E12" i="34"/>
  <c r="D12" i="34"/>
  <c r="I11" i="34"/>
  <c r="H11" i="34"/>
  <c r="G11" i="34"/>
  <c r="F11" i="34"/>
  <c r="E11" i="34"/>
  <c r="D11" i="34"/>
  <c r="I10" i="34"/>
  <c r="H10" i="34"/>
  <c r="G10" i="34"/>
  <c r="F10" i="34"/>
  <c r="E10" i="34"/>
  <c r="D10" i="34"/>
  <c r="I9" i="34"/>
  <c r="H9" i="34"/>
  <c r="G9" i="34"/>
  <c r="F9" i="34"/>
  <c r="E9" i="34"/>
  <c r="D9" i="34"/>
  <c r="I8" i="34"/>
  <c r="H8" i="34"/>
  <c r="G8" i="34"/>
  <c r="F8" i="34"/>
  <c r="E8" i="34"/>
  <c r="D8" i="34"/>
  <c r="I7" i="34"/>
  <c r="H7" i="34"/>
  <c r="G7" i="34"/>
  <c r="F7" i="34"/>
  <c r="E7" i="34"/>
  <c r="D7" i="34"/>
  <c r="I19" i="62"/>
  <c r="H19" i="62"/>
  <c r="G19" i="62"/>
  <c r="F19" i="62"/>
  <c r="E19" i="62"/>
  <c r="D19" i="62"/>
  <c r="I18" i="62"/>
  <c r="H18" i="62"/>
  <c r="G18" i="62"/>
  <c r="F18" i="62"/>
  <c r="E18" i="62"/>
  <c r="D18" i="62"/>
  <c r="I17" i="62"/>
  <c r="H17" i="62"/>
  <c r="G17" i="62"/>
  <c r="F17" i="62"/>
  <c r="E17" i="62"/>
  <c r="D17" i="62"/>
  <c r="I16" i="62"/>
  <c r="H16" i="62"/>
  <c r="G16" i="62"/>
  <c r="F16" i="62"/>
  <c r="E16" i="62"/>
  <c r="D16" i="62"/>
  <c r="I15" i="62"/>
  <c r="H15" i="62"/>
  <c r="G15" i="62"/>
  <c r="F15" i="62"/>
  <c r="E15" i="62"/>
  <c r="D15" i="62"/>
  <c r="I14" i="62"/>
  <c r="H14" i="62"/>
  <c r="G14" i="62"/>
  <c r="F14" i="62"/>
  <c r="E14" i="62"/>
  <c r="D14" i="62"/>
  <c r="I13" i="62"/>
  <c r="H13" i="62"/>
  <c r="G13" i="62"/>
  <c r="F13" i="62"/>
  <c r="E13" i="62"/>
  <c r="D13" i="62"/>
  <c r="I12" i="62"/>
  <c r="H12" i="62"/>
  <c r="G12" i="62"/>
  <c r="F12" i="62"/>
  <c r="E12" i="62"/>
  <c r="D12" i="62"/>
  <c r="I11" i="62"/>
  <c r="H11" i="62"/>
  <c r="G11" i="62"/>
  <c r="F11" i="62"/>
  <c r="E11" i="62"/>
  <c r="D11" i="62"/>
  <c r="I10" i="62"/>
  <c r="H10" i="62"/>
  <c r="G10" i="62"/>
  <c r="F10" i="62"/>
  <c r="E10" i="62"/>
  <c r="D10" i="62"/>
  <c r="I9" i="62"/>
  <c r="H9" i="62"/>
  <c r="G9" i="62"/>
  <c r="F9" i="62"/>
  <c r="E9" i="62"/>
  <c r="D9" i="62"/>
  <c r="I8" i="62"/>
  <c r="H8" i="62"/>
  <c r="G8" i="62"/>
  <c r="F8" i="62"/>
  <c r="E8" i="62"/>
  <c r="D8" i="62"/>
  <c r="I7" i="62"/>
  <c r="H7" i="62"/>
  <c r="G7" i="62"/>
  <c r="F7" i="62"/>
  <c r="E7" i="62"/>
  <c r="D7" i="62"/>
  <c r="I19" i="57"/>
  <c r="H19" i="57"/>
  <c r="G19" i="57"/>
  <c r="F19" i="57"/>
  <c r="E19" i="57"/>
  <c r="D19" i="57"/>
  <c r="I18" i="57"/>
  <c r="H18" i="57"/>
  <c r="G18" i="57"/>
  <c r="F18" i="57"/>
  <c r="E18" i="57"/>
  <c r="D18" i="57"/>
  <c r="I17" i="57"/>
  <c r="H17" i="57"/>
  <c r="G17" i="57"/>
  <c r="F17" i="57"/>
  <c r="E17" i="57"/>
  <c r="D17" i="57"/>
  <c r="I16" i="57"/>
  <c r="H16" i="57"/>
  <c r="G16" i="57"/>
  <c r="F16" i="57"/>
  <c r="E16" i="57"/>
  <c r="D16" i="57"/>
  <c r="I15" i="57"/>
  <c r="H15" i="57"/>
  <c r="G15" i="57"/>
  <c r="F15" i="57"/>
  <c r="E15" i="57"/>
  <c r="D15" i="57"/>
  <c r="I14" i="57"/>
  <c r="H14" i="57"/>
  <c r="G14" i="57"/>
  <c r="F14" i="57"/>
  <c r="E14" i="57"/>
  <c r="D14" i="57"/>
  <c r="I13" i="57"/>
  <c r="H13" i="57"/>
  <c r="G13" i="57"/>
  <c r="F13" i="57"/>
  <c r="E13" i="57"/>
  <c r="D13" i="57"/>
  <c r="I12" i="57"/>
  <c r="H12" i="57"/>
  <c r="G12" i="57"/>
  <c r="F12" i="57"/>
  <c r="E12" i="57"/>
  <c r="D12" i="57"/>
  <c r="I11" i="57"/>
  <c r="H11" i="57"/>
  <c r="G11" i="57"/>
  <c r="F11" i="57"/>
  <c r="E11" i="57"/>
  <c r="D11" i="57"/>
  <c r="I10" i="57"/>
  <c r="H10" i="57"/>
  <c r="G10" i="57"/>
  <c r="F10" i="57"/>
  <c r="E10" i="57"/>
  <c r="D10" i="57"/>
  <c r="I9" i="57"/>
  <c r="H9" i="57"/>
  <c r="G9" i="57"/>
  <c r="F9" i="57"/>
  <c r="E9" i="57"/>
  <c r="D9" i="57"/>
  <c r="I8" i="57"/>
  <c r="H8" i="57"/>
  <c r="G8" i="57"/>
  <c r="F8" i="57"/>
  <c r="E8" i="57"/>
  <c r="D8" i="57"/>
  <c r="I7" i="57"/>
  <c r="H7" i="57"/>
  <c r="G7" i="57"/>
  <c r="F7" i="57"/>
  <c r="E7" i="57"/>
  <c r="D7" i="57"/>
  <c r="I19" i="58"/>
  <c r="H19" i="58"/>
  <c r="G19" i="58"/>
  <c r="F19" i="58"/>
  <c r="E19" i="58"/>
  <c r="D19" i="58"/>
  <c r="I18" i="58"/>
  <c r="H18" i="58"/>
  <c r="G18" i="58"/>
  <c r="F18" i="58"/>
  <c r="E18" i="58"/>
  <c r="D18" i="58"/>
  <c r="I17" i="58"/>
  <c r="H17" i="58"/>
  <c r="G17" i="58"/>
  <c r="F17" i="58"/>
  <c r="E17" i="58"/>
  <c r="D17" i="58"/>
  <c r="I16" i="58"/>
  <c r="H16" i="58"/>
  <c r="G16" i="58"/>
  <c r="F16" i="58"/>
  <c r="E16" i="58"/>
  <c r="D16" i="58"/>
  <c r="I15" i="58"/>
  <c r="H15" i="58"/>
  <c r="G15" i="58"/>
  <c r="F15" i="58"/>
  <c r="E15" i="58"/>
  <c r="D15" i="58"/>
  <c r="I14" i="58"/>
  <c r="H14" i="58"/>
  <c r="G14" i="58"/>
  <c r="F14" i="58"/>
  <c r="E14" i="58"/>
  <c r="D14" i="58"/>
  <c r="I13" i="58"/>
  <c r="H13" i="58"/>
  <c r="G13" i="58"/>
  <c r="F13" i="58"/>
  <c r="E13" i="58"/>
  <c r="D13" i="58"/>
  <c r="I12" i="58"/>
  <c r="H12" i="58"/>
  <c r="G12" i="58"/>
  <c r="F12" i="58"/>
  <c r="E12" i="58"/>
  <c r="D12" i="58"/>
  <c r="I11" i="58"/>
  <c r="H11" i="58"/>
  <c r="G11" i="58"/>
  <c r="F11" i="58"/>
  <c r="E11" i="58"/>
  <c r="D11" i="58"/>
  <c r="I10" i="58"/>
  <c r="H10" i="58"/>
  <c r="G10" i="58"/>
  <c r="F10" i="58"/>
  <c r="E10" i="58"/>
  <c r="D10" i="58"/>
  <c r="I9" i="58"/>
  <c r="H9" i="58"/>
  <c r="G9" i="58"/>
  <c r="F9" i="58"/>
  <c r="E9" i="58"/>
  <c r="D9" i="58"/>
  <c r="I8" i="58"/>
  <c r="H8" i="58"/>
  <c r="G8" i="58"/>
  <c r="F8" i="58"/>
  <c r="E8" i="58"/>
  <c r="D8" i="58"/>
  <c r="I7" i="58"/>
  <c r="H7" i="58"/>
  <c r="G7" i="58"/>
  <c r="F7" i="58"/>
  <c r="E7" i="58"/>
  <c r="D7" i="58"/>
  <c r="I19" i="59"/>
  <c r="H19" i="59"/>
  <c r="G19" i="59"/>
  <c r="F19" i="59"/>
  <c r="E19" i="59"/>
  <c r="D19" i="59"/>
  <c r="I18" i="59"/>
  <c r="H18" i="59"/>
  <c r="G18" i="59"/>
  <c r="F18" i="59"/>
  <c r="E18" i="59"/>
  <c r="D18" i="59"/>
  <c r="I17" i="59"/>
  <c r="H17" i="59"/>
  <c r="G17" i="59"/>
  <c r="F17" i="59"/>
  <c r="E17" i="59"/>
  <c r="D17" i="59"/>
  <c r="I16" i="59"/>
  <c r="H16" i="59"/>
  <c r="G16" i="59"/>
  <c r="F16" i="59"/>
  <c r="E16" i="59"/>
  <c r="D16" i="59"/>
  <c r="I15" i="59"/>
  <c r="H15" i="59"/>
  <c r="G15" i="59"/>
  <c r="F15" i="59"/>
  <c r="E15" i="59"/>
  <c r="D15" i="59"/>
  <c r="I14" i="59"/>
  <c r="H14" i="59"/>
  <c r="G14" i="59"/>
  <c r="F14" i="59"/>
  <c r="E14" i="59"/>
  <c r="D14" i="59"/>
  <c r="I13" i="59"/>
  <c r="H13" i="59"/>
  <c r="G13" i="59"/>
  <c r="F13" i="59"/>
  <c r="E13" i="59"/>
  <c r="D13" i="59"/>
  <c r="I12" i="59"/>
  <c r="H12" i="59"/>
  <c r="G12" i="59"/>
  <c r="F12" i="59"/>
  <c r="E12" i="59"/>
  <c r="D12" i="59"/>
  <c r="I11" i="59"/>
  <c r="H11" i="59"/>
  <c r="G11" i="59"/>
  <c r="F11" i="59"/>
  <c r="E11" i="59"/>
  <c r="D11" i="59"/>
  <c r="I10" i="59"/>
  <c r="H10" i="59"/>
  <c r="G10" i="59"/>
  <c r="F10" i="59"/>
  <c r="E10" i="59"/>
  <c r="D10" i="59"/>
  <c r="I9" i="59"/>
  <c r="H9" i="59"/>
  <c r="G9" i="59"/>
  <c r="F9" i="59"/>
  <c r="E9" i="59"/>
  <c r="D9" i="59"/>
  <c r="I8" i="59"/>
  <c r="H8" i="59"/>
  <c r="G8" i="59"/>
  <c r="F8" i="59"/>
  <c r="E8" i="59"/>
  <c r="D8" i="59"/>
  <c r="I7" i="59"/>
  <c r="H7" i="59"/>
  <c r="G7" i="59"/>
  <c r="F7" i="59"/>
  <c r="E7" i="59"/>
  <c r="D7" i="59"/>
  <c r="I19" i="61"/>
  <c r="H19" i="61"/>
  <c r="G19" i="61"/>
  <c r="F19" i="61"/>
  <c r="E19" i="61"/>
  <c r="D19" i="61"/>
  <c r="I18" i="61"/>
  <c r="H18" i="61"/>
  <c r="G18" i="61"/>
  <c r="F18" i="61"/>
  <c r="E18" i="61"/>
  <c r="D18" i="61"/>
  <c r="I17" i="61"/>
  <c r="H17" i="61"/>
  <c r="G17" i="61"/>
  <c r="F17" i="61"/>
  <c r="E17" i="61"/>
  <c r="D17" i="61"/>
  <c r="I16" i="61"/>
  <c r="H16" i="61"/>
  <c r="G16" i="61"/>
  <c r="F16" i="61"/>
  <c r="E16" i="61"/>
  <c r="D16" i="61"/>
  <c r="I15" i="61"/>
  <c r="H15" i="61"/>
  <c r="G15" i="61"/>
  <c r="F15" i="61"/>
  <c r="E15" i="61"/>
  <c r="D15" i="61"/>
  <c r="I14" i="61"/>
  <c r="H14" i="61"/>
  <c r="G14" i="61"/>
  <c r="F14" i="61"/>
  <c r="E14" i="61"/>
  <c r="D14" i="61"/>
  <c r="I13" i="61"/>
  <c r="H13" i="61"/>
  <c r="G13" i="61"/>
  <c r="F13" i="61"/>
  <c r="E13" i="61"/>
  <c r="D13" i="61"/>
  <c r="I12" i="61"/>
  <c r="H12" i="61"/>
  <c r="G12" i="61"/>
  <c r="F12" i="61"/>
  <c r="E12" i="61"/>
  <c r="D12" i="61"/>
  <c r="I11" i="61"/>
  <c r="H11" i="61"/>
  <c r="G11" i="61"/>
  <c r="F11" i="61"/>
  <c r="E11" i="61"/>
  <c r="D11" i="61"/>
  <c r="I10" i="61"/>
  <c r="H10" i="61"/>
  <c r="G10" i="61"/>
  <c r="F10" i="61"/>
  <c r="E10" i="61"/>
  <c r="D10" i="61"/>
  <c r="I9" i="61"/>
  <c r="H9" i="61"/>
  <c r="G9" i="61"/>
  <c r="F9" i="61"/>
  <c r="E9" i="61"/>
  <c r="D9" i="61"/>
  <c r="I8" i="61"/>
  <c r="H8" i="61"/>
  <c r="G8" i="61"/>
  <c r="F8" i="61"/>
  <c r="E8" i="61"/>
  <c r="D8" i="61"/>
  <c r="I7" i="61"/>
  <c r="H7" i="61"/>
  <c r="G7" i="61"/>
  <c r="F7" i="61"/>
  <c r="E7" i="61"/>
  <c r="D7" i="61"/>
  <c r="I19" i="60"/>
  <c r="H19" i="60"/>
  <c r="G19" i="60"/>
  <c r="F19" i="60"/>
  <c r="E19" i="60"/>
  <c r="D19" i="60"/>
  <c r="I18" i="60"/>
  <c r="H18" i="60"/>
  <c r="G18" i="60"/>
  <c r="F18" i="60"/>
  <c r="E18" i="60"/>
  <c r="D18" i="60"/>
  <c r="I17" i="60"/>
  <c r="H17" i="60"/>
  <c r="G17" i="60"/>
  <c r="F17" i="60"/>
  <c r="E17" i="60"/>
  <c r="D17" i="60"/>
  <c r="I16" i="60"/>
  <c r="H16" i="60"/>
  <c r="G16" i="60"/>
  <c r="F16" i="60"/>
  <c r="E16" i="60"/>
  <c r="D16" i="60"/>
  <c r="I15" i="60"/>
  <c r="H15" i="60"/>
  <c r="G15" i="60"/>
  <c r="F15" i="60"/>
  <c r="E15" i="60"/>
  <c r="D15" i="60"/>
  <c r="I14" i="60"/>
  <c r="H14" i="60"/>
  <c r="G14" i="60"/>
  <c r="F14" i="60"/>
  <c r="E14" i="60"/>
  <c r="D14" i="60"/>
  <c r="I13" i="60"/>
  <c r="H13" i="60"/>
  <c r="G13" i="60"/>
  <c r="F13" i="60"/>
  <c r="E13" i="60"/>
  <c r="D13" i="60"/>
  <c r="I12" i="60"/>
  <c r="H12" i="60"/>
  <c r="G12" i="60"/>
  <c r="F12" i="60"/>
  <c r="E12" i="60"/>
  <c r="D12" i="60"/>
  <c r="I11" i="60"/>
  <c r="H11" i="60"/>
  <c r="G11" i="60"/>
  <c r="F11" i="60"/>
  <c r="E11" i="60"/>
  <c r="D11" i="60"/>
  <c r="I10" i="60"/>
  <c r="H10" i="60"/>
  <c r="G10" i="60"/>
  <c r="F10" i="60"/>
  <c r="E10" i="60"/>
  <c r="D10" i="60"/>
  <c r="I9" i="60"/>
  <c r="H9" i="60"/>
  <c r="G9" i="60"/>
  <c r="F9" i="60"/>
  <c r="E9" i="60"/>
  <c r="D9" i="60"/>
  <c r="I8" i="60"/>
  <c r="H8" i="60"/>
  <c r="G8" i="60"/>
  <c r="F8" i="60"/>
  <c r="E8" i="60"/>
  <c r="D8" i="60"/>
  <c r="I7" i="60"/>
  <c r="H7" i="60"/>
  <c r="G7" i="60"/>
  <c r="F7" i="60"/>
  <c r="E7" i="60"/>
  <c r="D7" i="60"/>
  <c r="I19" i="32"/>
  <c r="H19" i="32"/>
  <c r="G19" i="32"/>
  <c r="F19" i="32"/>
  <c r="E19" i="32"/>
  <c r="D19" i="32"/>
  <c r="I18" i="32"/>
  <c r="H18" i="32"/>
  <c r="G18" i="32"/>
  <c r="F18" i="32"/>
  <c r="E18" i="32"/>
  <c r="D18" i="32"/>
  <c r="I17" i="32"/>
  <c r="H17" i="32"/>
  <c r="G17" i="32"/>
  <c r="F17" i="32"/>
  <c r="E17" i="32"/>
  <c r="D17" i="32"/>
  <c r="I16" i="32"/>
  <c r="H16" i="32"/>
  <c r="G16" i="32"/>
  <c r="F16" i="32"/>
  <c r="E16" i="32"/>
  <c r="D16" i="32"/>
  <c r="I15" i="32"/>
  <c r="H15" i="32"/>
  <c r="G15" i="32"/>
  <c r="F15" i="32"/>
  <c r="E15" i="32"/>
  <c r="D15" i="32"/>
  <c r="I14" i="32"/>
  <c r="H14" i="32"/>
  <c r="G14" i="32"/>
  <c r="F14" i="32"/>
  <c r="E14" i="32"/>
  <c r="D14" i="32"/>
  <c r="I13" i="32"/>
  <c r="H13" i="32"/>
  <c r="G13" i="32"/>
  <c r="F13" i="32"/>
  <c r="E13" i="32"/>
  <c r="D13" i="32"/>
  <c r="I12" i="32"/>
  <c r="H12" i="32"/>
  <c r="G12" i="32"/>
  <c r="F12" i="32"/>
  <c r="E12" i="32"/>
  <c r="D12" i="32"/>
  <c r="I11" i="32"/>
  <c r="H11" i="32"/>
  <c r="G11" i="32"/>
  <c r="F11" i="32"/>
  <c r="E11" i="32"/>
  <c r="D11" i="32"/>
  <c r="I10" i="32"/>
  <c r="H10" i="32"/>
  <c r="G10" i="32"/>
  <c r="F10" i="32"/>
  <c r="E10" i="32"/>
  <c r="D10" i="32"/>
  <c r="I9" i="32"/>
  <c r="H9" i="32"/>
  <c r="G9" i="32"/>
  <c r="F9" i="32"/>
  <c r="E9" i="32"/>
  <c r="D9" i="32"/>
  <c r="I8" i="32"/>
  <c r="H8" i="32"/>
  <c r="G8" i="32"/>
  <c r="F8" i="32"/>
  <c r="E8" i="32"/>
  <c r="D8" i="32"/>
  <c r="I7" i="32"/>
  <c r="H7" i="32"/>
  <c r="G7" i="32"/>
  <c r="F7" i="32"/>
  <c r="E7" i="32"/>
  <c r="D7" i="32"/>
  <c r="I19" i="50"/>
  <c r="H19" i="50"/>
  <c r="G19" i="50"/>
  <c r="F19" i="50"/>
  <c r="E19" i="50"/>
  <c r="D19" i="50"/>
  <c r="I18" i="50"/>
  <c r="H18" i="50"/>
  <c r="G18" i="50"/>
  <c r="F18" i="50"/>
  <c r="E18" i="50"/>
  <c r="D18" i="50"/>
  <c r="I17" i="50"/>
  <c r="H17" i="50"/>
  <c r="G17" i="50"/>
  <c r="F17" i="50"/>
  <c r="E17" i="50"/>
  <c r="D17" i="50"/>
  <c r="I16" i="50"/>
  <c r="H16" i="50"/>
  <c r="G16" i="50"/>
  <c r="F16" i="50"/>
  <c r="E16" i="50"/>
  <c r="D16" i="50"/>
  <c r="I14" i="50"/>
  <c r="H14" i="50"/>
  <c r="G14" i="50"/>
  <c r="F14" i="50"/>
  <c r="E14" i="50"/>
  <c r="D14" i="50"/>
  <c r="I13" i="50"/>
  <c r="H13" i="50"/>
  <c r="G13" i="50"/>
  <c r="F13" i="50"/>
  <c r="E13" i="50"/>
  <c r="D13" i="50"/>
  <c r="I12" i="50"/>
  <c r="H12" i="50"/>
  <c r="G12" i="50"/>
  <c r="F12" i="50"/>
  <c r="E12" i="50"/>
  <c r="D12" i="50"/>
  <c r="I11" i="50"/>
  <c r="H11" i="50"/>
  <c r="G11" i="50"/>
  <c r="F11" i="50"/>
  <c r="E11" i="50"/>
  <c r="D11" i="50"/>
  <c r="I10" i="50"/>
  <c r="H10" i="50"/>
  <c r="G10" i="50"/>
  <c r="F10" i="50"/>
  <c r="E10" i="50"/>
  <c r="D10" i="50"/>
  <c r="I9" i="50"/>
  <c r="H9" i="50"/>
  <c r="G9" i="50"/>
  <c r="F9" i="50"/>
  <c r="E9" i="50"/>
  <c r="D9" i="50"/>
  <c r="I8" i="50"/>
  <c r="H8" i="50"/>
  <c r="G8" i="50"/>
  <c r="F8" i="50"/>
  <c r="E8" i="50"/>
  <c r="D8" i="50"/>
  <c r="I7" i="50"/>
  <c r="H7" i="50"/>
  <c r="G7" i="50"/>
  <c r="F7" i="50"/>
  <c r="E7" i="50"/>
  <c r="D7" i="50"/>
  <c r="I19" i="51"/>
  <c r="H19" i="51"/>
  <c r="G19" i="51"/>
  <c r="F19" i="51"/>
  <c r="E19" i="51"/>
  <c r="D19" i="51"/>
  <c r="I18" i="51"/>
  <c r="H18" i="51"/>
  <c r="G18" i="51"/>
  <c r="F18" i="51"/>
  <c r="E18" i="51"/>
  <c r="D18" i="51"/>
  <c r="I17" i="51"/>
  <c r="H17" i="51"/>
  <c r="G17" i="51"/>
  <c r="F17" i="51"/>
  <c r="E17" i="51"/>
  <c r="D17" i="51"/>
  <c r="I16" i="51"/>
  <c r="H16" i="51"/>
  <c r="G16" i="51"/>
  <c r="F16" i="51"/>
  <c r="E16" i="51"/>
  <c r="D16" i="51"/>
  <c r="I14" i="51"/>
  <c r="H14" i="51"/>
  <c r="G14" i="51"/>
  <c r="F14" i="51"/>
  <c r="E14" i="51"/>
  <c r="D14" i="51"/>
  <c r="I13" i="51"/>
  <c r="H13" i="51"/>
  <c r="G13" i="51"/>
  <c r="F13" i="51"/>
  <c r="E13" i="51"/>
  <c r="D13" i="51"/>
  <c r="I12" i="51"/>
  <c r="H12" i="51"/>
  <c r="G12" i="51"/>
  <c r="F12" i="51"/>
  <c r="E12" i="51"/>
  <c r="D12" i="51"/>
  <c r="I11" i="51"/>
  <c r="H11" i="51"/>
  <c r="G11" i="51"/>
  <c r="F11" i="51"/>
  <c r="E11" i="51"/>
  <c r="D11" i="51"/>
  <c r="I10" i="51"/>
  <c r="H10" i="51"/>
  <c r="G10" i="51"/>
  <c r="F10" i="51"/>
  <c r="E10" i="51"/>
  <c r="D10" i="51"/>
  <c r="I9" i="51"/>
  <c r="H9" i="51"/>
  <c r="G9" i="51"/>
  <c r="F9" i="51"/>
  <c r="E9" i="51"/>
  <c r="D9" i="51"/>
  <c r="I8" i="51"/>
  <c r="H8" i="51"/>
  <c r="G8" i="51"/>
  <c r="F8" i="51"/>
  <c r="E8" i="51"/>
  <c r="D8" i="51"/>
  <c r="I7" i="51"/>
  <c r="H7" i="51"/>
  <c r="G7" i="51"/>
  <c r="F7" i="51"/>
  <c r="E7" i="51"/>
  <c r="D7" i="51"/>
  <c r="I19" i="52"/>
  <c r="H19" i="52"/>
  <c r="G19" i="52"/>
  <c r="F19" i="52"/>
  <c r="E19" i="52"/>
  <c r="D19" i="52"/>
  <c r="I18" i="52"/>
  <c r="H18" i="52"/>
  <c r="G18" i="52"/>
  <c r="F18" i="52"/>
  <c r="E18" i="52"/>
  <c r="D18" i="52"/>
  <c r="I17" i="52"/>
  <c r="H17" i="52"/>
  <c r="G17" i="52"/>
  <c r="F17" i="52"/>
  <c r="E17" i="52"/>
  <c r="D17" i="52"/>
  <c r="I16" i="52"/>
  <c r="H16" i="52"/>
  <c r="G16" i="52"/>
  <c r="F16" i="52"/>
  <c r="E16" i="52"/>
  <c r="D16" i="52"/>
  <c r="I14" i="52"/>
  <c r="H14" i="52"/>
  <c r="G14" i="52"/>
  <c r="F14" i="52"/>
  <c r="E14" i="52"/>
  <c r="D14" i="52"/>
  <c r="I13" i="52"/>
  <c r="H13" i="52"/>
  <c r="G13" i="52"/>
  <c r="F13" i="52"/>
  <c r="E13" i="52"/>
  <c r="D13" i="52"/>
  <c r="I12" i="52"/>
  <c r="H12" i="52"/>
  <c r="G12" i="52"/>
  <c r="F12" i="52"/>
  <c r="E12" i="52"/>
  <c r="D12" i="52"/>
  <c r="I11" i="52"/>
  <c r="H11" i="52"/>
  <c r="G11" i="52"/>
  <c r="F11" i="52"/>
  <c r="E11" i="52"/>
  <c r="D11" i="52"/>
  <c r="I10" i="52"/>
  <c r="H10" i="52"/>
  <c r="G10" i="52"/>
  <c r="F10" i="52"/>
  <c r="E10" i="52"/>
  <c r="D10" i="52"/>
  <c r="I9" i="52"/>
  <c r="H9" i="52"/>
  <c r="G9" i="52"/>
  <c r="F9" i="52"/>
  <c r="E9" i="52"/>
  <c r="D9" i="52"/>
  <c r="I8" i="52"/>
  <c r="H8" i="52"/>
  <c r="G8" i="52"/>
  <c r="F8" i="52"/>
  <c r="E8" i="52"/>
  <c r="D8" i="52"/>
  <c r="I7" i="52"/>
  <c r="H7" i="52"/>
  <c r="G7" i="52"/>
  <c r="F7" i="52"/>
  <c r="E7" i="52"/>
  <c r="D7" i="52"/>
  <c r="I19" i="81"/>
  <c r="H19" i="81"/>
  <c r="G19" i="81"/>
  <c r="F19" i="81"/>
  <c r="E19" i="81"/>
  <c r="D19" i="81"/>
  <c r="I18" i="81"/>
  <c r="H18" i="81"/>
  <c r="G18" i="81"/>
  <c r="F18" i="81"/>
  <c r="E18" i="81"/>
  <c r="D18" i="81"/>
  <c r="I17" i="81"/>
  <c r="H17" i="81"/>
  <c r="G17" i="81"/>
  <c r="F17" i="81"/>
  <c r="E17" i="81"/>
  <c r="D17" i="81"/>
  <c r="I16" i="81"/>
  <c r="H16" i="81"/>
  <c r="G16" i="81"/>
  <c r="F16" i="81"/>
  <c r="E16" i="81"/>
  <c r="D16" i="81"/>
  <c r="I14" i="81"/>
  <c r="H14" i="81"/>
  <c r="G14" i="81"/>
  <c r="F14" i="81"/>
  <c r="E14" i="81"/>
  <c r="D14" i="81"/>
  <c r="I13" i="81"/>
  <c r="H13" i="81"/>
  <c r="G13" i="81"/>
  <c r="F13" i="81"/>
  <c r="E13" i="81"/>
  <c r="D13" i="81"/>
  <c r="I12" i="81"/>
  <c r="H12" i="81"/>
  <c r="G12" i="81"/>
  <c r="F12" i="81"/>
  <c r="E12" i="81"/>
  <c r="D12" i="81"/>
  <c r="I11" i="81"/>
  <c r="H11" i="81"/>
  <c r="G11" i="81"/>
  <c r="F11" i="81"/>
  <c r="E11" i="81"/>
  <c r="D11" i="81"/>
  <c r="I10" i="81"/>
  <c r="H10" i="81"/>
  <c r="G10" i="81"/>
  <c r="F10" i="81"/>
  <c r="E10" i="81"/>
  <c r="D10" i="81"/>
  <c r="I9" i="81"/>
  <c r="H9" i="81"/>
  <c r="G9" i="81"/>
  <c r="F9" i="81"/>
  <c r="E9" i="81"/>
  <c r="D9" i="81"/>
  <c r="I8" i="81"/>
  <c r="H8" i="81"/>
  <c r="G8" i="81"/>
  <c r="F8" i="81"/>
  <c r="E8" i="81"/>
  <c r="D8" i="81"/>
  <c r="I7" i="81"/>
  <c r="H7" i="81"/>
  <c r="G7" i="81"/>
  <c r="F7" i="81"/>
  <c r="E7" i="81"/>
  <c r="D7" i="81"/>
  <c r="I19" i="84"/>
  <c r="H19" i="84"/>
  <c r="G19" i="84"/>
  <c r="F19" i="84"/>
  <c r="E19" i="84"/>
  <c r="D19" i="84"/>
  <c r="I18" i="84"/>
  <c r="H18" i="84"/>
  <c r="G18" i="84"/>
  <c r="F18" i="84"/>
  <c r="E18" i="84"/>
  <c r="D18" i="84"/>
  <c r="I17" i="84"/>
  <c r="H17" i="84"/>
  <c r="G17" i="84"/>
  <c r="F17" i="84"/>
  <c r="E17" i="84"/>
  <c r="D17" i="84"/>
  <c r="I16" i="84"/>
  <c r="H16" i="84"/>
  <c r="G16" i="84"/>
  <c r="F16" i="84"/>
  <c r="E16" i="84"/>
  <c r="D16" i="84"/>
  <c r="I15" i="84"/>
  <c r="H15" i="84"/>
  <c r="G15" i="84"/>
  <c r="F15" i="84"/>
  <c r="E15" i="84"/>
  <c r="D15" i="84"/>
  <c r="I14" i="84"/>
  <c r="H14" i="84"/>
  <c r="G14" i="84"/>
  <c r="F14" i="84"/>
  <c r="E14" i="84"/>
  <c r="D14" i="84"/>
  <c r="I13" i="84"/>
  <c r="H13" i="84"/>
  <c r="G13" i="84"/>
  <c r="F13" i="84"/>
  <c r="E13" i="84"/>
  <c r="D13" i="84"/>
  <c r="I12" i="84"/>
  <c r="H12" i="84"/>
  <c r="G12" i="84"/>
  <c r="F12" i="84"/>
  <c r="E12" i="84"/>
  <c r="D12" i="84"/>
  <c r="I11" i="84"/>
  <c r="H11" i="84"/>
  <c r="G11" i="84"/>
  <c r="F11" i="84"/>
  <c r="E11" i="84"/>
  <c r="D11" i="84"/>
  <c r="I10" i="84"/>
  <c r="H10" i="84"/>
  <c r="G10" i="84"/>
  <c r="F10" i="84"/>
  <c r="E10" i="84"/>
  <c r="D10" i="84"/>
  <c r="I9" i="84"/>
  <c r="H9" i="84"/>
  <c r="G9" i="84"/>
  <c r="F9" i="84"/>
  <c r="E9" i="84"/>
  <c r="D9" i="84"/>
  <c r="I8" i="84"/>
  <c r="H8" i="84"/>
  <c r="G8" i="84"/>
  <c r="F8" i="84"/>
  <c r="E8" i="84"/>
  <c r="D8" i="84"/>
  <c r="I7" i="84"/>
  <c r="H7" i="84"/>
  <c r="G7" i="84"/>
  <c r="F7" i="84"/>
  <c r="E7" i="84"/>
  <c r="D7" i="84"/>
  <c r="I19" i="25"/>
  <c r="H19" i="25"/>
  <c r="G19" i="25"/>
  <c r="F19" i="25"/>
  <c r="E19" i="25"/>
  <c r="D19" i="25"/>
  <c r="I18" i="25"/>
  <c r="H18" i="25"/>
  <c r="G18" i="25"/>
  <c r="F18" i="25"/>
  <c r="E18" i="25"/>
  <c r="D18" i="25"/>
  <c r="I17" i="25"/>
  <c r="H17" i="25"/>
  <c r="G17" i="25"/>
  <c r="F17" i="25"/>
  <c r="E17" i="25"/>
  <c r="D17" i="25"/>
  <c r="I16" i="25"/>
  <c r="H16" i="25"/>
  <c r="G16" i="25"/>
  <c r="F16" i="25"/>
  <c r="E16" i="25"/>
  <c r="D16" i="25"/>
  <c r="I15" i="25"/>
  <c r="H15" i="25"/>
  <c r="G15" i="25"/>
  <c r="F15" i="25"/>
  <c r="E15" i="25"/>
  <c r="D15" i="25"/>
  <c r="I14" i="25"/>
  <c r="H14" i="25"/>
  <c r="G14" i="25"/>
  <c r="F14" i="25"/>
  <c r="E14" i="25"/>
  <c r="D14" i="25"/>
  <c r="I13" i="25"/>
  <c r="H13" i="25"/>
  <c r="G13" i="25"/>
  <c r="F13" i="25"/>
  <c r="E13" i="25"/>
  <c r="D13" i="25"/>
  <c r="I12" i="25"/>
  <c r="H12" i="25"/>
  <c r="G12" i="25"/>
  <c r="F12" i="25"/>
  <c r="E12" i="25"/>
  <c r="D12" i="25"/>
  <c r="I11" i="25"/>
  <c r="H11" i="25"/>
  <c r="G11" i="25"/>
  <c r="F11" i="25"/>
  <c r="E11" i="25"/>
  <c r="D11" i="25"/>
  <c r="I10" i="25"/>
  <c r="H10" i="25"/>
  <c r="G10" i="25"/>
  <c r="F10" i="25"/>
  <c r="E10" i="25"/>
  <c r="D10" i="25"/>
  <c r="I9" i="25"/>
  <c r="H9" i="25"/>
  <c r="G9" i="25"/>
  <c r="F9" i="25"/>
  <c r="E9" i="25"/>
  <c r="D9" i="25"/>
  <c r="I8" i="25"/>
  <c r="H8" i="25"/>
  <c r="G8" i="25"/>
  <c r="F8" i="25"/>
  <c r="E8" i="25"/>
  <c r="D8" i="25"/>
  <c r="I7" i="25"/>
  <c r="H7" i="25"/>
  <c r="G7" i="25"/>
  <c r="F7" i="25"/>
  <c r="E7" i="25"/>
  <c r="D7" i="25"/>
  <c r="I19" i="53"/>
  <c r="H19" i="53"/>
  <c r="G19" i="53"/>
  <c r="F19" i="53"/>
  <c r="E19" i="53"/>
  <c r="D19" i="53"/>
  <c r="I18" i="53"/>
  <c r="H18" i="53"/>
  <c r="G18" i="53"/>
  <c r="F18" i="53"/>
  <c r="E18" i="53"/>
  <c r="D18" i="53"/>
  <c r="I17" i="53"/>
  <c r="H17" i="53"/>
  <c r="G17" i="53"/>
  <c r="F17" i="53"/>
  <c r="E17" i="53"/>
  <c r="D17" i="53"/>
  <c r="I16" i="53"/>
  <c r="H16" i="53"/>
  <c r="G16" i="53"/>
  <c r="F16" i="53"/>
  <c r="E16" i="53"/>
  <c r="D16" i="53"/>
  <c r="I15" i="53"/>
  <c r="H15" i="53"/>
  <c r="G15" i="53"/>
  <c r="F15" i="53"/>
  <c r="E15" i="53"/>
  <c r="D15" i="53"/>
  <c r="I14" i="53"/>
  <c r="H14" i="53"/>
  <c r="G14" i="53"/>
  <c r="F14" i="53"/>
  <c r="E14" i="53"/>
  <c r="D14" i="53"/>
  <c r="I13" i="53"/>
  <c r="H13" i="53"/>
  <c r="G13" i="53"/>
  <c r="F13" i="53"/>
  <c r="E13" i="53"/>
  <c r="D13" i="53"/>
  <c r="I12" i="53"/>
  <c r="H12" i="53"/>
  <c r="G12" i="53"/>
  <c r="F12" i="53"/>
  <c r="E12" i="53"/>
  <c r="D12" i="53"/>
  <c r="I11" i="53"/>
  <c r="H11" i="53"/>
  <c r="G11" i="53"/>
  <c r="F11" i="53"/>
  <c r="E11" i="53"/>
  <c r="D11" i="53"/>
  <c r="I10" i="53"/>
  <c r="H10" i="53"/>
  <c r="G10" i="53"/>
  <c r="F10" i="53"/>
  <c r="E10" i="53"/>
  <c r="D10" i="53"/>
  <c r="I9" i="53"/>
  <c r="H9" i="53"/>
  <c r="G9" i="53"/>
  <c r="F9" i="53"/>
  <c r="E9" i="53"/>
  <c r="D9" i="53"/>
  <c r="I8" i="53"/>
  <c r="H8" i="53"/>
  <c r="G8" i="53"/>
  <c r="F8" i="53"/>
  <c r="E8" i="53"/>
  <c r="D8" i="53"/>
  <c r="I7" i="53"/>
  <c r="H7" i="53"/>
  <c r="G7" i="53"/>
  <c r="F7" i="53"/>
  <c r="E7" i="53"/>
  <c r="D7" i="53"/>
  <c r="I19" i="54"/>
  <c r="H19" i="54"/>
  <c r="G19" i="54"/>
  <c r="F19" i="54"/>
  <c r="E19" i="54"/>
  <c r="D19" i="54"/>
  <c r="I18" i="54"/>
  <c r="H18" i="54"/>
  <c r="G18" i="54"/>
  <c r="F18" i="54"/>
  <c r="E18" i="54"/>
  <c r="D18" i="54"/>
  <c r="I17" i="54"/>
  <c r="H17" i="54"/>
  <c r="G17" i="54"/>
  <c r="F17" i="54"/>
  <c r="E17" i="54"/>
  <c r="D17" i="54"/>
  <c r="I16" i="54"/>
  <c r="H16" i="54"/>
  <c r="G16" i="54"/>
  <c r="F16" i="54"/>
  <c r="E16" i="54"/>
  <c r="D16" i="54"/>
  <c r="I15" i="54"/>
  <c r="H15" i="54"/>
  <c r="G15" i="54"/>
  <c r="F15" i="54"/>
  <c r="E15" i="54"/>
  <c r="D15" i="54"/>
  <c r="I14" i="54"/>
  <c r="H14" i="54"/>
  <c r="G14" i="54"/>
  <c r="F14" i="54"/>
  <c r="E14" i="54"/>
  <c r="D14" i="54"/>
  <c r="I13" i="54"/>
  <c r="H13" i="54"/>
  <c r="G13" i="54"/>
  <c r="F13" i="54"/>
  <c r="E13" i="54"/>
  <c r="D13" i="54"/>
  <c r="I12" i="54"/>
  <c r="H12" i="54"/>
  <c r="G12" i="54"/>
  <c r="F12" i="54"/>
  <c r="E12" i="54"/>
  <c r="D12" i="54"/>
  <c r="I11" i="54"/>
  <c r="H11" i="54"/>
  <c r="G11" i="54"/>
  <c r="F11" i="54"/>
  <c r="E11" i="54"/>
  <c r="D11" i="54"/>
  <c r="I10" i="54"/>
  <c r="H10" i="54"/>
  <c r="G10" i="54"/>
  <c r="F10" i="54"/>
  <c r="E10" i="54"/>
  <c r="D10" i="54"/>
  <c r="I9" i="54"/>
  <c r="H9" i="54"/>
  <c r="G9" i="54"/>
  <c r="F9" i="54"/>
  <c r="E9" i="54"/>
  <c r="D9" i="54"/>
  <c r="I8" i="54"/>
  <c r="H8" i="54"/>
  <c r="G8" i="54"/>
  <c r="F8" i="54"/>
  <c r="E8" i="54"/>
  <c r="D8" i="54"/>
  <c r="I7" i="54"/>
  <c r="H7" i="54"/>
  <c r="G7" i="54"/>
  <c r="F7" i="54"/>
  <c r="E7" i="54"/>
  <c r="D7" i="54"/>
  <c r="I19" i="56"/>
  <c r="H19" i="56"/>
  <c r="G19" i="56"/>
  <c r="F19" i="56"/>
  <c r="E19" i="56"/>
  <c r="D19" i="56"/>
  <c r="I18" i="56"/>
  <c r="H18" i="56"/>
  <c r="G18" i="56"/>
  <c r="F18" i="56"/>
  <c r="E18" i="56"/>
  <c r="D18" i="56"/>
  <c r="I17" i="56"/>
  <c r="H17" i="56"/>
  <c r="G17" i="56"/>
  <c r="F17" i="56"/>
  <c r="E17" i="56"/>
  <c r="D17" i="56"/>
  <c r="I16" i="56"/>
  <c r="H16" i="56"/>
  <c r="G16" i="56"/>
  <c r="F16" i="56"/>
  <c r="E16" i="56"/>
  <c r="D16" i="56"/>
  <c r="I15" i="56"/>
  <c r="H15" i="56"/>
  <c r="G15" i="56"/>
  <c r="F15" i="56"/>
  <c r="E15" i="56"/>
  <c r="D15" i="56"/>
  <c r="I14" i="56"/>
  <c r="H14" i="56"/>
  <c r="G14" i="56"/>
  <c r="F14" i="56"/>
  <c r="E14" i="56"/>
  <c r="D14" i="56"/>
  <c r="I13" i="56"/>
  <c r="H13" i="56"/>
  <c r="G13" i="56"/>
  <c r="F13" i="56"/>
  <c r="E13" i="56"/>
  <c r="D13" i="56"/>
  <c r="I12" i="56"/>
  <c r="H12" i="56"/>
  <c r="G12" i="56"/>
  <c r="F12" i="56"/>
  <c r="E12" i="56"/>
  <c r="D12" i="56"/>
  <c r="I11" i="56"/>
  <c r="H11" i="56"/>
  <c r="G11" i="56"/>
  <c r="F11" i="56"/>
  <c r="E11" i="56"/>
  <c r="D11" i="56"/>
  <c r="I10" i="56"/>
  <c r="H10" i="56"/>
  <c r="G10" i="56"/>
  <c r="F10" i="56"/>
  <c r="E10" i="56"/>
  <c r="D10" i="56"/>
  <c r="I9" i="56"/>
  <c r="H9" i="56"/>
  <c r="G9" i="56"/>
  <c r="F9" i="56"/>
  <c r="E9" i="56"/>
  <c r="D9" i="56"/>
  <c r="I8" i="56"/>
  <c r="H8" i="56"/>
  <c r="G8" i="56"/>
  <c r="F8" i="56"/>
  <c r="E8" i="56"/>
  <c r="D8" i="56"/>
  <c r="I7" i="56"/>
  <c r="H7" i="56"/>
  <c r="G7" i="56"/>
  <c r="F7" i="56"/>
  <c r="E7" i="56"/>
  <c r="D7" i="56"/>
  <c r="I19" i="55"/>
  <c r="H19" i="55"/>
  <c r="G19" i="55"/>
  <c r="F19" i="55"/>
  <c r="E19" i="55"/>
  <c r="D19" i="55"/>
  <c r="I18" i="55"/>
  <c r="H18" i="55"/>
  <c r="G18" i="55"/>
  <c r="F18" i="55"/>
  <c r="E18" i="55"/>
  <c r="D18" i="55"/>
  <c r="I17" i="55"/>
  <c r="H17" i="55"/>
  <c r="G17" i="55"/>
  <c r="F17" i="55"/>
  <c r="E17" i="55"/>
  <c r="D17" i="55"/>
  <c r="I16" i="55"/>
  <c r="H16" i="55"/>
  <c r="G16" i="55"/>
  <c r="F16" i="55"/>
  <c r="E16" i="55"/>
  <c r="D16" i="55"/>
  <c r="I15" i="55"/>
  <c r="H15" i="55"/>
  <c r="G15" i="55"/>
  <c r="F15" i="55"/>
  <c r="E15" i="55"/>
  <c r="D15" i="55"/>
  <c r="I14" i="55"/>
  <c r="H14" i="55"/>
  <c r="G14" i="55"/>
  <c r="F14" i="55"/>
  <c r="E14" i="55"/>
  <c r="D14" i="55"/>
  <c r="I13" i="55"/>
  <c r="H13" i="55"/>
  <c r="G13" i="55"/>
  <c r="F13" i="55"/>
  <c r="E13" i="55"/>
  <c r="D13" i="55"/>
  <c r="I12" i="55"/>
  <c r="H12" i="55"/>
  <c r="G12" i="55"/>
  <c r="F12" i="55"/>
  <c r="E12" i="55"/>
  <c r="D12" i="55"/>
  <c r="I11" i="55"/>
  <c r="H11" i="55"/>
  <c r="G11" i="55"/>
  <c r="F11" i="55"/>
  <c r="E11" i="55"/>
  <c r="D11" i="55"/>
  <c r="I10" i="55"/>
  <c r="H10" i="55"/>
  <c r="G10" i="55"/>
  <c r="F10" i="55"/>
  <c r="E10" i="55"/>
  <c r="D10" i="55"/>
  <c r="I9" i="55"/>
  <c r="H9" i="55"/>
  <c r="G9" i="55"/>
  <c r="F9" i="55"/>
  <c r="E9" i="55"/>
  <c r="D9" i="55"/>
  <c r="I8" i="55"/>
  <c r="H8" i="55"/>
  <c r="G8" i="55"/>
  <c r="F8" i="55"/>
  <c r="E8" i="55"/>
  <c r="D8" i="55"/>
  <c r="I7" i="55"/>
  <c r="H7" i="55"/>
  <c r="G7" i="55"/>
  <c r="F7" i="55"/>
  <c r="E7" i="55"/>
  <c r="D7" i="55"/>
  <c r="I19" i="33"/>
  <c r="H19" i="33"/>
  <c r="G19" i="33"/>
  <c r="F19" i="33"/>
  <c r="E19" i="33"/>
  <c r="D19" i="33"/>
  <c r="I18" i="33"/>
  <c r="H18" i="33"/>
  <c r="G18" i="33"/>
  <c r="F18" i="33"/>
  <c r="E18" i="33"/>
  <c r="D18" i="33"/>
  <c r="I17" i="33"/>
  <c r="H17" i="33"/>
  <c r="G17" i="33"/>
  <c r="F17" i="33"/>
  <c r="E17" i="33"/>
  <c r="D17" i="33"/>
  <c r="I16" i="33"/>
  <c r="H16" i="33"/>
  <c r="G16" i="33"/>
  <c r="F16" i="33"/>
  <c r="E16" i="33"/>
  <c r="D16" i="33"/>
  <c r="I15" i="33"/>
  <c r="H15" i="33"/>
  <c r="G15" i="33"/>
  <c r="F15" i="33"/>
  <c r="E15" i="33"/>
  <c r="D15" i="33"/>
  <c r="I14" i="33"/>
  <c r="H14" i="33"/>
  <c r="G14" i="33"/>
  <c r="F14" i="33"/>
  <c r="E14" i="33"/>
  <c r="D14" i="33"/>
  <c r="I13" i="33"/>
  <c r="H13" i="33"/>
  <c r="G13" i="33"/>
  <c r="F13" i="33"/>
  <c r="E13" i="33"/>
  <c r="D13" i="33"/>
  <c r="I12" i="33"/>
  <c r="H12" i="33"/>
  <c r="G12" i="33"/>
  <c r="F12" i="33"/>
  <c r="E12" i="33"/>
  <c r="D12" i="33"/>
  <c r="I11" i="33"/>
  <c r="H11" i="33"/>
  <c r="G11" i="33"/>
  <c r="F11" i="33"/>
  <c r="E11" i="33"/>
  <c r="D11" i="33"/>
  <c r="I10" i="33"/>
  <c r="H10" i="33"/>
  <c r="G10" i="33"/>
  <c r="F10" i="33"/>
  <c r="E10" i="33"/>
  <c r="D10" i="33"/>
  <c r="I9" i="33"/>
  <c r="H9" i="33"/>
  <c r="G9" i="33"/>
  <c r="F9" i="33"/>
  <c r="E9" i="33"/>
  <c r="D9" i="33"/>
  <c r="I8" i="33"/>
  <c r="H8" i="33"/>
  <c r="G8" i="33"/>
  <c r="F8" i="33"/>
  <c r="E8" i="33"/>
  <c r="D8" i="33"/>
  <c r="I7" i="33"/>
  <c r="H7" i="33"/>
  <c r="G7" i="33"/>
  <c r="F7" i="33"/>
  <c r="E7" i="33"/>
  <c r="D7" i="33"/>
  <c r="I19" i="17"/>
  <c r="H19" i="17"/>
  <c r="G19" i="17"/>
  <c r="F19" i="17"/>
  <c r="E19" i="17"/>
  <c r="D19" i="17"/>
  <c r="I18" i="17"/>
  <c r="H18" i="17"/>
  <c r="G18" i="17"/>
  <c r="F18" i="17"/>
  <c r="E18" i="17"/>
  <c r="D18" i="17"/>
  <c r="I17" i="17"/>
  <c r="H17" i="17"/>
  <c r="G17" i="17"/>
  <c r="F17" i="17"/>
  <c r="E17" i="17"/>
  <c r="D17" i="17"/>
  <c r="I16" i="17"/>
  <c r="H16" i="17"/>
  <c r="G16" i="17"/>
  <c r="F16" i="17"/>
  <c r="E16" i="17"/>
  <c r="D16" i="17"/>
  <c r="I15" i="17"/>
  <c r="H15" i="17"/>
  <c r="G15" i="17"/>
  <c r="F15" i="17"/>
  <c r="E15" i="17"/>
  <c r="D15" i="17"/>
  <c r="I14" i="17"/>
  <c r="H14" i="17"/>
  <c r="G14" i="17"/>
  <c r="F14" i="17"/>
  <c r="E14" i="17"/>
  <c r="D14" i="17"/>
  <c r="I13" i="17"/>
  <c r="H13" i="17"/>
  <c r="G13" i="17"/>
  <c r="F13" i="17"/>
  <c r="E13" i="17"/>
  <c r="D13" i="17"/>
  <c r="I12" i="17"/>
  <c r="H12" i="17"/>
  <c r="G12" i="17"/>
  <c r="F12" i="17"/>
  <c r="E12" i="17"/>
  <c r="D12" i="17"/>
  <c r="I11" i="17"/>
  <c r="H11" i="17"/>
  <c r="G11" i="17"/>
  <c r="F11" i="17"/>
  <c r="E11" i="17"/>
  <c r="D11" i="17"/>
  <c r="I10" i="17"/>
  <c r="H10" i="17"/>
  <c r="G10" i="17"/>
  <c r="F10" i="17"/>
  <c r="E10" i="17"/>
  <c r="D10" i="17"/>
  <c r="I9" i="17"/>
  <c r="H9" i="17"/>
  <c r="G9" i="17"/>
  <c r="F9" i="17"/>
  <c r="E9" i="17"/>
  <c r="D9" i="17"/>
  <c r="I8" i="17"/>
  <c r="H8" i="17"/>
  <c r="G8" i="17"/>
  <c r="F8" i="17"/>
  <c r="E8" i="17"/>
  <c r="D8" i="17"/>
  <c r="I7" i="17"/>
  <c r="H7" i="17"/>
  <c r="G7" i="17"/>
  <c r="F7" i="17"/>
  <c r="E7" i="17"/>
  <c r="D7" i="17"/>
  <c r="I19" i="46"/>
  <c r="H19" i="46"/>
  <c r="G19" i="46"/>
  <c r="F19" i="46"/>
  <c r="E19" i="46"/>
  <c r="D19" i="46"/>
  <c r="I18" i="46"/>
  <c r="H18" i="46"/>
  <c r="G18" i="46"/>
  <c r="F18" i="46"/>
  <c r="E18" i="46"/>
  <c r="D18" i="46"/>
  <c r="I17" i="46"/>
  <c r="H17" i="46"/>
  <c r="G17" i="46"/>
  <c r="F17" i="46"/>
  <c r="E17" i="46"/>
  <c r="D17" i="46"/>
  <c r="I16" i="46"/>
  <c r="H16" i="46"/>
  <c r="G16" i="46"/>
  <c r="F16" i="46"/>
  <c r="E16" i="46"/>
  <c r="D16" i="46"/>
  <c r="I15" i="46"/>
  <c r="H15" i="46"/>
  <c r="G15" i="46"/>
  <c r="F15" i="46"/>
  <c r="E15" i="46"/>
  <c r="D15" i="46"/>
  <c r="I14" i="46"/>
  <c r="H14" i="46"/>
  <c r="G14" i="46"/>
  <c r="F14" i="46"/>
  <c r="E14" i="46"/>
  <c r="D14" i="46"/>
  <c r="I13" i="46"/>
  <c r="H13" i="46"/>
  <c r="G13" i="46"/>
  <c r="F13" i="46"/>
  <c r="E13" i="46"/>
  <c r="D13" i="46"/>
  <c r="I12" i="46"/>
  <c r="H12" i="46"/>
  <c r="G12" i="46"/>
  <c r="F12" i="46"/>
  <c r="E12" i="46"/>
  <c r="D12" i="46"/>
  <c r="I11" i="46"/>
  <c r="H11" i="46"/>
  <c r="G11" i="46"/>
  <c r="F11" i="46"/>
  <c r="E11" i="46"/>
  <c r="D11" i="46"/>
  <c r="I10" i="46"/>
  <c r="H10" i="46"/>
  <c r="G10" i="46"/>
  <c r="F10" i="46"/>
  <c r="E10" i="46"/>
  <c r="D10" i="46"/>
  <c r="I9" i="46"/>
  <c r="H9" i="46"/>
  <c r="G9" i="46"/>
  <c r="F9" i="46"/>
  <c r="E9" i="46"/>
  <c r="D9" i="46"/>
  <c r="I8" i="46"/>
  <c r="H8" i="46"/>
  <c r="G8" i="46"/>
  <c r="F8" i="46"/>
  <c r="E8" i="46"/>
  <c r="D8" i="46"/>
  <c r="I7" i="46"/>
  <c r="H7" i="46"/>
  <c r="G7" i="46"/>
  <c r="F7" i="46"/>
  <c r="E7" i="46"/>
  <c r="D7" i="46"/>
  <c r="I19" i="47"/>
  <c r="H19" i="47"/>
  <c r="G19" i="47"/>
  <c r="F19" i="47"/>
  <c r="E19" i="47"/>
  <c r="D19" i="47"/>
  <c r="I18" i="47"/>
  <c r="H18" i="47"/>
  <c r="G18" i="47"/>
  <c r="F18" i="47"/>
  <c r="E18" i="47"/>
  <c r="D18" i="47"/>
  <c r="I17" i="47"/>
  <c r="H17" i="47"/>
  <c r="G17" i="47"/>
  <c r="F17" i="47"/>
  <c r="E17" i="47"/>
  <c r="D17" i="47"/>
  <c r="I16" i="47"/>
  <c r="H16" i="47"/>
  <c r="G16" i="47"/>
  <c r="F16" i="47"/>
  <c r="E16" i="47"/>
  <c r="D16" i="47"/>
  <c r="I15" i="47"/>
  <c r="H15" i="47"/>
  <c r="G15" i="47"/>
  <c r="F15" i="47"/>
  <c r="E15" i="47"/>
  <c r="D15" i="47"/>
  <c r="I14" i="47"/>
  <c r="H14" i="47"/>
  <c r="G14" i="47"/>
  <c r="F14" i="47"/>
  <c r="E14" i="47"/>
  <c r="D14" i="47"/>
  <c r="I13" i="47"/>
  <c r="H13" i="47"/>
  <c r="G13" i="47"/>
  <c r="F13" i="47"/>
  <c r="E13" i="47"/>
  <c r="D13" i="47"/>
  <c r="I12" i="47"/>
  <c r="H12" i="47"/>
  <c r="G12" i="47"/>
  <c r="F12" i="47"/>
  <c r="E12" i="47"/>
  <c r="D12" i="47"/>
  <c r="I11" i="47"/>
  <c r="H11" i="47"/>
  <c r="G11" i="47"/>
  <c r="F11" i="47"/>
  <c r="E11" i="47"/>
  <c r="D11" i="47"/>
  <c r="I10" i="47"/>
  <c r="H10" i="47"/>
  <c r="G10" i="47"/>
  <c r="F10" i="47"/>
  <c r="E10" i="47"/>
  <c r="D10" i="47"/>
  <c r="I9" i="47"/>
  <c r="H9" i="47"/>
  <c r="G9" i="47"/>
  <c r="F9" i="47"/>
  <c r="E9" i="47"/>
  <c r="D9" i="47"/>
  <c r="I8" i="47"/>
  <c r="H8" i="47"/>
  <c r="G8" i="47"/>
  <c r="F8" i="47"/>
  <c r="E8" i="47"/>
  <c r="D8" i="47"/>
  <c r="I7" i="47"/>
  <c r="H7" i="47"/>
  <c r="G7" i="47"/>
  <c r="F7" i="47"/>
  <c r="E7" i="47"/>
  <c r="D7" i="47"/>
  <c r="I19" i="16"/>
  <c r="H19" i="16"/>
  <c r="G19" i="16"/>
  <c r="F19" i="16"/>
  <c r="E19" i="16"/>
  <c r="D19" i="16"/>
  <c r="I18" i="16"/>
  <c r="H18" i="16"/>
  <c r="G18" i="16"/>
  <c r="F18" i="16"/>
  <c r="E18" i="16"/>
  <c r="D18" i="16"/>
  <c r="I17" i="16"/>
  <c r="H17" i="16"/>
  <c r="G17" i="16"/>
  <c r="F17" i="16"/>
  <c r="E17" i="16"/>
  <c r="D17" i="16"/>
  <c r="I16" i="16"/>
  <c r="H16" i="16"/>
  <c r="G16" i="16"/>
  <c r="F16" i="16"/>
  <c r="E16" i="16"/>
  <c r="D16" i="16"/>
  <c r="I14" i="16"/>
  <c r="H14" i="16"/>
  <c r="G14" i="16"/>
  <c r="F14" i="16"/>
  <c r="E14" i="16"/>
  <c r="D14" i="16"/>
  <c r="I13" i="16"/>
  <c r="H13" i="16"/>
  <c r="G13" i="16"/>
  <c r="F13" i="16"/>
  <c r="E13" i="16"/>
  <c r="D13" i="16"/>
  <c r="I12" i="16"/>
  <c r="H12" i="16"/>
  <c r="G12" i="16"/>
  <c r="F12" i="16"/>
  <c r="E12" i="16"/>
  <c r="D12" i="16"/>
  <c r="I11" i="16"/>
  <c r="H11" i="16"/>
  <c r="G11" i="16"/>
  <c r="F11" i="16"/>
  <c r="E11" i="16"/>
  <c r="D11" i="16"/>
  <c r="I10" i="16"/>
  <c r="H10" i="16"/>
  <c r="G10" i="16"/>
  <c r="F10" i="16"/>
  <c r="E10" i="16"/>
  <c r="D10" i="16"/>
  <c r="I9" i="16"/>
  <c r="H9" i="16"/>
  <c r="G9" i="16"/>
  <c r="F9" i="16"/>
  <c r="E9" i="16"/>
  <c r="D9" i="16"/>
  <c r="I8" i="16"/>
  <c r="H8" i="16"/>
  <c r="G8" i="16"/>
  <c r="F8" i="16"/>
  <c r="E8" i="16"/>
  <c r="D8" i="16"/>
  <c r="I7" i="16"/>
  <c r="H7" i="16"/>
  <c r="G7" i="16"/>
  <c r="F7" i="16"/>
  <c r="E7" i="16"/>
  <c r="D7" i="16"/>
  <c r="I19" i="48"/>
  <c r="H19" i="48"/>
  <c r="G19" i="48"/>
  <c r="F19" i="48"/>
  <c r="E19" i="48"/>
  <c r="D19" i="48"/>
  <c r="I18" i="48"/>
  <c r="H18" i="48"/>
  <c r="G18" i="48"/>
  <c r="F18" i="48"/>
  <c r="E18" i="48"/>
  <c r="D18" i="48"/>
  <c r="I17" i="48"/>
  <c r="H17" i="48"/>
  <c r="G17" i="48"/>
  <c r="F17" i="48"/>
  <c r="E17" i="48"/>
  <c r="D17" i="48"/>
  <c r="I16" i="48"/>
  <c r="H16" i="48"/>
  <c r="G16" i="48"/>
  <c r="F16" i="48"/>
  <c r="E16" i="48"/>
  <c r="D16" i="48"/>
  <c r="I14" i="48"/>
  <c r="H14" i="48"/>
  <c r="G14" i="48"/>
  <c r="F14" i="48"/>
  <c r="E14" i="48"/>
  <c r="D14" i="48"/>
  <c r="I13" i="48"/>
  <c r="H13" i="48"/>
  <c r="G13" i="48"/>
  <c r="F13" i="48"/>
  <c r="E13" i="48"/>
  <c r="D13" i="48"/>
  <c r="I12" i="48"/>
  <c r="H12" i="48"/>
  <c r="G12" i="48"/>
  <c r="F12" i="48"/>
  <c r="E12" i="48"/>
  <c r="D12" i="48"/>
  <c r="I11" i="48"/>
  <c r="H11" i="48"/>
  <c r="G11" i="48"/>
  <c r="F11" i="48"/>
  <c r="E11" i="48"/>
  <c r="D11" i="48"/>
  <c r="I10" i="48"/>
  <c r="H10" i="48"/>
  <c r="G10" i="48"/>
  <c r="F10" i="48"/>
  <c r="E10" i="48"/>
  <c r="D10" i="48"/>
  <c r="I9" i="48"/>
  <c r="H9" i="48"/>
  <c r="G9" i="48"/>
  <c r="F9" i="48"/>
  <c r="E9" i="48"/>
  <c r="D9" i="48"/>
  <c r="I8" i="48"/>
  <c r="H8" i="48"/>
  <c r="G8" i="48"/>
  <c r="F8" i="48"/>
  <c r="E8" i="48"/>
  <c r="D8" i="48"/>
  <c r="I7" i="48"/>
  <c r="H7" i="48"/>
  <c r="G7" i="48"/>
  <c r="F7" i="48"/>
  <c r="E7" i="48"/>
  <c r="D7" i="48"/>
  <c r="I19" i="49"/>
  <c r="H19" i="49"/>
  <c r="G19" i="49"/>
  <c r="F19" i="49"/>
  <c r="E19" i="49"/>
  <c r="D19" i="49"/>
  <c r="I18" i="49"/>
  <c r="H18" i="49"/>
  <c r="G18" i="49"/>
  <c r="F18" i="49"/>
  <c r="E18" i="49"/>
  <c r="D18" i="49"/>
  <c r="I17" i="49"/>
  <c r="H17" i="49"/>
  <c r="G17" i="49"/>
  <c r="F17" i="49"/>
  <c r="E17" i="49"/>
  <c r="D17" i="49"/>
  <c r="I16" i="49"/>
  <c r="H16" i="49"/>
  <c r="G16" i="49"/>
  <c r="F16" i="49"/>
  <c r="E16" i="49"/>
  <c r="D16" i="49"/>
  <c r="I14" i="49"/>
  <c r="H14" i="49"/>
  <c r="G14" i="49"/>
  <c r="F14" i="49"/>
  <c r="E14" i="49"/>
  <c r="D14" i="49"/>
  <c r="I13" i="49"/>
  <c r="H13" i="49"/>
  <c r="G13" i="49"/>
  <c r="F13" i="49"/>
  <c r="E13" i="49"/>
  <c r="D13" i="49"/>
  <c r="I12" i="49"/>
  <c r="H12" i="49"/>
  <c r="G12" i="49"/>
  <c r="F12" i="49"/>
  <c r="E12" i="49"/>
  <c r="D12" i="49"/>
  <c r="I11" i="49"/>
  <c r="H11" i="49"/>
  <c r="G11" i="49"/>
  <c r="F11" i="49"/>
  <c r="E11" i="49"/>
  <c r="D11" i="49"/>
  <c r="I10" i="49"/>
  <c r="H10" i="49"/>
  <c r="G10" i="49"/>
  <c r="F10" i="49"/>
  <c r="E10" i="49"/>
  <c r="D10" i="49"/>
  <c r="I9" i="49"/>
  <c r="H9" i="49"/>
  <c r="G9" i="49"/>
  <c r="F9" i="49"/>
  <c r="E9" i="49"/>
  <c r="D9" i="49"/>
  <c r="I8" i="49"/>
  <c r="H8" i="49"/>
  <c r="G8" i="49"/>
  <c r="F8" i="49"/>
  <c r="E8" i="49"/>
  <c r="D8" i="49"/>
  <c r="I7" i="49"/>
  <c r="H7" i="49"/>
  <c r="G7" i="49"/>
  <c r="F7" i="49"/>
  <c r="E7" i="49"/>
  <c r="D7" i="49"/>
  <c r="I19" i="37"/>
  <c r="H19" i="37"/>
  <c r="G19" i="37"/>
  <c r="F19" i="37"/>
  <c r="E19" i="37"/>
  <c r="D19" i="37"/>
  <c r="I18" i="37"/>
  <c r="H18" i="37"/>
  <c r="G18" i="37"/>
  <c r="F18" i="37"/>
  <c r="E18" i="37"/>
  <c r="D18" i="37"/>
  <c r="I17" i="37"/>
  <c r="H17" i="37"/>
  <c r="G17" i="37"/>
  <c r="F17" i="37"/>
  <c r="E17" i="37"/>
  <c r="D17" i="37"/>
  <c r="I16" i="37"/>
  <c r="H16" i="37"/>
  <c r="G16" i="37"/>
  <c r="F16" i="37"/>
  <c r="E16" i="37"/>
  <c r="D16" i="37"/>
  <c r="I15" i="37"/>
  <c r="H15" i="37"/>
  <c r="G15" i="37"/>
  <c r="F15" i="37"/>
  <c r="E15" i="37"/>
  <c r="D15" i="37"/>
  <c r="I14" i="37"/>
  <c r="H14" i="37"/>
  <c r="G14" i="37"/>
  <c r="F14" i="37"/>
  <c r="E14" i="37"/>
  <c r="D14" i="37"/>
  <c r="I13" i="37"/>
  <c r="H13" i="37"/>
  <c r="G13" i="37"/>
  <c r="F13" i="37"/>
  <c r="E13" i="37"/>
  <c r="D13" i="37"/>
  <c r="I12" i="37"/>
  <c r="H12" i="37"/>
  <c r="G12" i="37"/>
  <c r="F12" i="37"/>
  <c r="E12" i="37"/>
  <c r="D12" i="37"/>
  <c r="I11" i="37"/>
  <c r="H11" i="37"/>
  <c r="G11" i="37"/>
  <c r="F11" i="37"/>
  <c r="E11" i="37"/>
  <c r="D11" i="37"/>
  <c r="I10" i="37"/>
  <c r="H10" i="37"/>
  <c r="G10" i="37"/>
  <c r="F10" i="37"/>
  <c r="E10" i="37"/>
  <c r="D10" i="37"/>
  <c r="I9" i="37"/>
  <c r="H9" i="37"/>
  <c r="G9" i="37"/>
  <c r="F9" i="37"/>
  <c r="E9" i="37"/>
  <c r="D9" i="37"/>
  <c r="I8" i="37"/>
  <c r="H8" i="37"/>
  <c r="G8" i="37"/>
  <c r="F8" i="37"/>
  <c r="E8" i="37"/>
  <c r="D8" i="37"/>
  <c r="I7" i="37"/>
  <c r="H7" i="37"/>
  <c r="G7" i="37"/>
  <c r="F7" i="37"/>
  <c r="E7" i="37"/>
  <c r="I19" i="38"/>
  <c r="H19" i="38"/>
  <c r="G19" i="38"/>
  <c r="F19" i="38"/>
  <c r="E19" i="38"/>
  <c r="D19" i="38"/>
  <c r="I18" i="38"/>
  <c r="H18" i="38"/>
  <c r="G18" i="38"/>
  <c r="F18" i="38"/>
  <c r="E18" i="38"/>
  <c r="D18" i="38"/>
  <c r="I17" i="38"/>
  <c r="H17" i="38"/>
  <c r="G17" i="38"/>
  <c r="F17" i="38"/>
  <c r="E17" i="38"/>
  <c r="D17" i="38"/>
  <c r="I16" i="38"/>
  <c r="H16" i="38"/>
  <c r="G16" i="38"/>
  <c r="F16" i="38"/>
  <c r="E16" i="38"/>
  <c r="D16" i="38"/>
  <c r="I15" i="38"/>
  <c r="H15" i="38"/>
  <c r="G15" i="38"/>
  <c r="F15" i="38"/>
  <c r="E15" i="38"/>
  <c r="D15" i="38"/>
  <c r="I14" i="38"/>
  <c r="H14" i="38"/>
  <c r="G14" i="38"/>
  <c r="F14" i="38"/>
  <c r="E14" i="38"/>
  <c r="D14" i="38"/>
  <c r="I13" i="38"/>
  <c r="H13" i="38"/>
  <c r="G13" i="38"/>
  <c r="F13" i="38"/>
  <c r="E13" i="38"/>
  <c r="D13" i="38"/>
  <c r="I12" i="38"/>
  <c r="H12" i="38"/>
  <c r="G12" i="38"/>
  <c r="F12" i="38"/>
  <c r="E12" i="38"/>
  <c r="D12" i="38"/>
  <c r="I11" i="38"/>
  <c r="H11" i="38"/>
  <c r="G11" i="38"/>
  <c r="F11" i="38"/>
  <c r="E11" i="38"/>
  <c r="D11" i="38"/>
  <c r="I10" i="38"/>
  <c r="H10" i="38"/>
  <c r="G10" i="38"/>
  <c r="F10" i="38"/>
  <c r="E10" i="38"/>
  <c r="D10" i="38"/>
  <c r="I9" i="38"/>
  <c r="H9" i="38"/>
  <c r="G9" i="38"/>
  <c r="F9" i="38"/>
  <c r="E9" i="38"/>
  <c r="D9" i="38"/>
  <c r="I8" i="38"/>
  <c r="H8" i="38"/>
  <c r="G8" i="38"/>
  <c r="F8" i="38"/>
  <c r="E8" i="38"/>
  <c r="D8" i="38"/>
  <c r="I7" i="38"/>
  <c r="H7" i="38"/>
  <c r="G7" i="38"/>
  <c r="F7" i="38"/>
  <c r="E7" i="38"/>
  <c r="D7" i="38"/>
  <c r="I19" i="19"/>
  <c r="H19" i="19"/>
  <c r="G19" i="19"/>
  <c r="F19" i="19"/>
  <c r="E19" i="19"/>
  <c r="D19" i="19"/>
  <c r="I18" i="19"/>
  <c r="H18" i="19"/>
  <c r="G18" i="19"/>
  <c r="F18" i="19"/>
  <c r="E18" i="19"/>
  <c r="D18" i="19"/>
  <c r="I17" i="19"/>
  <c r="H17" i="19"/>
  <c r="G17" i="19"/>
  <c r="F17" i="19"/>
  <c r="E17" i="19"/>
  <c r="D17" i="19"/>
  <c r="I16" i="19"/>
  <c r="H16" i="19"/>
  <c r="G16" i="19"/>
  <c r="F16" i="19"/>
  <c r="E16" i="19"/>
  <c r="D16" i="19"/>
  <c r="I15" i="19"/>
  <c r="H15" i="19"/>
  <c r="G15" i="19"/>
  <c r="F15" i="19"/>
  <c r="E15" i="19"/>
  <c r="D15" i="19"/>
  <c r="I14" i="19"/>
  <c r="H14" i="19"/>
  <c r="G14" i="19"/>
  <c r="F14" i="19"/>
  <c r="E14" i="19"/>
  <c r="D14" i="19"/>
  <c r="I13" i="19"/>
  <c r="H13" i="19"/>
  <c r="G13" i="19"/>
  <c r="F13" i="19"/>
  <c r="E13" i="19"/>
  <c r="D13" i="19"/>
  <c r="I12" i="19"/>
  <c r="H12" i="19"/>
  <c r="G12" i="19"/>
  <c r="F12" i="19"/>
  <c r="E12" i="19"/>
  <c r="D12" i="19"/>
  <c r="I11" i="19"/>
  <c r="H11" i="19"/>
  <c r="G11" i="19"/>
  <c r="F11" i="19"/>
  <c r="E11" i="19"/>
  <c r="D11" i="19"/>
  <c r="I10" i="19"/>
  <c r="H10" i="19"/>
  <c r="G10" i="19"/>
  <c r="F10" i="19"/>
  <c r="E10" i="19"/>
  <c r="D10" i="19"/>
  <c r="I9" i="19"/>
  <c r="H9" i="19"/>
  <c r="G9" i="19"/>
  <c r="F9" i="19"/>
  <c r="E9" i="19"/>
  <c r="D9" i="19"/>
  <c r="I8" i="19"/>
  <c r="H8" i="19"/>
  <c r="G8" i="19"/>
  <c r="F8" i="19"/>
  <c r="E8" i="19"/>
  <c r="D8" i="19"/>
  <c r="I7" i="19"/>
  <c r="H7" i="19"/>
  <c r="G7" i="19"/>
  <c r="F7" i="19"/>
  <c r="E7" i="19"/>
  <c r="D7" i="19"/>
  <c r="I19" i="39"/>
  <c r="H19" i="39"/>
  <c r="G19" i="39"/>
  <c r="F19" i="39"/>
  <c r="E19" i="39"/>
  <c r="D19" i="39"/>
  <c r="I18" i="39"/>
  <c r="H18" i="39"/>
  <c r="G18" i="39"/>
  <c r="F18" i="39"/>
  <c r="E18" i="39"/>
  <c r="D18" i="39"/>
  <c r="I17" i="39"/>
  <c r="H17" i="39"/>
  <c r="G17" i="39"/>
  <c r="F17" i="39"/>
  <c r="E17" i="39"/>
  <c r="D17" i="39"/>
  <c r="I16" i="39"/>
  <c r="H16" i="39"/>
  <c r="G16" i="39"/>
  <c r="F16" i="39"/>
  <c r="E16" i="39"/>
  <c r="D16" i="39"/>
  <c r="I15" i="39"/>
  <c r="H15" i="39"/>
  <c r="G15" i="39"/>
  <c r="F15" i="39"/>
  <c r="E15" i="39"/>
  <c r="D15" i="39"/>
  <c r="I14" i="39"/>
  <c r="H14" i="39"/>
  <c r="G14" i="39"/>
  <c r="F14" i="39"/>
  <c r="E14" i="39"/>
  <c r="D14" i="39"/>
  <c r="I13" i="39"/>
  <c r="H13" i="39"/>
  <c r="G13" i="39"/>
  <c r="F13" i="39"/>
  <c r="E13" i="39"/>
  <c r="D13" i="39"/>
  <c r="I12" i="39"/>
  <c r="H12" i="39"/>
  <c r="G12" i="39"/>
  <c r="F12" i="39"/>
  <c r="E12" i="39"/>
  <c r="D12" i="39"/>
  <c r="I11" i="39"/>
  <c r="H11" i="39"/>
  <c r="G11" i="39"/>
  <c r="F11" i="39"/>
  <c r="E11" i="39"/>
  <c r="D11" i="39"/>
  <c r="I10" i="39"/>
  <c r="H10" i="39"/>
  <c r="G10" i="39"/>
  <c r="F10" i="39"/>
  <c r="E10" i="39"/>
  <c r="D10" i="39"/>
  <c r="I9" i="39"/>
  <c r="H9" i="39"/>
  <c r="G9" i="39"/>
  <c r="F9" i="39"/>
  <c r="E9" i="39"/>
  <c r="D9" i="39"/>
  <c r="I8" i="39"/>
  <c r="H8" i="39"/>
  <c r="G8" i="39"/>
  <c r="F8" i="39"/>
  <c r="E8" i="39"/>
  <c r="D8" i="39"/>
  <c r="I7" i="39"/>
  <c r="H7" i="39"/>
  <c r="G7" i="39"/>
  <c r="F7" i="39"/>
  <c r="E7" i="39"/>
  <c r="D7" i="39"/>
  <c r="I19" i="41"/>
  <c r="H19" i="41"/>
  <c r="G19" i="41"/>
  <c r="F19" i="41"/>
  <c r="E19" i="41"/>
  <c r="D19" i="41"/>
  <c r="I18" i="41"/>
  <c r="H18" i="41"/>
  <c r="G18" i="41"/>
  <c r="F18" i="41"/>
  <c r="E18" i="41"/>
  <c r="D18" i="41"/>
  <c r="I17" i="41"/>
  <c r="H17" i="41"/>
  <c r="G17" i="41"/>
  <c r="F17" i="41"/>
  <c r="E17" i="41"/>
  <c r="D17" i="41"/>
  <c r="I16" i="41"/>
  <c r="H16" i="41"/>
  <c r="G16" i="41"/>
  <c r="F16" i="41"/>
  <c r="E16" i="41"/>
  <c r="D16" i="41"/>
  <c r="I15" i="41"/>
  <c r="H15" i="41"/>
  <c r="G15" i="41"/>
  <c r="F15" i="41"/>
  <c r="E15" i="41"/>
  <c r="D15" i="41"/>
  <c r="I14" i="41"/>
  <c r="H14" i="41"/>
  <c r="G14" i="41"/>
  <c r="F14" i="41"/>
  <c r="E14" i="41"/>
  <c r="D14" i="41"/>
  <c r="I13" i="41"/>
  <c r="H13" i="41"/>
  <c r="G13" i="41"/>
  <c r="F13" i="41"/>
  <c r="E13" i="41"/>
  <c r="D13" i="41"/>
  <c r="I12" i="41"/>
  <c r="H12" i="41"/>
  <c r="G12" i="41"/>
  <c r="F12" i="41"/>
  <c r="E12" i="41"/>
  <c r="D12" i="41"/>
  <c r="I11" i="41"/>
  <c r="H11" i="41"/>
  <c r="G11" i="41"/>
  <c r="F11" i="41"/>
  <c r="E11" i="41"/>
  <c r="D11" i="41"/>
  <c r="I10" i="41"/>
  <c r="H10" i="41"/>
  <c r="G10" i="41"/>
  <c r="F10" i="41"/>
  <c r="E10" i="41"/>
  <c r="D10" i="41"/>
  <c r="I9" i="41"/>
  <c r="H9" i="41"/>
  <c r="G9" i="41"/>
  <c r="F9" i="41"/>
  <c r="E9" i="41"/>
  <c r="D9" i="41"/>
  <c r="I8" i="41"/>
  <c r="H8" i="41"/>
  <c r="G8" i="41"/>
  <c r="F8" i="41"/>
  <c r="E8" i="41"/>
  <c r="D8" i="41"/>
  <c r="I7" i="41"/>
  <c r="H7" i="41"/>
  <c r="G7" i="41"/>
  <c r="F7" i="41"/>
  <c r="E7" i="41"/>
  <c r="D7" i="41"/>
  <c r="I19" i="42"/>
  <c r="H19" i="42"/>
  <c r="G19" i="42"/>
  <c r="F19" i="42"/>
  <c r="E19" i="42"/>
  <c r="D19" i="42"/>
  <c r="I18" i="42"/>
  <c r="H18" i="42"/>
  <c r="G18" i="42"/>
  <c r="F18" i="42"/>
  <c r="E18" i="42"/>
  <c r="D18" i="42"/>
  <c r="I17" i="42"/>
  <c r="H17" i="42"/>
  <c r="G17" i="42"/>
  <c r="F17" i="42"/>
  <c r="E17" i="42"/>
  <c r="D17" i="42"/>
  <c r="I16" i="42"/>
  <c r="H16" i="42"/>
  <c r="G16" i="42"/>
  <c r="F16" i="42"/>
  <c r="E16" i="42"/>
  <c r="D16" i="42"/>
  <c r="I15" i="42"/>
  <c r="H15" i="42"/>
  <c r="G15" i="42"/>
  <c r="F15" i="42"/>
  <c r="E15" i="42"/>
  <c r="D15" i="42"/>
  <c r="I14" i="42"/>
  <c r="H14" i="42"/>
  <c r="G14" i="42"/>
  <c r="F14" i="42"/>
  <c r="E14" i="42"/>
  <c r="D14" i="42"/>
  <c r="I13" i="42"/>
  <c r="H13" i="42"/>
  <c r="G13" i="42"/>
  <c r="F13" i="42"/>
  <c r="E13" i="42"/>
  <c r="D13" i="42"/>
  <c r="I12" i="42"/>
  <c r="H12" i="42"/>
  <c r="G12" i="42"/>
  <c r="F12" i="42"/>
  <c r="E12" i="42"/>
  <c r="D12" i="42"/>
  <c r="I11" i="42"/>
  <c r="H11" i="42"/>
  <c r="G11" i="42"/>
  <c r="F11" i="42"/>
  <c r="E11" i="42"/>
  <c r="D11" i="42"/>
  <c r="I10" i="42"/>
  <c r="H10" i="42"/>
  <c r="G10" i="42"/>
  <c r="F10" i="42"/>
  <c r="E10" i="42"/>
  <c r="D10" i="42"/>
  <c r="I9" i="42"/>
  <c r="H9" i="42"/>
  <c r="G9" i="42"/>
  <c r="F9" i="42"/>
  <c r="E9" i="42"/>
  <c r="D9" i="42"/>
  <c r="I8" i="42"/>
  <c r="H8" i="42"/>
  <c r="G8" i="42"/>
  <c r="F8" i="42"/>
  <c r="E8" i="42"/>
  <c r="D8" i="42"/>
  <c r="I7" i="42"/>
  <c r="H7" i="42"/>
  <c r="G7" i="42"/>
  <c r="F7" i="42"/>
  <c r="E7" i="42"/>
  <c r="D7" i="42"/>
  <c r="I19" i="43"/>
  <c r="H19" i="43"/>
  <c r="G19" i="43"/>
  <c r="F19" i="43"/>
  <c r="E19" i="43"/>
  <c r="D19" i="43"/>
  <c r="I18" i="43"/>
  <c r="H18" i="43"/>
  <c r="G18" i="43"/>
  <c r="F18" i="43"/>
  <c r="E18" i="43"/>
  <c r="D18" i="43"/>
  <c r="I17" i="43"/>
  <c r="H17" i="43"/>
  <c r="G17" i="43"/>
  <c r="F17" i="43"/>
  <c r="E17" i="43"/>
  <c r="D17" i="43"/>
  <c r="I16" i="43"/>
  <c r="H16" i="43"/>
  <c r="G16" i="43"/>
  <c r="F16" i="43"/>
  <c r="E16" i="43"/>
  <c r="D16" i="43"/>
  <c r="I15" i="43"/>
  <c r="H15" i="43"/>
  <c r="G15" i="43"/>
  <c r="F15" i="43"/>
  <c r="E15" i="43"/>
  <c r="D15" i="43"/>
  <c r="I14" i="43"/>
  <c r="H14" i="43"/>
  <c r="G14" i="43"/>
  <c r="F14" i="43"/>
  <c r="E14" i="43"/>
  <c r="D14" i="43"/>
  <c r="I13" i="43"/>
  <c r="H13" i="43"/>
  <c r="G13" i="43"/>
  <c r="F13" i="43"/>
  <c r="E13" i="43"/>
  <c r="D13" i="43"/>
  <c r="I12" i="43"/>
  <c r="H12" i="43"/>
  <c r="G12" i="43"/>
  <c r="F12" i="43"/>
  <c r="E12" i="43"/>
  <c r="D12" i="43"/>
  <c r="I11" i="43"/>
  <c r="H11" i="43"/>
  <c r="G11" i="43"/>
  <c r="F11" i="43"/>
  <c r="E11" i="43"/>
  <c r="D11" i="43"/>
  <c r="I10" i="43"/>
  <c r="H10" i="43"/>
  <c r="G10" i="43"/>
  <c r="F10" i="43"/>
  <c r="E10" i="43"/>
  <c r="D10" i="43"/>
  <c r="I9" i="43"/>
  <c r="H9" i="43"/>
  <c r="G9" i="43"/>
  <c r="F9" i="43"/>
  <c r="E9" i="43"/>
  <c r="D9" i="43"/>
  <c r="I8" i="43"/>
  <c r="H8" i="43"/>
  <c r="G8" i="43"/>
  <c r="F8" i="43"/>
  <c r="E8" i="43"/>
  <c r="D8" i="43"/>
  <c r="I7" i="43"/>
  <c r="H7" i="43"/>
  <c r="G7" i="43"/>
  <c r="F7" i="43"/>
  <c r="E7" i="43"/>
  <c r="D7" i="43"/>
  <c r="I19" i="44"/>
  <c r="H19" i="44"/>
  <c r="G19" i="44"/>
  <c r="F19" i="44"/>
  <c r="E19" i="44"/>
  <c r="D19" i="44"/>
  <c r="I18" i="44"/>
  <c r="H18" i="44"/>
  <c r="G18" i="44"/>
  <c r="F18" i="44"/>
  <c r="E18" i="44"/>
  <c r="D18" i="44"/>
  <c r="I17" i="44"/>
  <c r="H17" i="44"/>
  <c r="G17" i="44"/>
  <c r="F17" i="44"/>
  <c r="E17" i="44"/>
  <c r="D17" i="44"/>
  <c r="I16" i="44"/>
  <c r="H16" i="44"/>
  <c r="G16" i="44"/>
  <c r="F16" i="44"/>
  <c r="E16" i="44"/>
  <c r="D16" i="44"/>
  <c r="I15" i="44"/>
  <c r="H15" i="44"/>
  <c r="G15" i="44"/>
  <c r="F15" i="44"/>
  <c r="E15" i="44"/>
  <c r="D15" i="44"/>
  <c r="I14" i="44"/>
  <c r="H14" i="44"/>
  <c r="G14" i="44"/>
  <c r="F14" i="44"/>
  <c r="E14" i="44"/>
  <c r="D14" i="44"/>
  <c r="I13" i="44"/>
  <c r="H13" i="44"/>
  <c r="G13" i="44"/>
  <c r="F13" i="44"/>
  <c r="E13" i="44"/>
  <c r="D13" i="44"/>
  <c r="I12" i="44"/>
  <c r="H12" i="44"/>
  <c r="G12" i="44"/>
  <c r="F12" i="44"/>
  <c r="E12" i="44"/>
  <c r="D12" i="44"/>
  <c r="I11" i="44"/>
  <c r="H11" i="44"/>
  <c r="G11" i="44"/>
  <c r="F11" i="44"/>
  <c r="E11" i="44"/>
  <c r="D11" i="44"/>
  <c r="I10" i="44"/>
  <c r="H10" i="44"/>
  <c r="G10" i="44"/>
  <c r="F10" i="44"/>
  <c r="E10" i="44"/>
  <c r="D10" i="44"/>
  <c r="I9" i="44"/>
  <c r="H9" i="44"/>
  <c r="G9" i="44"/>
  <c r="F9" i="44"/>
  <c r="E9" i="44"/>
  <c r="D9" i="44"/>
  <c r="I8" i="44"/>
  <c r="H8" i="44"/>
  <c r="G8" i="44"/>
  <c r="F8" i="44"/>
  <c r="E8" i="44"/>
  <c r="D8" i="44"/>
  <c r="I7" i="44"/>
  <c r="H7" i="44"/>
  <c r="G7" i="44"/>
  <c r="F7" i="44"/>
  <c r="E7" i="44"/>
  <c r="D7" i="44"/>
  <c r="I19" i="45"/>
  <c r="H19" i="45"/>
  <c r="G19" i="45"/>
  <c r="F19" i="45"/>
  <c r="E19" i="45"/>
  <c r="D19" i="45"/>
  <c r="I18" i="45"/>
  <c r="H18" i="45"/>
  <c r="G18" i="45"/>
  <c r="F18" i="45"/>
  <c r="E18" i="45"/>
  <c r="D18" i="45"/>
  <c r="I17" i="45"/>
  <c r="H17" i="45"/>
  <c r="G17" i="45"/>
  <c r="F17" i="45"/>
  <c r="E17" i="45"/>
  <c r="D17" i="45"/>
  <c r="I16" i="45"/>
  <c r="H16" i="45"/>
  <c r="G16" i="45"/>
  <c r="F16" i="45"/>
  <c r="E16" i="45"/>
  <c r="D16" i="45"/>
  <c r="I15" i="45"/>
  <c r="H15" i="45"/>
  <c r="G15" i="45"/>
  <c r="F15" i="45"/>
  <c r="E15" i="45"/>
  <c r="D15" i="45"/>
  <c r="I14" i="45"/>
  <c r="H14" i="45"/>
  <c r="G14" i="45"/>
  <c r="F14" i="45"/>
  <c r="E14" i="45"/>
  <c r="D14" i="45"/>
  <c r="I13" i="45"/>
  <c r="H13" i="45"/>
  <c r="G13" i="45"/>
  <c r="F13" i="45"/>
  <c r="E13" i="45"/>
  <c r="D13" i="45"/>
  <c r="I12" i="45"/>
  <c r="H12" i="45"/>
  <c r="G12" i="45"/>
  <c r="F12" i="45"/>
  <c r="E12" i="45"/>
  <c r="D12" i="45"/>
  <c r="I11" i="45"/>
  <c r="H11" i="45"/>
  <c r="G11" i="45"/>
  <c r="F11" i="45"/>
  <c r="E11" i="45"/>
  <c r="D11" i="45"/>
  <c r="I10" i="45"/>
  <c r="H10" i="45"/>
  <c r="G10" i="45"/>
  <c r="F10" i="45"/>
  <c r="E10" i="45"/>
  <c r="D10" i="45"/>
  <c r="I9" i="45"/>
  <c r="H9" i="45"/>
  <c r="G9" i="45"/>
  <c r="F9" i="45"/>
  <c r="E9" i="45"/>
  <c r="D9" i="45"/>
  <c r="I8" i="45"/>
  <c r="H8" i="45"/>
  <c r="G8" i="45"/>
  <c r="F8" i="45"/>
  <c r="E8" i="45"/>
  <c r="D8" i="45"/>
  <c r="I7" i="45"/>
  <c r="H7" i="45"/>
  <c r="G7" i="45"/>
  <c r="F7" i="45"/>
  <c r="E7" i="45"/>
  <c r="D7" i="45"/>
  <c r="D7" i="37"/>
  <c r="C31" i="90" l="1"/>
  <c r="I53" i="36"/>
  <c r="D22" i="86"/>
  <c r="C21" i="90"/>
  <c r="C36" i="90"/>
  <c r="C41" i="90"/>
  <c r="C16" i="90"/>
  <c r="C26" i="90"/>
  <c r="D22" i="67"/>
  <c r="DZ26" i="71"/>
  <c r="DZ26" i="38"/>
  <c r="DH123" i="85"/>
  <c r="DH115" i="85"/>
  <c r="DH110" i="85"/>
  <c r="DH98" i="85"/>
  <c r="DH94" i="85"/>
  <c r="DH91" i="85"/>
  <c r="DH86" i="85"/>
  <c r="DH79" i="85"/>
  <c r="DH72" i="85"/>
  <c r="DH70" i="85"/>
  <c r="DH67" i="85"/>
  <c r="DH63" i="85"/>
  <c r="DH59" i="85"/>
  <c r="DH55" i="85"/>
  <c r="DH51" i="85"/>
  <c r="DH47" i="85"/>
  <c r="DH46" i="85"/>
  <c r="DH40" i="85"/>
  <c r="DH36" i="85"/>
  <c r="DZ23" i="85"/>
  <c r="F37" i="5"/>
  <c r="I23" i="84"/>
  <c r="H23" i="84"/>
  <c r="G23" i="84"/>
  <c r="F23" i="84"/>
  <c r="E23" i="84"/>
  <c r="D23" i="84"/>
  <c r="DZ24" i="84"/>
  <c r="I93" i="36" l="1"/>
  <c r="D22" i="85"/>
  <c r="F31" i="94"/>
  <c r="F32" i="93"/>
  <c r="F32" i="92"/>
  <c r="F33" i="89"/>
  <c r="I52" i="36"/>
  <c r="D22" i="84"/>
  <c r="F49" i="84"/>
  <c r="F35" i="59"/>
  <c r="F32" i="61"/>
  <c r="F32" i="58"/>
  <c r="F33" i="60"/>
  <c r="F32" i="86"/>
  <c r="F40" i="57"/>
  <c r="F32" i="85"/>
  <c r="DZ26" i="45"/>
  <c r="I34" i="36" s="1"/>
  <c r="DZ58" i="81" l="1"/>
  <c r="DZ56" i="81"/>
  <c r="DZ54" i="81"/>
  <c r="DZ50" i="81"/>
  <c r="DZ42" i="81"/>
  <c r="DZ40" i="81"/>
  <c r="DZ38" i="81"/>
  <c r="DZ24" i="81"/>
  <c r="I50" i="36" l="1"/>
  <c r="D22" i="81"/>
  <c r="B102" i="36"/>
  <c r="I31" i="94" s="1"/>
  <c r="DZ22" i="80"/>
  <c r="DZ22" i="79"/>
  <c r="DZ23" i="78"/>
  <c r="DZ24" i="77"/>
  <c r="DZ23" i="76"/>
  <c r="DZ23" i="75"/>
  <c r="DZ24" i="74"/>
  <c r="DZ23" i="73"/>
  <c r="DZ23" i="71"/>
  <c r="DZ23" i="70"/>
  <c r="DZ23" i="68"/>
  <c r="DZ23" i="67"/>
  <c r="DZ24" i="66"/>
  <c r="DZ23" i="65"/>
  <c r="DZ23" i="64"/>
  <c r="DZ24" i="21"/>
  <c r="DZ23" i="63"/>
  <c r="DZ23" i="62"/>
  <c r="DZ23" i="69"/>
  <c r="I69" i="36"/>
  <c r="DZ23" i="60"/>
  <c r="DZ23" i="61"/>
  <c r="DZ23" i="59"/>
  <c r="DZ23" i="58"/>
  <c r="DZ23" i="57"/>
  <c r="DZ24" i="55"/>
  <c r="DZ24" i="56"/>
  <c r="DZ24" i="54"/>
  <c r="DZ24" i="53"/>
  <c r="DZ24" i="52"/>
  <c r="DZ22" i="51"/>
  <c r="DZ23" i="50"/>
  <c r="DZ23" i="49"/>
  <c r="DZ23" i="48"/>
  <c r="DZ23" i="47"/>
  <c r="DZ22" i="46"/>
  <c r="I92" i="36" l="1"/>
  <c r="D22" i="78"/>
  <c r="I86" i="36"/>
  <c r="D22" i="73"/>
  <c r="I85" i="36"/>
  <c r="D22" i="71"/>
  <c r="I84" i="36"/>
  <c r="D22" i="70"/>
  <c r="I87" i="36"/>
  <c r="D22" i="74"/>
  <c r="I33" i="89"/>
  <c r="I32" i="92"/>
  <c r="I32" i="93"/>
  <c r="I79" i="36"/>
  <c r="D22" i="64"/>
  <c r="I78" i="36"/>
  <c r="D22" i="21"/>
  <c r="I95" i="36"/>
  <c r="D21" i="80"/>
  <c r="I94" i="36"/>
  <c r="D21" i="79"/>
  <c r="I91" i="36"/>
  <c r="D22" i="77"/>
  <c r="I90" i="36"/>
  <c r="D22" i="76"/>
  <c r="I88" i="36"/>
  <c r="D22" i="75"/>
  <c r="I83" i="36"/>
  <c r="D22" i="68"/>
  <c r="I81" i="36"/>
  <c r="D22" i="66"/>
  <c r="I75" i="36"/>
  <c r="D22" i="63"/>
  <c r="I74" i="36"/>
  <c r="D22" i="62"/>
  <c r="I70" i="36"/>
  <c r="D22" i="69"/>
  <c r="I68" i="36"/>
  <c r="D22" i="60"/>
  <c r="I67" i="36"/>
  <c r="D22" i="61"/>
  <c r="I66" i="36"/>
  <c r="D22" i="59"/>
  <c r="I65" i="36"/>
  <c r="D22" i="58"/>
  <c r="I64" i="36"/>
  <c r="D22" i="57"/>
  <c r="I60" i="36"/>
  <c r="D22" i="55"/>
  <c r="I59" i="36"/>
  <c r="D22" i="56"/>
  <c r="I58" i="36"/>
  <c r="D22" i="54"/>
  <c r="I57" i="36"/>
  <c r="D22" i="53"/>
  <c r="I39" i="36"/>
  <c r="D21" i="47"/>
  <c r="I38" i="36"/>
  <c r="D21" i="46"/>
  <c r="I82" i="36"/>
  <c r="I49" i="36"/>
  <c r="D22" i="52"/>
  <c r="I48" i="36"/>
  <c r="D21" i="51"/>
  <c r="I47" i="36"/>
  <c r="D22" i="50"/>
  <c r="D22" i="49"/>
  <c r="I44" i="36"/>
  <c r="I43" i="36"/>
  <c r="D22" i="48"/>
  <c r="I32" i="85"/>
  <c r="I32" i="86"/>
  <c r="I35" i="81"/>
  <c r="I49" i="84"/>
  <c r="I36" i="42"/>
  <c r="I58" i="28"/>
  <c r="I33" i="66"/>
  <c r="I34" i="76"/>
  <c r="I34" i="67"/>
  <c r="I41" i="77"/>
  <c r="I32" i="68"/>
  <c r="I33" i="78"/>
  <c r="I32" i="70"/>
  <c r="I34" i="79"/>
  <c r="I33" i="71"/>
  <c r="I37" i="80"/>
  <c r="I35" i="21"/>
  <c r="I34" i="73"/>
  <c r="I33" i="64"/>
  <c r="I36" i="74"/>
  <c r="I34" i="65"/>
  <c r="I33" i="75"/>
  <c r="I34" i="62"/>
  <c r="I35" i="63"/>
  <c r="I33" i="34"/>
  <c r="I19" i="31"/>
  <c r="I32" i="33"/>
  <c r="I40" i="57"/>
  <c r="I32" i="58"/>
  <c r="I35" i="59"/>
  <c r="I32" i="61"/>
  <c r="I32" i="69"/>
  <c r="I33" i="60"/>
  <c r="I53" i="25"/>
  <c r="I34" i="53"/>
  <c r="I33" i="54"/>
  <c r="I33" i="56"/>
  <c r="I35" i="55"/>
  <c r="I47" i="16"/>
  <c r="I35" i="49"/>
  <c r="I34" i="32"/>
  <c r="I35" i="52"/>
  <c r="I31" i="50"/>
  <c r="I36" i="48"/>
  <c r="I31" i="51"/>
  <c r="I40" i="47"/>
  <c r="I32" i="17"/>
  <c r="I31" i="46"/>
  <c r="I46" i="43"/>
  <c r="I30" i="44"/>
  <c r="I33" i="45"/>
  <c r="I37" i="38"/>
  <c r="I48" i="19"/>
  <c r="I40" i="41"/>
  <c r="I37" i="5"/>
  <c r="I33" i="37"/>
  <c r="I46" i="39"/>
  <c r="DZ21" i="45"/>
  <c r="DZ21" i="44"/>
  <c r="DZ35" i="43"/>
  <c r="DZ21" i="43"/>
  <c r="DZ21" i="42"/>
  <c r="DZ25" i="41"/>
  <c r="DZ23" i="38"/>
  <c r="DZ22" i="37"/>
  <c r="I98" i="36" l="1"/>
  <c r="I23" i="36"/>
  <c r="D21" i="38"/>
  <c r="I32" i="36"/>
  <c r="D20" i="44"/>
  <c r="I30" i="36"/>
  <c r="D20" i="43"/>
  <c r="I31" i="36"/>
  <c r="D33" i="43"/>
  <c r="I29" i="36"/>
  <c r="D20" i="42"/>
  <c r="I28" i="36"/>
  <c r="D20" i="41"/>
  <c r="I33" i="36"/>
  <c r="D20" i="45"/>
  <c r="I22" i="36"/>
  <c r="D21" i="37"/>
  <c r="F33" i="78"/>
  <c r="DH123" i="80"/>
  <c r="DH115" i="80"/>
  <c r="DH110" i="80"/>
  <c r="DH98" i="80"/>
  <c r="DH94" i="80"/>
  <c r="DH91" i="80"/>
  <c r="DH86" i="80"/>
  <c r="DH79" i="80"/>
  <c r="DH72" i="80"/>
  <c r="DH70" i="80"/>
  <c r="DH67" i="80"/>
  <c r="DH63" i="80"/>
  <c r="DH59" i="80"/>
  <c r="DH55" i="80"/>
  <c r="DH51" i="80"/>
  <c r="DH47" i="80"/>
  <c r="DH46" i="80"/>
  <c r="DH40" i="80"/>
  <c r="DH36" i="80"/>
  <c r="DH123" i="79"/>
  <c r="DH115" i="79"/>
  <c r="DH110" i="79"/>
  <c r="DH98" i="79"/>
  <c r="DH94" i="79"/>
  <c r="DH91" i="79"/>
  <c r="DH86" i="79"/>
  <c r="DH79" i="79"/>
  <c r="DH72" i="79"/>
  <c r="DH70" i="79"/>
  <c r="DH67" i="79"/>
  <c r="DH63" i="79"/>
  <c r="DH59" i="79"/>
  <c r="DH55" i="79"/>
  <c r="DH51" i="79"/>
  <c r="DH47" i="79"/>
  <c r="DH46" i="79"/>
  <c r="DH40" i="79"/>
  <c r="DH36" i="79"/>
  <c r="DH123" i="78"/>
  <c r="DH115" i="78"/>
  <c r="DH110" i="78"/>
  <c r="DH98" i="78"/>
  <c r="DH94" i="78"/>
  <c r="DH91" i="78"/>
  <c r="DH86" i="78"/>
  <c r="DH79" i="78"/>
  <c r="DH72" i="78"/>
  <c r="DH70" i="78"/>
  <c r="DH67" i="78"/>
  <c r="DH63" i="78"/>
  <c r="DH59" i="78"/>
  <c r="DH55" i="78"/>
  <c r="DH51" i="78"/>
  <c r="DH47" i="78"/>
  <c r="DH46" i="78"/>
  <c r="DH40" i="78"/>
  <c r="DH36" i="78"/>
  <c r="DH123" i="77"/>
  <c r="DH115" i="77"/>
  <c r="DH110" i="77"/>
  <c r="DH98" i="77"/>
  <c r="DH94" i="77"/>
  <c r="DH91" i="77"/>
  <c r="DH86" i="77"/>
  <c r="DH79" i="77"/>
  <c r="DH72" i="77"/>
  <c r="DH70" i="77"/>
  <c r="DH67" i="77"/>
  <c r="DH63" i="77"/>
  <c r="DH59" i="77"/>
  <c r="DH55" i="77"/>
  <c r="DH51" i="77"/>
  <c r="DH47" i="77"/>
  <c r="DH46" i="77"/>
  <c r="DH40" i="77"/>
  <c r="DH36" i="77"/>
  <c r="I23" i="77"/>
  <c r="H23" i="77"/>
  <c r="G23" i="77"/>
  <c r="F23" i="77"/>
  <c r="E23" i="77"/>
  <c r="D23" i="77"/>
  <c r="DH123" i="76"/>
  <c r="DH115" i="76"/>
  <c r="DH110" i="76"/>
  <c r="DH98" i="76"/>
  <c r="DH94" i="76"/>
  <c r="DH91" i="76"/>
  <c r="DH86" i="76"/>
  <c r="DH79" i="76"/>
  <c r="F34" i="76"/>
  <c r="DH72" i="76"/>
  <c r="DH70" i="76"/>
  <c r="DH67" i="76"/>
  <c r="DH63" i="76"/>
  <c r="DH59" i="76"/>
  <c r="DH55" i="76"/>
  <c r="DH51" i="76"/>
  <c r="DH47" i="76"/>
  <c r="DH46" i="76"/>
  <c r="DH40" i="76"/>
  <c r="DH36" i="76"/>
  <c r="DH123" i="75"/>
  <c r="DH115" i="75"/>
  <c r="DH110" i="75"/>
  <c r="DH98" i="75"/>
  <c r="DH94" i="75"/>
  <c r="DH91" i="75"/>
  <c r="DH86" i="75"/>
  <c r="DH79" i="75"/>
  <c r="DH72" i="75"/>
  <c r="DH70" i="75"/>
  <c r="DH67" i="75"/>
  <c r="DH63" i="75"/>
  <c r="DH59" i="75"/>
  <c r="DH55" i="75"/>
  <c r="DH51" i="75"/>
  <c r="DH47" i="75"/>
  <c r="DH46" i="75"/>
  <c r="DH40" i="75"/>
  <c r="DH36" i="75"/>
  <c r="DH123" i="74"/>
  <c r="DH115" i="74"/>
  <c r="DH110" i="74"/>
  <c r="DH98" i="74"/>
  <c r="DH94" i="74"/>
  <c r="DH91" i="74"/>
  <c r="DH86" i="74"/>
  <c r="DH79" i="74"/>
  <c r="DH72" i="74"/>
  <c r="DH70" i="74"/>
  <c r="DH67" i="74"/>
  <c r="DH63" i="74"/>
  <c r="DH59" i="74"/>
  <c r="DH55" i="74"/>
  <c r="DH51" i="74"/>
  <c r="DH47" i="74"/>
  <c r="DH46" i="74"/>
  <c r="DH40" i="74"/>
  <c r="DH36" i="74"/>
  <c r="I23" i="74"/>
  <c r="H23" i="74"/>
  <c r="G23" i="74"/>
  <c r="F23" i="74"/>
  <c r="E23" i="74"/>
  <c r="D23" i="74"/>
  <c r="DH123" i="73"/>
  <c r="DH115" i="73"/>
  <c r="DH110" i="73"/>
  <c r="DH98" i="73"/>
  <c r="DH94" i="73"/>
  <c r="DH91" i="73"/>
  <c r="F34" i="73"/>
  <c r="DH86" i="73"/>
  <c r="DH79" i="73"/>
  <c r="DH72" i="73"/>
  <c r="DH70" i="73"/>
  <c r="DH67" i="73"/>
  <c r="DH63" i="73"/>
  <c r="DH59" i="73"/>
  <c r="DH55" i="73"/>
  <c r="DH51" i="73"/>
  <c r="DH47" i="73"/>
  <c r="DH46" i="73"/>
  <c r="DH40" i="73"/>
  <c r="DH36" i="73"/>
  <c r="DH123" i="71"/>
  <c r="DH115" i="71"/>
  <c r="DH110" i="71"/>
  <c r="DH98" i="71"/>
  <c r="F33" i="71"/>
  <c r="DH94" i="71"/>
  <c r="DH91" i="71"/>
  <c r="DH86" i="71"/>
  <c r="DH79" i="71"/>
  <c r="DH72" i="71"/>
  <c r="DH70" i="71"/>
  <c r="DH67" i="71"/>
  <c r="DH63" i="71"/>
  <c r="DH59" i="71"/>
  <c r="DH55" i="71"/>
  <c r="DH51" i="71"/>
  <c r="DH47" i="71"/>
  <c r="DH46" i="71"/>
  <c r="DH40" i="71"/>
  <c r="DH36" i="71"/>
  <c r="DH123" i="70"/>
  <c r="DH115" i="70"/>
  <c r="DH110" i="70"/>
  <c r="F32" i="70"/>
  <c r="DH98" i="70"/>
  <c r="DH94" i="70"/>
  <c r="DH91" i="70"/>
  <c r="DH86" i="70"/>
  <c r="DH79" i="70"/>
  <c r="DH72" i="70"/>
  <c r="DH70" i="70"/>
  <c r="DH67" i="70"/>
  <c r="DH63" i="70"/>
  <c r="DH59" i="70"/>
  <c r="DH55" i="70"/>
  <c r="DH51" i="70"/>
  <c r="DH47" i="70"/>
  <c r="DH46" i="70"/>
  <c r="DH40" i="70"/>
  <c r="DH36" i="70"/>
  <c r="DH123" i="69"/>
  <c r="DH115" i="69"/>
  <c r="DH110" i="69"/>
  <c r="F32" i="69"/>
  <c r="DH98" i="69"/>
  <c r="DH94" i="69"/>
  <c r="DH91" i="69"/>
  <c r="DH86" i="69"/>
  <c r="DH79" i="69"/>
  <c r="DH72" i="69"/>
  <c r="DH70" i="69"/>
  <c r="DH67" i="69"/>
  <c r="DH63" i="69"/>
  <c r="DH59" i="69"/>
  <c r="DH55" i="69"/>
  <c r="DH51" i="69"/>
  <c r="DH47" i="69"/>
  <c r="DH46" i="69"/>
  <c r="DH40" i="69"/>
  <c r="DH36" i="69"/>
  <c r="DH123" i="68"/>
  <c r="DH115" i="68"/>
  <c r="DH110" i="68"/>
  <c r="F32" i="68"/>
  <c r="DH98" i="68"/>
  <c r="DH94" i="68"/>
  <c r="DH91" i="68"/>
  <c r="DH86" i="68"/>
  <c r="DH79" i="68"/>
  <c r="DH72" i="68"/>
  <c r="DH70" i="68"/>
  <c r="DH67" i="68"/>
  <c r="DH63" i="68"/>
  <c r="DH59" i="68"/>
  <c r="DH55" i="68"/>
  <c r="DH51" i="68"/>
  <c r="DH47" i="68"/>
  <c r="DH46" i="68"/>
  <c r="DH40" i="68"/>
  <c r="DH36" i="68"/>
  <c r="DH123" i="67"/>
  <c r="DH115" i="67"/>
  <c r="F34" i="67"/>
  <c r="DH110" i="67"/>
  <c r="DH98" i="67"/>
  <c r="DH94" i="67"/>
  <c r="DH91" i="67"/>
  <c r="DH86" i="67"/>
  <c r="DH79" i="67"/>
  <c r="DH72" i="67"/>
  <c r="DH70" i="67"/>
  <c r="DH67" i="67"/>
  <c r="DH63" i="67"/>
  <c r="DH59" i="67"/>
  <c r="DH55" i="67"/>
  <c r="DH51" i="67"/>
  <c r="DH47" i="67"/>
  <c r="DH46" i="67"/>
  <c r="DH40" i="67"/>
  <c r="DH36" i="67"/>
  <c r="DH123" i="66"/>
  <c r="F33" i="66"/>
  <c r="DH115" i="66"/>
  <c r="DH110" i="66"/>
  <c r="DH98" i="66"/>
  <c r="DH94" i="66"/>
  <c r="DH91" i="66"/>
  <c r="DH86" i="66"/>
  <c r="DH79" i="66"/>
  <c r="DH72" i="66"/>
  <c r="DH70" i="66"/>
  <c r="DH67" i="66"/>
  <c r="DH63" i="66"/>
  <c r="DH59" i="66"/>
  <c r="DH55" i="66"/>
  <c r="DH51" i="66"/>
  <c r="DH47" i="66"/>
  <c r="DH46" i="66"/>
  <c r="DH40" i="66"/>
  <c r="DH36" i="66"/>
  <c r="DH30" i="66"/>
  <c r="I23" i="66"/>
  <c r="H23" i="66"/>
  <c r="G23" i="66"/>
  <c r="F23" i="66"/>
  <c r="E23" i="66"/>
  <c r="D23" i="66"/>
  <c r="F34" i="65"/>
  <c r="DH123" i="65"/>
  <c r="DH115" i="65"/>
  <c r="DH110" i="65"/>
  <c r="DH98" i="65"/>
  <c r="DH94" i="65"/>
  <c r="DH91" i="65"/>
  <c r="DH86" i="65"/>
  <c r="DH79" i="65"/>
  <c r="DH72" i="65"/>
  <c r="DH70" i="65"/>
  <c r="DH67" i="65"/>
  <c r="DH63" i="65"/>
  <c r="DH59" i="65"/>
  <c r="DH55" i="65"/>
  <c r="DH51" i="65"/>
  <c r="DH47" i="65"/>
  <c r="DH46" i="65"/>
  <c r="DH40" i="65"/>
  <c r="DH36" i="65"/>
  <c r="F33" i="64"/>
  <c r="DH123" i="64"/>
  <c r="DH115" i="64"/>
  <c r="DH110" i="64"/>
  <c r="DH98" i="64"/>
  <c r="DH94" i="64"/>
  <c r="DH91" i="64"/>
  <c r="DH86" i="64"/>
  <c r="DH79" i="64"/>
  <c r="DH72" i="64"/>
  <c r="DH70" i="64"/>
  <c r="DH67" i="64"/>
  <c r="DH63" i="64"/>
  <c r="DH59" i="64"/>
  <c r="DH55" i="64"/>
  <c r="DH51" i="64"/>
  <c r="DH47" i="64"/>
  <c r="DH46" i="64"/>
  <c r="DH40" i="64"/>
  <c r="DH36" i="64"/>
  <c r="F35" i="63"/>
  <c r="DW42" i="63"/>
  <c r="DW35" i="63"/>
  <c r="F34" i="62"/>
  <c r="DW42" i="62"/>
  <c r="DW35" i="62"/>
  <c r="DZ59" i="61"/>
  <c r="DZ54" i="61"/>
  <c r="DZ50" i="61"/>
  <c r="DZ43" i="61"/>
  <c r="DZ39" i="61"/>
  <c r="F41" i="77" l="1"/>
  <c r="F34" i="79"/>
  <c r="F37" i="80"/>
  <c r="F33" i="75"/>
  <c r="F35" i="81"/>
  <c r="F33" i="37"/>
  <c r="F37" i="38"/>
  <c r="F48" i="19"/>
  <c r="F36" i="74"/>
  <c r="DZ59" i="60"/>
  <c r="DZ54" i="60"/>
  <c r="DZ50" i="60"/>
  <c r="DZ43" i="60"/>
  <c r="DZ39" i="60"/>
  <c r="DZ59" i="59"/>
  <c r="DZ54" i="59"/>
  <c r="DZ50" i="59"/>
  <c r="DZ43" i="59"/>
  <c r="DZ39" i="59"/>
  <c r="DZ59" i="58"/>
  <c r="DZ54" i="58"/>
  <c r="DZ50" i="58"/>
  <c r="DZ43" i="58"/>
  <c r="DZ39" i="58"/>
  <c r="CK59" i="57"/>
  <c r="CK54" i="57"/>
  <c r="CK50" i="57"/>
  <c r="CK43" i="57"/>
  <c r="CK39" i="57"/>
  <c r="I29" i="57"/>
  <c r="H29" i="57"/>
  <c r="G29" i="57"/>
  <c r="F29" i="57"/>
  <c r="E29" i="57"/>
  <c r="I25" i="57"/>
  <c r="H25" i="57"/>
  <c r="G25" i="57"/>
  <c r="F25" i="57"/>
  <c r="E25" i="57"/>
  <c r="DZ65" i="56"/>
  <c r="DZ60" i="56"/>
  <c r="DZ55" i="56"/>
  <c r="DZ49" i="56"/>
  <c r="DZ44" i="56"/>
  <c r="F33" i="56"/>
  <c r="D23" i="56"/>
  <c r="E23" i="56" s="1"/>
  <c r="F23" i="56" s="1"/>
  <c r="G23" i="56" s="1"/>
  <c r="H23" i="56" s="1"/>
  <c r="I23" i="56" s="1"/>
  <c r="DZ65" i="55"/>
  <c r="DZ60" i="55"/>
  <c r="DZ55" i="55"/>
  <c r="DZ49" i="55"/>
  <c r="F35" i="55"/>
  <c r="DZ44" i="55"/>
  <c r="DZ39" i="55"/>
  <c r="DZ34" i="55"/>
  <c r="D23" i="55"/>
  <c r="E23" i="55" s="1"/>
  <c r="F23" i="55" s="1"/>
  <c r="G23" i="55" s="1"/>
  <c r="H23" i="55" s="1"/>
  <c r="I23" i="55" s="1"/>
  <c r="DZ29" i="55"/>
  <c r="F33" i="54"/>
  <c r="DZ65" i="54"/>
  <c r="DZ60" i="54"/>
  <c r="DZ55" i="54"/>
  <c r="D23" i="54"/>
  <c r="E23" i="54" s="1"/>
  <c r="F23" i="54" s="1"/>
  <c r="G23" i="54" s="1"/>
  <c r="H23" i="54" s="1"/>
  <c r="I23" i="54" s="1"/>
  <c r="DZ49" i="54"/>
  <c r="DZ44" i="54"/>
  <c r="DZ39" i="54"/>
  <c r="F34" i="53"/>
  <c r="DZ65" i="53"/>
  <c r="DZ60" i="53"/>
  <c r="DZ55" i="53"/>
  <c r="DZ49" i="53"/>
  <c r="D23" i="53"/>
  <c r="E23" i="53" s="1"/>
  <c r="F23" i="53" s="1"/>
  <c r="G23" i="53" s="1"/>
  <c r="H23" i="53" s="1"/>
  <c r="I23" i="53" s="1"/>
  <c r="DZ44" i="53"/>
  <c r="DZ39" i="53"/>
  <c r="DZ58" i="52"/>
  <c r="DZ56" i="52"/>
  <c r="DZ54" i="52"/>
  <c r="DZ50" i="52"/>
  <c r="DZ42" i="52"/>
  <c r="DZ40" i="52"/>
  <c r="F35" i="52"/>
  <c r="DZ38" i="52"/>
  <c r="DZ58" i="51"/>
  <c r="DZ56" i="51"/>
  <c r="DZ54" i="51"/>
  <c r="DZ50" i="51"/>
  <c r="DZ42" i="51"/>
  <c r="F31" i="51"/>
  <c r="DZ40" i="51"/>
  <c r="DZ38" i="51"/>
  <c r="DZ36" i="51"/>
  <c r="DZ34" i="51"/>
  <c r="DZ32" i="51"/>
  <c r="DZ58" i="50"/>
  <c r="DZ56" i="50"/>
  <c r="DZ54" i="50"/>
  <c r="DZ50" i="50"/>
  <c r="F31" i="50"/>
  <c r="DZ42" i="50"/>
  <c r="DZ40" i="50"/>
  <c r="DZ38" i="50"/>
  <c r="DZ36" i="50"/>
  <c r="DZ34" i="50"/>
  <c r="DZ32" i="50"/>
  <c r="DZ58" i="49"/>
  <c r="F35" i="49"/>
  <c r="DZ56" i="49"/>
  <c r="DZ54" i="49"/>
  <c r="DZ50" i="49"/>
  <c r="DZ42" i="49"/>
  <c r="DZ40" i="49"/>
  <c r="DZ38" i="49"/>
  <c r="DZ36" i="49"/>
  <c r="DZ34" i="49"/>
  <c r="F36" i="48"/>
  <c r="DZ58" i="48"/>
  <c r="DZ56" i="48"/>
  <c r="DZ54" i="48"/>
  <c r="DZ50" i="48"/>
  <c r="DZ42" i="48"/>
  <c r="DZ40" i="48"/>
  <c r="DZ38" i="48"/>
  <c r="DZ36" i="48"/>
  <c r="DZ34" i="48"/>
  <c r="DZ32" i="48"/>
  <c r="F40" i="47"/>
  <c r="DZ43" i="47"/>
  <c r="DZ40" i="47"/>
  <c r="F31" i="46"/>
  <c r="DZ43" i="46"/>
  <c r="DZ40" i="46"/>
  <c r="DZ34" i="46"/>
  <c r="DZ30" i="46"/>
  <c r="DZ110" i="45"/>
  <c r="DZ106" i="45"/>
  <c r="DZ102" i="45"/>
  <c r="DZ96" i="45"/>
  <c r="DZ92" i="45"/>
  <c r="DZ88" i="45"/>
  <c r="DZ82" i="45"/>
  <c r="DZ72" i="45"/>
  <c r="DZ62" i="45"/>
  <c r="DZ58" i="45"/>
  <c r="DZ51" i="45"/>
  <c r="DZ42" i="45"/>
  <c r="F33" i="45"/>
  <c r="DZ110" i="44"/>
  <c r="DZ106" i="44"/>
  <c r="DZ102" i="44"/>
  <c r="DZ96" i="44"/>
  <c r="DZ92" i="44"/>
  <c r="DZ88" i="44"/>
  <c r="DZ82" i="44"/>
  <c r="DZ72" i="44"/>
  <c r="DZ62" i="44"/>
  <c r="F30" i="44"/>
  <c r="DZ58" i="44"/>
  <c r="DZ51" i="44"/>
  <c r="DZ42" i="44"/>
  <c r="DZ110" i="43"/>
  <c r="DZ106" i="43"/>
  <c r="DZ102" i="43"/>
  <c r="DZ96" i="43"/>
  <c r="DZ92" i="43"/>
  <c r="DZ88" i="43"/>
  <c r="DZ82" i="43"/>
  <c r="DZ72" i="43"/>
  <c r="F46" i="43"/>
  <c r="DZ62" i="43"/>
  <c r="DZ58" i="43"/>
  <c r="DZ51" i="43"/>
  <c r="I34" i="43"/>
  <c r="H34" i="43"/>
  <c r="G34" i="43"/>
  <c r="F34" i="43"/>
  <c r="E34" i="43"/>
  <c r="D34" i="43"/>
  <c r="DZ26" i="43"/>
  <c r="DZ110" i="42"/>
  <c r="DZ106" i="42"/>
  <c r="DZ102" i="42"/>
  <c r="DZ96" i="42"/>
  <c r="DZ92" i="42"/>
  <c r="DZ88" i="42"/>
  <c r="F36" i="42"/>
  <c r="DZ82" i="42"/>
  <c r="DZ72" i="42"/>
  <c r="DZ62" i="42"/>
  <c r="DZ58" i="42"/>
  <c r="DZ51" i="42"/>
  <c r="DZ42" i="42"/>
  <c r="DZ110" i="41"/>
  <c r="DZ106" i="41"/>
  <c r="F40" i="41"/>
  <c r="DZ102" i="41"/>
  <c r="DZ96" i="41"/>
  <c r="DZ92" i="41"/>
  <c r="DZ88" i="41"/>
  <c r="DZ82" i="41"/>
  <c r="DZ72" i="41"/>
  <c r="DZ62" i="41"/>
  <c r="DZ58" i="41"/>
  <c r="DZ51" i="41"/>
  <c r="E24" i="41"/>
  <c r="F24" i="41" s="1"/>
  <c r="D23" i="41"/>
  <c r="DZ42" i="41"/>
  <c r="I22" i="41"/>
  <c r="H22" i="41"/>
  <c r="G22" i="41"/>
  <c r="F22" i="41"/>
  <c r="E22" i="41"/>
  <c r="D22" i="41"/>
  <c r="D21" i="41"/>
  <c r="F46" i="39"/>
  <c r="DZ110" i="39"/>
  <c r="DZ106" i="39"/>
  <c r="DZ102" i="39"/>
  <c r="DZ96" i="39"/>
  <c r="DZ92" i="39"/>
  <c r="DZ88" i="39"/>
  <c r="DZ82" i="39"/>
  <c r="DZ72" i="39"/>
  <c r="DZ62" i="39"/>
  <c r="DZ58" i="39"/>
  <c r="DZ51" i="39"/>
  <c r="DZ25" i="39"/>
  <c r="DZ26" i="39"/>
  <c r="DZ47" i="38"/>
  <c r="DZ44" i="38"/>
  <c r="DZ47" i="37"/>
  <c r="DZ44" i="37"/>
  <c r="DZ37" i="37"/>
  <c r="I24" i="16"/>
  <c r="H24" i="16"/>
  <c r="G24" i="16"/>
  <c r="F24" i="16"/>
  <c r="E24" i="16"/>
  <c r="I23" i="16"/>
  <c r="H23" i="16"/>
  <c r="G23" i="16"/>
  <c r="F23" i="16"/>
  <c r="E23" i="16"/>
  <c r="D24" i="16"/>
  <c r="D23" i="16"/>
  <c r="I23" i="21"/>
  <c r="H23" i="21"/>
  <c r="G23" i="21"/>
  <c r="F23" i="21"/>
  <c r="E23" i="21"/>
  <c r="D23" i="21"/>
  <c r="D43" i="25"/>
  <c r="D38" i="25"/>
  <c r="D33" i="25"/>
  <c r="D28" i="25"/>
  <c r="D23" i="25"/>
  <c r="I27" i="36" l="1"/>
  <c r="D21" i="39"/>
  <c r="E21" i="41"/>
  <c r="G24" i="41"/>
  <c r="G23" i="41" s="1"/>
  <c r="F23" i="41"/>
  <c r="F21" i="41"/>
  <c r="E23" i="41"/>
  <c r="DH123" i="21"/>
  <c r="C64" i="29" s="1"/>
  <c r="DH115" i="21"/>
  <c r="C63" i="29" s="1"/>
  <c r="DH110" i="21"/>
  <c r="C62" i="29" s="1"/>
  <c r="DH98" i="21"/>
  <c r="C61" i="29" s="1"/>
  <c r="DH91" i="21"/>
  <c r="C60" i="29" s="1"/>
  <c r="DH86" i="21"/>
  <c r="C59" i="29" s="1"/>
  <c r="DH79" i="21"/>
  <c r="C58" i="29" s="1"/>
  <c r="DH72" i="21"/>
  <c r="C57" i="29" s="1"/>
  <c r="DH70" i="21"/>
  <c r="C56" i="29" s="1"/>
  <c r="DH67" i="21"/>
  <c r="C55" i="29" s="1"/>
  <c r="DH63" i="21"/>
  <c r="C54" i="29" s="1"/>
  <c r="DH59" i="21"/>
  <c r="C53" i="29" s="1"/>
  <c r="DH55" i="21"/>
  <c r="C52" i="29" s="1"/>
  <c r="DW42" i="34"/>
  <c r="C46" i="29" s="1"/>
  <c r="DW35" i="34"/>
  <c r="C45" i="29" s="1"/>
  <c r="DZ59" i="33"/>
  <c r="C43" i="29" s="1"/>
  <c r="DZ54" i="33"/>
  <c r="C42" i="29" s="1"/>
  <c r="DZ50" i="33"/>
  <c r="C41" i="29" s="1"/>
  <c r="DZ43" i="33"/>
  <c r="C40" i="29" s="1"/>
  <c r="DZ39" i="33"/>
  <c r="C39" i="29" s="1"/>
  <c r="DZ27" i="33"/>
  <c r="C38" i="29" s="1"/>
  <c r="DZ23" i="33"/>
  <c r="D22" i="33" s="1"/>
  <c r="DZ65" i="25"/>
  <c r="C36" i="29" s="1"/>
  <c r="DZ60" i="25"/>
  <c r="C35" i="29" s="1"/>
  <c r="DZ56" i="16"/>
  <c r="C25" i="29" s="1"/>
  <c r="C27" i="29"/>
  <c r="DZ110" i="19"/>
  <c r="C15" i="29" s="1"/>
  <c r="DZ106" i="19"/>
  <c r="C14" i="29" s="1"/>
  <c r="DZ102" i="19"/>
  <c r="C13" i="29" s="1"/>
  <c r="DZ96" i="19"/>
  <c r="C12" i="29" s="1"/>
  <c r="DZ82" i="19"/>
  <c r="C11" i="29" s="1"/>
  <c r="DZ72" i="19"/>
  <c r="C10" i="29" s="1"/>
  <c r="DZ62" i="19"/>
  <c r="C9" i="29" s="1"/>
  <c r="DZ51" i="19"/>
  <c r="C8" i="29" s="1"/>
  <c r="DZ42" i="19"/>
  <c r="C7" i="29" s="1"/>
  <c r="C5" i="29"/>
  <c r="C4" i="29"/>
  <c r="C3" i="29"/>
  <c r="C37" i="29" l="1"/>
  <c r="I63" i="36"/>
  <c r="I71" i="36" s="1"/>
  <c r="H24" i="41"/>
  <c r="H23" i="41" s="1"/>
  <c r="G21" i="41"/>
  <c r="DZ23" i="34"/>
  <c r="D22" i="34" s="1"/>
  <c r="H21" i="41" l="1"/>
  <c r="I24" i="41"/>
  <c r="I21" i="41" s="1"/>
  <c r="C44" i="29"/>
  <c r="I73" i="36"/>
  <c r="I76" i="36" s="1"/>
  <c r="I23" i="41" l="1"/>
  <c r="F32" i="33"/>
  <c r="F33" i="34"/>
  <c r="DH51" i="21" l="1"/>
  <c r="C51" i="29" s="1"/>
  <c r="F35" i="21"/>
  <c r="C22" i="29"/>
  <c r="F34" i="32"/>
  <c r="I24" i="32"/>
  <c r="H24" i="32"/>
  <c r="DZ23" i="32"/>
  <c r="DZ7" i="31"/>
  <c r="DZ55" i="25"/>
  <c r="DH47" i="21"/>
  <c r="C50" i="29" s="1"/>
  <c r="E33" i="25"/>
  <c r="F33" i="25" s="1"/>
  <c r="G33" i="25" s="1"/>
  <c r="H33" i="25" s="1"/>
  <c r="I33" i="25" s="1"/>
  <c r="DZ30" i="17"/>
  <c r="C17" i="29" s="1"/>
  <c r="DZ47" i="28"/>
  <c r="C68" i="29" s="1"/>
  <c r="DZ42" i="28"/>
  <c r="C67" i="29" s="1"/>
  <c r="DZ37" i="28"/>
  <c r="C66" i="29" s="1"/>
  <c r="DZ32" i="28"/>
  <c r="DZ52" i="28"/>
  <c r="C69" i="29" s="1"/>
  <c r="DH94" i="21"/>
  <c r="DH46" i="21"/>
  <c r="DH40" i="21"/>
  <c r="C49" i="29" s="1"/>
  <c r="DH36" i="21"/>
  <c r="C48" i="29" s="1"/>
  <c r="DH30" i="21"/>
  <c r="C47" i="29" s="1"/>
  <c r="C33" i="29"/>
  <c r="DZ44" i="25"/>
  <c r="DZ39" i="25"/>
  <c r="DZ34" i="25"/>
  <c r="DZ24" i="25"/>
  <c r="D22" i="25" s="1"/>
  <c r="DZ58" i="16"/>
  <c r="C26" i="29" s="1"/>
  <c r="DZ29" i="25"/>
  <c r="DZ54" i="16"/>
  <c r="C24" i="29" s="1"/>
  <c r="DZ50" i="16"/>
  <c r="C23" i="29" s="1"/>
  <c r="DZ30" i="16"/>
  <c r="DZ32" i="16"/>
  <c r="DZ34" i="16"/>
  <c r="DZ36" i="16"/>
  <c r="DZ38" i="16"/>
  <c r="DZ40" i="16"/>
  <c r="DZ43" i="17"/>
  <c r="C20" i="29" s="1"/>
  <c r="DZ40" i="17"/>
  <c r="C19" i="29" s="1"/>
  <c r="DZ34" i="17"/>
  <c r="C18" i="29" s="1"/>
  <c r="DZ22" i="17"/>
  <c r="D21" i="17" s="1"/>
  <c r="DZ92" i="19"/>
  <c r="DZ88" i="19"/>
  <c r="DZ58" i="19"/>
  <c r="DZ26" i="19"/>
  <c r="D21" i="19" s="1"/>
  <c r="DZ22" i="5"/>
  <c r="D21" i="5" s="1"/>
  <c r="E43" i="25"/>
  <c r="F43" i="25" s="1"/>
  <c r="G43" i="25" s="1"/>
  <c r="H43" i="25" s="1"/>
  <c r="I43" i="25" s="1"/>
  <c r="E38" i="25"/>
  <c r="F38" i="25" s="1"/>
  <c r="G38" i="25" s="1"/>
  <c r="H38" i="25" s="1"/>
  <c r="I38" i="25" s="1"/>
  <c r="E28" i="25"/>
  <c r="F28" i="25" s="1"/>
  <c r="G28" i="25" s="1"/>
  <c r="H28" i="25" s="1"/>
  <c r="I28" i="25" s="1"/>
  <c r="E23" i="25"/>
  <c r="F23" i="25" s="1"/>
  <c r="G23" i="25" s="1"/>
  <c r="H23" i="25" s="1"/>
  <c r="I23" i="25" s="1"/>
  <c r="F53" i="25"/>
  <c r="F32" i="17"/>
  <c r="F58" i="28"/>
  <c r="E19" i="31"/>
  <c r="F47" i="16"/>
  <c r="C30" i="29" l="1"/>
  <c r="D32" i="25"/>
  <c r="D22" i="16"/>
  <c r="C32" i="29"/>
  <c r="D42" i="25"/>
  <c r="C31" i="29"/>
  <c r="D37" i="25"/>
  <c r="I46" i="36"/>
  <c r="D22" i="32"/>
  <c r="C29" i="29"/>
  <c r="D27" i="25"/>
  <c r="I100" i="36"/>
  <c r="F102" i="36" s="1"/>
  <c r="C65" i="29"/>
  <c r="C28" i="29"/>
  <c r="I56" i="36"/>
  <c r="I61" i="36" s="1"/>
  <c r="C16" i="29"/>
  <c r="I37" i="36"/>
  <c r="I40" i="36" s="1"/>
  <c r="C2" i="29"/>
  <c r="I21" i="36"/>
  <c r="C6" i="29"/>
  <c r="I26" i="36"/>
  <c r="I42" i="36"/>
  <c r="C21" i="29"/>
  <c r="C34" i="29"/>
  <c r="I54" i="36" l="1"/>
  <c r="I35" i="36"/>
  <c r="I24" i="36"/>
  <c r="D25" i="57"/>
  <c r="D29" i="57"/>
  <c r="G29" i="74"/>
  <c r="D29" i="74"/>
  <c r="I29" i="74"/>
  <c r="F29" i="74"/>
  <c r="H29" i="74"/>
  <c r="E29" i="74"/>
  <c r="I102" i="3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Olga Lucia Cortes Caro</author>
    <author>Alida Brigitte Albarracin Veloza</author>
    <author>César Augusto Torres A.</author>
  </authors>
  <commentList>
    <comment ref="B6" authorId="0" shapeId="0" xr:uid="{00000000-0006-0000-0000-000001000000}">
      <text>
        <r>
          <rPr>
            <sz val="9"/>
            <color indexed="81"/>
            <rFont val="Tahoma"/>
            <family val="2"/>
          </rPr>
          <t xml:space="preserve">Información Obligatoria
</t>
        </r>
      </text>
    </comment>
    <comment ref="D6" authorId="0" shapeId="0" xr:uid="{00000000-0006-0000-0000-000002000000}">
      <text>
        <r>
          <rPr>
            <sz val="9"/>
            <color indexed="81"/>
            <rFont val="Tahoma"/>
            <family val="2"/>
          </rPr>
          <t>Cada usuario debe tener la información obligatoria</t>
        </r>
      </text>
    </comment>
    <comment ref="B22" authorId="0" shapeId="0" xr:uid="{00000000-0006-0000-0000-000003000000}">
      <text>
        <r>
          <rPr>
            <b/>
            <sz val="9"/>
            <color indexed="81"/>
            <rFont val="Tahoma"/>
            <family val="2"/>
          </rPr>
          <t>Crear</t>
        </r>
        <r>
          <rPr>
            <sz val="9"/>
            <color indexed="81"/>
            <rFont val="Tahoma"/>
            <family val="2"/>
          </rPr>
          <t xml:space="preserve">: Creación de usuario Windows nuevo
</t>
        </r>
        <r>
          <rPr>
            <b/>
            <sz val="9"/>
            <color indexed="81"/>
            <rFont val="Tahoma"/>
            <family val="2"/>
          </rPr>
          <t>Modificar</t>
        </r>
        <r>
          <rPr>
            <sz val="9"/>
            <color indexed="81"/>
            <rFont val="Tahoma"/>
            <family val="2"/>
          </rPr>
          <t xml:space="preserve">: Modificación de usuario Windows para nuevos permisos, atributos, etc.
</t>
        </r>
        <r>
          <rPr>
            <b/>
            <sz val="9"/>
            <color indexed="81"/>
            <rFont val="Tahoma"/>
            <family val="2"/>
          </rPr>
          <t>Baja</t>
        </r>
        <r>
          <rPr>
            <sz val="9"/>
            <color indexed="81"/>
            <rFont val="Tahoma"/>
            <family val="2"/>
          </rPr>
          <t>: Deshabilitar usuario Windows</t>
        </r>
      </text>
    </comment>
    <comment ref="B23" authorId="1" shapeId="0" xr:uid="{00000000-0006-0000-0000-000004000000}">
      <text>
        <r>
          <rPr>
            <sz val="9"/>
            <color indexed="81"/>
            <rFont val="Tahoma"/>
            <family val="2"/>
          </rPr>
          <t>Escriba el usuario Windows, aplica cuando se trata de una modificación o baja</t>
        </r>
      </text>
    </comment>
    <comment ref="B27" authorId="2" shapeId="0" xr:uid="{E839BF3A-B393-4F73-8609-04F049304685}">
      <text>
        <r>
          <rPr>
            <b/>
            <sz val="9"/>
            <color indexed="81"/>
            <rFont val="Tahoma"/>
            <family val="2"/>
          </rPr>
          <t>No se asignan permisos sobre PC o Portatil</t>
        </r>
      </text>
    </comment>
    <comment ref="B29" authorId="0" shapeId="0" xr:uid="{00000000-0006-0000-0000-000009000000}">
      <text>
        <r>
          <rPr>
            <sz val="9"/>
            <color indexed="81"/>
            <rFont val="Tahoma"/>
            <family val="2"/>
          </rPr>
          <t>Relacionar permisos y accesos específicos que se requieran como por ejemplo recursos compartidos, buzones de correo del área, navegación a Internet, atributos de PQRS, membresía de grupos, etc.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Olga Lucia Cortes Caro</author>
    <author>Alida Brigitte Albarracin Veloza</author>
  </authors>
  <commentList>
    <comment ref="B6" authorId="0" shapeId="0" xr:uid="{E78A9B57-CE7D-424D-B6EC-E7C366C0D152}">
      <text>
        <r>
          <rPr>
            <sz val="9"/>
            <color indexed="81"/>
            <rFont val="Tahoma"/>
            <family val="2"/>
          </rPr>
          <t xml:space="preserve">Información Obligatoria
</t>
        </r>
      </text>
    </comment>
    <comment ref="D6" authorId="0" shapeId="0" xr:uid="{2751088D-3739-41F6-A286-AA3C959EC397}">
      <text>
        <r>
          <rPr>
            <sz val="9"/>
            <color indexed="81"/>
            <rFont val="Tahoma"/>
            <family val="2"/>
          </rPr>
          <t>Cada usuario debe tener la información obligatoria</t>
        </r>
      </text>
    </comment>
    <comment ref="B22" authorId="0" shapeId="0" xr:uid="{FEE38418-9441-4BFC-B8AF-EB6E4CA9F0AA}">
      <text>
        <r>
          <rPr>
            <b/>
            <sz val="9"/>
            <color indexed="81"/>
            <rFont val="Tahoma"/>
            <family val="2"/>
          </rPr>
          <t>Crear</t>
        </r>
        <r>
          <rPr>
            <sz val="9"/>
            <color indexed="81"/>
            <rFont val="Tahoma"/>
            <family val="2"/>
          </rPr>
          <t xml:space="preserve">: Creación de usuario Windows nuevo
</t>
        </r>
        <r>
          <rPr>
            <b/>
            <sz val="9"/>
            <color indexed="81"/>
            <rFont val="Tahoma"/>
            <family val="2"/>
          </rPr>
          <t>Modificar</t>
        </r>
        <r>
          <rPr>
            <sz val="9"/>
            <color indexed="81"/>
            <rFont val="Tahoma"/>
            <family val="2"/>
          </rPr>
          <t xml:space="preserve">: Modificación de usuario Windows para nuevos permisos, atributos, etc.
</t>
        </r>
        <r>
          <rPr>
            <b/>
            <sz val="9"/>
            <color indexed="81"/>
            <rFont val="Tahoma"/>
            <family val="2"/>
          </rPr>
          <t>Baja</t>
        </r>
        <r>
          <rPr>
            <sz val="9"/>
            <color indexed="81"/>
            <rFont val="Tahoma"/>
            <family val="2"/>
          </rPr>
          <t>: Deshabilitar usuario Windows</t>
        </r>
      </text>
    </comment>
    <comment ref="B23" authorId="1" shapeId="0" xr:uid="{B513116C-F1A8-4FB3-9BE0-FF9086A2C460}">
      <text>
        <r>
          <rPr>
            <sz val="9"/>
            <color indexed="81"/>
            <rFont val="Tahoma"/>
            <family val="2"/>
          </rPr>
          <t>Escriba el usuario Windows, aplica cuando se trata de una modificación o baja</t>
        </r>
      </text>
    </comment>
    <comment ref="B24" authorId="1" shapeId="0" xr:uid="{D93C57D8-ABC8-449B-ABC0-31D005821C2B}">
      <text>
        <r>
          <rPr>
            <sz val="9"/>
            <color indexed="81"/>
            <rFont val="Tahoma"/>
            <family val="2"/>
          </rPr>
          <t>Escriba la correspondiente URL a la cual se requiere acceso</t>
        </r>
      </text>
    </comment>
    <comment ref="B25" authorId="1" shapeId="0" xr:uid="{29BE72DB-C219-433B-B864-3C06D209E40B}">
      <text>
        <r>
          <rPr>
            <sz val="9"/>
            <color indexed="81"/>
            <rFont val="Tahoma"/>
            <family val="2"/>
          </rPr>
          <t>Escriba la correspondiente Biblioteca a la cual se requiere acceso</t>
        </r>
      </text>
    </comment>
    <comment ref="B26" authorId="1" shapeId="0" xr:uid="{8C644D29-6AB0-498A-BF0F-2C1F0F08FB36}">
      <text>
        <r>
          <rPr>
            <sz val="9"/>
            <color indexed="81"/>
            <rFont val="Tahoma"/>
            <family val="2"/>
          </rPr>
          <t>• Edición: Permite a los usuarios administrar listas.
• Colaboración: Permite a los usuarios administrar vistas personales, modificar elementos e información del usuario, eliminar versiones en listas existentes y bibliotecas de documentos, y agregar, quitar y actualizar elementos web personales.
• Lectura: Permite a los usuarios ver páginas y elementos de lista, y descargar documentos.
• Vista: Permite a los usuarios ver páginas de aplicación.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Olga Lucia Cortes Caro</author>
    <author>Alida Brigitte Albarracin Veloza</author>
  </authors>
  <commentList>
    <comment ref="B6" authorId="0" shapeId="0" xr:uid="{C6F627AD-3B30-4F8A-9BBE-F100DC83D4ED}">
      <text>
        <r>
          <rPr>
            <sz val="9"/>
            <color indexed="81"/>
            <rFont val="Tahoma"/>
            <family val="2"/>
          </rPr>
          <t xml:space="preserve">Información Obligatoria
</t>
        </r>
      </text>
    </comment>
    <comment ref="D6" authorId="0" shapeId="0" xr:uid="{15F783A9-88F7-40FA-A905-6C9F580FB2B5}">
      <text>
        <r>
          <rPr>
            <sz val="9"/>
            <color indexed="81"/>
            <rFont val="Tahoma"/>
            <family val="2"/>
          </rPr>
          <t>Cada usuario debe tener la información obligatoria</t>
        </r>
      </text>
    </comment>
    <comment ref="B23" authorId="0" shapeId="0" xr:uid="{FDF14962-761F-4049-9ABA-74DBAD5E8D60}">
      <text>
        <r>
          <rPr>
            <b/>
            <sz val="9"/>
            <color indexed="81"/>
            <rFont val="Tahoma"/>
            <family val="2"/>
          </rPr>
          <t xml:space="preserve">Alta: </t>
        </r>
        <r>
          <rPr>
            <sz val="9"/>
            <color indexed="81"/>
            <rFont val="Tahoma"/>
            <family val="2"/>
          </rPr>
          <t>Creación de buzón de correo personal</t>
        </r>
        <r>
          <rPr>
            <b/>
            <sz val="9"/>
            <color indexed="81"/>
            <rFont val="Tahoma"/>
            <family val="2"/>
          </rPr>
          <t xml:space="preserve">
Modificación: </t>
        </r>
        <r>
          <rPr>
            <sz val="9"/>
            <color indexed="81"/>
            <rFont val="Tahoma"/>
            <family val="2"/>
          </rPr>
          <t>Modificación de buzón de correo personal, teléfono, ciudad, etc.</t>
        </r>
        <r>
          <rPr>
            <b/>
            <sz val="9"/>
            <color indexed="81"/>
            <rFont val="Tahoma"/>
            <family val="2"/>
          </rPr>
          <t xml:space="preserve">
Baja: </t>
        </r>
        <r>
          <rPr>
            <sz val="9"/>
            <color indexed="81"/>
            <rFont val="Tahoma"/>
            <family val="2"/>
          </rPr>
          <t>Eliminar buzón de correo para las personas retiradas de la empresa</t>
        </r>
      </text>
    </comment>
    <comment ref="B25" authorId="1" shapeId="0" xr:uid="{2EEF2522-6040-48E5-853B-3BCA4C5739A7}">
      <text>
        <r>
          <rPr>
            <sz val="9"/>
            <color indexed="81"/>
            <rFont val="Tahoma"/>
            <family val="2"/>
          </rPr>
          <t xml:space="preserve">Escriba el usuario Windows, aplica cuando se trata de una modificación o baja
</t>
        </r>
      </text>
    </comment>
    <comment ref="B26" authorId="0" shapeId="0" xr:uid="{DC27E953-77F3-4EA4-A09C-4512B38FA97D}">
      <text>
        <r>
          <rPr>
            <b/>
            <sz val="9"/>
            <color indexed="81"/>
            <rFont val="Tahoma"/>
            <family val="2"/>
          </rPr>
          <t>Alta:</t>
        </r>
        <r>
          <rPr>
            <sz val="9"/>
            <color indexed="81"/>
            <rFont val="Tahoma"/>
            <family val="2"/>
          </rPr>
          <t xml:space="preserve"> Creación de buzón de correo del área
</t>
        </r>
        <r>
          <rPr>
            <b/>
            <sz val="9"/>
            <color indexed="81"/>
            <rFont val="Tahoma"/>
            <family val="2"/>
          </rPr>
          <t>Modificación</t>
        </r>
        <r>
          <rPr>
            <sz val="9"/>
            <color indexed="81"/>
            <rFont val="Tahoma"/>
            <family val="2"/>
          </rPr>
          <t xml:space="preserve">: Modificación de buzón de correo del área, teléfono, ciudad, etc.
</t>
        </r>
        <r>
          <rPr>
            <b/>
            <sz val="9"/>
            <color indexed="81"/>
            <rFont val="Tahoma"/>
            <family val="2"/>
          </rPr>
          <t>Baja</t>
        </r>
        <r>
          <rPr>
            <sz val="9"/>
            <color indexed="81"/>
            <rFont val="Tahoma"/>
            <family val="2"/>
          </rPr>
          <t>: Eliminar buzón de correo del área, relacionar el nombre del buzón.</t>
        </r>
      </text>
    </comment>
    <comment ref="B27" authorId="1" shapeId="0" xr:uid="{A55D26B9-5C6D-4CCE-8EE6-4B9466F9AC1F}">
      <text>
        <r>
          <rPr>
            <sz val="9"/>
            <color indexed="81"/>
            <rFont val="Tahoma"/>
            <family val="2"/>
          </rPr>
          <t xml:space="preserve">Sugiera un nombre a crear o escriba el usuario del buzón a cuando se trata de una modificación o baja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Olga Lucia Cortes Caro</author>
    <author>Cesar Augusto Torres Albañil</author>
  </authors>
  <commentList>
    <comment ref="B6" authorId="0" shapeId="0" xr:uid="{11702E0A-CE5E-4B39-85A1-9060818E3BC3}">
      <text>
        <r>
          <rPr>
            <sz val="9"/>
            <color indexed="81"/>
            <rFont val="Tahoma"/>
            <family val="2"/>
          </rPr>
          <t xml:space="preserve">Información Obligatoria
</t>
        </r>
      </text>
    </comment>
    <comment ref="D6" authorId="0" shapeId="0" xr:uid="{71574F8E-3D32-4A63-9D42-2AD4873751B5}">
      <text>
        <r>
          <rPr>
            <sz val="9"/>
            <color indexed="81"/>
            <rFont val="Tahoma"/>
            <family val="2"/>
          </rPr>
          <t>Cada usuario debe tener la información obligatoria</t>
        </r>
      </text>
    </comment>
    <comment ref="D21" authorId="1" shapeId="0" xr:uid="{F0EFDE3E-271D-4F16-AB8F-591FFFA4F710}">
      <text>
        <r>
          <rPr>
            <b/>
            <sz val="9"/>
            <color indexed="81"/>
            <rFont val="Tahoma"/>
            <family val="2"/>
          </rPr>
          <t>Visite el link:
https://cafamonline.sharepoint.com/sites/dep_tecnologia/sec_seguridad/Lists/Gestion%20de%20Identidades/AllItems.aspx?e=3%3A077e689edb62487bb30320bde7a78eba</t>
        </r>
      </text>
    </comment>
    <comment ref="B26" authorId="0" shapeId="0" xr:uid="{1062DCE1-BA9A-42D9-B82D-4177857FD001}">
      <text>
        <r>
          <rPr>
            <b/>
            <sz val="9"/>
            <color indexed="81"/>
            <rFont val="Tahoma"/>
            <family val="2"/>
          </rPr>
          <t>Crear</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Inactivar</t>
        </r>
        <r>
          <rPr>
            <sz val="9"/>
            <color indexed="81"/>
            <rFont val="Tahoma"/>
            <family val="2"/>
          </rPr>
          <t>: Deshabilitar usuario de aplicación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6BA578C6-6AB3-4AA5-A105-F2B59A95FA91}">
      <text>
        <r>
          <rPr>
            <sz val="9"/>
            <color indexed="81"/>
            <rFont val="Tahoma"/>
            <family val="2"/>
          </rPr>
          <t xml:space="preserve">Información Obligatoria
</t>
        </r>
      </text>
    </comment>
    <comment ref="D6" authorId="0" shapeId="0" xr:uid="{CCCE1FBE-BE3D-4E04-95EF-3B57D7539757}">
      <text>
        <r>
          <rPr>
            <sz val="9"/>
            <color indexed="81"/>
            <rFont val="Tahoma"/>
            <family val="2"/>
          </rPr>
          <t>Cada usuario debe tener la información obligatoria</t>
        </r>
      </text>
    </comment>
    <comment ref="B26" authorId="0" shapeId="0" xr:uid="{D7B05A14-9D24-4ECA-AA53-36785C03D39A}">
      <text>
        <r>
          <rPr>
            <b/>
            <sz val="9"/>
            <color indexed="81"/>
            <rFont val="Tahoma"/>
            <family val="2"/>
          </rPr>
          <t>Crear</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Inactivar</t>
        </r>
        <r>
          <rPr>
            <sz val="9"/>
            <color indexed="81"/>
            <rFont val="Tahoma"/>
            <family val="2"/>
          </rPr>
          <t>: Deshabilitar usuario de aplicación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Olga Lucia Cortes Caro</author>
    <author>Alida Brigitte Albarracin Veloza</author>
  </authors>
  <commentList>
    <comment ref="B6" authorId="0" shapeId="0" xr:uid="{E0A57D82-F626-4995-91E3-319F93C76389}">
      <text>
        <r>
          <rPr>
            <sz val="9"/>
            <color indexed="81"/>
            <rFont val="Tahoma"/>
            <family val="2"/>
          </rPr>
          <t xml:space="preserve">Información Obligatoria
</t>
        </r>
      </text>
    </comment>
    <comment ref="D6" authorId="0" shapeId="0" xr:uid="{95326521-87C4-4A4A-B3ED-696BAE37BB46}">
      <text>
        <r>
          <rPr>
            <sz val="9"/>
            <color indexed="81"/>
            <rFont val="Tahoma"/>
            <family val="2"/>
          </rPr>
          <t>Cada usuario debe tener la información obligatoria</t>
        </r>
      </text>
    </comment>
    <comment ref="B24" authorId="1" shapeId="0" xr:uid="{8446C6EB-1F0F-4E32-BB30-9B7464903041}">
      <text>
        <r>
          <rPr>
            <sz val="9"/>
            <color indexed="81"/>
            <rFont val="Tahoma"/>
            <family val="2"/>
          </rPr>
          <t>SICYPROH, Integra, Breakpoint y RUAF</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6810B2D4-5FA5-49E9-997B-0089E388E3B0}">
      <text>
        <r>
          <rPr>
            <sz val="9"/>
            <color indexed="81"/>
            <rFont val="Tahoma"/>
            <family val="2"/>
          </rPr>
          <t xml:space="preserve">Información Obligatoria
</t>
        </r>
      </text>
    </comment>
    <comment ref="D6" authorId="0" shapeId="0" xr:uid="{F410FE32-F164-4800-BED5-E57021AB24D7}">
      <text>
        <r>
          <rPr>
            <sz val="9"/>
            <color indexed="81"/>
            <rFont val="Tahoma"/>
            <family val="2"/>
          </rPr>
          <t>Cada usuario debe tener la información obligatoria</t>
        </r>
      </text>
    </comment>
    <comment ref="B21" authorId="0" shapeId="0" xr:uid="{F5CFD642-2F9A-4363-8B4E-2047A883A249}">
      <text>
        <r>
          <rPr>
            <b/>
            <sz val="9"/>
            <color indexed="81"/>
            <rFont val="Tahoma"/>
            <family val="2"/>
          </rPr>
          <t>Crear</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Inactivar</t>
        </r>
        <r>
          <rPr>
            <sz val="9"/>
            <color indexed="81"/>
            <rFont val="Tahoma"/>
            <family val="2"/>
          </rPr>
          <t>: Deshabilitar usuario de aplicación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Olga Lucia Cortes Caro</author>
    <author>Alida Brigitte Albarracin Veloza</author>
  </authors>
  <commentList>
    <comment ref="B6" authorId="0" shapeId="0" xr:uid="{0FD1DF03-82B0-4A43-AD36-1399F5D5619D}">
      <text>
        <r>
          <rPr>
            <sz val="9"/>
            <color indexed="81"/>
            <rFont val="Tahoma"/>
            <family val="2"/>
          </rPr>
          <t xml:space="preserve">Información Obligatoria
</t>
        </r>
      </text>
    </comment>
    <comment ref="D6" authorId="0" shapeId="0" xr:uid="{47F5A4D2-D6D4-43E9-A908-16004CDDCED4}">
      <text>
        <r>
          <rPr>
            <sz val="9"/>
            <color indexed="81"/>
            <rFont val="Tahoma"/>
            <family val="2"/>
          </rPr>
          <t>Cada usuario debe tener la información obligatoria</t>
        </r>
      </text>
    </comment>
    <comment ref="B21" authorId="0" shapeId="0" xr:uid="{956C06D2-01E7-43D4-A0A9-A108574EEAD3}">
      <text>
        <r>
          <rPr>
            <b/>
            <sz val="9"/>
            <color indexed="81"/>
            <rFont val="Tahoma"/>
            <family val="2"/>
          </rPr>
          <t>Crear</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Inactivar</t>
        </r>
        <r>
          <rPr>
            <sz val="9"/>
            <color indexed="81"/>
            <rFont val="Tahoma"/>
            <family val="2"/>
          </rPr>
          <t>: Deshabilitar usuario de aplicación</t>
        </r>
      </text>
    </comment>
    <comment ref="B22" authorId="1" shapeId="0" xr:uid="{90EDB132-4A7C-481B-94AE-A003546FA7A5}">
      <text>
        <r>
          <rPr>
            <sz val="9"/>
            <color indexed="81"/>
            <rFont val="Tahoma"/>
            <family val="2"/>
          </rPr>
          <t>SICYPROH, Integra, Breakpoint y RUAF</t>
        </r>
      </text>
    </comment>
    <comment ref="B35" authorId="0" shapeId="0" xr:uid="{43E9D624-35FD-4E04-8B04-314B6A5BE3A7}">
      <text>
        <r>
          <rPr>
            <b/>
            <sz val="9"/>
            <color indexed="81"/>
            <rFont val="Tahoma"/>
            <family val="2"/>
          </rPr>
          <t>Crear</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Inactivar</t>
        </r>
        <r>
          <rPr>
            <sz val="9"/>
            <color indexed="81"/>
            <rFont val="Tahoma"/>
            <family val="2"/>
          </rPr>
          <t>: Deshabilitar usuario de aplicación</t>
        </r>
      </text>
    </comment>
    <comment ref="B36" authorId="1" shapeId="0" xr:uid="{106F5CB4-0C3E-4B3C-B499-C7C7380D025C}">
      <text>
        <r>
          <rPr>
            <sz val="9"/>
            <color indexed="81"/>
            <rFont val="Tahoma"/>
            <family val="2"/>
          </rPr>
          <t>SICYPROH, Integra, Breakpoint y RUAF</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3DA3232B-FFB5-4507-A8D2-3DB89DFC81AC}">
      <text>
        <r>
          <rPr>
            <sz val="9"/>
            <color indexed="81"/>
            <rFont val="Tahoma"/>
            <family val="2"/>
          </rPr>
          <t xml:space="preserve">Información Obligatoria
</t>
        </r>
      </text>
    </comment>
    <comment ref="D6" authorId="0" shapeId="0" xr:uid="{5A50EB06-A3BA-4F06-AF44-62EF791458CD}">
      <text>
        <r>
          <rPr>
            <sz val="9"/>
            <color indexed="81"/>
            <rFont val="Tahoma"/>
            <family val="2"/>
          </rPr>
          <t>Cada usuario debe tener la información obligatoria</t>
        </r>
      </text>
    </comment>
    <comment ref="B21" authorId="0" shapeId="0" xr:uid="{213C06D2-D71E-4FF0-B133-DEC6BF072D1A}">
      <text>
        <r>
          <rPr>
            <b/>
            <sz val="9"/>
            <color indexed="81"/>
            <rFont val="Tahoma"/>
            <family val="2"/>
          </rPr>
          <t>Crear</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Inactivar</t>
        </r>
        <r>
          <rPr>
            <sz val="9"/>
            <color indexed="81"/>
            <rFont val="Tahoma"/>
            <family val="2"/>
          </rPr>
          <t>: Deshabilitar usuario de aplicación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C1B4D8CD-599C-45F1-B9FB-25F0D08CF864}">
      <text>
        <r>
          <rPr>
            <sz val="9"/>
            <color indexed="81"/>
            <rFont val="Tahoma"/>
            <family val="2"/>
          </rPr>
          <t xml:space="preserve">Información Obligatoria
</t>
        </r>
      </text>
    </comment>
    <comment ref="D6" authorId="0" shapeId="0" xr:uid="{25EBCCDC-47BB-468C-B4F0-96AD747E62B4}">
      <text>
        <r>
          <rPr>
            <sz val="9"/>
            <color indexed="81"/>
            <rFont val="Tahoma"/>
            <family val="2"/>
          </rPr>
          <t>Cada usuario debe tener la información obligatoria</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DA9BC5D6-B3BA-4017-BDDB-856B73E2A2A5}">
      <text>
        <r>
          <rPr>
            <sz val="9"/>
            <color indexed="81"/>
            <rFont val="Tahoma"/>
            <family val="2"/>
          </rPr>
          <t xml:space="preserve">Información Obligatoria
</t>
        </r>
      </text>
    </comment>
    <comment ref="D6" authorId="0" shapeId="0" xr:uid="{9F8DD05B-53A9-4B27-A37F-9708925ACDD1}">
      <text>
        <r>
          <rPr>
            <sz val="9"/>
            <color indexed="81"/>
            <rFont val="Tahoma"/>
            <family val="2"/>
          </rPr>
          <t>Cada usuario debe tener la información obligatoria</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49250932-F958-45E2-A7FB-8DC2D6CECB37}">
      <text>
        <r>
          <rPr>
            <sz val="9"/>
            <color indexed="81"/>
            <rFont val="Tahoma"/>
            <family val="2"/>
          </rPr>
          <t xml:space="preserve">Información Obligatoria
</t>
        </r>
      </text>
    </comment>
    <comment ref="D6" authorId="0" shapeId="0" xr:uid="{CB344820-8C10-4232-A561-D406365002FC}">
      <text>
        <r>
          <rPr>
            <sz val="9"/>
            <color indexed="81"/>
            <rFont val="Tahoma"/>
            <family val="2"/>
          </rPr>
          <t>Cada usuario debe tener la información obligatoria</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1EE84A21-3152-4BD6-B2B7-BEC56D1D2613}">
      <text>
        <r>
          <rPr>
            <sz val="9"/>
            <color indexed="81"/>
            <rFont val="Tahoma"/>
            <family val="2"/>
          </rPr>
          <t xml:space="preserve">Información Obligatoria
</t>
        </r>
      </text>
    </comment>
    <comment ref="D6" authorId="0" shapeId="0" xr:uid="{EE4FB081-873A-4B4C-A5C5-386EBFF01327}">
      <text>
        <r>
          <rPr>
            <sz val="9"/>
            <color indexed="81"/>
            <rFont val="Tahoma"/>
            <family val="2"/>
          </rPr>
          <t>Cada usuario debe tener la información obligatoria</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7089A544-9F35-4D18-94B7-3E2A977BF5F0}">
      <text>
        <r>
          <rPr>
            <sz val="9"/>
            <color indexed="81"/>
            <rFont val="Tahoma"/>
            <family val="2"/>
          </rPr>
          <t xml:space="preserve">Información Obligatoria
</t>
        </r>
      </text>
    </comment>
    <comment ref="D6" authorId="0" shapeId="0" xr:uid="{8F0EB19C-1CB3-41F9-B247-0E528893D87F}">
      <text>
        <r>
          <rPr>
            <sz val="9"/>
            <color indexed="81"/>
            <rFont val="Tahoma"/>
            <family val="2"/>
          </rPr>
          <t>Cada usuario debe tener la información obligatoria</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F836EB92-2AF7-4507-AABC-45812F59F1DC}">
      <text>
        <r>
          <rPr>
            <sz val="9"/>
            <color indexed="81"/>
            <rFont val="Tahoma"/>
            <family val="2"/>
          </rPr>
          <t xml:space="preserve">Información Obligatoria
</t>
        </r>
      </text>
    </comment>
    <comment ref="D6" authorId="0" shapeId="0" xr:uid="{898002F6-51AC-40ED-98E7-7B73ABB0A49D}">
      <text>
        <r>
          <rPr>
            <sz val="9"/>
            <color indexed="81"/>
            <rFont val="Tahoma"/>
            <family val="2"/>
          </rPr>
          <t>Cada usuario debe tener la información obligatoria</t>
        </r>
      </text>
    </comment>
    <comment ref="B23" authorId="0" shapeId="0" xr:uid="{028CFE5E-D9A6-4384-B229-FB44D4F06B28}">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6D3FA3A0-EDA0-4656-B679-CA56B880B22D}">
      <text>
        <r>
          <rPr>
            <sz val="9"/>
            <color indexed="81"/>
            <rFont val="Tahoma"/>
            <family val="2"/>
          </rPr>
          <t xml:space="preserve">Información Obligatoria
</t>
        </r>
      </text>
    </comment>
    <comment ref="D6" authorId="0" shapeId="0" xr:uid="{797C6B86-C4A9-4FB4-982C-64CC4844E2A7}">
      <text>
        <r>
          <rPr>
            <sz val="9"/>
            <color indexed="81"/>
            <rFont val="Tahoma"/>
            <family val="2"/>
          </rPr>
          <t>Cada usuario debe tener la información obligatoria</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E51980A0-4864-45D5-B2FD-F0ACB5E83B68}">
      <text>
        <r>
          <rPr>
            <sz val="9"/>
            <color indexed="81"/>
            <rFont val="Tahoma"/>
            <family val="2"/>
          </rPr>
          <t xml:space="preserve">Información Obligatoria
</t>
        </r>
      </text>
    </comment>
    <comment ref="D6" authorId="0" shapeId="0" xr:uid="{C7A2F7CE-C379-495E-8357-6F3333D3484E}">
      <text>
        <r>
          <rPr>
            <sz val="9"/>
            <color indexed="81"/>
            <rFont val="Tahoma"/>
            <family val="2"/>
          </rPr>
          <t>Cada usuario debe tener la información obligatoria</t>
        </r>
      </text>
    </comment>
    <comment ref="B23" authorId="0" shapeId="0" xr:uid="{1978CEF4-C274-4B06-ADB8-04ED6185A450}">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6FB28E0D-ABD4-4F58-8157-5881FB99FA2F}">
      <text>
        <r>
          <rPr>
            <sz val="9"/>
            <color indexed="81"/>
            <rFont val="Tahoma"/>
            <family val="2"/>
          </rPr>
          <t xml:space="preserve">Información Obligatoria
</t>
        </r>
      </text>
    </comment>
    <comment ref="D6" authorId="0" shapeId="0" xr:uid="{F8141562-9D1A-44D9-A4DA-FE4FD92F1DE0}">
      <text>
        <r>
          <rPr>
            <sz val="9"/>
            <color indexed="81"/>
            <rFont val="Tahoma"/>
            <family val="2"/>
          </rPr>
          <t>Cada usuario debe tener la información obligatoria</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722AFD73-7C60-45B0-8586-D51BB23475CC}">
      <text>
        <r>
          <rPr>
            <sz val="9"/>
            <color indexed="81"/>
            <rFont val="Tahoma"/>
            <family val="2"/>
          </rPr>
          <t xml:space="preserve">Información Obligatoria
</t>
        </r>
      </text>
    </comment>
    <comment ref="D6" authorId="0" shapeId="0" xr:uid="{B2551573-F2C4-44A5-85F3-C681B1598BB4}">
      <text>
        <r>
          <rPr>
            <sz val="9"/>
            <color indexed="81"/>
            <rFont val="Tahoma"/>
            <family val="2"/>
          </rPr>
          <t>Cada usuario debe tener la información obligatoria</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A3D387E2-662A-4423-BD68-78E3FA516198}">
      <text>
        <r>
          <rPr>
            <sz val="9"/>
            <color indexed="81"/>
            <rFont val="Tahoma"/>
            <family val="2"/>
          </rPr>
          <t xml:space="preserve">Información Obligatoria
</t>
        </r>
      </text>
    </comment>
    <comment ref="D6" authorId="0" shapeId="0" xr:uid="{A6F347CE-65E2-4AAC-AA28-A183E9C412AA}">
      <text>
        <r>
          <rPr>
            <sz val="9"/>
            <color indexed="81"/>
            <rFont val="Tahoma"/>
            <family val="2"/>
          </rPr>
          <t>Cada usuario debe tener la información obligatoria</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3AA8DFAB-BCDC-4208-BF08-B038A3927A01}">
      <text>
        <r>
          <rPr>
            <sz val="9"/>
            <color indexed="81"/>
            <rFont val="Tahoma"/>
            <family val="2"/>
          </rPr>
          <t xml:space="preserve">Información Obligatoria
</t>
        </r>
      </text>
    </comment>
    <comment ref="D6" authorId="0" shapeId="0" xr:uid="{50351381-C74C-4EEB-879F-C0DDC2E2E44C}">
      <text>
        <r>
          <rPr>
            <sz val="9"/>
            <color indexed="81"/>
            <rFont val="Tahoma"/>
            <family val="2"/>
          </rPr>
          <t>Cada usuario debe tener la información obligatoria</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88AABE39-171E-433A-87DB-4173F031374A}">
      <text>
        <r>
          <rPr>
            <sz val="9"/>
            <color indexed="81"/>
            <rFont val="Tahoma"/>
            <family val="2"/>
          </rPr>
          <t xml:space="preserve">Información Obligatoria
</t>
        </r>
      </text>
    </comment>
    <comment ref="D6" authorId="0" shapeId="0" xr:uid="{F54C78DC-30B7-4B07-9E82-99A404D0CFFF}">
      <text>
        <r>
          <rPr>
            <sz val="9"/>
            <color indexed="81"/>
            <rFont val="Tahoma"/>
            <family val="2"/>
          </rPr>
          <t>Cada usuario debe tener la información obligatoria</t>
        </r>
      </text>
    </comment>
    <comment ref="B24" authorId="0" shapeId="0" xr:uid="{2BCE3959-EB45-4C04-9807-9711851B0D91}">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 ref="B29" authorId="0" shapeId="0" xr:uid="{8A22BDF2-B55E-406A-9F6D-AE9D2B7AD1EF}">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 ref="B34" authorId="0" shapeId="0" xr:uid="{15678BE9-0D98-4E04-816E-1D2B322BF40D}">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 ref="B39" authorId="0" shapeId="0" xr:uid="{1930F7F6-062F-4649-9BA5-448EAD67CC2F}">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913B10E5-6E23-435B-9D43-3938BB357D04}">
      <text>
        <r>
          <rPr>
            <sz val="9"/>
            <color indexed="81"/>
            <rFont val="Tahoma"/>
            <family val="2"/>
          </rPr>
          <t xml:space="preserve">Información Obligatoria
</t>
        </r>
      </text>
    </comment>
    <comment ref="D6" authorId="0" shapeId="0" xr:uid="{07DDCF06-B955-4F58-B51B-A9C7E777A043}">
      <text>
        <r>
          <rPr>
            <sz val="9"/>
            <color indexed="81"/>
            <rFont val="Tahoma"/>
            <family val="2"/>
          </rPr>
          <t>Cada usuario debe tener la información obligatoria</t>
        </r>
      </text>
    </comment>
    <comment ref="B23" authorId="0" shapeId="0" xr:uid="{4556F63E-17C1-4611-AFF6-3EBD37265D1E}">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 ref="B25" authorId="0" shapeId="0" xr:uid="{6EE44D76-72B8-440B-8091-1D926215CBF1}">
      <text>
        <r>
          <rPr>
            <sz val="9"/>
            <color indexed="81"/>
            <rFont val="Tahoma"/>
            <family val="2"/>
          </rPr>
          <t>Es el nombre del perfil especificado en la matriz de roles y perfiles de la aplicación respectiva</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67B47DFC-1CEE-419B-84ED-1DAAC92350EB}">
      <text>
        <r>
          <rPr>
            <sz val="9"/>
            <color indexed="81"/>
            <rFont val="Tahoma"/>
            <family val="2"/>
          </rPr>
          <t xml:space="preserve">Información Obligatoria
</t>
        </r>
      </text>
    </comment>
    <comment ref="D6" authorId="0" shapeId="0" xr:uid="{2E6C357B-9A6A-4D53-8F63-456B98192781}">
      <text>
        <r>
          <rPr>
            <sz val="9"/>
            <color indexed="81"/>
            <rFont val="Tahoma"/>
            <family val="2"/>
          </rPr>
          <t>Cada usuario debe tener la información obligatoria</t>
        </r>
      </text>
    </comment>
    <comment ref="B23" authorId="0" shapeId="0" xr:uid="{D7AC0CF9-087A-4A6E-9DAB-DB458C51C4F7}">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 ref="B25" authorId="0" shapeId="0" xr:uid="{89B546F9-0881-4F17-AEAC-E3600CDDC377}">
      <text>
        <r>
          <rPr>
            <sz val="9"/>
            <color indexed="81"/>
            <rFont val="Tahoma"/>
            <family val="2"/>
          </rPr>
          <t>Es el nombre del perfil especificado en la matriz de roles y perfiles de la aplicación respectiva</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3803DFD3-C86F-4D15-9704-CE0D971F8F7B}">
      <text>
        <r>
          <rPr>
            <sz val="9"/>
            <color indexed="81"/>
            <rFont val="Tahoma"/>
            <family val="2"/>
          </rPr>
          <t xml:space="preserve">Información Obligatoria
</t>
        </r>
      </text>
    </comment>
    <comment ref="D6" authorId="0" shapeId="0" xr:uid="{D316035C-E251-46F2-BD00-DF53F1120A08}">
      <text>
        <r>
          <rPr>
            <sz val="9"/>
            <color indexed="81"/>
            <rFont val="Tahoma"/>
            <family val="2"/>
          </rPr>
          <t>Cada usuario debe tener la información obligatoria</t>
        </r>
      </text>
    </comment>
    <comment ref="B24" authorId="0" shapeId="0" xr:uid="{EAA247C4-328C-48CC-898F-94875FE6435A}">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 ref="B26" authorId="0" shapeId="0" xr:uid="{5BBCBBB7-3387-4F87-A1F8-471D109A57AF}">
      <text>
        <r>
          <rPr>
            <sz val="9"/>
            <color indexed="81"/>
            <rFont val="Tahoma"/>
            <family val="2"/>
          </rPr>
          <t>Es el nombre del perfil especificado en la matriz de roles y perfiles de la aplicación respectiva</t>
        </r>
      </text>
    </comment>
    <comment ref="B29" authorId="0" shapeId="0" xr:uid="{A3243428-82CE-4649-818D-3D4AFFF85DFE}">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 ref="B31" authorId="0" shapeId="0" xr:uid="{02371895-EAD7-41A6-B8B7-75B5AA740DE5}">
      <text>
        <r>
          <rPr>
            <sz val="9"/>
            <color indexed="81"/>
            <rFont val="Tahoma"/>
            <family val="2"/>
          </rPr>
          <t>Es el nombre del perfil especificado en la matriz de roles y perfiles de la aplicación respectiva</t>
        </r>
      </text>
    </comment>
    <comment ref="B34" authorId="0" shapeId="0" xr:uid="{A659073E-0240-437E-BCEB-B6013E5A7E54}">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 ref="B36" authorId="0" shapeId="0" xr:uid="{F9C388E7-F410-48A1-95ED-B5E2B6BC9EC2}">
      <text>
        <r>
          <rPr>
            <sz val="9"/>
            <color indexed="81"/>
            <rFont val="Tahoma"/>
            <family val="2"/>
          </rPr>
          <t>Es el nombre del perfil especificado en la matriz de roles y perfiles de la aplicación respectiva</t>
        </r>
      </text>
    </comment>
    <comment ref="B39" authorId="0" shapeId="0" xr:uid="{F78EF6EA-A438-4A0E-868F-9D3A8330642B}">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 ref="B41" authorId="0" shapeId="0" xr:uid="{450951A1-42C6-4F28-833B-1E00CF7E255E}">
      <text>
        <r>
          <rPr>
            <sz val="9"/>
            <color indexed="81"/>
            <rFont val="Tahoma"/>
            <family val="2"/>
          </rPr>
          <t>Es el nombre del perfil especificado en la matriz de roles y perfiles de la aplicación respectiva</t>
        </r>
      </text>
    </comment>
    <comment ref="B44" authorId="0" shapeId="0" xr:uid="{AE78BEAE-1C75-4613-B7E9-CCFDD7D0B99C}">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A820ADBD-54AA-461D-AA19-BBA46CA80D18}">
      <text>
        <r>
          <rPr>
            <sz val="9"/>
            <color indexed="81"/>
            <rFont val="Tahoma"/>
            <family val="2"/>
          </rPr>
          <t xml:space="preserve">Información Obligatoria
</t>
        </r>
      </text>
    </comment>
    <comment ref="D6" authorId="0" shapeId="0" xr:uid="{D3BE8E49-5BC5-4B06-B32A-DFD6B7CAA511}">
      <text>
        <r>
          <rPr>
            <sz val="9"/>
            <color indexed="81"/>
            <rFont val="Tahoma"/>
            <family val="2"/>
          </rPr>
          <t>Cada usuario debe tener la información obligatoria</t>
        </r>
      </text>
    </comment>
    <comment ref="B24" authorId="0" shapeId="0" xr:uid="{F542B983-E29C-45FC-B5DF-B3D54DA07C36}">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 ref="B26" authorId="0" shapeId="0" xr:uid="{DB021D79-151B-494A-861C-DCF1AA8564E7}">
      <text>
        <r>
          <rPr>
            <sz val="9"/>
            <color indexed="81"/>
            <rFont val="Tahoma"/>
            <family val="2"/>
          </rPr>
          <t>Es el nombre del perfil especificado en la matriz de roles y perfiles de la aplicación respectiva</t>
        </r>
      </text>
    </comment>
    <comment ref="B27" authorId="0" shapeId="0" xr:uid="{DDEB3539-3346-48F0-8757-1011A70AE6FB}">
      <text>
        <r>
          <rPr>
            <sz val="9"/>
            <color indexed="81"/>
            <rFont val="Tahoma"/>
            <family val="2"/>
          </rPr>
          <t>Es el nombre del perfil especificado en la matriz de roles y perfiles de la aplicación respectiva</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575A239E-0138-4FD3-B95E-1C23964726FB}">
      <text>
        <r>
          <rPr>
            <sz val="9"/>
            <color indexed="81"/>
            <rFont val="Tahoma"/>
            <family val="2"/>
          </rPr>
          <t xml:space="preserve">Información Obligatoria
</t>
        </r>
      </text>
    </comment>
    <comment ref="D6" authorId="0" shapeId="0" xr:uid="{607293FA-EA1E-4A93-BC11-9F1AF27C71C2}">
      <text>
        <r>
          <rPr>
            <sz val="9"/>
            <color indexed="81"/>
            <rFont val="Tahoma"/>
            <family val="2"/>
          </rPr>
          <t>Cada usuario debe tener la información obligatoria</t>
        </r>
      </text>
    </comment>
    <comment ref="B24" authorId="0" shapeId="0" xr:uid="{B276CEC0-2EF8-438F-9E06-B900ECB95844}">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 ref="B26" authorId="0" shapeId="0" xr:uid="{87AE16DB-F8E7-4D53-8868-B533353D3E5E}">
      <text>
        <r>
          <rPr>
            <sz val="9"/>
            <color indexed="81"/>
            <rFont val="Tahoma"/>
            <family val="2"/>
          </rPr>
          <t>Es el nombre del perfil especificado en la matriz de roles y perfiles de la aplicación respectiva</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5F3FDCDF-9BF3-4EB4-BE3B-9A77F834AB5D}">
      <text>
        <r>
          <rPr>
            <sz val="9"/>
            <color indexed="81"/>
            <rFont val="Tahoma"/>
            <family val="2"/>
          </rPr>
          <t xml:space="preserve">Información Obligatoria
</t>
        </r>
      </text>
    </comment>
    <comment ref="D6" authorId="0" shapeId="0" xr:uid="{AB22CAF5-4262-47B8-B369-FA664C4A6A8C}">
      <text>
        <r>
          <rPr>
            <sz val="9"/>
            <color indexed="81"/>
            <rFont val="Tahoma"/>
            <family val="2"/>
          </rPr>
          <t>Cada usuario debe tener la información obligatoria</t>
        </r>
      </text>
    </comment>
    <comment ref="B24" authorId="0" shapeId="0" xr:uid="{407F4303-D6DB-49E9-B0E9-DC2A9C9C7CD1}">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 ref="B26" authorId="0" shapeId="0" xr:uid="{A5CAF18C-7ECF-4E3A-AA23-DDCCAC3E1AE7}">
      <text>
        <r>
          <rPr>
            <sz val="9"/>
            <color indexed="81"/>
            <rFont val="Tahoma"/>
            <family val="2"/>
          </rPr>
          <t>Es el nombre del perfil especificado en la matriz de roles y perfiles de la aplicación respectiva</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BB709398-14DD-47F1-8735-F0213A086B61}">
      <text>
        <r>
          <rPr>
            <sz val="9"/>
            <color indexed="81"/>
            <rFont val="Tahoma"/>
            <family val="2"/>
          </rPr>
          <t xml:space="preserve">Información Obligatoria
</t>
        </r>
      </text>
    </comment>
    <comment ref="D6" authorId="0" shapeId="0" xr:uid="{73F29A23-2328-4E1D-B159-9DDA43FF9746}">
      <text>
        <r>
          <rPr>
            <sz val="9"/>
            <color indexed="81"/>
            <rFont val="Tahoma"/>
            <family val="2"/>
          </rPr>
          <t>Cada usuario debe tener la información obligatoria</t>
        </r>
      </text>
    </comment>
    <comment ref="B24" authorId="0" shapeId="0" xr:uid="{0A975FC2-420D-4E00-AB23-F97503E1F398}">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 ref="B28" authorId="0" shapeId="0" xr:uid="{8EC3C2A6-CCB8-4F1D-AADB-17D493EBF05B}">
      <text>
        <r>
          <rPr>
            <sz val="9"/>
            <color indexed="81"/>
            <rFont val="Tahoma"/>
            <family val="2"/>
          </rPr>
          <t>Es el nombre del perfil especificado en la matriz de roles y perfiles de la aplicación respectiva</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2B28D095-E6FB-41A9-AB39-63E900B1468F}">
      <text>
        <r>
          <rPr>
            <sz val="9"/>
            <color indexed="81"/>
            <rFont val="Tahoma"/>
            <family val="2"/>
          </rPr>
          <t xml:space="preserve">Información Obligatoria
</t>
        </r>
      </text>
    </comment>
    <comment ref="D6" authorId="0" shapeId="0" xr:uid="{803A5A9B-4B65-4A85-86AB-8AD8081C36AF}">
      <text>
        <r>
          <rPr>
            <sz val="9"/>
            <color indexed="81"/>
            <rFont val="Tahoma"/>
            <family val="2"/>
          </rPr>
          <t>Cada usuario debe tener la información obligatoria</t>
        </r>
      </text>
    </comment>
    <comment ref="B23" authorId="0" shapeId="0" xr:uid="{A12A9BE8-065B-4E95-AA50-5BB373517B52}">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 ref="B25" authorId="0" shapeId="0" xr:uid="{65A72844-1190-4AC0-8286-05C53D088161}">
      <text>
        <r>
          <rPr>
            <sz val="9"/>
            <color indexed="81"/>
            <rFont val="Tahoma"/>
            <family val="2"/>
          </rPr>
          <t>Es el nombre del perfil especificado en la matriz de roles y perfiles de la aplicación respectiva</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891A9278-6A94-42D3-846F-BC6814147D64}">
      <text>
        <r>
          <rPr>
            <sz val="9"/>
            <color indexed="81"/>
            <rFont val="Tahoma"/>
            <family val="2"/>
          </rPr>
          <t xml:space="preserve">Información Obligatoria
</t>
        </r>
      </text>
    </comment>
    <comment ref="D6" authorId="0" shapeId="0" xr:uid="{03E5AB50-F482-4FFE-AFB2-193FF8D47A22}">
      <text>
        <r>
          <rPr>
            <sz val="9"/>
            <color indexed="81"/>
            <rFont val="Tahoma"/>
            <family val="2"/>
          </rPr>
          <t>Cada usuario debe tener la información obligatoria</t>
        </r>
      </text>
    </comment>
    <comment ref="B23" authorId="0" shapeId="0" xr:uid="{520B353B-5D59-4C9D-B7B5-09FF1364E2F6}">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74ECC8A2-384D-46D9-980E-BEA5505DE57E}">
      <text>
        <r>
          <rPr>
            <sz val="9"/>
            <color indexed="81"/>
            <rFont val="Tahoma"/>
            <family val="2"/>
          </rPr>
          <t xml:space="preserve">Información Obligatoria
</t>
        </r>
      </text>
    </comment>
    <comment ref="D6" authorId="0" shapeId="0" xr:uid="{D3D07A5D-9BF0-4F10-961E-75DE5D0FD992}">
      <text>
        <r>
          <rPr>
            <sz val="9"/>
            <color indexed="81"/>
            <rFont val="Tahoma"/>
            <family val="2"/>
          </rPr>
          <t>Cada usuario debe tener la información obligatoria</t>
        </r>
      </text>
    </comment>
    <comment ref="B23" authorId="0" shapeId="0" xr:uid="{D0C85EDA-E04A-4CE5-BB6F-34862AEEA3C9}">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748A11D6-4705-4DE7-B47F-7136A09B8FAC}">
      <text>
        <r>
          <rPr>
            <sz val="9"/>
            <color indexed="81"/>
            <rFont val="Tahoma"/>
            <family val="2"/>
          </rPr>
          <t xml:space="preserve">Información Obligatoria
</t>
        </r>
      </text>
    </comment>
    <comment ref="D6" authorId="0" shapeId="0" xr:uid="{977BA3E9-7D2B-491D-ABC1-443A0FC87700}">
      <text>
        <r>
          <rPr>
            <sz val="9"/>
            <color indexed="81"/>
            <rFont val="Tahoma"/>
            <family val="2"/>
          </rPr>
          <t>Cada usuario debe tener la información obligatoria</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72DFED15-F4C9-457F-92B0-EA11F211AFB1}">
      <text>
        <r>
          <rPr>
            <sz val="9"/>
            <color indexed="81"/>
            <rFont val="Tahoma"/>
            <family val="2"/>
          </rPr>
          <t xml:space="preserve">Información Obligatoria
</t>
        </r>
      </text>
    </comment>
    <comment ref="D6" authorId="0" shapeId="0" xr:uid="{1D238B0F-6B8E-48AB-A165-D57CB16B065F}">
      <text>
        <r>
          <rPr>
            <sz val="9"/>
            <color indexed="81"/>
            <rFont val="Tahoma"/>
            <family val="2"/>
          </rPr>
          <t>Cada usuario debe tener la información obligatoria</t>
        </r>
      </text>
    </comment>
    <comment ref="B23" authorId="0" shapeId="0" xr:uid="{36B20916-6FE9-4816-8CB5-DBE245DBB192}">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 ref="B25" authorId="0" shapeId="0" xr:uid="{417793CD-7116-46F5-BBBF-D304C3B1B98C}">
      <text>
        <r>
          <rPr>
            <sz val="9"/>
            <color indexed="81"/>
            <rFont val="Tahoma"/>
            <family val="2"/>
          </rPr>
          <t>Es el nombre del perfil especificado en la matriz de roles y perfiles de la aplicación respectiva</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7C2D582D-629A-4EF3-B5EE-BA8D345B4F3C}">
      <text>
        <r>
          <rPr>
            <sz val="9"/>
            <color indexed="81"/>
            <rFont val="Tahoma"/>
            <family val="2"/>
          </rPr>
          <t xml:space="preserve">Información Obligatoria
</t>
        </r>
      </text>
    </comment>
    <comment ref="D6" authorId="0" shapeId="0" xr:uid="{A75415FD-831D-48BE-918C-326E245CE877}">
      <text>
        <r>
          <rPr>
            <sz val="9"/>
            <color indexed="81"/>
            <rFont val="Tahoma"/>
            <family val="2"/>
          </rPr>
          <t>Cada usuario debe tener la información obligatoria</t>
        </r>
      </text>
    </comment>
    <comment ref="B23" authorId="0" shapeId="0" xr:uid="{887B167A-8D53-4B03-82B2-8C18F1D824FF}">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Freiman Andres Gomez Calderon</author>
  </authors>
  <commentList>
    <comment ref="A2" authorId="0" shapeId="0" xr:uid="{24DE07C4-875C-4B04-BD57-6604FB15E281}">
      <text>
        <r>
          <rPr>
            <b/>
            <sz val="9"/>
            <color indexed="81"/>
            <rFont val="Tahoma"/>
            <family val="2"/>
          </rPr>
          <t>Solo aplica para Colombia</t>
        </r>
        <r>
          <rPr>
            <sz val="9"/>
            <color indexed="81"/>
            <rFont val="Tahoma"/>
            <family val="2"/>
          </rPr>
          <t xml:space="preserve">
</t>
        </r>
      </text>
    </comment>
    <comment ref="V3" authorId="0" shapeId="0" xr:uid="{B7DE0BB0-FBEA-4F55-B935-22F8D770808C}">
      <text>
        <r>
          <rPr>
            <b/>
            <sz val="9"/>
            <color indexed="81"/>
            <rFont val="Tahoma"/>
            <family val="2"/>
          </rPr>
          <t>Solo aplica para modelo gateway</t>
        </r>
      </text>
    </comment>
    <comment ref="Z3" authorId="0" shapeId="0" xr:uid="{7D12CF76-C50F-457E-978B-BD8399041280}">
      <text>
        <r>
          <rPr>
            <b/>
            <sz val="9"/>
            <color indexed="81"/>
            <rFont val="Tahoma"/>
            <family val="2"/>
          </rPr>
          <t>Solo aplica para modelo gateway</t>
        </r>
        <r>
          <rPr>
            <sz val="9"/>
            <color indexed="81"/>
            <rFont val="Tahoma"/>
            <family val="2"/>
          </rPr>
          <t xml:space="preserve">
</t>
        </r>
      </text>
    </comment>
    <comment ref="AA3" authorId="0" shapeId="0" xr:uid="{D4C6C566-CD78-489F-A8ED-5250EC1D817F}">
      <text>
        <r>
          <rPr>
            <b/>
            <sz val="9"/>
            <color indexed="81"/>
            <rFont val="Tahoma"/>
            <family val="2"/>
          </rPr>
          <t>Solo aplica para modelo gateway</t>
        </r>
        <r>
          <rPr>
            <sz val="9"/>
            <color indexed="81"/>
            <rFont val="Tahoma"/>
            <family val="2"/>
          </rPr>
          <t xml:space="preserve">
</t>
        </r>
      </text>
    </comment>
    <comment ref="AD3" authorId="0" shapeId="0" xr:uid="{CB064934-092D-43BC-BDAB-7EA9DF2C3BD1}">
      <text>
        <r>
          <rPr>
            <b/>
            <sz val="9"/>
            <color indexed="81"/>
            <rFont val="Tahoma"/>
            <family val="2"/>
          </rPr>
          <t>Aplica solo para Colombia</t>
        </r>
        <r>
          <rPr>
            <sz val="9"/>
            <color indexed="81"/>
            <rFont val="Tahoma"/>
            <family val="2"/>
          </rPr>
          <t xml:space="preserve">
</t>
        </r>
      </text>
    </comment>
    <comment ref="AF3" authorId="0" shapeId="0" xr:uid="{DCB9B04E-1674-46BE-8833-2868F1AC618C}">
      <text>
        <r>
          <rPr>
            <b/>
            <sz val="9"/>
            <color indexed="81"/>
            <rFont val="Tahoma"/>
            <family val="2"/>
          </rPr>
          <t>Aquí se agrega alguna información adicional, ej: se requiere acceso a consola y a IVR; o solo requiere acceso a IVR</t>
        </r>
        <r>
          <rPr>
            <sz val="9"/>
            <color indexed="81"/>
            <rFont val="Tahoma"/>
            <family val="2"/>
          </rPr>
          <t xml:space="preserve">
</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40684F85-2AA7-4883-99E3-318EED122B67}">
      <text>
        <r>
          <rPr>
            <sz val="9"/>
            <color indexed="81"/>
            <rFont val="Tahoma"/>
            <family val="2"/>
          </rPr>
          <t xml:space="preserve">Información Obligatoria
</t>
        </r>
      </text>
    </comment>
    <comment ref="D6" authorId="0" shapeId="0" xr:uid="{B85CDD33-DF68-4917-B07D-32804976DC46}">
      <text>
        <r>
          <rPr>
            <sz val="9"/>
            <color indexed="81"/>
            <rFont val="Tahoma"/>
            <family val="2"/>
          </rPr>
          <t>Cada usuario debe tener la información obligatoria</t>
        </r>
      </text>
    </comment>
    <comment ref="B23" authorId="0" shapeId="0" xr:uid="{F7119BD3-47E7-4A2E-A066-AF0A6C6C6025}">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0969016C-DBCF-4C8A-8B58-2E3194758851}">
      <text>
        <r>
          <rPr>
            <sz val="9"/>
            <color indexed="81"/>
            <rFont val="Tahoma"/>
            <family val="2"/>
          </rPr>
          <t xml:space="preserve">Información Obligatoria
</t>
        </r>
      </text>
    </comment>
    <comment ref="D6" authorId="0" shapeId="0" xr:uid="{8AF56263-45AF-404F-AAB3-1115C14B0DA1}">
      <text>
        <r>
          <rPr>
            <sz val="9"/>
            <color indexed="81"/>
            <rFont val="Tahoma"/>
            <family val="2"/>
          </rPr>
          <t>Cada usuario debe tener la información obligatoria</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191CF1DA-785B-45AC-A9E8-5789708326B2}">
      <text>
        <r>
          <rPr>
            <sz val="9"/>
            <color indexed="81"/>
            <rFont val="Tahoma"/>
            <family val="2"/>
          </rPr>
          <t xml:space="preserve">Información Obligatoria
</t>
        </r>
      </text>
    </comment>
    <comment ref="D6" authorId="0" shapeId="0" xr:uid="{38868CB5-A5A0-422D-933D-5479144257BB}">
      <text>
        <r>
          <rPr>
            <sz val="9"/>
            <color indexed="81"/>
            <rFont val="Tahoma"/>
            <family val="2"/>
          </rPr>
          <t>Cada usuario debe tener la información obligatoria</t>
        </r>
      </text>
    </comment>
    <comment ref="B23" authorId="0" shapeId="0" xr:uid="{D7E6BC3D-BD2C-4443-8357-40DBC2E7223D}">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Olga Lucia Cortes Caro</author>
    <author>Alida Brigitte Albarracin Veloza</author>
  </authors>
  <commentList>
    <comment ref="B6" authorId="0" shapeId="0" xr:uid="{58AEB1F4-AD75-4120-ADC1-33AAA6289A9E}">
      <text>
        <r>
          <rPr>
            <sz val="9"/>
            <color indexed="81"/>
            <rFont val="Tahoma"/>
            <family val="2"/>
          </rPr>
          <t xml:space="preserve">Información Obligatoria
</t>
        </r>
      </text>
    </comment>
    <comment ref="D6" authorId="0" shapeId="0" xr:uid="{F132EA6F-3788-4BC9-9FF4-4AAF6A30BB89}">
      <text>
        <r>
          <rPr>
            <sz val="9"/>
            <color indexed="81"/>
            <rFont val="Tahoma"/>
            <family val="2"/>
          </rPr>
          <t>Cada usuario debe tener la información obligatoria</t>
        </r>
      </text>
    </comment>
    <comment ref="B23" authorId="0" shapeId="0" xr:uid="{F7F6405E-7F64-47F4-9CCD-2444AFCB6AB2}">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 ref="B25" authorId="0" shapeId="0" xr:uid="{42A4D6C0-31E2-49B4-BB24-97148957F295}">
      <text>
        <r>
          <rPr>
            <sz val="9"/>
            <color indexed="81"/>
            <rFont val="Tahoma"/>
            <family val="2"/>
          </rPr>
          <t>Aplicaciones en Iseries como Nómina, Caja General, Fomento, Salud, Siged, etc.</t>
        </r>
      </text>
    </comment>
    <comment ref="B26" authorId="0" shapeId="0" xr:uid="{57D17FD1-9594-4013-9F59-5E3A3285EA5D}">
      <text>
        <r>
          <rPr>
            <sz val="9"/>
            <color indexed="81"/>
            <rFont val="Tahoma"/>
            <family val="2"/>
          </rPr>
          <t>Es el nombre del perfil especificado en la matriz de roles y perfiles de la aplicación respectiva en la plataforma Iseries</t>
        </r>
      </text>
    </comment>
    <comment ref="B28" authorId="1" shapeId="0" xr:uid="{BC758884-6470-4C8B-BD11-90338811126D}">
      <text>
        <r>
          <rPr>
            <sz val="9"/>
            <color indexed="81"/>
            <rFont val="Tahoma"/>
            <family val="2"/>
          </rPr>
          <t>Especificar o detallar el requerimiento de la solicitud cuando se trate de modificación o baja.</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B023956F-A2BB-43E7-A0B5-8A3119D4005F}">
      <text>
        <r>
          <rPr>
            <sz val="9"/>
            <color indexed="81"/>
            <rFont val="Tahoma"/>
            <family val="2"/>
          </rPr>
          <t xml:space="preserve">Información Obligatoria
</t>
        </r>
      </text>
    </comment>
    <comment ref="D6" authorId="0" shapeId="0" xr:uid="{3A971117-1545-46FC-B786-F3C8CC976C36}">
      <text>
        <r>
          <rPr>
            <sz val="9"/>
            <color indexed="81"/>
            <rFont val="Tahoma"/>
            <family val="2"/>
          </rPr>
          <t>Cada usuario debe tener la información obligatoria</t>
        </r>
      </text>
    </comment>
    <comment ref="B24" authorId="0" shapeId="0" xr:uid="{AAACBC9B-43BC-4EF7-97DD-17B484AC238D}">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003CF5A6-6DA1-43D9-8A0F-92061290754C}">
      <text>
        <r>
          <rPr>
            <sz val="9"/>
            <color indexed="81"/>
            <rFont val="Tahoma"/>
            <family val="2"/>
          </rPr>
          <t xml:space="preserve">Información Obligatoria
</t>
        </r>
      </text>
    </comment>
    <comment ref="D6" authorId="0" shapeId="0" xr:uid="{B46C91F7-D2C7-42C2-A761-3A16C5FFC99D}">
      <text>
        <r>
          <rPr>
            <sz val="9"/>
            <color indexed="81"/>
            <rFont val="Tahoma"/>
            <family val="2"/>
          </rPr>
          <t>Cada usuario debe tener la información obligatoria</t>
        </r>
      </text>
    </comment>
    <comment ref="B23" authorId="0" shapeId="0" xr:uid="{E0DAEB5D-62F3-4002-BA7B-B8EC9DDA3E26}">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A267A4FF-98FF-4266-9651-1DA591459ECD}">
      <text>
        <r>
          <rPr>
            <sz val="9"/>
            <color indexed="81"/>
            <rFont val="Tahoma"/>
            <family val="2"/>
          </rPr>
          <t xml:space="preserve">Información Obligatoria
</t>
        </r>
      </text>
    </comment>
    <comment ref="D6" authorId="0" shapeId="0" xr:uid="{81BA0827-B0BA-4822-8ABB-1D437A3847C5}">
      <text>
        <r>
          <rPr>
            <sz val="9"/>
            <color indexed="81"/>
            <rFont val="Tahoma"/>
            <family val="2"/>
          </rPr>
          <t>Cada usuario debe tener la información obligatoria</t>
        </r>
      </text>
    </comment>
    <comment ref="B23" authorId="0" shapeId="0" xr:uid="{74B21364-38AC-4D9D-ADC8-9D093A41E1A2}">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48F44EB7-C06C-4081-A1BA-ACA518EDB083}">
      <text>
        <r>
          <rPr>
            <sz val="9"/>
            <color indexed="81"/>
            <rFont val="Tahoma"/>
            <family val="2"/>
          </rPr>
          <t xml:space="preserve">Información Obligatoria
</t>
        </r>
      </text>
    </comment>
    <comment ref="D6" authorId="0" shapeId="0" xr:uid="{A9E5CFC7-ACC8-4564-9957-D4F704A80A26}">
      <text>
        <r>
          <rPr>
            <sz val="9"/>
            <color indexed="81"/>
            <rFont val="Tahoma"/>
            <family val="2"/>
          </rPr>
          <t>Cada usuario debe tener la información obligatoria</t>
        </r>
      </text>
    </comment>
    <comment ref="B24" authorId="0" shapeId="0" xr:uid="{BF6AFDE0-267C-4C8C-AB5B-F5CF70B6C7ED}">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 ref="B26" authorId="0" shapeId="0" xr:uid="{51A57080-8E26-4922-9709-0E756C585662}">
      <text>
        <r>
          <rPr>
            <sz val="9"/>
            <color indexed="81"/>
            <rFont val="Tahoma"/>
            <family val="2"/>
          </rPr>
          <t>Es el nombre del perfil especificado en la matriz de roles y perfiles de la aplicación respectiva</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B99411CC-3A89-4EC7-A248-214F5407AF10}">
      <text>
        <r>
          <rPr>
            <sz val="9"/>
            <color indexed="81"/>
            <rFont val="Tahoma"/>
            <family val="2"/>
          </rPr>
          <t xml:space="preserve">Información Obligatoria
</t>
        </r>
      </text>
    </comment>
    <comment ref="D6" authorId="0" shapeId="0" xr:uid="{93CAEE1B-C517-470F-8F60-EED90DC0073B}">
      <text>
        <r>
          <rPr>
            <sz val="9"/>
            <color indexed="81"/>
            <rFont val="Tahoma"/>
            <family val="2"/>
          </rPr>
          <t>Cada usuario debe tener la información obligatoria</t>
        </r>
      </text>
    </comment>
    <comment ref="B24" authorId="0" shapeId="0" xr:uid="{DEEFA746-8BEB-4775-9472-D2C1BF03D264}">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 ref="B27" authorId="0" shapeId="0" xr:uid="{48DCD755-953C-4046-B42C-F44B6571ECCC}">
      <text>
        <r>
          <rPr>
            <sz val="9"/>
            <color indexed="81"/>
            <rFont val="Tahoma"/>
            <family val="2"/>
          </rPr>
          <t>Es el nombre del perfil especificado en la matriz de roles y perfiles de la aplicación respectiva</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09F53BCD-0840-4B83-972D-C68DA34E1952}">
      <text>
        <r>
          <rPr>
            <sz val="9"/>
            <color indexed="81"/>
            <rFont val="Tahoma"/>
            <family val="2"/>
          </rPr>
          <t xml:space="preserve">Información Obligatoria
</t>
        </r>
      </text>
    </comment>
    <comment ref="D6" authorId="0" shapeId="0" xr:uid="{67CE0732-731E-4F97-A41F-44CB9434DA16}">
      <text>
        <r>
          <rPr>
            <sz val="9"/>
            <color indexed="81"/>
            <rFont val="Tahoma"/>
            <family val="2"/>
          </rPr>
          <t>Cada usuario debe tener la información obligatoria</t>
        </r>
      </text>
    </comment>
    <comment ref="B23" authorId="0" shapeId="0" xr:uid="{EDEAE473-AA18-4E90-AC10-382734138A18}">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57B195AF-C626-4B61-96FC-12DB6E2E8D3D}">
      <text>
        <r>
          <rPr>
            <sz val="9"/>
            <color indexed="81"/>
            <rFont val="Tahoma"/>
            <family val="2"/>
          </rPr>
          <t xml:space="preserve">Información Obligatoria
</t>
        </r>
      </text>
    </comment>
    <comment ref="D6" authorId="0" shapeId="0" xr:uid="{872C203D-9C93-4703-B75D-ED0C47A419FA}">
      <text>
        <r>
          <rPr>
            <sz val="9"/>
            <color indexed="81"/>
            <rFont val="Tahoma"/>
            <family val="2"/>
          </rPr>
          <t>Cada usuario debe tener la información obligatoria</t>
        </r>
      </text>
    </comment>
    <comment ref="B23" authorId="0" shapeId="0" xr:uid="{6230E694-81AE-4F00-BFE7-E20DE6E05AE8}">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B8054151-0410-44B7-BAA6-9A4E49CE22AA}">
      <text>
        <r>
          <rPr>
            <sz val="9"/>
            <color indexed="81"/>
            <rFont val="Tahoma"/>
            <family val="2"/>
          </rPr>
          <t xml:space="preserve">Información Obligatoria
</t>
        </r>
      </text>
    </comment>
    <comment ref="D6" authorId="0" shapeId="0" xr:uid="{2D5E29B9-56AB-4120-BCE8-083AF754B163}">
      <text>
        <r>
          <rPr>
            <sz val="9"/>
            <color indexed="81"/>
            <rFont val="Tahoma"/>
            <family val="2"/>
          </rPr>
          <t>Cada usuario debe tener la información obligatoria</t>
        </r>
      </text>
    </comment>
    <comment ref="B23" authorId="0" shapeId="0" xr:uid="{6B68D9D9-1A65-4E8A-8848-6AECF1402647}">
      <text>
        <r>
          <rPr>
            <b/>
            <sz val="9"/>
            <color indexed="81"/>
            <rFont val="Tahoma"/>
            <family val="2"/>
          </rPr>
          <t xml:space="preserve">Activar: </t>
        </r>
        <r>
          <rPr>
            <sz val="9"/>
            <color indexed="81"/>
            <rFont val="Tahoma"/>
            <family val="2"/>
          </rPr>
          <t>Reactivacion de un usuario que estaba inactivo por periodo de vacaciones o licencia.</t>
        </r>
        <r>
          <rPr>
            <b/>
            <sz val="9"/>
            <color indexed="81"/>
            <rFont val="Tahoma"/>
            <family val="2"/>
          </rPr>
          <t xml:space="preserve">
Crear</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Bloquear</t>
        </r>
        <r>
          <rPr>
            <sz val="9"/>
            <color indexed="81"/>
            <rFont val="Tahoma"/>
            <family val="2"/>
          </rPr>
          <t xml:space="preserve">: Bloqueo de un usuario por periodo de vacaciones o licencia.
</t>
        </r>
        <r>
          <rPr>
            <b/>
            <sz val="9"/>
            <color indexed="81"/>
            <rFont val="Tahoma"/>
            <family val="2"/>
          </rPr>
          <t>Inactivar</t>
        </r>
        <r>
          <rPr>
            <sz val="9"/>
            <color indexed="81"/>
            <rFont val="Tahoma"/>
            <family val="2"/>
          </rPr>
          <t>: Deshabilitar usuario de aplicación</t>
        </r>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
  </authors>
  <commentList>
    <comment ref="B16" authorId="0" shapeId="0" xr:uid="{E33599C7-F613-49BC-B967-6B11B2B4B8F5}">
      <text>
        <r>
          <rPr>
            <sz val="11"/>
            <color theme="1"/>
            <rFont val="Calibri"/>
            <family val="2"/>
            <scheme val="minor"/>
          </rPr>
          <t>======
ID#AAAAWZsOT4Q
Alejandro    (2022-03-29 13:11:18)
Este es un Ejemplo de como se debe diligenciar los datos</t>
        </r>
      </text>
    </comment>
    <comment ref="C16" authorId="0" shapeId="0" xr:uid="{C6E03F0A-D74F-4E3A-A619-0D26E14B58ED}">
      <text>
        <r>
          <rPr>
            <sz val="11"/>
            <color theme="1"/>
            <rFont val="Calibri"/>
            <family val="2"/>
            <scheme val="minor"/>
          </rPr>
          <t>======
ID#AAAAWZsOT4M
Luffi    (2022-03-29 13:11:18)
Nombre completo de la persona (Nombres y apellidos)</t>
        </r>
      </text>
    </comment>
    <comment ref="C17" authorId="0" shapeId="0" xr:uid="{AC722066-1C02-42D0-BB22-9A0BA3570EBD}">
      <text>
        <r>
          <rPr>
            <sz val="11"/>
            <color theme="1"/>
            <rFont val="Calibri"/>
            <family val="2"/>
            <scheme val="minor"/>
          </rPr>
          <t>======
ID#AAAAWZsOT4A
Luffi    (2022-03-29 13:11:18)
Nombre que se desea dar como usuario en el sistema</t>
        </r>
      </text>
    </comment>
    <comment ref="C18" authorId="0" shapeId="0" xr:uid="{5F7A6618-ED68-449B-A6FB-4623B2A4D4AC}">
      <text>
        <r>
          <rPr>
            <sz val="11"/>
            <color theme="1"/>
            <rFont val="Calibri"/>
            <family val="2"/>
            <scheme val="minor"/>
          </rPr>
          <t>======
ID#AAAAWZsOT30
Luffi    (2022-03-29 13:11:18)
Número de cédula de ciudadanía. No puede contener letras ni caracteres especiales, separadores de miles o de decimales.</t>
        </r>
      </text>
    </comment>
    <comment ref="C19" authorId="0" shapeId="0" xr:uid="{B7490443-DB81-4DEF-9895-AD57AE22357B}">
      <text>
        <r>
          <rPr>
            <sz val="11"/>
            <color theme="1"/>
            <rFont val="Calibri"/>
            <family val="2"/>
            <scheme val="minor"/>
          </rPr>
          <t>======
ID#AAAAWZsOT4g
Luffi    (2022-03-29 13:11:18)
Correo electrónico</t>
        </r>
      </text>
    </comment>
    <comment ref="C20" authorId="0" shapeId="0" xr:uid="{D9FBF6EB-3988-4C7C-A777-2E979C7D65B3}">
      <text>
        <r>
          <rPr>
            <sz val="11"/>
            <color theme="1"/>
            <rFont val="Calibri"/>
            <family val="2"/>
            <scheme val="minor"/>
          </rPr>
          <t>======
ID#AAAAWZsOT3w
Luffi    (2022-03-29 13:11:18)
Dirección IP salida de internet de la CCF (IP pública)</t>
        </r>
      </text>
    </comment>
    <comment ref="C30" authorId="0" shapeId="0" xr:uid="{CFDA6ED2-DA0D-4187-A57D-2425AA73E188}">
      <text>
        <r>
          <rPr>
            <sz val="11"/>
            <color theme="1"/>
            <rFont val="Calibri"/>
            <family val="2"/>
            <scheme val="minor"/>
          </rPr>
          <t>======
ID#AAAAWZsOT4Y
Luffi    (2022-03-29 13:11:18)
Dirección IP salida de internet de la CCF (IP pública)</t>
        </r>
      </text>
    </comment>
    <comment ref="C35" authorId="0" shapeId="0" xr:uid="{EB0F4C55-4134-4360-B3BE-C89A1487B7CC}">
      <text>
        <r>
          <rPr>
            <sz val="11"/>
            <color theme="1"/>
            <rFont val="Calibri"/>
            <family val="2"/>
            <scheme val="minor"/>
          </rPr>
          <t>======
ID#AAAAWZsOT38
Luffi    (2022-03-29 13:11:18)
Dirección IP salida de internet de la CCF (IP pública)</t>
        </r>
      </text>
    </comment>
    <comment ref="C40" authorId="0" shapeId="0" xr:uid="{443AA17C-D674-42E6-9B1F-595754D109C9}">
      <text>
        <r>
          <rPr>
            <sz val="11"/>
            <color theme="1"/>
            <rFont val="Calibri"/>
            <family val="2"/>
            <scheme val="minor"/>
          </rPr>
          <t>======
ID#AAAAWZsOT34
Luffi    (2022-03-29 13:11:18)
Dirección IP salida de internet de la CCF (IP pública)</t>
        </r>
      </text>
    </comment>
    <comment ref="C45" authorId="0" shapeId="0" xr:uid="{C69F49F7-466F-40F9-81F4-12BE77F6FD29}">
      <text>
        <r>
          <rPr>
            <sz val="11"/>
            <color theme="1"/>
            <rFont val="Calibri"/>
            <family val="2"/>
            <scheme val="minor"/>
          </rPr>
          <t>======
ID#AAAAWZsOT34
Luffi    (2022-03-29 13:11:18)
Dirección IP salida de internet de la CCF (IP pública)</t>
        </r>
      </text>
    </comment>
    <comment ref="C50" authorId="0" shapeId="0" xr:uid="{264180E4-2078-4EF8-BFCC-531224AB7E1D}">
      <text>
        <r>
          <rPr>
            <sz val="11"/>
            <color theme="1"/>
            <rFont val="Calibri"/>
            <family val="2"/>
            <scheme val="minor"/>
          </rPr>
          <t>======
ID#AAAAWZsOT4c
Luffi    (2022-03-29 13:11:18)
Dirección IP salida de internet de la CCF (IP pública)</t>
        </r>
      </text>
    </comment>
    <comment ref="C55" authorId="0" shapeId="0" xr:uid="{F9BA62CB-0C65-44F4-AFC0-348954F36068}">
      <text>
        <r>
          <rPr>
            <sz val="11"/>
            <color theme="1"/>
            <rFont val="Calibri"/>
            <family val="2"/>
            <scheme val="minor"/>
          </rPr>
          <t>======
ID#AAAAWZsOT4U
Luffi    (2022-03-29 13:11:18)
Dirección IP salida de internet de la CCF (IP pública)</t>
        </r>
      </text>
    </comment>
    <comment ref="C60" authorId="0" shapeId="0" xr:uid="{AD1714B3-6710-48EE-BF3C-43634C50BDC4}">
      <text>
        <r>
          <rPr>
            <sz val="11"/>
            <color theme="1"/>
            <rFont val="Calibri"/>
            <family val="2"/>
            <scheme val="minor"/>
          </rPr>
          <t>======
ID#AAAAWZsOT4I
Luffi    (2022-03-29 13:11:18)
Dirección IP salida de internet de la CCF (IP pública)</t>
        </r>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45C1BEED-9E94-4559-81A5-1C2FDB7EB0F4}">
      <text>
        <r>
          <rPr>
            <sz val="9"/>
            <color indexed="81"/>
            <rFont val="Tahoma"/>
            <family val="2"/>
          </rPr>
          <t xml:space="preserve">Información Obligatoria
</t>
        </r>
      </text>
    </comment>
    <comment ref="D6" authorId="0" shapeId="0" xr:uid="{4B61E446-98FA-4F56-909B-29BDE1163F22}">
      <text>
        <r>
          <rPr>
            <sz val="9"/>
            <color indexed="81"/>
            <rFont val="Tahoma"/>
            <family val="2"/>
          </rPr>
          <t>Cada usuario debe tener la información obligatoria</t>
        </r>
      </text>
    </comment>
    <comment ref="B23" authorId="0" shapeId="0" xr:uid="{26D26FB5-C370-41E9-8402-03D98455A57E}">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List>
</comments>
</file>

<file path=xl/comments51.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B9918993-2C5F-45E6-8A6D-FAB60D7D5E07}">
      <text>
        <r>
          <rPr>
            <sz val="9"/>
            <color indexed="81"/>
            <rFont val="Tahoma"/>
            <family val="2"/>
          </rPr>
          <t xml:space="preserve">Información Obligatoria
</t>
        </r>
      </text>
    </comment>
    <comment ref="D6" authorId="0" shapeId="0" xr:uid="{EAC289EB-2BA7-47E5-85D0-E9D7A8392E7C}">
      <text>
        <r>
          <rPr>
            <sz val="9"/>
            <color indexed="81"/>
            <rFont val="Tahoma"/>
            <family val="2"/>
          </rPr>
          <t>Cada usuario debe tener la información obligatoria</t>
        </r>
      </text>
    </comment>
    <comment ref="B24" authorId="0" shapeId="0" xr:uid="{659B0029-2421-4CDC-9702-2143A7135515}">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List>
</comments>
</file>

<file path=xl/comments52.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80B0863E-1460-4CB1-B366-38CDFBF2A2D1}">
      <text>
        <r>
          <rPr>
            <sz val="9"/>
            <color indexed="81"/>
            <rFont val="Tahoma"/>
            <family val="2"/>
          </rPr>
          <t xml:space="preserve">Información Obligatoria
</t>
        </r>
      </text>
    </comment>
    <comment ref="D6" authorId="0" shapeId="0" xr:uid="{36A9591A-FB3A-48F4-B741-D08F0D51AC5A}">
      <text>
        <r>
          <rPr>
            <sz val="9"/>
            <color indexed="81"/>
            <rFont val="Tahoma"/>
            <family val="2"/>
          </rPr>
          <t>Cada usuario debe tener la información obligatoria</t>
        </r>
      </text>
    </comment>
    <comment ref="B23" authorId="0" shapeId="0" xr:uid="{F92BC950-9A6D-45B7-A16F-7535597D0EDE}">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List>
</comments>
</file>

<file path=xl/comments53.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26A6DE7E-914F-45B6-AC06-06E965A5E4C4}">
      <text>
        <r>
          <rPr>
            <sz val="9"/>
            <color indexed="81"/>
            <rFont val="Tahoma"/>
            <family val="2"/>
          </rPr>
          <t xml:space="preserve">Información Obligatoria
</t>
        </r>
      </text>
    </comment>
    <comment ref="D6" authorId="0" shapeId="0" xr:uid="{4F8E04EA-9525-4553-8F9B-A5B43C36EFBF}">
      <text>
        <r>
          <rPr>
            <sz val="9"/>
            <color indexed="81"/>
            <rFont val="Tahoma"/>
            <family val="2"/>
          </rPr>
          <t>Cada usuario debe tener la información obligatoria</t>
        </r>
      </text>
    </comment>
    <comment ref="B23" authorId="0" shapeId="0" xr:uid="{999033D0-43EB-450B-9B4E-015210B085BE}">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List>
</comments>
</file>

<file path=xl/comments54.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C9C04B2D-A23B-4D5A-9543-6BFC9249B494}">
      <text>
        <r>
          <rPr>
            <sz val="9"/>
            <color indexed="81"/>
            <rFont val="Tahoma"/>
            <family val="2"/>
          </rPr>
          <t xml:space="preserve">Información Obligatoria
</t>
        </r>
      </text>
    </comment>
    <comment ref="D6" authorId="0" shapeId="0" xr:uid="{CB58C652-37B9-4D53-842B-BEC0677E405D}">
      <text>
        <r>
          <rPr>
            <sz val="9"/>
            <color indexed="81"/>
            <rFont val="Tahoma"/>
            <family val="2"/>
          </rPr>
          <t>Cada usuario debe tener la información obligatoria</t>
        </r>
      </text>
    </comment>
    <comment ref="B24" authorId="0" shapeId="0" xr:uid="{3F098303-F431-4F70-84CF-D578D4546AC9}">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List>
</comments>
</file>

<file path=xl/comments55.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9D2B3140-B622-4E02-8BA7-B75764B17E4A}">
      <text>
        <r>
          <rPr>
            <sz val="9"/>
            <color indexed="81"/>
            <rFont val="Tahoma"/>
            <family val="2"/>
          </rPr>
          <t xml:space="preserve">Información Obligatoria
</t>
        </r>
      </text>
    </comment>
    <comment ref="D6" authorId="0" shapeId="0" xr:uid="{89FF1720-E0AB-49A1-86DC-6D0CEAC7692C}">
      <text>
        <r>
          <rPr>
            <sz val="9"/>
            <color indexed="81"/>
            <rFont val="Tahoma"/>
            <family val="2"/>
          </rPr>
          <t>Cada usuario debe tener la información obligatoria</t>
        </r>
      </text>
    </comment>
    <comment ref="B23" authorId="0" shapeId="0" xr:uid="{3FBE4854-EC9C-48E2-A2E1-7D7784EBF1C8}">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List>
</comments>
</file>

<file path=xl/comments56.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25158E51-F300-4A61-A016-6E63E66B446F}">
      <text>
        <r>
          <rPr>
            <sz val="9"/>
            <color indexed="81"/>
            <rFont val="Tahoma"/>
            <family val="2"/>
          </rPr>
          <t xml:space="preserve">Información Obligatoria
</t>
        </r>
      </text>
    </comment>
    <comment ref="D6" authorId="0" shapeId="0" xr:uid="{5D60F788-1EDC-423D-B571-A307F2105129}">
      <text>
        <r>
          <rPr>
            <sz val="9"/>
            <color indexed="81"/>
            <rFont val="Tahoma"/>
            <family val="2"/>
          </rPr>
          <t>Cada usuario debe tener la información obligatoria</t>
        </r>
      </text>
    </comment>
    <comment ref="B23" authorId="0" shapeId="0" xr:uid="{4C810298-E33E-4679-8262-39B4C45B0A01}">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List>
</comments>
</file>

<file path=xl/comments57.xml><?xml version="1.0" encoding="utf-8"?>
<comments xmlns="http://schemas.openxmlformats.org/spreadsheetml/2006/main" xmlns:mc="http://schemas.openxmlformats.org/markup-compatibility/2006" xmlns:xr="http://schemas.microsoft.com/office/spreadsheetml/2014/revision" mc:Ignorable="xr">
  <authors>
    <author>Olga Lucia Cortes Caro</author>
    <author>Alida Brigitte Albarracin Veloza</author>
  </authors>
  <commentList>
    <comment ref="B6" authorId="0" shapeId="0" xr:uid="{D45A8CED-14C5-46DE-BED5-5093616B1CCA}">
      <text>
        <r>
          <rPr>
            <sz val="9"/>
            <color indexed="81"/>
            <rFont val="Tahoma"/>
            <family val="2"/>
          </rPr>
          <t xml:space="preserve">Información Obligatoria
</t>
        </r>
      </text>
    </comment>
    <comment ref="D6" authorId="0" shapeId="0" xr:uid="{2077B538-8D95-4688-BF87-C2C577E89FB5}">
      <text>
        <r>
          <rPr>
            <sz val="9"/>
            <color indexed="81"/>
            <rFont val="Tahoma"/>
            <family val="2"/>
          </rPr>
          <t>Cada usuario debe tener la información obligatoria</t>
        </r>
      </text>
    </comment>
    <comment ref="B22" authorId="0" shapeId="0" xr:uid="{3AECE00A-E073-4B71-A9A0-E96CDBFA59F7}">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 ref="B24" authorId="0" shapeId="0" xr:uid="{2837D29F-2FED-4494-82FF-B7465FABEB20}">
      <text>
        <r>
          <rPr>
            <sz val="9"/>
            <color indexed="81"/>
            <rFont val="Tahoma"/>
            <family val="2"/>
          </rPr>
          <t>Aplicaciones hoteleras New, QFLOW, etc.</t>
        </r>
      </text>
    </comment>
    <comment ref="B26" authorId="0" shapeId="0" xr:uid="{700EDEED-FF5A-4D67-8E82-0506E7123410}">
      <text>
        <r>
          <rPr>
            <sz val="9"/>
            <color indexed="81"/>
            <rFont val="Tahoma"/>
            <family val="2"/>
          </rPr>
          <t>Es el nombre del perfil especificado en la matriz de roles y perfiles de la aplicación respectiva</t>
        </r>
      </text>
    </comment>
    <comment ref="B27" authorId="1" shapeId="0" xr:uid="{19879123-4F42-4530-9859-BA838B68848B}">
      <text>
        <r>
          <rPr>
            <sz val="9"/>
            <color indexed="81"/>
            <rFont val="Tahoma"/>
            <family val="2"/>
          </rPr>
          <t>Especificar o detallar el requerimiento de la solicitud cuando se trate de modificación o baja.</t>
        </r>
      </text>
    </comment>
  </commentList>
</comments>
</file>

<file path=xl/comments58.xml><?xml version="1.0" encoding="utf-8"?>
<comments xmlns="http://schemas.openxmlformats.org/spreadsheetml/2006/main" xmlns:mc="http://schemas.openxmlformats.org/markup-compatibility/2006" xmlns:xr="http://schemas.microsoft.com/office/spreadsheetml/2014/revision" mc:Ignorable="xr">
  <authors>
    <author>Olga Lucia Cortes Caro</author>
    <author>Alida Brigitte Albarracin Veloza</author>
  </authors>
  <commentList>
    <comment ref="B6" authorId="0" shapeId="0" xr:uid="{8A54ED6C-22B0-43E3-A121-CE06F66268F3}">
      <text>
        <r>
          <rPr>
            <sz val="9"/>
            <color indexed="81"/>
            <rFont val="Tahoma"/>
            <family val="2"/>
          </rPr>
          <t xml:space="preserve">Información Obligatoria
</t>
        </r>
      </text>
    </comment>
    <comment ref="D6" authorId="0" shapeId="0" xr:uid="{C10AB3D4-E5F1-4649-9F6B-9BB0A9EEF7B2}">
      <text>
        <r>
          <rPr>
            <sz val="9"/>
            <color indexed="81"/>
            <rFont val="Tahoma"/>
            <family val="2"/>
          </rPr>
          <t>Cada usuario debe tener la información obligatoria</t>
        </r>
      </text>
    </comment>
    <comment ref="B23" authorId="0" shapeId="0" xr:uid="{3972E0AB-CE94-46FF-9A5C-E5ED36050A49}">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 ref="B25" authorId="0" shapeId="0" xr:uid="{3888E71F-4922-4B40-9E58-B1122DD6EEBF}">
      <text>
        <r>
          <rPr>
            <sz val="9"/>
            <color indexed="81"/>
            <rFont val="Tahoma"/>
            <family val="2"/>
          </rPr>
          <t>Aplicaciones en Iseries como Nómina, Caja General, Fomento, Salud, Siged, etc.</t>
        </r>
      </text>
    </comment>
    <comment ref="B26" authorId="0" shapeId="0" xr:uid="{936ABAB9-C1B4-4BAA-83BF-49716E4C80E8}">
      <text>
        <r>
          <rPr>
            <sz val="9"/>
            <color indexed="81"/>
            <rFont val="Tahoma"/>
            <family val="2"/>
          </rPr>
          <t>Es el nombre del perfil especificado en la matriz de roles y perfiles de la aplicación respectiva en la plataforma Iseries</t>
        </r>
      </text>
    </comment>
    <comment ref="B30" authorId="1" shapeId="0" xr:uid="{26F59954-D6DD-472C-87A4-81A794B37127}">
      <text>
        <r>
          <rPr>
            <sz val="9"/>
            <color indexed="81"/>
            <rFont val="Tahoma"/>
            <family val="2"/>
          </rPr>
          <t>Especificar o detallar el requerimiento de la solicitud cuando se trate de modificación o baja.</t>
        </r>
      </text>
    </comment>
  </commentList>
</comments>
</file>

<file path=xl/comments59.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179E79C9-272A-4B26-BE54-B3F7D1B1FED1}">
      <text>
        <r>
          <rPr>
            <sz val="9"/>
            <color indexed="81"/>
            <rFont val="Tahoma"/>
            <family val="2"/>
          </rPr>
          <t xml:space="preserve">Información Obligatoria
</t>
        </r>
      </text>
    </comment>
    <comment ref="D6" authorId="0" shapeId="0" xr:uid="{F23F2C2E-FC06-4064-BEF1-540F5AC7E2FC}">
      <text>
        <r>
          <rPr>
            <sz val="9"/>
            <color indexed="81"/>
            <rFont val="Tahoma"/>
            <family val="2"/>
          </rPr>
          <t>Cada usuario debe tener la información obligatoria</t>
        </r>
      </text>
    </comment>
    <comment ref="B23" authorId="0" shapeId="0" xr:uid="{52780060-C483-4BD8-8BFD-9F076B5B6CD1}">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List>
</comments>
</file>

<file path=xl/comments60.xml><?xml version="1.0" encoding="utf-8"?>
<comments xmlns="http://schemas.openxmlformats.org/spreadsheetml/2006/main" xmlns:mc="http://schemas.openxmlformats.org/markup-compatibility/2006" xmlns:xr="http://schemas.microsoft.com/office/spreadsheetml/2014/revision" mc:Ignorable="xr">
  <authors>
    <author>Olga Lucia Cortes Caro</author>
    <author>Alida Brigitte Albarracin Veloza</author>
  </authors>
  <commentList>
    <comment ref="B6" authorId="0" shapeId="0" xr:uid="{29DDECB9-769F-454C-BC83-9F4007D24EFC}">
      <text>
        <r>
          <rPr>
            <sz val="9"/>
            <color indexed="81"/>
            <rFont val="Tahoma"/>
            <family val="2"/>
          </rPr>
          <t xml:space="preserve">Información Obligatoria
</t>
        </r>
      </text>
    </comment>
    <comment ref="D6" authorId="0" shapeId="0" xr:uid="{BDE0B85D-3C31-4CD9-A1D0-8FA93E6D3AB4}">
      <text>
        <r>
          <rPr>
            <sz val="9"/>
            <color indexed="81"/>
            <rFont val="Tahoma"/>
            <family val="2"/>
          </rPr>
          <t>Cada usuario debe tener la información obligatoria</t>
        </r>
      </text>
    </comment>
    <comment ref="B22" authorId="0" shapeId="0" xr:uid="{8CC443CA-EAF4-4A0F-B44B-40001425552D}">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 ref="B24" authorId="0" shapeId="0" xr:uid="{8EE85A47-EFE9-4B01-8804-63A11DCCFE16}">
      <text>
        <r>
          <rPr>
            <sz val="9"/>
            <color indexed="81"/>
            <rFont val="Tahoma"/>
            <family val="2"/>
          </rPr>
          <t>Es el nombre del perfil especificado en la matriz de roles y perfiles de la aplicación respectiva</t>
        </r>
      </text>
    </comment>
    <comment ref="B25" authorId="1" shapeId="0" xr:uid="{10E4BADF-69AE-4E54-81AA-4D830E8F234C}">
      <text>
        <r>
          <rPr>
            <sz val="9"/>
            <color indexed="81"/>
            <rFont val="Tahoma"/>
            <family val="2"/>
          </rPr>
          <t>Especificar o detallar el requerimiento de la solicitud cuando se trate de modificación o baja.</t>
        </r>
      </text>
    </comment>
  </commentList>
</comments>
</file>

<file path=xl/comments61.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07F890A5-142E-45E4-A41E-7775B642010D}">
      <text>
        <r>
          <rPr>
            <sz val="9"/>
            <color indexed="81"/>
            <rFont val="Tahoma"/>
            <family val="2"/>
          </rPr>
          <t xml:space="preserve">Información Obligatoria
</t>
        </r>
      </text>
    </comment>
    <comment ref="D6" authorId="0" shapeId="0" xr:uid="{A2AE79CD-CD86-4880-ADAD-4611A7664EED}">
      <text>
        <r>
          <rPr>
            <sz val="9"/>
            <color indexed="81"/>
            <rFont val="Tahoma"/>
            <family val="2"/>
          </rPr>
          <t>Cada usuario debe tener la información obligatoria</t>
        </r>
      </text>
    </comment>
    <comment ref="B22" authorId="0" shapeId="0" xr:uid="{60948165-774A-4D70-87DF-8D047296A0B2}">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 ref="B24" authorId="0" shapeId="0" xr:uid="{C097536E-7CF0-4780-B5DC-7D1F3DCD9D68}">
      <text>
        <r>
          <rPr>
            <sz val="9"/>
            <color indexed="81"/>
            <rFont val="Tahoma"/>
            <family val="2"/>
          </rPr>
          <t>Es el nombre del perfil especificado en la matriz de roles y perfiles de la aplicación respectiva</t>
        </r>
      </text>
    </comment>
  </commentList>
</comments>
</file>

<file path=xl/comments62.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B33FDEC7-621A-42CB-A975-6961FD7AC857}">
      <text>
        <r>
          <rPr>
            <sz val="9"/>
            <color indexed="81"/>
            <rFont val="Tahoma"/>
            <family val="2"/>
          </rPr>
          <t xml:space="preserve">Información Obligatoria
</t>
        </r>
      </text>
    </comment>
    <comment ref="D6" authorId="0" shapeId="0" xr:uid="{B11CC784-1875-4655-B1E7-2086371B2142}">
      <text>
        <r>
          <rPr>
            <sz val="9"/>
            <color indexed="81"/>
            <rFont val="Tahoma"/>
            <family val="2"/>
          </rPr>
          <t>Cada usuario debe tener la información obligatoria</t>
        </r>
      </text>
    </comment>
    <comment ref="D26" authorId="0" shapeId="0" xr:uid="{67DA6571-16A2-468A-8D07-323F0620EC0A}">
      <text>
        <r>
          <rPr>
            <sz val="9"/>
            <color indexed="81"/>
            <rFont val="Tahoma"/>
            <family val="2"/>
          </rPr>
          <t>Cada usuario debe tener la información obligatoria</t>
        </r>
      </text>
    </comment>
    <comment ref="B27" authorId="0" shapeId="0" xr:uid="{DAB02BB8-75CF-4FD4-9491-70469B4F15DC}">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 ref="D31" authorId="0" shapeId="0" xr:uid="{FF524412-9200-43E8-8992-8F4F0D9A8E6E}">
      <text>
        <r>
          <rPr>
            <sz val="9"/>
            <color indexed="81"/>
            <rFont val="Tahoma"/>
            <family val="2"/>
          </rPr>
          <t>Cada usuario debe tener la información obligatoria</t>
        </r>
      </text>
    </comment>
    <comment ref="B32" authorId="0" shapeId="0" xr:uid="{987449A3-3098-40D6-B3F4-7170038530FC}">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 ref="D36" authorId="0" shapeId="0" xr:uid="{299697EB-C269-466A-9378-894D74C0934F}">
      <text>
        <r>
          <rPr>
            <sz val="9"/>
            <color indexed="81"/>
            <rFont val="Tahoma"/>
            <family val="2"/>
          </rPr>
          <t>Cada usuario debe tener la información obligatoria</t>
        </r>
      </text>
    </comment>
    <comment ref="B37" authorId="0" shapeId="0" xr:uid="{34155829-9403-40BA-B2CD-4FD181BBCFE2}">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 ref="D41" authorId="0" shapeId="0" xr:uid="{684CF9EC-DBF3-403C-92B6-4B5EE286ABF9}">
      <text>
        <r>
          <rPr>
            <sz val="9"/>
            <color indexed="81"/>
            <rFont val="Tahoma"/>
            <family val="2"/>
          </rPr>
          <t>Cada usuario debe tener la información obligatoria</t>
        </r>
      </text>
    </comment>
    <comment ref="B42" authorId="0" shapeId="0" xr:uid="{B62A5327-786A-46E7-92E2-1B2F4961981C}">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 ref="D46" authorId="0" shapeId="0" xr:uid="{458CE903-D187-410C-B465-4644B94229C4}">
      <text>
        <r>
          <rPr>
            <sz val="9"/>
            <color indexed="81"/>
            <rFont val="Tahoma"/>
            <family val="2"/>
          </rPr>
          <t>Cada usuario debe tener la información obligatoria</t>
        </r>
      </text>
    </comment>
    <comment ref="B47" authorId="0" shapeId="0" xr:uid="{FC64E085-EFF0-41DA-9266-D237377BF334}">
      <text>
        <r>
          <rPr>
            <b/>
            <sz val="9"/>
            <color indexed="81"/>
            <rFont val="Tahoma"/>
            <family val="2"/>
          </rPr>
          <t>Alta</t>
        </r>
        <r>
          <rPr>
            <sz val="9"/>
            <color indexed="81"/>
            <rFont val="Tahoma"/>
            <family val="2"/>
          </rPr>
          <t xml:space="preserve">: Creación de usuario de aplicación
</t>
        </r>
        <r>
          <rPr>
            <b/>
            <sz val="9"/>
            <color indexed="81"/>
            <rFont val="Tahoma"/>
            <family val="2"/>
          </rPr>
          <t>Modificación</t>
        </r>
        <r>
          <rPr>
            <sz val="9"/>
            <color indexed="81"/>
            <rFont val="Tahoma"/>
            <family val="2"/>
          </rPr>
          <t xml:space="preserve">: Modificación de usuario de aplicación como cambiar de perfil al usuario, habilitar, deshabilitar, etc.
</t>
        </r>
        <r>
          <rPr>
            <b/>
            <sz val="9"/>
            <color indexed="81"/>
            <rFont val="Tahoma"/>
            <family val="2"/>
          </rPr>
          <t>Baja</t>
        </r>
        <r>
          <rPr>
            <sz val="9"/>
            <color indexed="81"/>
            <rFont val="Tahoma"/>
            <family val="2"/>
          </rPr>
          <t>: Deshabilitar usuario de aplicación</t>
        </r>
      </text>
    </comment>
  </commentList>
</comments>
</file>

<file path=xl/comments63.xml><?xml version="1.0" encoding="utf-8"?>
<comments xmlns="http://schemas.openxmlformats.org/spreadsheetml/2006/main" xmlns:mc="http://schemas.openxmlformats.org/markup-compatibility/2006" xmlns:xr="http://schemas.microsoft.com/office/spreadsheetml/2014/revision" mc:Ignorable="xr">
  <authors>
    <author>Olga Lucia Cortes Caro</author>
  </authors>
  <commentList>
    <comment ref="B6" authorId="0" shapeId="0" xr:uid="{869C7F45-980F-4A1A-A5F7-D4D9771C7C66}">
      <text>
        <r>
          <rPr>
            <sz val="9"/>
            <color indexed="81"/>
            <rFont val="Tahoma"/>
            <family val="2"/>
          </rPr>
          <t xml:space="preserve">Información Obligatoria
</t>
        </r>
      </text>
    </comment>
    <comment ref="D6" authorId="0" shapeId="0" xr:uid="{17F97926-35A3-4A74-BEB0-CFC691F7C56D}">
      <text>
        <r>
          <rPr>
            <sz val="9"/>
            <color indexed="81"/>
            <rFont val="Tahoma"/>
            <family val="2"/>
          </rPr>
          <t>Cada usuario debe tener la información obligatoria</t>
        </r>
      </text>
    </comment>
  </commentList>
</comments>
</file>

<file path=xl/sharedStrings.xml><?xml version="1.0" encoding="utf-8"?>
<sst xmlns="http://schemas.openxmlformats.org/spreadsheetml/2006/main" count="12986" uniqueCount="3321">
  <si>
    <t>Medicamentos SIGED</t>
  </si>
  <si>
    <t>SALUD</t>
  </si>
  <si>
    <t>Unidad Reaprovisionamiento</t>
  </si>
  <si>
    <t>Cajero</t>
  </si>
  <si>
    <t>Auxiliar Compras Costo Promedio</t>
  </si>
  <si>
    <t>Recaudos</t>
  </si>
  <si>
    <t>Master Siged</t>
  </si>
  <si>
    <t>Reservas CC</t>
  </si>
  <si>
    <t>Analista Almacenamiento</t>
  </si>
  <si>
    <t>Grupo de Apoyo</t>
  </si>
  <si>
    <t>Analista Centro Distribución Medicamentos</t>
  </si>
  <si>
    <t>Auxiliar Recibo Inventario</t>
  </si>
  <si>
    <t>Auxiliar Recibo Inventario Costo Promedio</t>
  </si>
  <si>
    <t>Jefe Sección Almacenamiento</t>
  </si>
  <si>
    <t>Revisor Documentos Cendis</t>
  </si>
  <si>
    <t>Supervisores Bodega</t>
  </si>
  <si>
    <t>Analista Compras Medicamentos</t>
  </si>
  <si>
    <t>Jefe Producto Medicamentos</t>
  </si>
  <si>
    <t>Departamento Técnico</t>
  </si>
  <si>
    <t>Consulta Ventas</t>
  </si>
  <si>
    <t>Monitor Droguerías (Regente)</t>
  </si>
  <si>
    <t>Supervisores Punto De Venta</t>
  </si>
  <si>
    <t>Vendedor Medicamentos</t>
  </si>
  <si>
    <t>Analista Ventas Institucionales</t>
  </si>
  <si>
    <t>Consulta Ventas Institucionales</t>
  </si>
  <si>
    <t>Revisor Movimiento Mercancias</t>
  </si>
  <si>
    <t>Grupo</t>
  </si>
  <si>
    <t>App</t>
  </si>
  <si>
    <t>Cant. Novedades</t>
  </si>
  <si>
    <t>Windows</t>
  </si>
  <si>
    <t>Share point</t>
  </si>
  <si>
    <t>Buzon Personal</t>
  </si>
  <si>
    <t>Buzon de Area</t>
  </si>
  <si>
    <t>Salud</t>
  </si>
  <si>
    <t>Integra - BreakPoint Famisanar</t>
  </si>
  <si>
    <t>PANA - NEPS</t>
  </si>
  <si>
    <t>RETHUS</t>
  </si>
  <si>
    <t>ZERO</t>
  </si>
  <si>
    <t>Enterprise</t>
  </si>
  <si>
    <t>Sycyproh</t>
  </si>
  <si>
    <t>SIGESA</t>
  </si>
  <si>
    <t>ISERIES</t>
  </si>
  <si>
    <t>Web Famisanar en Linea</t>
  </si>
  <si>
    <t>RUAF</t>
  </si>
  <si>
    <t>SAP</t>
  </si>
  <si>
    <t>Solucion WEB Roles SAP</t>
  </si>
  <si>
    <t>Cash Journal</t>
  </si>
  <si>
    <t>Facturador SD</t>
  </si>
  <si>
    <t>Liberacion Pedidos</t>
  </si>
  <si>
    <t>Medicamentos</t>
  </si>
  <si>
    <t>TPNET</t>
  </si>
  <si>
    <t>WMS</t>
  </si>
  <si>
    <t>SIGED</t>
  </si>
  <si>
    <t>Medicar</t>
  </si>
  <si>
    <t>MULTICANAL</t>
  </si>
  <si>
    <t>POS IBM</t>
  </si>
  <si>
    <t>Recreación</t>
  </si>
  <si>
    <t>New Plan</t>
  </si>
  <si>
    <t>New Hotel</t>
  </si>
  <si>
    <t>New POS</t>
  </si>
  <si>
    <t>New Stock</t>
  </si>
  <si>
    <t>New Caja</t>
  </si>
  <si>
    <t>SAC</t>
  </si>
  <si>
    <t>Silvernest</t>
  </si>
  <si>
    <t>Zeus Online</t>
  </si>
  <si>
    <t>Hercules</t>
  </si>
  <si>
    <t>Financiera</t>
  </si>
  <si>
    <t>E-credisystem</t>
  </si>
  <si>
    <t>SEVEN</t>
  </si>
  <si>
    <t>SAS</t>
  </si>
  <si>
    <t>TM1</t>
  </si>
  <si>
    <t>Jedox</t>
  </si>
  <si>
    <t>Pasarela PAYU</t>
  </si>
  <si>
    <t>Pasarela Place to Pay</t>
  </si>
  <si>
    <t>Vivienda</t>
  </si>
  <si>
    <t>Fovis (SEVEN)</t>
  </si>
  <si>
    <t>VIMALL</t>
  </si>
  <si>
    <t>Otras</t>
  </si>
  <si>
    <t>SIGA</t>
  </si>
  <si>
    <t>CRM Dynamics</t>
  </si>
  <si>
    <t>ZEUS POS</t>
  </si>
  <si>
    <t>New Pos A&amp;B Bta.</t>
  </si>
  <si>
    <t>Kactus</t>
  </si>
  <si>
    <t>TIC</t>
  </si>
  <si>
    <t>QuickScore</t>
  </si>
  <si>
    <t>Fosfec</t>
  </si>
  <si>
    <t>Zenith</t>
  </si>
  <si>
    <t>GLPI (Zenith)</t>
  </si>
  <si>
    <t>E-Flow</t>
  </si>
  <si>
    <t>Laserfiche</t>
  </si>
  <si>
    <t>PQRSF</t>
  </si>
  <si>
    <t>Eventos Teatro</t>
  </si>
  <si>
    <t>Q10</t>
  </si>
  <si>
    <t>Modulo Pagos TIC</t>
  </si>
  <si>
    <t>Otras App</t>
  </si>
  <si>
    <t>Privilegiados</t>
  </si>
  <si>
    <t>Base de Datos</t>
  </si>
  <si>
    <t>AIX</t>
  </si>
  <si>
    <t>Linux</t>
  </si>
  <si>
    <t>FORMATO: GESTIÓN DE IDENTIDADES</t>
  </si>
  <si>
    <t>DOCUMENTO USO INTERNO</t>
  </si>
  <si>
    <t>Las celdas resaltadas en Naranja son campos obligatorios del Formato.</t>
  </si>
  <si>
    <t>Información Usuarios</t>
  </si>
  <si>
    <t>Usuario 1</t>
  </si>
  <si>
    <t>Usuario 2</t>
  </si>
  <si>
    <t>Usuario 3</t>
  </si>
  <si>
    <t>Usuario 4</t>
  </si>
  <si>
    <t>Usuario 5</t>
  </si>
  <si>
    <t>Usuario 6</t>
  </si>
  <si>
    <t>Tipo de documento</t>
  </si>
  <si>
    <t>Identificación</t>
  </si>
  <si>
    <t>Nombres completos</t>
  </si>
  <si>
    <t>Apellidos completos</t>
  </si>
  <si>
    <t>Centro de costo</t>
  </si>
  <si>
    <t>Teléfono/Extensión de contacto del usuario</t>
  </si>
  <si>
    <t>Celular</t>
  </si>
  <si>
    <t>Dependencia</t>
  </si>
  <si>
    <t>Cargo</t>
  </si>
  <si>
    <t>Empleado Cafam o Externo</t>
  </si>
  <si>
    <t>Nombre de la empresa cuando es Externo</t>
  </si>
  <si>
    <t>Fecha inicio contrato:</t>
  </si>
  <si>
    <r>
      <t>Fecha finalización contrato: 
(</t>
    </r>
    <r>
      <rPr>
        <sz val="9"/>
        <color theme="1"/>
        <rFont val="Arial"/>
        <family val="2"/>
      </rPr>
      <t>Si es indefinido escribir 31/12/9999)</t>
    </r>
  </si>
  <si>
    <t xml:space="preserve">Requerimientos Plataforma Windows </t>
  </si>
  <si>
    <r>
      <t xml:space="preserve">Novedad Windows </t>
    </r>
    <r>
      <rPr>
        <sz val="9"/>
        <color theme="1"/>
        <rFont val="Arial"/>
        <family val="2"/>
      </rPr>
      <t>(Crear/Modificar/Baja)</t>
    </r>
  </si>
  <si>
    <r>
      <t xml:space="preserve">Alias del Usuario Windows </t>
    </r>
    <r>
      <rPr>
        <sz val="9"/>
        <color theme="1"/>
        <rFont val="Arial"/>
        <family val="2"/>
      </rPr>
      <t>(a modificar o dar de baja)</t>
    </r>
  </si>
  <si>
    <t>Accesos adicionales Windows</t>
  </si>
  <si>
    <t>Accesos VPN</t>
  </si>
  <si>
    <r>
      <t xml:space="preserve">Detalle Acceso a VPN </t>
    </r>
    <r>
      <rPr>
        <sz val="11"/>
        <color rgb="FFFF0000"/>
        <rFont val="Arial"/>
        <family val="2"/>
      </rPr>
      <t>(Aplicaciones)</t>
    </r>
    <r>
      <rPr>
        <sz val="11"/>
        <color theme="1"/>
        <rFont val="Arial"/>
        <family val="2"/>
      </rPr>
      <t xml:space="preserve">
Nombre de Equipo </t>
    </r>
    <r>
      <rPr>
        <sz val="11"/>
        <color rgb="FFFF0000"/>
        <rFont val="Arial"/>
        <family val="2"/>
      </rPr>
      <t>(Escritorio Remoto)</t>
    </r>
  </si>
  <si>
    <r>
      <t>Acceso a recursos compartidos (</t>
    </r>
    <r>
      <rPr>
        <b/>
        <sz val="8"/>
        <color theme="4" tint="-0.249977111117893"/>
        <rFont val="Arial"/>
        <family val="2"/>
      </rPr>
      <t>\\nombre_servidor\nombre_recurso</t>
    </r>
    <r>
      <rPr>
        <sz val="11"/>
        <color theme="1"/>
        <rFont val="Arial"/>
        <family val="2"/>
      </rPr>
      <t>)</t>
    </r>
  </si>
  <si>
    <r>
      <t xml:space="preserve">Permisos a Almacenamiento Externo </t>
    </r>
    <r>
      <rPr>
        <b/>
        <sz val="11"/>
        <color theme="1"/>
        <rFont val="Arial"/>
        <family val="2"/>
      </rPr>
      <t>(relacionar los sitios especificos en fila "Permisos y accesos adicionales") - Adjunte autorizacion de Oficial de Seguridad</t>
    </r>
  </si>
  <si>
    <t>Permisos y accesos adicionales</t>
  </si>
  <si>
    <t>Observaciones</t>
  </si>
  <si>
    <t>APROBADOR POR: Jefe Dpto. Servicios Compartidos</t>
  </si>
  <si>
    <t>Instructivo Formato Gestión de Identidades</t>
  </si>
  <si>
    <r>
      <t xml:space="preserve">Es un único formato que debe ser utilizado para realizar los requerimientos de usuarios y accesos a los diferentes sistemas de información. Este formato deberá ser remitido a la mesa de servicio con las autorizaciones correspondientes. NO es aceptable la copia de perfiles, es decir que las solicitudes se remitan bajo el parámetro "con los mismos perfiles de una persona", </t>
    </r>
    <r>
      <rPr>
        <b/>
        <sz val="10"/>
        <color theme="1"/>
        <rFont val="Arial"/>
        <family val="2"/>
      </rPr>
      <t xml:space="preserve">se debe partir del mínimo privilegio. </t>
    </r>
  </si>
  <si>
    <t>Definiciones</t>
  </si>
  <si>
    <t>Alta: Crear usuario</t>
  </si>
  <si>
    <t xml:space="preserve">Modificación: Modificar un usuario </t>
  </si>
  <si>
    <t>Bloqueo - Baja: Deshabilitar usuario / Eliminar usuario (En algunos aplicativos por buenas practicas no se elimina el usuario, solo se bloquea)</t>
  </si>
  <si>
    <t>Ampliación Vigencia: El usuario tenia una fecha de contrato y se requiere ampliar esta fecha</t>
  </si>
  <si>
    <t>Información Solicitante</t>
  </si>
  <si>
    <r>
      <rPr>
        <i/>
        <u/>
        <sz val="10"/>
        <color theme="1"/>
        <rFont val="Arial"/>
        <family val="2"/>
      </rPr>
      <t>Información obligatoria.</t>
    </r>
    <r>
      <rPr>
        <i/>
        <sz val="10"/>
        <color theme="1"/>
        <rFont val="Arial"/>
        <family val="2"/>
      </rPr>
      <t xml:space="preserve"> </t>
    </r>
    <r>
      <rPr>
        <sz val="10"/>
        <color theme="1"/>
        <rFont val="Arial"/>
        <family val="2"/>
      </rPr>
      <t xml:space="preserve">Todo requerimiento debe ser remitido a la mesa de servicio con el visto bueno de la jefatura de la Unidad Estratégica de Servicio que requiere el acceso, de acuerdo al Orden Jerárquico del artículo 56 del Reglamento interno de trabajo, es decir (DIRECTOR ADMINISTRATIVO, SUBDIRECTORES, JEFES DEPARTAMENTO, JEFES SECCION – ADMINISTRADORES, JEFES DE AREA, SUPERVISORES – COORDINADORES). </t>
    </r>
  </si>
  <si>
    <r>
      <rPr>
        <i/>
        <u/>
        <sz val="10"/>
        <color theme="1"/>
        <rFont val="Arial"/>
        <family val="2"/>
      </rPr>
      <t>Información obligatoria.</t>
    </r>
    <r>
      <rPr>
        <sz val="10"/>
        <color theme="1"/>
        <rFont val="Arial"/>
        <family val="2"/>
      </rPr>
      <t xml:space="preserve"> La identificación es un campo numérico que debe llenarse </t>
    </r>
    <r>
      <rPr>
        <b/>
        <i/>
        <u/>
        <sz val="10"/>
        <color theme="1"/>
        <rFont val="Arial"/>
        <family val="2"/>
      </rPr>
      <t>sin puntos ni comas</t>
    </r>
    <r>
      <rPr>
        <sz val="10"/>
        <color theme="1"/>
        <rFont val="Arial"/>
        <family val="2"/>
      </rPr>
      <t>. 
Los nombres y apellidos deben ser completos y escritos como figuran en el documento de identificación. 
El centro de costo y dependencia del funcionario o de la dependencia para la cual trabaja la persona externa, de igual manera indicar el cargo.
Indicar un número de contacto del usuario a quien se le va a asignar los privilegios
El campo empleado Cafam o Externo, cuando el usuario es Externo se debe escribir el nombre de la empresa  o proveedor
Se debe definir fecha inicio de contrato y fecha fin, cuando se tenga contrato indefinido coloque 31/12/9999. Ningun funcionario externo puede tener vigencia Indefinida.
Si require incluir mas usuarios, proceda a copiar la ultima columna y utiice la opcion "</t>
    </r>
    <r>
      <rPr>
        <b/>
        <sz val="10"/>
        <color theme="1"/>
        <rFont val="Arial"/>
        <family val="2"/>
      </rPr>
      <t>Insertar celdas copiadas</t>
    </r>
    <r>
      <rPr>
        <sz val="10"/>
        <color theme="1"/>
        <rFont val="Arial"/>
        <family val="2"/>
      </rPr>
      <t>".</t>
    </r>
  </si>
  <si>
    <t>Requerimientos Plataforma Windows</t>
  </si>
  <si>
    <r>
      <t xml:space="preserve">Son las necesidades específicas de cada negocio, toda persona que requiera utilizar un recurso de tecnología debe tener como base el usuario de Windows, este usuario trae implícito el permiso de acceso a la red y navegación básica a Internet. 
</t>
    </r>
    <r>
      <rPr>
        <b/>
        <sz val="10"/>
        <color theme="1"/>
        <rFont val="Arial"/>
        <family val="2"/>
      </rPr>
      <t>Acceso a recursos compartidos</t>
    </r>
    <r>
      <rPr>
        <sz val="10"/>
        <color theme="1"/>
        <rFont val="Arial"/>
        <family val="2"/>
      </rPr>
      <t>: Especifique si el tipo de acceso a los recursos y la ruta del recurso de acuerdo al ejemplo digitado.
Deben escribir los demás requerimientos de acuerdo a las necesidades de cada uno, por ejemplo recursos compartidos, buzones de correo del área, navegación especifica a Internet, atributos de PQRS, membresía de grupos, etc.</t>
    </r>
  </si>
  <si>
    <t>Usuarios Aplicaciones Específicas</t>
  </si>
  <si>
    <r>
      <t xml:space="preserve">Son las necesidades específicas de cada negocio. Existen aplicaciones específicas que tienen sus propios usuarios, deben escribir la informacion necesaria en cada grupo de aplicaciones de acuerdo a los requerimientos propios de cada una. (New Hotel, New Plan, Consola TIC, Ecredisystem, Qflow, PQRs, ZEUS POS, SAC, etc.)
</t>
    </r>
    <r>
      <rPr>
        <b/>
        <u/>
        <sz val="10"/>
        <color theme="1"/>
        <rFont val="Arial"/>
        <family val="2"/>
      </rPr>
      <t>OTRAS APLICACIONES:</t>
    </r>
    <r>
      <rPr>
        <sz val="10"/>
        <color theme="1"/>
        <rFont val="Arial"/>
        <family val="2"/>
      </rPr>
      <t xml:space="preserve">
</t>
    </r>
    <r>
      <rPr>
        <b/>
        <sz val="10"/>
        <color theme="1"/>
        <rFont val="Arial"/>
        <family val="2"/>
      </rPr>
      <t>Novedad Aplicación</t>
    </r>
    <r>
      <rPr>
        <sz val="10"/>
        <color theme="1"/>
        <rFont val="Arial"/>
        <family val="2"/>
      </rPr>
      <t xml:space="preserve">: deben seleccionar si es alta, modificación o bloqueo.
</t>
    </r>
    <r>
      <rPr>
        <b/>
        <sz val="10"/>
        <color theme="1"/>
        <rFont val="Arial"/>
        <family val="2"/>
      </rPr>
      <t>Nombre de la Aplicación o Programa</t>
    </r>
    <r>
      <rPr>
        <sz val="10"/>
        <color theme="1"/>
        <rFont val="Arial"/>
        <family val="2"/>
      </rPr>
      <t>: Nombre completo del aplicativo solicitado.</t>
    </r>
    <r>
      <rPr>
        <sz val="10"/>
        <color theme="1"/>
        <rFont val="Arial"/>
        <family val="2"/>
      </rPr>
      <t xml:space="preserve">
</t>
    </r>
    <r>
      <rPr>
        <b/>
        <sz val="10"/>
        <color theme="1"/>
        <rFont val="Arial"/>
        <family val="2"/>
      </rPr>
      <t>Ambiente</t>
    </r>
    <r>
      <rPr>
        <sz val="10"/>
        <color theme="1"/>
        <rFont val="Arial"/>
        <family val="2"/>
      </rPr>
      <t>: Se especifica el ambiente en el cual debe aplicarse la solicitud. Estos ambientes son Pruebas y Produccion.</t>
    </r>
    <r>
      <rPr>
        <sz val="10"/>
        <color theme="1"/>
        <rFont val="Arial"/>
        <family val="2"/>
      </rPr>
      <t xml:space="preserve">
</t>
    </r>
    <r>
      <rPr>
        <b/>
        <sz val="10"/>
        <color theme="1"/>
        <rFont val="Arial"/>
        <family val="2"/>
      </rPr>
      <t>Nombre del perfil</t>
    </r>
    <r>
      <rPr>
        <sz val="10"/>
        <color theme="1"/>
        <rFont val="Arial"/>
        <family val="2"/>
      </rPr>
      <t xml:space="preserve">: se debe indicar el perfil correspondiente a la matriz de roles y perfiles de la aplicación.
Seleccione el </t>
    </r>
    <r>
      <rPr>
        <b/>
        <sz val="10"/>
        <color theme="1"/>
        <rFont val="Arial"/>
        <family val="2"/>
      </rPr>
      <t>Area</t>
    </r>
    <r>
      <rPr>
        <sz val="10"/>
        <color theme="1"/>
        <rFont val="Arial"/>
        <family val="2"/>
      </rPr>
      <t xml:space="preserve"> y </t>
    </r>
    <r>
      <rPr>
        <b/>
        <sz val="10"/>
        <color theme="1"/>
        <rFont val="Arial"/>
        <family val="2"/>
      </rPr>
      <t>Grupo</t>
    </r>
    <r>
      <rPr>
        <sz val="10"/>
        <color theme="1"/>
        <rFont val="Arial"/>
        <family val="2"/>
      </rPr>
      <t xml:space="preserve"> que correspondan </t>
    </r>
    <r>
      <rPr>
        <b/>
        <sz val="10"/>
        <color theme="1"/>
        <rFont val="Arial"/>
        <family val="2"/>
      </rPr>
      <t>Aplica solo para QFLOW</t>
    </r>
    <r>
      <rPr>
        <sz val="10"/>
        <color theme="1"/>
        <rFont val="Arial"/>
        <family val="2"/>
      </rPr>
      <t xml:space="preserve">
</t>
    </r>
    <r>
      <rPr>
        <b/>
        <sz val="10"/>
        <color theme="1"/>
        <rFont val="Arial"/>
        <family val="2"/>
      </rPr>
      <t>Detalle de la solicitud</t>
    </r>
    <r>
      <rPr>
        <sz val="10"/>
        <color theme="1"/>
        <rFont val="Arial"/>
        <family val="2"/>
      </rPr>
      <t>: Especifique claramente los requerimientos adicionales o complementarios al requerimiento.</t>
    </r>
  </si>
  <si>
    <t>Requerimientos Plataformas SALUD</t>
  </si>
  <si>
    <t>Las plataformas de Salud corresponden a las aplicaciones Breakpoint, Integra, Syciproh, Iseries, Sigesa, Zero y Otro
Seleccione la IPS de cada usuario.
Ingrese el número de registro profesional del usuario que requiere el acceso.
Seleccione el tipo de perfil, perfil y especialidad de acuerdo a la aplicación, si se trata de Otro aplicativo, describa la aplicación.
Documentar la información de caracter personal
Nota: Para creación de usuario en la Web de SANITAS y RUAF se requiere diligenciar el email.</t>
  </si>
  <si>
    <t>Requerimientos Plataforma Iseries</t>
  </si>
  <si>
    <t>Son las necesidades específicas de cada negocio. Esta plataforma tiene varias aplicaciones, como por ejemplo Nómina, Caja General, Fomento, Salud, Siged, etc. En usuario aplicación deben seleccionar si es alta, modificación o baja.
En el nombre del perfil se debe indicar el perfil correspondiente a la matriz de roles y perfiles de la aplicación. 
Cuando se requiera más de una aplicación se deben agregar las filas necesarias para que se especifique las características de cada una de las aplicaciones requeridas.</t>
  </si>
  <si>
    <t>Requerimientos Plataforma SAP</t>
  </si>
  <si>
    <r>
      <t xml:space="preserve">Son las necesidades específicas de cada negocio. Se debe indicar que roles asignar o el nombre de un usuario existente que cumplan las mismas funciones estrictamente de nuevo usuario. Todos lo campos son obligatorios para poder efectuar el caso, si la informacion no es correcta, el caso se devuelve hasta que el formato se encuentre correctamente diligenciado.
</t>
    </r>
    <r>
      <rPr>
        <b/>
        <sz val="10"/>
        <color theme="1"/>
        <rFont val="Arial"/>
        <family val="2"/>
      </rPr>
      <t>Novedad</t>
    </r>
    <r>
      <rPr>
        <sz val="10"/>
        <color theme="1"/>
        <rFont val="Arial"/>
        <family val="2"/>
      </rPr>
      <t xml:space="preserve">: se deben escribir si es alta, modificación, baja o ampliación de vigencias. Dependiendo de su seleccion, quedaran resaltadas las celdas que debe complementar.
</t>
    </r>
    <r>
      <rPr>
        <b/>
        <sz val="10"/>
        <color theme="1"/>
        <rFont val="Arial"/>
        <family val="2"/>
      </rPr>
      <t>Usuario SAP</t>
    </r>
    <r>
      <rPr>
        <sz val="10"/>
        <color theme="1"/>
        <rFont val="Arial"/>
        <family val="2"/>
      </rPr>
      <t xml:space="preserve">: indicar el nombre del usuario SAP (Solo Aplica para Modificación, eliminación o ampliación de vigencias) 
</t>
    </r>
    <r>
      <rPr>
        <b/>
        <sz val="10"/>
        <color theme="1"/>
        <rFont val="Arial"/>
        <family val="2"/>
      </rPr>
      <t>Sistema</t>
    </r>
    <r>
      <rPr>
        <sz val="10"/>
        <color theme="1"/>
        <rFont val="Arial"/>
        <family val="2"/>
      </rPr>
      <t xml:space="preserve">: Seleccionar el/los sistema(s) SAP que require. 
</t>
    </r>
    <r>
      <rPr>
        <b/>
        <sz val="10"/>
        <color theme="1"/>
        <rFont val="Arial"/>
        <family val="2"/>
      </rPr>
      <t>Ambiente(s)</t>
    </r>
    <r>
      <rPr>
        <sz val="10"/>
        <color theme="1"/>
        <rFont val="Arial"/>
        <family val="2"/>
      </rPr>
      <t xml:space="preserve">:  Seleccionar para el cual requiere acceso el usuario.
</t>
    </r>
    <r>
      <rPr>
        <b/>
        <sz val="10"/>
        <color theme="1"/>
        <rFont val="Arial"/>
        <family val="2"/>
      </rPr>
      <t>Fecha limite autorización</t>
    </r>
    <r>
      <rPr>
        <sz val="10"/>
        <color theme="1"/>
        <rFont val="Arial"/>
        <family val="2"/>
      </rPr>
      <t xml:space="preserve">: Cuando se requiren permisos no permanentes, digite la fecha maxima para retirarlos.
</t>
    </r>
    <r>
      <rPr>
        <b/>
        <sz val="10"/>
        <color theme="1"/>
        <rFont val="Arial"/>
        <family val="2"/>
      </rPr>
      <t>Roles</t>
    </r>
    <r>
      <rPr>
        <sz val="10"/>
        <color theme="1"/>
        <rFont val="Arial"/>
        <family val="2"/>
      </rPr>
      <t>: deben escribir los roles correspondientes a la solicitud del usuario.</t>
    </r>
  </si>
  <si>
    <t>Requerimientos Plataforma SAP - CASH JORNAL</t>
  </si>
  <si>
    <r>
      <t xml:space="preserve">CashJornal es la caja de SAP que se utiliza para pagos de subsidio y educación, a este modulo tienen acceso únicamente las centrales de servicio (Supervisores, revisores y cajeros).
</t>
    </r>
    <r>
      <rPr>
        <b/>
        <sz val="10"/>
        <color theme="1"/>
        <rFont val="Arial"/>
        <family val="2"/>
      </rPr>
      <t>Cajas para asignar</t>
    </r>
    <r>
      <rPr>
        <sz val="10"/>
        <color theme="1"/>
        <rFont val="Arial"/>
        <family val="2"/>
      </rPr>
      <t xml:space="preserve">: En estos campos se debe indicar si el acceso se requiere para Educación, Subsidio o Ambas.
</t>
    </r>
    <r>
      <rPr>
        <b/>
        <sz val="10"/>
        <color theme="1"/>
        <rFont val="Arial"/>
        <family val="2"/>
      </rPr>
      <t>Función a desempeñar</t>
    </r>
    <r>
      <rPr>
        <sz val="10"/>
        <color theme="1"/>
        <rFont val="Arial"/>
        <family val="2"/>
      </rPr>
      <t xml:space="preserve">: Indique el rol o función que va a desempeñar, es decir si es Cajero o Revisor. 
</t>
    </r>
    <r>
      <rPr>
        <b/>
        <sz val="10"/>
        <color theme="1"/>
        <rFont val="Arial"/>
        <family val="2"/>
      </rPr>
      <t>Corresponde a reemplazo o asignacion nueva</t>
    </r>
    <r>
      <rPr>
        <sz val="10"/>
        <color theme="1"/>
        <rFont val="Arial"/>
        <family val="2"/>
      </rPr>
      <t xml:space="preserve">: seleccione la opcion identificando la que corresponda.
</t>
    </r>
    <r>
      <rPr>
        <b/>
        <sz val="10"/>
        <color theme="1"/>
        <rFont val="Arial"/>
        <family val="2"/>
      </rPr>
      <t>Nombre Sucursal:</t>
    </r>
    <r>
      <rPr>
        <sz val="10"/>
        <color theme="1"/>
        <rFont val="Arial"/>
        <family val="2"/>
      </rPr>
      <t xml:space="preserve"> Describa el nombre de la sucursal a la cual estara asignado el usuario.
Si se trata de un traslado por favor indicar el número y nombre de la caja que tenía asignada. Esto con el fin de facilitar la asignacion de la caja</t>
    </r>
  </si>
  <si>
    <t>Requerimientos Share Point</t>
  </si>
  <si>
    <t>Modificar</t>
  </si>
  <si>
    <t>Alias del Usuario Windows</t>
  </si>
  <si>
    <t>URL</t>
  </si>
  <si>
    <t>Biblioteca</t>
  </si>
  <si>
    <t>Tipo permiso</t>
  </si>
  <si>
    <t>Requerimientos Office 365</t>
  </si>
  <si>
    <t>Sr. Usuario. Tenga en cuenta que la asignación de Licencia Office 365 puede acarrear costos adicionales para su CeCo. Si se trata de un reemplazo, indique el nombre de la persona que esta reemplazando, de lo contrario confirme con su jefatura la disponibilidad de licencia.</t>
  </si>
  <si>
    <r>
      <t xml:space="preserve">Buzón de correo personal </t>
    </r>
    <r>
      <rPr>
        <sz val="9"/>
        <color theme="1"/>
        <rFont val="Arial"/>
        <family val="2"/>
      </rPr>
      <t>(Crear/Modificar/Baja)</t>
    </r>
  </si>
  <si>
    <t>Tipo Licencia Office 365</t>
  </si>
  <si>
    <t>Nombre del buzón a modificar o dar de baja</t>
  </si>
  <si>
    <r>
      <t xml:space="preserve">Buzón de correo del área </t>
    </r>
    <r>
      <rPr>
        <sz val="9"/>
        <color theme="1"/>
        <rFont val="Arial"/>
        <family val="2"/>
      </rPr>
      <t>(Crear/Modificar/Baja)</t>
    </r>
  </si>
  <si>
    <t>Detalle del buzón de correo del área</t>
  </si>
  <si>
    <t>Power BI-Pro</t>
  </si>
  <si>
    <t>Generar Backup de la cuenta Office?</t>
  </si>
  <si>
    <t>Cuenta Origen</t>
  </si>
  <si>
    <t>Cuenta Destino</t>
  </si>
  <si>
    <r>
      <t>Fecha finalización contrato: 
(</t>
    </r>
    <r>
      <rPr>
        <sz val="9"/>
        <color theme="1"/>
        <rFont val="Arial"/>
        <family val="2"/>
      </rPr>
      <t>Si es indefinido escribir 31.12.9999)</t>
    </r>
  </si>
  <si>
    <t>PANA - FAMISANAR</t>
  </si>
  <si>
    <t xml:space="preserve">Novedad (Crear/Inactivar): </t>
  </si>
  <si>
    <t>Tipo de Perfil</t>
  </si>
  <si>
    <t>EPS</t>
  </si>
  <si>
    <t>PANA-FAMISANAR</t>
  </si>
  <si>
    <t>Sede</t>
  </si>
  <si>
    <t>Alias usuario</t>
  </si>
  <si>
    <t>Registro profesional</t>
  </si>
  <si>
    <t>Perfil</t>
  </si>
  <si>
    <t>Especialidad</t>
  </si>
  <si>
    <t>Dirección</t>
  </si>
  <si>
    <t>Celular/Telefono</t>
  </si>
  <si>
    <t>Información RETHUS</t>
  </si>
  <si>
    <t>Tipo Programa</t>
  </si>
  <si>
    <t>Origen Obtención</t>
  </si>
  <si>
    <t>Titulo Profesional</t>
  </si>
  <si>
    <t>Entidad Reportadora</t>
  </si>
  <si>
    <t>Fecha consulta RETHUS</t>
  </si>
  <si>
    <t>IPS</t>
  </si>
  <si>
    <t>Aplicacion</t>
  </si>
  <si>
    <t>TipoPerfil</t>
  </si>
  <si>
    <t>Sistema</t>
  </si>
  <si>
    <t>Barranquilla</t>
  </si>
  <si>
    <t>Administrativo</t>
  </si>
  <si>
    <t>AG - AGENDAMIENTO</t>
  </si>
  <si>
    <t>PANA-FAMISANAR Medico Especialista</t>
  </si>
  <si>
    <t>Alergologia (5)</t>
  </si>
  <si>
    <t>Cajicá</t>
  </si>
  <si>
    <t>Profesional</t>
  </si>
  <si>
    <t>CB - CUADRE DE CAJA</t>
  </si>
  <si>
    <t>Anestesiologia (10)</t>
  </si>
  <si>
    <t>Calle 127</t>
  </si>
  <si>
    <t>CC - CALL CENTER</t>
  </si>
  <si>
    <t>Cardiologia (20)</t>
  </si>
  <si>
    <t>Calle 48</t>
  </si>
  <si>
    <t>CM - COORDINACIÓN MEDICA</t>
  </si>
  <si>
    <t>Cardiologia Pediatrica (25)</t>
  </si>
  <si>
    <t>Calle 51</t>
  </si>
  <si>
    <t>CT - CONTRATACION</t>
  </si>
  <si>
    <t>Cirugia Cardiovascular (30)</t>
  </si>
  <si>
    <t>Calle 90</t>
  </si>
  <si>
    <t>DI - DIRECTOR IPS AMBULATORIO</t>
  </si>
  <si>
    <t>Cirugia Cardiovascular Pediatrica (32)</t>
  </si>
  <si>
    <t>Cartagena - Arsenal</t>
  </si>
  <si>
    <t>EM-ADMINISTRACION EQUIPOS MEDICOS</t>
  </si>
  <si>
    <t>Cirugia de Cabeza Y Cuello (27)</t>
  </si>
  <si>
    <t>Cartagena - Cuatro Vientos</t>
  </si>
  <si>
    <t>ES - ESTADÍSTICA</t>
  </si>
  <si>
    <t>Cirugia de la Mano (67)</t>
  </si>
  <si>
    <t>CC Gran Estacion</t>
  </si>
  <si>
    <t>RE - Servicio al Cliente (Recaudo)</t>
  </si>
  <si>
    <t>Cirugia de Mama y Tumores de Tejido (64)</t>
  </si>
  <si>
    <t>Centenario</t>
  </si>
  <si>
    <t>SC - SERVICIO AL CLIENTE</t>
  </si>
  <si>
    <t>Cirugia de Torax (40)</t>
  </si>
  <si>
    <t>Centro</t>
  </si>
  <si>
    <t>Auditoria Medica</t>
  </si>
  <si>
    <t>Cirugia General (50)</t>
  </si>
  <si>
    <t>Chía</t>
  </si>
  <si>
    <t>Auxiliar Enfermeria</t>
  </si>
  <si>
    <t>Cirugia Infantil o Pediatrica (60)</t>
  </si>
  <si>
    <t>Clínica Cafam</t>
  </si>
  <si>
    <t>Enfermera</t>
  </si>
  <si>
    <t>Cirugia Oncologica (350)</t>
  </si>
  <si>
    <t>Clínica Cafam Calle 93</t>
  </si>
  <si>
    <t>Higiene Oral / Auxiliar</t>
  </si>
  <si>
    <t>Cirugia Oral (827)</t>
  </si>
  <si>
    <t>Clínica Cafam Sta Barbara</t>
  </si>
  <si>
    <t>Impresion</t>
  </si>
  <si>
    <t>Cirugia Oral y Maxilofacial (75)</t>
  </si>
  <si>
    <t>Cota</t>
  </si>
  <si>
    <t>Medico Especialista</t>
  </si>
  <si>
    <t>Cirugia Plastica (70)</t>
  </si>
  <si>
    <t>Domiciliaria</t>
  </si>
  <si>
    <t>Medico General</t>
  </si>
  <si>
    <t>Cirugia Vascular Periferica (78)</t>
  </si>
  <si>
    <t>Exito Suba</t>
  </si>
  <si>
    <t>Odontologo</t>
  </si>
  <si>
    <t>Dermatología (80)</t>
  </si>
  <si>
    <t>Facatativá</t>
  </si>
  <si>
    <t>Otros Profesionales</t>
  </si>
  <si>
    <t>Dermatología Pediatrica (82)</t>
  </si>
  <si>
    <t>Floresta</t>
  </si>
  <si>
    <t>Dolor y Cuidados Paliativos (400)</t>
  </si>
  <si>
    <t>Fund. Univ. Cafam FLORESTA</t>
  </si>
  <si>
    <t>Electrofisiología (85)</t>
  </si>
  <si>
    <t>Girardot</t>
  </si>
  <si>
    <t>Endocrinología (90)</t>
  </si>
  <si>
    <t>Kennedy</t>
  </si>
  <si>
    <t>Endocrinología Pediatrica (92)</t>
  </si>
  <si>
    <t>La Castellana</t>
  </si>
  <si>
    <t>Epidemiologia (100)</t>
  </si>
  <si>
    <t>Madrid</t>
  </si>
  <si>
    <t>Estomatologia (105)</t>
  </si>
  <si>
    <t>Melgar</t>
  </si>
  <si>
    <t>Gastroenterologia (110)</t>
  </si>
  <si>
    <t>Neiva Centro</t>
  </si>
  <si>
    <t>Gastroenterologia Oncologica (115)</t>
  </si>
  <si>
    <t>Neiva San Jorge</t>
  </si>
  <si>
    <t>Gastroenterologia Pediatrica (112)</t>
  </si>
  <si>
    <t>Prioritaria Floresta</t>
  </si>
  <si>
    <t>Genetica (118)</t>
  </si>
  <si>
    <t>Prioritaria Suba</t>
  </si>
  <si>
    <t>Geriatrica Clinica (120)</t>
  </si>
  <si>
    <t>Quirigua</t>
  </si>
  <si>
    <t>Gerontologia (125)</t>
  </si>
  <si>
    <t>Rosal</t>
  </si>
  <si>
    <t>Ginecologia Oncologica (133)</t>
  </si>
  <si>
    <t>Santa Marta</t>
  </si>
  <si>
    <t>Ginecologia y Obstetricia (130)</t>
  </si>
  <si>
    <t>Soacha</t>
  </si>
  <si>
    <t>Hematologia (330)</t>
  </si>
  <si>
    <t>Suba</t>
  </si>
  <si>
    <t>Hematologia Oncologica (334)</t>
  </si>
  <si>
    <t>Valledupar</t>
  </si>
  <si>
    <t>Hematologia Pediatrica (332)</t>
  </si>
  <si>
    <t>Hepatologia (137)</t>
  </si>
  <si>
    <t>Infectologia (135)</t>
  </si>
  <si>
    <t>Infectologia Pediatrica (136)</t>
  </si>
  <si>
    <t>Inmunologia (139)</t>
  </si>
  <si>
    <t>Medicina Alternativa (750)</t>
  </si>
  <si>
    <t>Medicina Alternativa (Ayurveda)</t>
  </si>
  <si>
    <t>Medicina Alternativa (Homeopatica)</t>
  </si>
  <si>
    <t>Medicina Alternativa (Naturopatia)</t>
  </si>
  <si>
    <t>Medicina Alternativa (Neuralerapeutica)</t>
  </si>
  <si>
    <t>Medicina Alternativa (Osteopatica)</t>
  </si>
  <si>
    <t>Medicina Alternativa (radicional China)</t>
  </si>
  <si>
    <t>Medicina del Ejercicio (140)</t>
  </si>
  <si>
    <t>Medicina Familiar (150)</t>
  </si>
  <si>
    <t>Medicina Fisica y Rehabilitacion (160)</t>
  </si>
  <si>
    <t>Medicina Interna (170)</t>
  </si>
  <si>
    <t>Medicina Nuclear (175)</t>
  </si>
  <si>
    <t>Medicina Preventiva (180)</t>
  </si>
  <si>
    <t>Nefrologia (190)</t>
  </si>
  <si>
    <t>Nefrologia Pediatrica (192)</t>
  </si>
  <si>
    <t>Neumologia (200)</t>
  </si>
  <si>
    <t>Neumologia Pediatrica (202)</t>
  </si>
  <si>
    <t>Neuro Intevencionismo (217)</t>
  </si>
  <si>
    <t>Neurocirugia (210)</t>
  </si>
  <si>
    <t>Neurocirugia Pediatrica (212)</t>
  </si>
  <si>
    <t>Neurologia (215)</t>
  </si>
  <si>
    <t>Neurologia Infantil (220)</t>
  </si>
  <si>
    <t>Oftalmologia (230)</t>
  </si>
  <si>
    <t>Oftalmologia Pediatrica (232)</t>
  </si>
  <si>
    <t>Oncologia (340)</t>
  </si>
  <si>
    <t>Oncologia Pediatrica (342)</t>
  </si>
  <si>
    <t>Ortopedia Oncologica (244)</t>
  </si>
  <si>
    <t>Ortopedia Pediatrica (242)</t>
  </si>
  <si>
    <t>Ortopedia y traumatologia (240)</t>
  </si>
  <si>
    <t>Otorrinonaringologia (250)</t>
  </si>
  <si>
    <t>Otorrinonaringologia Pediatrica (252)</t>
  </si>
  <si>
    <t>Patologia y Anatomia Patologica (260)</t>
  </si>
  <si>
    <t>Pediatria - Md Adolescencia (274)</t>
  </si>
  <si>
    <t>Pediatria - Neonatologia (271)</t>
  </si>
  <si>
    <t>Pediatria (270)</t>
  </si>
  <si>
    <t>Proctologia (265)</t>
  </si>
  <si>
    <t>Psiquiatria (280)</t>
  </si>
  <si>
    <t>Psiquiatria Pediatrica (282)</t>
  </si>
  <si>
    <t>Radiologia o Radiodiagnostico (290)</t>
  </si>
  <si>
    <t>Retinologo (305)</t>
  </si>
  <si>
    <t>Reumatologia (300)</t>
  </si>
  <si>
    <t>Reumatologia Pediatrica (302)</t>
  </si>
  <si>
    <t>Salud Ocupacional o Medica del Trabajo (310)</t>
  </si>
  <si>
    <t>Toxicologia (315)</t>
  </si>
  <si>
    <t>Urologia (320)</t>
  </si>
  <si>
    <t>Urologia Oncologica (325)</t>
  </si>
  <si>
    <t>Urologia Pediatrica (312)</t>
  </si>
  <si>
    <t>PANA-FAMISANAR Odontologo</t>
  </si>
  <si>
    <t>Cirugia Maxilofacial</t>
  </si>
  <si>
    <t>Cirugia Oral</t>
  </si>
  <si>
    <t>Endodoncia</t>
  </si>
  <si>
    <t>Implantologia Oral</t>
  </si>
  <si>
    <t>Odontologia</t>
  </si>
  <si>
    <t>Odontologia Pediatrica</t>
  </si>
  <si>
    <t>Ortodoncia</t>
  </si>
  <si>
    <t>Periodoncia</t>
  </si>
  <si>
    <t>Rehabilitacion Oral</t>
  </si>
  <si>
    <t>PANA-FAMISANAR Otros Profesionales</t>
  </si>
  <si>
    <t>Fisioterapia</t>
  </si>
  <si>
    <t>Fonoaudiologia</t>
  </si>
  <si>
    <t>Nutricionista</t>
  </si>
  <si>
    <t>Optometria</t>
  </si>
  <si>
    <t>Psicologia</t>
  </si>
  <si>
    <t>Radioterapeuta</t>
  </si>
  <si>
    <t>Terapia Ocupacional</t>
  </si>
  <si>
    <t>Terapista Respiratorio</t>
  </si>
  <si>
    <t>Trabajo Social</t>
  </si>
  <si>
    <t>PANA-NEPS</t>
  </si>
  <si>
    <t>AG - Usuarios Agendamiento</t>
  </si>
  <si>
    <t>PANA-NEPS Medico Especialista</t>
  </si>
  <si>
    <t>Alergologia</t>
  </si>
  <si>
    <t>AS - CT Asegurador</t>
  </si>
  <si>
    <t>Anestesiologia</t>
  </si>
  <si>
    <t>Calle48</t>
  </si>
  <si>
    <t>CB - Cuadre de Caja</t>
  </si>
  <si>
    <t>Cardiologia</t>
  </si>
  <si>
    <t>CC -Call Center</t>
  </si>
  <si>
    <t>Cardiologia Pediatrica</t>
  </si>
  <si>
    <t>CM - Coordinación Medica</t>
  </si>
  <si>
    <t>Cirugia Cardiovascular</t>
  </si>
  <si>
    <t>Granada Hills</t>
  </si>
  <si>
    <t>CT - Contratación</t>
  </si>
  <si>
    <t>Cirugia Cardiovascular Pediatrica</t>
  </si>
  <si>
    <t>EM - Admin Equipos Medicos</t>
  </si>
  <si>
    <t>Cirugia de Cabeza Y Cuello</t>
  </si>
  <si>
    <t>ES - Estadistica</t>
  </si>
  <si>
    <t>Cirugia de la Mano</t>
  </si>
  <si>
    <t>SC - Servicio al Cliente</t>
  </si>
  <si>
    <t>Cirugia de Mama y Tumores de Tejido</t>
  </si>
  <si>
    <t>DI - Directori IPS Ambulatorio</t>
  </si>
  <si>
    <t>Cirugia de Torax</t>
  </si>
  <si>
    <t>Cirugia General</t>
  </si>
  <si>
    <t>Cirugia Infantil o Pediatrica</t>
  </si>
  <si>
    <t>Cirugia Oncologica</t>
  </si>
  <si>
    <t>Higienista Oral /Auxiliar</t>
  </si>
  <si>
    <t>Cirugia Plastica</t>
  </si>
  <si>
    <t>Cirugia Vascular Periferica</t>
  </si>
  <si>
    <t>Dermatología</t>
  </si>
  <si>
    <t>Dermatología Pediatrica</t>
  </si>
  <si>
    <t>Dolor y Cuidados Paliativos</t>
  </si>
  <si>
    <t>Electrofisiología</t>
  </si>
  <si>
    <t>Endocrinología</t>
  </si>
  <si>
    <t>Endocrinología Pediatrica</t>
  </si>
  <si>
    <t>Epidemiologia</t>
  </si>
  <si>
    <t>Estomatologia</t>
  </si>
  <si>
    <t>Gastroenterologia</t>
  </si>
  <si>
    <t>Gastroenterologia Oncologica</t>
  </si>
  <si>
    <t>Gastroenterologia Pediatrica</t>
  </si>
  <si>
    <t>Genetica</t>
  </si>
  <si>
    <t>Geriatrica Clinica</t>
  </si>
  <si>
    <t>Gerontologia</t>
  </si>
  <si>
    <t>Ginecologia Oncologica</t>
  </si>
  <si>
    <t>Ginecologia y Obstetricia</t>
  </si>
  <si>
    <t>Hematologia</t>
  </si>
  <si>
    <t>Hematologia Oncologica</t>
  </si>
  <si>
    <t>Hematologia Pediatrica</t>
  </si>
  <si>
    <t>Hepatologia</t>
  </si>
  <si>
    <t>Infectologia</t>
  </si>
  <si>
    <t>Infectologia Pediatrica</t>
  </si>
  <si>
    <t>Inmunologia</t>
  </si>
  <si>
    <t>Medicina Alternativa</t>
  </si>
  <si>
    <t>Medicina del Ejercicio</t>
  </si>
  <si>
    <t>Medicina Familiar</t>
  </si>
  <si>
    <t>Medicina Fisica y Rehabilitacion</t>
  </si>
  <si>
    <t>Medicina Interna</t>
  </si>
  <si>
    <t>Medicina Nuclear</t>
  </si>
  <si>
    <t>Medicina Preventiva</t>
  </si>
  <si>
    <t>Nefrologia</t>
  </si>
  <si>
    <t>Nefrologia Pediatrica</t>
  </si>
  <si>
    <t>Neumologia</t>
  </si>
  <si>
    <t>Neumologia Pediatrica</t>
  </si>
  <si>
    <t>Neurocirugia</t>
  </si>
  <si>
    <t>Neurocirugia Pediatrica</t>
  </si>
  <si>
    <t>Neurologia</t>
  </si>
  <si>
    <t>Neurologia Infantil</t>
  </si>
  <si>
    <t>Oftalmologia</t>
  </si>
  <si>
    <t>Oftalmologia Pediatrica</t>
  </si>
  <si>
    <t>Oncologia</t>
  </si>
  <si>
    <t>Oncologia Pediatrica</t>
  </si>
  <si>
    <t>Ortopedia Oncologica</t>
  </si>
  <si>
    <t>Ortopedia Pediatrica</t>
  </si>
  <si>
    <t>Ortopedia y traumatologia</t>
  </si>
  <si>
    <t>Otorrinonaringologia</t>
  </si>
  <si>
    <t>Otorrinonaringologia Pediatrica</t>
  </si>
  <si>
    <t>Patologia y Anatomia Patologica</t>
  </si>
  <si>
    <t>Pediatria</t>
  </si>
  <si>
    <t>Pediatria - Md Adolescencia</t>
  </si>
  <si>
    <t>Pediatria - Neonatologia</t>
  </si>
  <si>
    <t>Proctologia</t>
  </si>
  <si>
    <t>Psiquiatria</t>
  </si>
  <si>
    <t>Psiquiatria Pediatrica</t>
  </si>
  <si>
    <t>Radiologia o Radiodiagnostico</t>
  </si>
  <si>
    <t>Retinologo</t>
  </si>
  <si>
    <t>Reumatologia</t>
  </si>
  <si>
    <t>Reumatologia Pediatrica</t>
  </si>
  <si>
    <t>Salud Ocupacional o Medica del Trabajo</t>
  </si>
  <si>
    <t>Toxicologia</t>
  </si>
  <si>
    <t>Urologia</t>
  </si>
  <si>
    <t>Urologia Oncologica</t>
  </si>
  <si>
    <t>Urologia Pediatrica</t>
  </si>
  <si>
    <t>PANA-NEPS Odontologo</t>
  </si>
  <si>
    <t>PANA-NEPS Otros Profesionales</t>
  </si>
  <si>
    <t>Aplicativo</t>
  </si>
  <si>
    <t>Deposito</t>
  </si>
  <si>
    <r>
      <t xml:space="preserve">Requiere tarjeta/Devuelve tarjeta </t>
    </r>
    <r>
      <rPr>
        <b/>
        <i/>
        <sz val="10"/>
        <color theme="1"/>
        <rFont val="Arial"/>
        <family val="2"/>
      </rPr>
      <t>(Solo para inactivar)</t>
    </r>
    <r>
      <rPr>
        <sz val="11"/>
        <color theme="1"/>
        <rFont val="Arial"/>
        <family val="2"/>
      </rPr>
      <t xml:space="preserve">
</t>
    </r>
    <r>
      <rPr>
        <b/>
        <u/>
        <sz val="9"/>
        <color theme="1"/>
        <rFont val="Arial"/>
        <family val="2"/>
      </rPr>
      <t>Recuerde devolver la tarjeta en caso de Inactivar usuario</t>
    </r>
  </si>
  <si>
    <t xml:space="preserve">DEPOSITO </t>
  </si>
  <si>
    <t>Clinica Calle 51</t>
  </si>
  <si>
    <t>Zero-Asistencial</t>
  </si>
  <si>
    <t>Zero-Administrativo</t>
  </si>
  <si>
    <t>Administracion Datos Personales (1701)</t>
  </si>
  <si>
    <t>Adulto Mayor - Medico</t>
  </si>
  <si>
    <t>Adm Maternidad Calle 51</t>
  </si>
  <si>
    <t>Admisiones (4312)</t>
  </si>
  <si>
    <t>Adm Maternidad SB</t>
  </si>
  <si>
    <t>Almacen</t>
  </si>
  <si>
    <t>Alteraciones del Joven - Medico</t>
  </si>
  <si>
    <t>Adm Maternidad SB-Cuare</t>
  </si>
  <si>
    <t>Asistente de Compra</t>
  </si>
  <si>
    <t>Adm Maternidad SB-Seria</t>
  </si>
  <si>
    <t xml:space="preserve">Auditoria Medica (4322) </t>
  </si>
  <si>
    <t>Anestesiologia Cardiovascular</t>
  </si>
  <si>
    <t>Adm Maternidad SB-Trans</t>
  </si>
  <si>
    <t xml:space="preserve">Autorizaciones (4317) </t>
  </si>
  <si>
    <t>Cardio Serial Calle 93</t>
  </si>
  <si>
    <t xml:space="preserve">Autorizaciones-Coord (4318) </t>
  </si>
  <si>
    <t>Cirugia Clinica</t>
  </si>
  <si>
    <t>Auxiliar Cirugia</t>
  </si>
  <si>
    <t>Cirugia Floresta</t>
  </si>
  <si>
    <t>Auxiliar de Almacen (1103)</t>
  </si>
  <si>
    <t>Centros Medicos</t>
  </si>
  <si>
    <t>Cirugia Kennedy</t>
  </si>
  <si>
    <t>Auxiliar Deposito (1101)</t>
  </si>
  <si>
    <t>Cirugia Kennedy-Serializados</t>
  </si>
  <si>
    <t>Auxiliar Enf.General ( 4605)</t>
  </si>
  <si>
    <t>Cirugia SB</t>
  </si>
  <si>
    <t>Auxiliar UCI Ad</t>
  </si>
  <si>
    <t>Cirugia De Cabeza Y Cuello</t>
  </si>
  <si>
    <t>Cirugia SB-Serializado</t>
  </si>
  <si>
    <t>Auxiliar UCI Neo</t>
  </si>
  <si>
    <t>Cirugia De La Mano</t>
  </si>
  <si>
    <t>Cirugia SB-Transito</t>
  </si>
  <si>
    <t>Auxiliar UCI Ped</t>
  </si>
  <si>
    <t>Cirugia De Mama Y Tumores De Tejido</t>
  </si>
  <si>
    <t>CX CL93 Serializado</t>
  </si>
  <si>
    <t>Contratacion</t>
  </si>
  <si>
    <t>Cirugia De Torax</t>
  </si>
  <si>
    <t>Drenaje de Silicona</t>
  </si>
  <si>
    <t>Contratacion Coord</t>
  </si>
  <si>
    <t>Cirugia Gastrointestinal</t>
  </si>
  <si>
    <t>Hosp.Adult. C93-P4</t>
  </si>
  <si>
    <t xml:space="preserve">Coordinacion Recaudos (4313) </t>
  </si>
  <si>
    <t>Hosp.Adult. C93-P4-Serializados</t>
  </si>
  <si>
    <t>Cuidado Domiciliario - Coordinador</t>
  </si>
  <si>
    <t>Cirugia Infantil O Pediatrica</t>
  </si>
  <si>
    <t>Hosp.Adult. C93-P4-Vencidos</t>
  </si>
  <si>
    <t>Cuidado Domiciliario - Enfermeria</t>
  </si>
  <si>
    <t>Hosp.Adult. C93-P5</t>
  </si>
  <si>
    <t xml:space="preserve">Director Cirugia </t>
  </si>
  <si>
    <t>Hosp.Adult. C93-P5-Serializados</t>
  </si>
  <si>
    <t xml:space="preserve">Director General ( 4101) </t>
  </si>
  <si>
    <t>Hosp.Adult. C93-P5-Vencidos</t>
  </si>
  <si>
    <t>Director Hospitalario</t>
  </si>
  <si>
    <t>Hosp.Adult. C93-P6</t>
  </si>
  <si>
    <t>Director Obstetricia</t>
  </si>
  <si>
    <t>Hosp.Adult. C93-P6-Serializados</t>
  </si>
  <si>
    <t>Director UCI</t>
  </si>
  <si>
    <t>Control Prenatal - Enfermeria</t>
  </si>
  <si>
    <t>Hosp.Adult. C93-P6-Vencidos</t>
  </si>
  <si>
    <t>Director Urgencia</t>
  </si>
  <si>
    <t>Control Prenatal - Medico</t>
  </si>
  <si>
    <t>Hosp.Adult. C93-P7</t>
  </si>
  <si>
    <t>Enfermera General - Coord</t>
  </si>
  <si>
    <t>Control Urgencia - Medico</t>
  </si>
  <si>
    <t>Hosp.Adult. C93-P7-Serializados</t>
  </si>
  <si>
    <t>Enfermera General ( 4601)</t>
  </si>
  <si>
    <t>Crecimiento Y Desarrollo - Enfermeria</t>
  </si>
  <si>
    <t>Hosp.Adult. C93-P7-Vencidos</t>
  </si>
  <si>
    <t>Enfermeria Cirugia ( 4611)</t>
  </si>
  <si>
    <t>Crecimiento Y Desarrollo - Medico</t>
  </si>
  <si>
    <t>Hosp.Adultos SB</t>
  </si>
  <si>
    <t xml:space="preserve">Enfermeria Cirugia Coord (4619) </t>
  </si>
  <si>
    <t>Dermatologia</t>
  </si>
  <si>
    <t>Hosp.Adultos SB-Serializada</t>
  </si>
  <si>
    <t xml:space="preserve">Enfermeria UCI Ad </t>
  </si>
  <si>
    <t>Dermatologia Pediatrica</t>
  </si>
  <si>
    <t>Hosp.Adultos SB-Transito</t>
  </si>
  <si>
    <t>Enfermeria Uci Ad Coord (4649)</t>
  </si>
  <si>
    <t>Diabetes - Enfermeria</t>
  </si>
  <si>
    <t>Hosp.Obstetrica SB</t>
  </si>
  <si>
    <t>Enfermeria Uci Neo</t>
  </si>
  <si>
    <t>Diabetes - Medico</t>
  </si>
  <si>
    <t>Hosp.Obstetrica SB-Serializada</t>
  </si>
  <si>
    <t>Enfermeria Uci Neo Coord ( 4669)</t>
  </si>
  <si>
    <t>Dolor Y Cuidados Paliativos</t>
  </si>
  <si>
    <t>Hosp.Obstetrica SB-Transito</t>
  </si>
  <si>
    <t>Enfermeria Uci Ped</t>
  </si>
  <si>
    <t>Droguerias</t>
  </si>
  <si>
    <t>Hosp.Pediatrica SB</t>
  </si>
  <si>
    <t>Enfermeria Uci Ped Coord (4659)</t>
  </si>
  <si>
    <t>Electrofisiologia</t>
  </si>
  <si>
    <t>Hosp.Pediatrica SB-Serializada</t>
  </si>
  <si>
    <t xml:space="preserve">Facturador Cuentas Medicas ( 1501) </t>
  </si>
  <si>
    <t>Endocrinologia</t>
  </si>
  <si>
    <t>Hosp.Pediatrica SB-Transito</t>
  </si>
  <si>
    <t>Imagenologia General</t>
  </si>
  <si>
    <t>Endocrinologia Pediatrica</t>
  </si>
  <si>
    <t>Imagenologia. C93</t>
  </si>
  <si>
    <t>Impresión De Record Clinico ( 4320)</t>
  </si>
  <si>
    <t>Imagenologia. C93-Serializados</t>
  </si>
  <si>
    <t xml:space="preserve">Jefe Almacen (1110) </t>
  </si>
  <si>
    <t>Enfermeria</t>
  </si>
  <si>
    <t>Imagenologia. C93-Vencidos</t>
  </si>
  <si>
    <t xml:space="preserve">Jefe Cuentas Medicas (1501) </t>
  </si>
  <si>
    <t>Intervencionismo CL93</t>
  </si>
  <si>
    <t>Laboratorio</t>
  </si>
  <si>
    <t>Intervencionismo CL93-Serializada</t>
  </si>
  <si>
    <t>Medico Especialista Intrahospitalario (4505)</t>
  </si>
  <si>
    <t>Intervencionismo CL93-Vencidos</t>
  </si>
  <si>
    <t>Medico Urgencias (4501)</t>
  </si>
  <si>
    <t>Lab.Clinico. C93</t>
  </si>
  <si>
    <t xml:space="preserve">Programacion De Agendas ( 1201) </t>
  </si>
  <si>
    <t>Lab.Clinico. C93-Serializados</t>
  </si>
  <si>
    <t xml:space="preserve">Programacion Quirurgica (4341) </t>
  </si>
  <si>
    <t>Lab.Clinico. C93-Vencidos</t>
  </si>
  <si>
    <t>Programacion Quirurgica Coord ( 4349)</t>
  </si>
  <si>
    <t>Movimientos Sicyproh</t>
  </si>
  <si>
    <t xml:space="preserve">Referencia Y Contra Referencia ( 4331) </t>
  </si>
  <si>
    <t>Recup/Inmed. Cesarea SB</t>
  </si>
  <si>
    <t>Servicio De Alimentos (1291)</t>
  </si>
  <si>
    <t>Recup/Inmed. Cesarea SB-Serial</t>
  </si>
  <si>
    <t>Terapeuta Respiratoria (2912)</t>
  </si>
  <si>
    <t>Recup/Inmed. Cesarea SB-Transi</t>
  </si>
  <si>
    <t>Unidad Transfusional</t>
  </si>
  <si>
    <t>Sala de Partos Calle 51</t>
  </si>
  <si>
    <t>Ginecologia Y Obstetricia</t>
  </si>
  <si>
    <t>Sala de Partos SB</t>
  </si>
  <si>
    <t>Sala de Partos SB-Serializados</t>
  </si>
  <si>
    <t>Sala de Partos SB-Transito</t>
  </si>
  <si>
    <t>Salidas</t>
  </si>
  <si>
    <t>Hemodinamia</t>
  </si>
  <si>
    <t>Sf. Cirugia C93</t>
  </si>
  <si>
    <t>Sf. Cirugia C93-Serializado</t>
  </si>
  <si>
    <t>Higiene Oral</t>
  </si>
  <si>
    <t>Sf. Cirugia SB</t>
  </si>
  <si>
    <t>Hospitalario</t>
  </si>
  <si>
    <t>Sf. Cirugia SB-Serializado</t>
  </si>
  <si>
    <t>Hta - Enfermeria</t>
  </si>
  <si>
    <t>Sf. Cirugia SB-Transito</t>
  </si>
  <si>
    <t>Hta - Medico</t>
  </si>
  <si>
    <t>Sf. Clinica 51 P5</t>
  </si>
  <si>
    <t>Hta - Medico Familiar</t>
  </si>
  <si>
    <t>Sf. Hemodinamica Cl 93</t>
  </si>
  <si>
    <t>Hta - Medico Internista</t>
  </si>
  <si>
    <t>Sf. P1. C93</t>
  </si>
  <si>
    <t>Sf. P1. C93-Serializados</t>
  </si>
  <si>
    <t>Sf. P1. C93-Vencidos</t>
  </si>
  <si>
    <t>Sf. P2 SB</t>
  </si>
  <si>
    <t>Sf. P2 SB-Serializado</t>
  </si>
  <si>
    <t>Intensivista (Mi)</t>
  </si>
  <si>
    <t>Sf. P2 SB-Transito</t>
  </si>
  <si>
    <t>Laboratorio Clinico</t>
  </si>
  <si>
    <t>Sf. Sotano C51</t>
  </si>
  <si>
    <t>Mastologia</t>
  </si>
  <si>
    <t>Sf. Sotano C51-Serializados</t>
  </si>
  <si>
    <t>Materiales</t>
  </si>
  <si>
    <t>Sf. Sotano C93</t>
  </si>
  <si>
    <t>Sf. Sotano C93-Serializados</t>
  </si>
  <si>
    <t>Medicina Aeroespacial</t>
  </si>
  <si>
    <t>Sf. Sotano C93-Vencidos</t>
  </si>
  <si>
    <t>SFC Ambulatorio C51</t>
  </si>
  <si>
    <t>Medicina Del Ejercicio</t>
  </si>
  <si>
    <t>SFC Ambulatorio C52</t>
  </si>
  <si>
    <t>SFC Ambulatorio Flo</t>
  </si>
  <si>
    <t>Medicina Fisica Y Rehabilitacion</t>
  </si>
  <si>
    <t>SFC Ambulatorio Ken</t>
  </si>
  <si>
    <t>Medicina General</t>
  </si>
  <si>
    <t>SFC Ambulatorio Sub</t>
  </si>
  <si>
    <t>UCI Adult. C93</t>
  </si>
  <si>
    <t>UCI Adult. C93-Serializado</t>
  </si>
  <si>
    <t>UCI Adult. C93-Vencidos</t>
  </si>
  <si>
    <t>Medicina Urgencias/Emergencias</t>
  </si>
  <si>
    <t>UCI Adult. SB</t>
  </si>
  <si>
    <t>UCI Adult. SB-Serializado</t>
  </si>
  <si>
    <t>UCI Adult. SB-Transito</t>
  </si>
  <si>
    <t>Nefroproteccion - Medico</t>
  </si>
  <si>
    <t>UCI Adult.- Serializado</t>
  </si>
  <si>
    <t>UCI Ginecobs. SB</t>
  </si>
  <si>
    <t>UCI Ginecobs. SB-Serializado</t>
  </si>
  <si>
    <t>Neuro Intervencionismo</t>
  </si>
  <si>
    <t>UCI Ginecobs. SB-Transito</t>
  </si>
  <si>
    <t>UCI INT 93-Serializado</t>
  </si>
  <si>
    <t>UCI INTER-Serializado</t>
  </si>
  <si>
    <t>UCI Neonatal Basico-Serializado</t>
  </si>
  <si>
    <t>Neurologia Infantl</t>
  </si>
  <si>
    <t>UCI Neonatal SB</t>
  </si>
  <si>
    <t>UCI Neonatal SB-Serializado</t>
  </si>
  <si>
    <t>Nutricionista - Crónicos</t>
  </si>
  <si>
    <t>UCI Neonatal SB-Transito</t>
  </si>
  <si>
    <t>UCI Neonatal-Serializado</t>
  </si>
  <si>
    <t>Odontologia Pediatria</t>
  </si>
  <si>
    <t>UCI Obstetrica-Serializado</t>
  </si>
  <si>
    <t>UCI Pediatrica SB</t>
  </si>
  <si>
    <t>UCI Pediatrica SB-Serializado</t>
  </si>
  <si>
    <t>Oncohematologia Pediatrica</t>
  </si>
  <si>
    <t>UCI Pediatrica SB-Transito</t>
  </si>
  <si>
    <t>Urgencias Calle 51</t>
  </si>
  <si>
    <t>Urgencias Calle 51-Serializado</t>
  </si>
  <si>
    <t>Urgencias Floresta</t>
  </si>
  <si>
    <t>Urgencias Floresta-Serializado</t>
  </si>
  <si>
    <t>Urgencias SUBA</t>
  </si>
  <si>
    <t>Urgencias SUBA-Serializado</t>
  </si>
  <si>
    <t>Ortopedia Y Traumatologia</t>
  </si>
  <si>
    <t>Otorrinolaringologia</t>
  </si>
  <si>
    <t>Otorrinolaringologia Pediatrica</t>
  </si>
  <si>
    <t>Otras Agendas</t>
  </si>
  <si>
    <t>Patologia Y Anatomia Patologica</t>
  </si>
  <si>
    <t>Pediatria- Md Adolecencia</t>
  </si>
  <si>
    <t>Pediatria-Neonatologia</t>
  </si>
  <si>
    <t>Planificacion Familiar - Enfermeria</t>
  </si>
  <si>
    <t>Planificacion Familiar - Medico</t>
  </si>
  <si>
    <t>Procedimientos</t>
  </si>
  <si>
    <t>Programas Cronicos</t>
  </si>
  <si>
    <t>Promoción Y Prevención - Enfermeria</t>
  </si>
  <si>
    <t>Promoción Y Prevención - Medico</t>
  </si>
  <si>
    <t>Psicologia - Crónicos</t>
  </si>
  <si>
    <t>Quimico Farmaceutico</t>
  </si>
  <si>
    <t>Radiologia O Radiodiagnostico</t>
  </si>
  <si>
    <t>Recién Nacidos</t>
  </si>
  <si>
    <t>Salud Ocupacional O Medicina De Trabajo</t>
  </si>
  <si>
    <t>Salud Publica - Enfermeria</t>
  </si>
  <si>
    <t>Salud Publica - Medico</t>
  </si>
  <si>
    <t>Suministros</t>
  </si>
  <si>
    <t>Suministros Especiales</t>
  </si>
  <si>
    <t>Traslado De Pacientes</t>
  </si>
  <si>
    <t>Trasplantes</t>
  </si>
  <si>
    <r>
      <t xml:space="preserve">ENTERPRISE - </t>
    </r>
    <r>
      <rPr>
        <b/>
        <sz val="9"/>
        <color theme="1"/>
        <rFont val="Arial"/>
        <family val="2"/>
      </rPr>
      <t>Validar con Administrador del Aplicativo</t>
    </r>
  </si>
  <si>
    <t xml:space="preserve">Novedad (Crear/Modificación/Inactivar): </t>
  </si>
  <si>
    <t>Requiere imprimir informes</t>
  </si>
  <si>
    <t>Requiere acceso a información confidencial</t>
  </si>
  <si>
    <t>Requiere agregar o eliminar exámenes</t>
  </si>
  <si>
    <t>Sede Asignación</t>
  </si>
  <si>
    <t>Sede Visualización y Acceso de Información</t>
  </si>
  <si>
    <t>Secciones a las que requiere permiso</t>
  </si>
  <si>
    <t>ENTERPRISE</t>
  </si>
  <si>
    <t>Enterprise-Administrativo</t>
  </si>
  <si>
    <t>Auditor Medico</t>
  </si>
  <si>
    <t>Auxiliares</t>
  </si>
  <si>
    <t>Bacteriologo</t>
  </si>
  <si>
    <t>Consulta</t>
  </si>
  <si>
    <t>Creación Usuarios</t>
  </si>
  <si>
    <t>Enfermero</t>
  </si>
  <si>
    <t>Estadistica</t>
  </si>
  <si>
    <t>Soporte Sistemas</t>
  </si>
  <si>
    <t>Consulta Informacion SICYPROH</t>
  </si>
  <si>
    <t>Novedad (Asignar/Retirar): (bdd_sicyproh)</t>
  </si>
  <si>
    <t>SICYPROH</t>
  </si>
  <si>
    <t>Estado Civil</t>
  </si>
  <si>
    <t xml:space="preserve">Fecha de Nacimiento </t>
  </si>
  <si>
    <t>Barrio</t>
  </si>
  <si>
    <t>Sicyproh-Administrativo</t>
  </si>
  <si>
    <t>Contingencia</t>
  </si>
  <si>
    <t>Sicyproh-Asistencial</t>
  </si>
  <si>
    <t>Recaudador</t>
  </si>
  <si>
    <t>Sigesa-Asistencial</t>
  </si>
  <si>
    <t>Efebologia</t>
  </si>
  <si>
    <t>Enfermera Jefe</t>
  </si>
  <si>
    <t>Instrumentadora</t>
  </si>
  <si>
    <t>Enfermería Grupal Grips</t>
  </si>
  <si>
    <t>Implantologia</t>
  </si>
  <si>
    <t>Enfermería Individual Grips</t>
  </si>
  <si>
    <t>Enfermería Medico-Quirúrgica</t>
  </si>
  <si>
    <t>Prostodoncia</t>
  </si>
  <si>
    <t>Fisioterapeutas</t>
  </si>
  <si>
    <t>Fonoaudiología</t>
  </si>
  <si>
    <t>Gastroenterología</t>
  </si>
  <si>
    <t>Ginecología Obstetricia Grips</t>
  </si>
  <si>
    <t>Ginecología Y Obstetricia</t>
  </si>
  <si>
    <t>Hemato Oncología</t>
  </si>
  <si>
    <t>Imágenes Diagnosticas</t>
  </si>
  <si>
    <t>Inmunología</t>
  </si>
  <si>
    <t>Maternidad Mg</t>
  </si>
  <si>
    <t>Medicina Del Trabajo</t>
  </si>
  <si>
    <t>Medicina Pyp</t>
  </si>
  <si>
    <t>Medicina Pyp A Demanda</t>
  </si>
  <si>
    <t>Medico Efebologo Cons</t>
  </si>
  <si>
    <t>Medico Familiar Grips</t>
  </si>
  <si>
    <t>Medico General Cons</t>
  </si>
  <si>
    <t>Medico General Grips</t>
  </si>
  <si>
    <t>Medico Pediatra Cons</t>
  </si>
  <si>
    <t>Medico Pep</t>
  </si>
  <si>
    <t>Medico Prioritaria Cons</t>
  </si>
  <si>
    <t>Nefrología</t>
  </si>
  <si>
    <t>Neumología</t>
  </si>
  <si>
    <t>Neumología Pediátrica</t>
  </si>
  <si>
    <t>Neurociencias</t>
  </si>
  <si>
    <t>Neurocirugía</t>
  </si>
  <si>
    <t>Neurología</t>
  </si>
  <si>
    <t>Neurología Pediátrica</t>
  </si>
  <si>
    <t>Nota Aclaratoria</t>
  </si>
  <si>
    <t>Nutrición Clínica</t>
  </si>
  <si>
    <t>Nutricionistas Y Otros</t>
  </si>
  <si>
    <t>Odontólogos</t>
  </si>
  <si>
    <t>Odontopediatria</t>
  </si>
  <si>
    <t>Oftalmología</t>
  </si>
  <si>
    <t>Optómetras</t>
  </si>
  <si>
    <t>Optometría</t>
  </si>
  <si>
    <t>Ortopedia Y Traumatología</t>
  </si>
  <si>
    <t>Ortoptista</t>
  </si>
  <si>
    <t>Otorrinolaringología</t>
  </si>
  <si>
    <t>Otro Personal Área La Salud Ho</t>
  </si>
  <si>
    <t>Patología</t>
  </si>
  <si>
    <t>Pediatría</t>
  </si>
  <si>
    <t>Profesional Enf Pyp</t>
  </si>
  <si>
    <t>Profesionales De Enfermería</t>
  </si>
  <si>
    <t>Psicología</t>
  </si>
  <si>
    <t>Psiquiatría</t>
  </si>
  <si>
    <t>Radiología E Imágenes Diagnos</t>
  </si>
  <si>
    <t>Radiólogos Y Otros</t>
  </si>
  <si>
    <t>Reumatología</t>
  </si>
  <si>
    <t>Salud Ocupacional</t>
  </si>
  <si>
    <t>Técnico Ortoptista</t>
  </si>
  <si>
    <t>Técnico Radiología</t>
  </si>
  <si>
    <t>Terapia Respiratoria</t>
  </si>
  <si>
    <t>Terapia Respiratoria Pediatric</t>
  </si>
  <si>
    <t>Trabajos Social Y Otros</t>
  </si>
  <si>
    <t>Urología</t>
  </si>
  <si>
    <t>Consulta De Hc</t>
  </si>
  <si>
    <t>Plataforma Iseries SALUD</t>
  </si>
  <si>
    <t>Alias Usuario</t>
  </si>
  <si>
    <t>Nombre del perfil</t>
  </si>
  <si>
    <t>Iseries-Administrativo</t>
  </si>
  <si>
    <t>Iseries-Asistencial</t>
  </si>
  <si>
    <t>Call Center</t>
  </si>
  <si>
    <t>Paginas WEB</t>
  </si>
  <si>
    <t>Famisanar en linea</t>
  </si>
  <si>
    <r>
      <t xml:space="preserve">Email </t>
    </r>
    <r>
      <rPr>
        <b/>
        <i/>
        <sz val="11"/>
        <color rgb="FFFF0000"/>
        <rFont val="Arial"/>
        <family val="2"/>
      </rPr>
      <t>(Obligatoriamente una cuenta de dominio cafam.com.co o famisanar.com.co)</t>
    </r>
  </si>
  <si>
    <t>Rol</t>
  </si>
  <si>
    <r>
      <t xml:space="preserve">Novedad </t>
    </r>
    <r>
      <rPr>
        <sz val="9"/>
        <color theme="1"/>
        <rFont val="Arial"/>
        <family val="2"/>
      </rPr>
      <t xml:space="preserve">(Crear/Modificación/Baja/Ampliación Vigencia/Reactivar): </t>
    </r>
  </si>
  <si>
    <r>
      <t xml:space="preserve">Sistema: 
</t>
    </r>
    <r>
      <rPr>
        <b/>
        <i/>
        <sz val="11"/>
        <color theme="1"/>
        <rFont val="Arial"/>
        <family val="2"/>
      </rPr>
      <t>(Seleccione los sistemas requeridos)</t>
    </r>
  </si>
  <si>
    <r>
      <t xml:space="preserve">Ambiente: 
</t>
    </r>
    <r>
      <rPr>
        <b/>
        <i/>
        <sz val="11"/>
        <color theme="1"/>
        <rFont val="Arial"/>
        <family val="2"/>
      </rPr>
      <t>(Seleccione los ambientes requeridos)</t>
    </r>
  </si>
  <si>
    <r>
      <t xml:space="preserve">Roles y perfiles </t>
    </r>
    <r>
      <rPr>
        <b/>
        <sz val="9"/>
        <color theme="1"/>
        <rFont val="Arial"/>
        <family val="2"/>
      </rPr>
      <t>(En caso de no conocer los roles, indicar un usuario de copia con las mismas funciones)</t>
    </r>
  </si>
  <si>
    <t>Solución WEB Roles Y Transacciones SAP</t>
  </si>
  <si>
    <r>
      <t xml:space="preserve">Novedad </t>
    </r>
    <r>
      <rPr>
        <sz val="9"/>
        <color theme="1"/>
        <rFont val="Arial"/>
        <family val="2"/>
      </rPr>
      <t xml:space="preserve">(Crear/Baja): </t>
    </r>
  </si>
  <si>
    <t>Perfil:</t>
  </si>
  <si>
    <t>Otros Requerimientos Plataforma SAP</t>
  </si>
  <si>
    <t>CASHJOURNAL</t>
  </si>
  <si>
    <r>
      <t xml:space="preserve">Cajas para asignar </t>
    </r>
    <r>
      <rPr>
        <sz val="9"/>
        <color theme="1"/>
        <rFont val="Arial"/>
        <family val="2"/>
      </rPr>
      <t>(Educación, Subsidio, Ambas)</t>
    </r>
    <r>
      <rPr>
        <sz val="11"/>
        <color theme="1"/>
        <rFont val="Arial"/>
        <family val="2"/>
      </rPr>
      <t>:</t>
    </r>
  </si>
  <si>
    <r>
      <t xml:space="preserve">Función a desempeñar </t>
    </r>
    <r>
      <rPr>
        <sz val="9"/>
        <color theme="1"/>
        <rFont val="Arial"/>
        <family val="2"/>
      </rPr>
      <t>(Cajero, Revisor)</t>
    </r>
    <r>
      <rPr>
        <sz val="11"/>
        <color theme="1"/>
        <rFont val="Arial"/>
        <family val="2"/>
      </rPr>
      <t>:</t>
    </r>
  </si>
  <si>
    <t>Corresponde a reemplazo o asignación nueva:</t>
  </si>
  <si>
    <t>Nombre Sucursal:</t>
  </si>
  <si>
    <t>Nombre de la Caja que tenía anterior si es un traslado, o Nombre de la Caja que reemplaza</t>
  </si>
  <si>
    <t>FACTURADOR SD</t>
  </si>
  <si>
    <t>Sector</t>
  </si>
  <si>
    <t>Canal Distribución</t>
  </si>
  <si>
    <t>LIBERACIÓN PEDIDOS</t>
  </si>
  <si>
    <r>
      <t>Nivel de liberación:</t>
    </r>
    <r>
      <rPr>
        <i/>
        <sz val="9"/>
        <color theme="1"/>
        <rFont val="Arial"/>
        <family val="2"/>
      </rPr>
      <t xml:space="preserve"> (YA, YH, YB, YC, YD)</t>
    </r>
  </si>
  <si>
    <t>Grupo de Compras</t>
  </si>
  <si>
    <t>Requerimientos Plataformas MEDICAMENTOS</t>
  </si>
  <si>
    <t>Unidad</t>
  </si>
  <si>
    <t>Funcion</t>
  </si>
  <si>
    <t>TPAdmin</t>
  </si>
  <si>
    <r>
      <t xml:space="preserve">Ambiente </t>
    </r>
    <r>
      <rPr>
        <sz val="8"/>
        <color theme="1"/>
        <rFont val="Arial"/>
        <family val="2"/>
      </rPr>
      <t>(Pruebas, Producción, Ambos)</t>
    </r>
    <r>
      <rPr>
        <sz val="11"/>
        <color theme="1"/>
        <rFont val="Arial"/>
        <family val="2"/>
      </rPr>
      <t>:</t>
    </r>
  </si>
  <si>
    <r>
      <t xml:space="preserve">Novedad </t>
    </r>
    <r>
      <rPr>
        <sz val="8"/>
        <color theme="1"/>
        <rFont val="Arial"/>
        <family val="2"/>
      </rPr>
      <t>(Alta/Modificación/Inactivar)</t>
    </r>
    <r>
      <rPr>
        <sz val="11"/>
        <color theme="1"/>
        <rFont val="Arial"/>
        <family val="2"/>
      </rPr>
      <t xml:space="preserve">: </t>
    </r>
  </si>
  <si>
    <t>TPAnalyze</t>
  </si>
  <si>
    <t>TPNET POS</t>
  </si>
  <si>
    <t>CUBO (Se maneja con grupo de DA)</t>
  </si>
  <si>
    <r>
      <t>Backstore</t>
    </r>
    <r>
      <rPr>
        <sz val="8"/>
        <color theme="1"/>
        <rFont val="Arial"/>
        <family val="2"/>
      </rPr>
      <t/>
    </r>
  </si>
  <si>
    <t>TPLovalty</t>
  </si>
  <si>
    <t>Cartera</t>
  </si>
  <si>
    <t>Analista Cartera</t>
  </si>
  <si>
    <t>Analista de Cartera</t>
  </si>
  <si>
    <t>Oficinista Facturacion</t>
  </si>
  <si>
    <t>Oficinista (Facturación)</t>
  </si>
  <si>
    <t>Contabilidad</t>
  </si>
  <si>
    <t>Analista de Contabilidad</t>
  </si>
  <si>
    <t>CVS</t>
  </si>
  <si>
    <t>Analista CVS</t>
  </si>
  <si>
    <t>Analista Operaciones Medicamentos (Control de Activos)</t>
  </si>
  <si>
    <t>Gerencia Comercial</t>
  </si>
  <si>
    <t>Control Operación CVS</t>
  </si>
  <si>
    <t>Gestor Aseguramiento de Operaciones</t>
  </si>
  <si>
    <t>Gerencia Compras</t>
  </si>
  <si>
    <t>Coordinador CVS</t>
  </si>
  <si>
    <t>Coordinador Control y Soporte CVS</t>
  </si>
  <si>
    <t>Gerencia Operaciones</t>
  </si>
  <si>
    <t>Operador CVS</t>
  </si>
  <si>
    <t>Operador Mesa de Ayuda Medicamentos</t>
  </si>
  <si>
    <t>Gerencia Vtas Canal Institucional</t>
  </si>
  <si>
    <t>Administrativo 2</t>
  </si>
  <si>
    <t>Prof. Mercadeo Corporativo I</t>
  </si>
  <si>
    <t>Sistemas Informacion</t>
  </si>
  <si>
    <t>Prof. Mercadeo Corporativo II</t>
  </si>
  <si>
    <t>Tecnología</t>
  </si>
  <si>
    <t>Compras</t>
  </si>
  <si>
    <t>Unidad Vtas Comerciales</t>
  </si>
  <si>
    <t>Control Operación</t>
  </si>
  <si>
    <t>Negociador Medicamentos I</t>
  </si>
  <si>
    <t>Control Productividad</t>
  </si>
  <si>
    <t>Negociador Medicamentos II</t>
  </si>
  <si>
    <t>Administrador Punto Vta Cnal Ins</t>
  </si>
  <si>
    <t>Oficinista</t>
  </si>
  <si>
    <t>Administrativo 1 Vta Cnal Ins</t>
  </si>
  <si>
    <t>Oficinista Compras</t>
  </si>
  <si>
    <t>Agente Contact Center Vta Cnal Ins</t>
  </si>
  <si>
    <t>Revisor Movimiento de Mercancías</t>
  </si>
  <si>
    <t>Operador Punto Vta Cnal Ins</t>
  </si>
  <si>
    <t>Regente</t>
  </si>
  <si>
    <t>Analista Operaciones Medicamentos (Malla de Turnos)</t>
  </si>
  <si>
    <t>Revisor Facturacion</t>
  </si>
  <si>
    <t>Oficinista (Malla de Turnos)</t>
  </si>
  <si>
    <t>Analisis Informacion</t>
  </si>
  <si>
    <t>Administrador de Punto</t>
  </si>
  <si>
    <t>Apoyo Datos Maestros</t>
  </si>
  <si>
    <t>Supervisor Zonal Medicamentos</t>
  </si>
  <si>
    <t>Lider Datos Maestros</t>
  </si>
  <si>
    <t>Analista Convenios Institucionales</t>
  </si>
  <si>
    <t>Especialista Soporte</t>
  </si>
  <si>
    <t>Profesional Medicamentos Institucionales</t>
  </si>
  <si>
    <t>Gestión Identidades</t>
  </si>
  <si>
    <t>Ejecutivo de Ventas II</t>
  </si>
  <si>
    <t>Mesa de Servicios</t>
  </si>
  <si>
    <t>Ejecutivo de Ventas III</t>
  </si>
  <si>
    <t>Administrador Punto</t>
  </si>
  <si>
    <t>Coordinador de Convenios</t>
  </si>
  <si>
    <t>Administrativo 1</t>
  </si>
  <si>
    <t>Oficinistas</t>
  </si>
  <si>
    <t>Agente Contact Center</t>
  </si>
  <si>
    <t>Gerente Negocios Institucionales</t>
  </si>
  <si>
    <t>Jefatura</t>
  </si>
  <si>
    <t>Jefe Unidad Ventas Institucionales</t>
  </si>
  <si>
    <t>Lider Zonal</t>
  </si>
  <si>
    <t>Supervisor Ventas Institucionales</t>
  </si>
  <si>
    <t>Operador Punto</t>
  </si>
  <si>
    <t>Administrador Operaciones</t>
  </si>
  <si>
    <t>Supervisor Ejecutivos III</t>
  </si>
  <si>
    <t>Vendedor Farmacia</t>
  </si>
  <si>
    <t>Regente de Farmacia</t>
  </si>
  <si>
    <t>Analista Operaciones Medicamentos</t>
  </si>
  <si>
    <t>Oficinista Sistemas de Informacion y Proyectos</t>
  </si>
  <si>
    <t>Coodinador Sistemas de Informacion y Proyectos</t>
  </si>
  <si>
    <t>Analista Sistemas de Informacion y Proyectos</t>
  </si>
  <si>
    <t>Soporte Operaciones TI</t>
  </si>
  <si>
    <t>Operador Gestion Identidades</t>
  </si>
  <si>
    <t>Operador Mesa de Servicios TI</t>
  </si>
  <si>
    <t>Tecnico de Farmacia</t>
  </si>
  <si>
    <t>Profesional Comercial Medicamentos</t>
  </si>
  <si>
    <t>Jefe Canal Ventas No Presenciales Medicamentos</t>
  </si>
  <si>
    <t>Jefe Seccion Regional Droguerias</t>
  </si>
  <si>
    <t>Jefe Unidad Ventas Droguerias</t>
  </si>
  <si>
    <t>Coordinador Venta No Presencial</t>
  </si>
  <si>
    <r>
      <t xml:space="preserve">Novedad </t>
    </r>
    <r>
      <rPr>
        <sz val="9"/>
        <color theme="1"/>
        <rFont val="Arial"/>
        <family val="2"/>
      </rPr>
      <t>(Crear/Modificar/Inactivar)</t>
    </r>
    <r>
      <rPr>
        <sz val="11"/>
        <color theme="1"/>
        <rFont val="Arial"/>
        <family val="2"/>
      </rPr>
      <t xml:space="preserve">: </t>
    </r>
  </si>
  <si>
    <t>Ambiente (Pruebas, Producción, Ambos):</t>
  </si>
  <si>
    <t>Rol Funcional</t>
  </si>
  <si>
    <t>Rol Sistemico</t>
  </si>
  <si>
    <t>Sucursal</t>
  </si>
  <si>
    <t>Compañía</t>
  </si>
  <si>
    <t>Novedad</t>
  </si>
  <si>
    <t>Detalle</t>
  </si>
  <si>
    <t>Recursos IFS</t>
  </si>
  <si>
    <t>Novedad de acceso</t>
  </si>
  <si>
    <t>Ruta de acceso</t>
  </si>
  <si>
    <t>SOLICITUD DE ADMINISTRACIÓN DE CUENTAS DE USUARIO MEDIC@R</t>
  </si>
  <si>
    <t>VERSIÓN: 1
FECHA: 05-09-2022</t>
  </si>
  <si>
    <t>CONVENIO</t>
  </si>
  <si>
    <r>
      <t>NOVEDAD
A</t>
    </r>
    <r>
      <rPr>
        <b/>
        <sz val="8"/>
        <rFont val="Arial"/>
        <family val="2"/>
      </rPr>
      <t xml:space="preserve">ctivación (A) 
Inactivación (I)
Creación ( C) </t>
    </r>
  </si>
  <si>
    <t>LOGIN</t>
  </si>
  <si>
    <t>NOMBRE</t>
  </si>
  <si>
    <t xml:space="preserve">PERFIL MEDIC@R </t>
  </si>
  <si>
    <t>CENTRO DE COSTOS</t>
  </si>
  <si>
    <r>
      <t xml:space="preserve">EMAIL </t>
    </r>
    <r>
      <rPr>
        <b/>
        <sz val="10"/>
        <color rgb="FFFF0000"/>
        <rFont val="Arial"/>
        <family val="2"/>
      </rPr>
      <t>(Opcional)</t>
    </r>
  </si>
  <si>
    <t>OBSERVACIONES</t>
  </si>
  <si>
    <t>Convenio</t>
  </si>
  <si>
    <t>Administrador</t>
  </si>
  <si>
    <t>Aliados</t>
  </si>
  <si>
    <t>CREACION</t>
  </si>
  <si>
    <t>Autorizador anulacion por monto</t>
  </si>
  <si>
    <t>Alianza COC</t>
  </si>
  <si>
    <t xml:space="preserve">INACTIVACION </t>
  </si>
  <si>
    <t>Certificador</t>
  </si>
  <si>
    <t>CADUCEO</t>
  </si>
  <si>
    <t>ACTIVACION</t>
  </si>
  <si>
    <t>Mesa de control</t>
  </si>
  <si>
    <t>COLMENA</t>
  </si>
  <si>
    <t>Mixto</t>
  </si>
  <si>
    <t>COMFENALCO</t>
  </si>
  <si>
    <t>Regente Mixto</t>
  </si>
  <si>
    <t>EPS Bolivar</t>
  </si>
  <si>
    <t>Soporte Tecnologia CAFAM</t>
  </si>
  <si>
    <t>ETB</t>
  </si>
  <si>
    <t>Sistemas de Información</t>
  </si>
  <si>
    <t>FAMISANAR</t>
  </si>
  <si>
    <t>Super Despachador</t>
  </si>
  <si>
    <t>Nueva EPS</t>
  </si>
  <si>
    <t>QUICK HELP</t>
  </si>
  <si>
    <t>Seguros Bolivar</t>
  </si>
  <si>
    <t>SERVIMED</t>
  </si>
  <si>
    <t>Union Temporal</t>
  </si>
  <si>
    <t>Venta Comercial</t>
  </si>
  <si>
    <t>Requerimientos Plataformas MEDICAMENTOS - MULTICANAL</t>
  </si>
  <si>
    <t>GO- Domicilios.com</t>
  </si>
  <si>
    <t>CeCo</t>
  </si>
  <si>
    <r>
      <t xml:space="preserve">Correo </t>
    </r>
    <r>
      <rPr>
        <i/>
        <sz val="9"/>
        <color theme="1"/>
        <rFont val="Arial"/>
        <family val="2"/>
      </rPr>
      <t>(Usuario/Drogueria)</t>
    </r>
  </si>
  <si>
    <r>
      <t xml:space="preserve">Contraseña </t>
    </r>
    <r>
      <rPr>
        <i/>
        <sz val="9"/>
        <color theme="1"/>
        <rFont val="Arial"/>
        <family val="2"/>
      </rPr>
      <t>(Dato entregado por el proveedor)</t>
    </r>
  </si>
  <si>
    <r>
      <t xml:space="preserve">Lider Zonal </t>
    </r>
    <r>
      <rPr>
        <i/>
        <sz val="9"/>
        <color theme="1"/>
        <rFont val="Arial"/>
        <family val="2"/>
      </rPr>
      <t>(No aplica para usuarios nombrados)</t>
    </r>
  </si>
  <si>
    <t>WEB FAMISANAR</t>
  </si>
  <si>
    <t>Acceso a web Famisanar</t>
  </si>
  <si>
    <t>Se requiere acceso?</t>
  </si>
  <si>
    <r>
      <t xml:space="preserve">Correo electronico </t>
    </r>
    <r>
      <rPr>
        <b/>
        <sz val="8"/>
        <color theme="1"/>
        <rFont val="Arial"/>
        <family val="2"/>
      </rPr>
      <t>(unicamente en dominio cafam.com.co)</t>
    </r>
  </si>
  <si>
    <t>MERCADO PAGO</t>
  </si>
  <si>
    <t>Tipo de usuario</t>
  </si>
  <si>
    <t>Email Usuario</t>
  </si>
  <si>
    <t>MERCADO LIBRE</t>
  </si>
  <si>
    <t>NAPSE</t>
  </si>
  <si>
    <t>Bridge POS</t>
  </si>
  <si>
    <t xml:space="preserve">Novedad (Crear/Modificación/Baja): </t>
  </si>
  <si>
    <t>Aplicación</t>
  </si>
  <si>
    <t>Bridge Director</t>
  </si>
  <si>
    <t>Bridge Promo</t>
  </si>
  <si>
    <t>Bridge Fiscal Flow</t>
  </si>
  <si>
    <t>Administrador de productos</t>
  </si>
  <si>
    <t>Administrador de versiones</t>
  </si>
  <si>
    <t>Gestión de aplicaciones</t>
  </si>
  <si>
    <t>Gestión de identidades</t>
  </si>
  <si>
    <t>Gestión de identidades N2</t>
  </si>
  <si>
    <t>Sistemas de información</t>
  </si>
  <si>
    <t>Supervisor de productos</t>
  </si>
  <si>
    <t>Supervisor de terminales</t>
  </si>
  <si>
    <t>TI Mesa de ayuda</t>
  </si>
  <si>
    <t>Soporte</t>
  </si>
  <si>
    <t>T.I. Gestión de identidades</t>
  </si>
  <si>
    <t>T.I. Gestión de identidades N2</t>
  </si>
  <si>
    <t>T.I. Mesa de servicios</t>
  </si>
  <si>
    <t>Líder zonal</t>
  </si>
  <si>
    <t>Mercadeo</t>
  </si>
  <si>
    <t>Napse</t>
  </si>
  <si>
    <t>Regente, vendedor o técnico de farmacia</t>
  </si>
  <si>
    <t xml:space="preserve">Soporte aplicaciones </t>
  </si>
  <si>
    <t>Gestión De Identidades</t>
  </si>
  <si>
    <t>Gestión Identidades N2</t>
  </si>
  <si>
    <t>Sistemas De Información</t>
  </si>
  <si>
    <t>T.I. Soporte De Aplicaciones</t>
  </si>
  <si>
    <t>Planeación de la Demanda - GAINS</t>
  </si>
  <si>
    <r>
      <t xml:space="preserve">Novedad </t>
    </r>
    <r>
      <rPr>
        <sz val="9"/>
        <color theme="1"/>
        <rFont val="Arial"/>
        <family val="2"/>
      </rPr>
      <t>(Crear/Modificación/Baja)</t>
    </r>
    <r>
      <rPr>
        <sz val="11"/>
        <color theme="1"/>
        <rFont val="Arial"/>
        <family val="2"/>
      </rPr>
      <t xml:space="preserve">: </t>
    </r>
  </si>
  <si>
    <t>DR. AKI</t>
  </si>
  <si>
    <t>Aplicaciones Recreación y Deportes</t>
  </si>
  <si>
    <t>NEW PLAN</t>
  </si>
  <si>
    <t>NEW HOTEL</t>
  </si>
  <si>
    <t>NEW POS</t>
  </si>
  <si>
    <t>NEW STOCK</t>
  </si>
  <si>
    <t>NEW CAJA</t>
  </si>
  <si>
    <t>Nombre del enlace</t>
  </si>
  <si>
    <t>Concepto</t>
  </si>
  <si>
    <t>Seven-New Hotel</t>
  </si>
  <si>
    <t>Seven-New Plan</t>
  </si>
  <si>
    <t>Seven-New Hotel/New Plan</t>
  </si>
  <si>
    <t>Analisis</t>
  </si>
  <si>
    <t>Asesor de Servicios</t>
  </si>
  <si>
    <t>Auditor Nocturno</t>
  </si>
  <si>
    <t>Contact Center</t>
  </si>
  <si>
    <t>Control Información</t>
  </si>
  <si>
    <t>Coordinador Logistico</t>
  </si>
  <si>
    <t>EVT</t>
  </si>
  <si>
    <t>Gestion Usuarios</t>
  </si>
  <si>
    <t>Inactivos</t>
  </si>
  <si>
    <t>Recepcionista Cajero</t>
  </si>
  <si>
    <t>Revisor</t>
  </si>
  <si>
    <t>Soporte Aplicaciones</t>
  </si>
  <si>
    <t>Supervisor de Alojamiento</t>
  </si>
  <si>
    <t>Supervisor de Reservas</t>
  </si>
  <si>
    <t>Asesores</t>
  </si>
  <si>
    <t>Asesores App</t>
  </si>
  <si>
    <t>Canal Inscripcion</t>
  </si>
  <si>
    <t>Consultas</t>
  </si>
  <si>
    <t>Consultas Contact</t>
  </si>
  <si>
    <t>Coord Eventos Melgar</t>
  </si>
  <si>
    <t>Coord. Operación</t>
  </si>
  <si>
    <t>Facturadores</t>
  </si>
  <si>
    <t>Gestor Usuarios</t>
  </si>
  <si>
    <t>Parametrizadores</t>
  </si>
  <si>
    <t>Recepciones</t>
  </si>
  <si>
    <t>Soporte_Infocon</t>
  </si>
  <si>
    <t>Superv.Operaciones</t>
  </si>
  <si>
    <t>Supervisores</t>
  </si>
  <si>
    <t>Usuarios Caja</t>
  </si>
  <si>
    <t>Menu Digital</t>
  </si>
  <si>
    <t>Mesero</t>
  </si>
  <si>
    <t>Sopporte Aplicaciones</t>
  </si>
  <si>
    <t>Superadmin</t>
  </si>
  <si>
    <t>Supervisor de Servicio</t>
  </si>
  <si>
    <t>Almacenistas A&amp;B</t>
  </si>
  <si>
    <t>Almacenistas Caja  CV</t>
  </si>
  <si>
    <t>Analista Inventarios</t>
  </si>
  <si>
    <t>Aprueba Pedidos</t>
  </si>
  <si>
    <t>Auxiliar Almacen A&amp;B</t>
  </si>
  <si>
    <t>Auxiliar Compras</t>
  </si>
  <si>
    <t>Auxiliar inventarios</t>
  </si>
  <si>
    <t>Auxiliar Plan Producción</t>
  </si>
  <si>
    <t>Jefe Abastecimiento</t>
  </si>
  <si>
    <t>Jefe Planeación CV</t>
  </si>
  <si>
    <t>Jefe Produccion</t>
  </si>
  <si>
    <t>Pedidos</t>
  </si>
  <si>
    <t>Supervisor</t>
  </si>
  <si>
    <t>SAC -CIAC</t>
  </si>
  <si>
    <t>Gestor de Usuarios</t>
  </si>
  <si>
    <t>Programador</t>
  </si>
  <si>
    <t>SILVERNEST</t>
  </si>
  <si>
    <t>Administrador del sistema (admin)</t>
  </si>
  <si>
    <t>Administrador Funcional</t>
  </si>
  <si>
    <t>Usuario Taquillero</t>
  </si>
  <si>
    <t>Soporte Tecnología</t>
  </si>
  <si>
    <t>HERCULES</t>
  </si>
  <si>
    <t>Asesor Comercial I</t>
  </si>
  <si>
    <t>Asesor Comercial II</t>
  </si>
  <si>
    <t>Asesor Corporativo II</t>
  </si>
  <si>
    <t>Asesor Corporativo III</t>
  </si>
  <si>
    <t>Asesor Reservas Hoteles Cafam</t>
  </si>
  <si>
    <t>Asesor Turistico</t>
  </si>
  <si>
    <t>Cajero Barman</t>
  </si>
  <si>
    <t>Cajero(A)</t>
  </si>
  <si>
    <t>Almacenista</t>
  </si>
  <si>
    <t>Auxiliar Bodega</t>
  </si>
  <si>
    <t>Auxiliar C.V.</t>
  </si>
  <si>
    <t>Auxiliar Centro Recreativo</t>
  </si>
  <si>
    <t>Auxiliar Oficina</t>
  </si>
  <si>
    <t>Auxiliar Primeros Auxilios</t>
  </si>
  <si>
    <t>Auxiliar Servicios</t>
  </si>
  <si>
    <t>Backoffice Contact Center</t>
  </si>
  <si>
    <t>Capitan Meseros</t>
  </si>
  <si>
    <t>Coordinador Contact Center</t>
  </si>
  <si>
    <t>Coordinador Deportivo</t>
  </si>
  <si>
    <t>Coordinador Deportivo Master</t>
  </si>
  <si>
    <t>Formador Contact Center</t>
  </si>
  <si>
    <t>Gerente Proyecto de Tecnologia</t>
  </si>
  <si>
    <t>Instructor Deportivo</t>
  </si>
  <si>
    <t>Instructor Gimnasio Fisico Estetico</t>
  </si>
  <si>
    <t>Jefe Operaciones Centros Recreativos</t>
  </si>
  <si>
    <t>Jefe Seccion Programas Deportivos</t>
  </si>
  <si>
    <t>Monitor Recreacion Al Afiliado</t>
  </si>
  <si>
    <t>Oficinista Operaciones</t>
  </si>
  <si>
    <t>Operador Logistico</t>
  </si>
  <si>
    <t>Profesional Junior</t>
  </si>
  <si>
    <t>Profesional Soporte Ti</t>
  </si>
  <si>
    <t>Programador Recreacion</t>
  </si>
  <si>
    <t>Recepcionista</t>
  </si>
  <si>
    <t>Recepcionista Cajero(A)</t>
  </si>
  <si>
    <t>Recreador Master</t>
  </si>
  <si>
    <t>Recreador Novato</t>
  </si>
  <si>
    <t>Recreador Senior</t>
  </si>
  <si>
    <t>Revisor Cajas</t>
  </si>
  <si>
    <t>Salvavidas</t>
  </si>
  <si>
    <t>Supervisor Alimentos Preparados</t>
  </si>
  <si>
    <t>Supervisor Alojamientos</t>
  </si>
  <si>
    <t>Supervisor Comercial</t>
  </si>
  <si>
    <t>Supervisor Convenciones Y Centros Recrea</t>
  </si>
  <si>
    <t>Supervisor Servicios Club Cafam</t>
  </si>
  <si>
    <t>Surtidor Bebidas</t>
  </si>
  <si>
    <t>Valorador Experiencia Contact Center</t>
  </si>
  <si>
    <t>ZEUS ONLINE</t>
  </si>
  <si>
    <t>Cartera ZEUS</t>
  </si>
  <si>
    <t>Administrador de Jobs</t>
  </si>
  <si>
    <t>Administrador de Hotel</t>
  </si>
  <si>
    <t>Agencies</t>
  </si>
  <si>
    <t>Sellers</t>
  </si>
  <si>
    <t>Companies</t>
  </si>
  <si>
    <t>Supports</t>
  </si>
  <si>
    <t>Customers</t>
  </si>
  <si>
    <t>Super Administrador</t>
  </si>
  <si>
    <t>Administradores</t>
  </si>
  <si>
    <r>
      <t xml:space="preserve">Novedad </t>
    </r>
    <r>
      <rPr>
        <sz val="9"/>
        <color theme="1"/>
        <rFont val="Arial"/>
        <family val="2"/>
      </rPr>
      <t>(Modificación/Baja, Reinicio contraseña)</t>
    </r>
    <r>
      <rPr>
        <sz val="11"/>
        <color theme="1"/>
        <rFont val="Arial"/>
        <family val="2"/>
      </rPr>
      <t xml:space="preserve">: </t>
    </r>
  </si>
  <si>
    <t>Perfil facturador</t>
  </si>
  <si>
    <t>Ama Llaves</t>
  </si>
  <si>
    <t>Asesor Central Servicios</t>
  </si>
  <si>
    <t>Asesor Movil</t>
  </si>
  <si>
    <t>Asesores Turisticos</t>
  </si>
  <si>
    <t>Contable</t>
  </si>
  <si>
    <t>Help Center</t>
  </si>
  <si>
    <t>Sistemas</t>
  </si>
  <si>
    <t>Canal Inscripción</t>
  </si>
  <si>
    <t>Informaticos</t>
  </si>
  <si>
    <t>Auditor</t>
  </si>
  <si>
    <t>Helpcenter</t>
  </si>
  <si>
    <t xml:space="preserve">Cajero AyB </t>
  </si>
  <si>
    <t xml:space="preserve">Cajero recepcionista </t>
  </si>
  <si>
    <t xml:space="preserve">Control de Información </t>
  </si>
  <si>
    <t xml:space="preserve">Supervisor alojamiento </t>
  </si>
  <si>
    <t xml:space="preserve">Supervisor de AyB </t>
  </si>
  <si>
    <r>
      <t xml:space="preserve">Novedad </t>
    </r>
    <r>
      <rPr>
        <sz val="9"/>
        <color theme="1"/>
        <rFont val="Arial"/>
        <family val="2"/>
      </rPr>
      <t>(Crear/Modificación/Inactivar)</t>
    </r>
    <r>
      <rPr>
        <sz val="11"/>
        <color theme="1"/>
        <rFont val="Arial"/>
        <family val="2"/>
      </rPr>
      <t xml:space="preserve">: </t>
    </r>
  </si>
  <si>
    <t>Evento</t>
  </si>
  <si>
    <t>Correo electronico</t>
  </si>
  <si>
    <t>Usuarios Aplicaciones especificas</t>
  </si>
  <si>
    <t>E-CREDISYSTEM</t>
  </si>
  <si>
    <r>
      <t xml:space="preserve">Novedad </t>
    </r>
    <r>
      <rPr>
        <sz val="9"/>
        <color theme="1"/>
        <rFont val="Arial"/>
        <family val="2"/>
      </rPr>
      <t>(Crear/Modificación/Baja/Activación)</t>
    </r>
    <r>
      <rPr>
        <sz val="11"/>
        <color theme="1"/>
        <rFont val="Arial"/>
        <family val="2"/>
      </rPr>
      <t xml:space="preserve">: </t>
    </r>
  </si>
  <si>
    <t>Perfil_Laserfiche</t>
  </si>
  <si>
    <t>Sede Q10</t>
  </si>
  <si>
    <t>Virtualizacion Afiliaciones</t>
  </si>
  <si>
    <t>AFI_ADMINISTRADORES</t>
  </si>
  <si>
    <t>CET</t>
  </si>
  <si>
    <t>Coordinador académico</t>
  </si>
  <si>
    <t>AFI_AFILIACIONES</t>
  </si>
  <si>
    <t>Coordinador administrativo</t>
  </si>
  <si>
    <t>AFI_CERTIFICADOS</t>
  </si>
  <si>
    <t>AFI_CONSULTA</t>
  </si>
  <si>
    <t>Gestor Educación digital</t>
  </si>
  <si>
    <t>AFI_MASIVOS</t>
  </si>
  <si>
    <t>AFI_REVISORES_CAFAM</t>
  </si>
  <si>
    <t>Oficinista canal individual</t>
  </si>
  <si>
    <t>AFI_REVISORES_DOCUMENTALES</t>
  </si>
  <si>
    <t>Oficinista control de información</t>
  </si>
  <si>
    <t>CFM_PORTAL_ADMINISTRADORES</t>
  </si>
  <si>
    <t>CFM_PORTAL_CONSULTA</t>
  </si>
  <si>
    <t>Soporte aplicaciones</t>
  </si>
  <si>
    <t>CFM_PORTAL_SUBSIDIO</t>
  </si>
  <si>
    <t>Supervisor comercial</t>
  </si>
  <si>
    <t>Correspondencia</t>
  </si>
  <si>
    <t>Radicador (Prindel)</t>
  </si>
  <si>
    <t>Supervisor de sedes</t>
  </si>
  <si>
    <t>Gestor de Correspondencia</t>
  </si>
  <si>
    <t>Colegio Cafam</t>
  </si>
  <si>
    <t>Analista Contabilidad/Analista Administrativo</t>
  </si>
  <si>
    <t>Revisor / Firmante (Jefaturas)</t>
  </si>
  <si>
    <t>Auxiliar Biblioteca/ Bibliotecologo(A)</t>
  </si>
  <si>
    <t>Firmante Directivo</t>
  </si>
  <si>
    <t>Auxiliar Contabilidad</t>
  </si>
  <si>
    <t>Administrador Correspondencia
(Gestión Documental)</t>
  </si>
  <si>
    <t>Soporte y Mantenimiento
(Tecnología)</t>
  </si>
  <si>
    <t>Creador documentos
(Responsable Trámite)</t>
  </si>
  <si>
    <t>Coord. Pedagogico / Director</t>
  </si>
  <si>
    <t>Litigios</t>
  </si>
  <si>
    <t>LI_RADICADORES</t>
  </si>
  <si>
    <t>Coordinador Bienestar Estudiantil Colegi</t>
  </si>
  <si>
    <t>Director Operativo Colegio Cafam</t>
  </si>
  <si>
    <t>Gestión de Identidades</t>
  </si>
  <si>
    <t>Director Sección</t>
  </si>
  <si>
    <t>Gestion De Identidades</t>
  </si>
  <si>
    <t>Radicador</t>
  </si>
  <si>
    <t>Gestion De Identidades Nivel 2</t>
  </si>
  <si>
    <t>Radicador Distribuidor</t>
  </si>
  <si>
    <t>Oficinista / Secretaria (O)</t>
  </si>
  <si>
    <t>Radicador Distribuidor Extendido</t>
  </si>
  <si>
    <t>Operador Sistema Informacion</t>
  </si>
  <si>
    <t>Investigador</t>
  </si>
  <si>
    <t>Profesional Bienestar Estudiantil</t>
  </si>
  <si>
    <t>Manager</t>
  </si>
  <si>
    <t>Profesional Medios De Comunicacion Coleg</t>
  </si>
  <si>
    <t>Administrador UES</t>
  </si>
  <si>
    <t>Profesor Colegio</t>
  </si>
  <si>
    <t>Administrador Global</t>
  </si>
  <si>
    <t>Rector Colegio</t>
  </si>
  <si>
    <t>Administrador Técnico</t>
  </si>
  <si>
    <t>Secretaria Departamento</t>
  </si>
  <si>
    <t>Supervisor Logistica Transporte Escolar</t>
  </si>
  <si>
    <t>Liceo Campestre</t>
  </si>
  <si>
    <t>Auxiliar Biblioteca</t>
  </si>
  <si>
    <t>Auxiliar Contabilidad/ Auxiliar De Oficina</t>
  </si>
  <si>
    <t>Coordinador</t>
  </si>
  <si>
    <t>Coordinador Bienestar Liceo Campestre</t>
  </si>
  <si>
    <t>Profesor Liceo Campestre I/ II</t>
  </si>
  <si>
    <t>Rector Liceo</t>
  </si>
  <si>
    <t>Secretaria Seccion</t>
  </si>
  <si>
    <t>SEVEN - Caja y Caja Menor</t>
  </si>
  <si>
    <r>
      <t xml:space="preserve">Novedad </t>
    </r>
    <r>
      <rPr>
        <sz val="9"/>
        <color theme="1"/>
        <rFont val="Arial"/>
        <family val="2"/>
      </rPr>
      <t>(Crear/Modificar/Baja)</t>
    </r>
    <r>
      <rPr>
        <sz val="11"/>
        <color theme="1"/>
        <rFont val="Arial"/>
        <family val="2"/>
      </rPr>
      <t xml:space="preserve">: </t>
    </r>
  </si>
  <si>
    <t>Tipo Usuario</t>
  </si>
  <si>
    <t>Nombre Completo Usuario</t>
  </si>
  <si>
    <t>Correo Electrónico</t>
  </si>
  <si>
    <t>Modulo Aplicativo SEVEN</t>
  </si>
  <si>
    <t>Centro de Costo - Dependencia</t>
  </si>
  <si>
    <t>Perfil Funcional</t>
  </si>
  <si>
    <t>Grupo de Usuario</t>
  </si>
  <si>
    <r>
      <t>Superior Responsable Caja</t>
    </r>
    <r>
      <rPr>
        <b/>
        <sz val="9"/>
        <color theme="1"/>
        <rFont val="Arial"/>
        <family val="2"/>
      </rPr>
      <t xml:space="preserve"> (Relacionar nombres de supervisores, revisores responsables del cajero-asesor)</t>
    </r>
  </si>
  <si>
    <t>Detalle de la solicitud (aplica para modificación o bloqueo)</t>
  </si>
  <si>
    <r>
      <t xml:space="preserve">Novedad </t>
    </r>
    <r>
      <rPr>
        <sz val="9"/>
        <color theme="1"/>
        <rFont val="Arial"/>
        <family val="2"/>
      </rPr>
      <t>(Crear/Modificación/Baja/Desbloqueo)</t>
    </r>
    <r>
      <rPr>
        <sz val="11"/>
        <color theme="1"/>
        <rFont val="Arial"/>
        <family val="2"/>
      </rPr>
      <t xml:space="preserve">: </t>
    </r>
  </si>
  <si>
    <t>Instancia</t>
  </si>
  <si>
    <t>Modificar permisos en cubos</t>
  </si>
  <si>
    <t>Fecha inicio</t>
  </si>
  <si>
    <t>Fecha fin</t>
  </si>
  <si>
    <t>JEDOX</t>
  </si>
  <si>
    <t>PASARELA PAYU</t>
  </si>
  <si>
    <t>Uso</t>
  </si>
  <si>
    <t>Formato Solicitud de Usuarios</t>
  </si>
  <si>
    <t>Modelo (gateway o Agregador)</t>
  </si>
  <si>
    <t>Gateway</t>
  </si>
  <si>
    <t>DIAS DE ACCESO</t>
  </si>
  <si>
    <t>Permisos</t>
  </si>
  <si>
    <t>PRIMER NOMBRE</t>
  </si>
  <si>
    <t>SEGUNDO NOMBRE</t>
  </si>
  <si>
    <t>PRIMER APELLIDO</t>
  </si>
  <si>
    <t>SEGUNDO APELLIDO</t>
  </si>
  <si>
    <t>USUARIO</t>
  </si>
  <si>
    <t>Documento de 
Identidad</t>
  </si>
  <si>
    <t>Correo electrónico</t>
  </si>
  <si>
    <t>País</t>
  </si>
  <si>
    <t>Telefonos</t>
  </si>
  <si>
    <t>Dirección IP</t>
  </si>
  <si>
    <t>L</t>
  </si>
  <si>
    <t>M</t>
  </si>
  <si>
    <t>W</t>
  </si>
  <si>
    <t>J</t>
  </si>
  <si>
    <t>V</t>
  </si>
  <si>
    <t>S</t>
  </si>
  <si>
    <t>D</t>
  </si>
  <si>
    <t>COMERCIO O SITIOS</t>
  </si>
  <si>
    <t>Exportar Transaccion</t>
  </si>
  <si>
    <t>Admin. Facturas</t>
  </si>
  <si>
    <t>Operador</t>
  </si>
  <si>
    <t>Reverso Extemporaneo</t>
  </si>
  <si>
    <t>Reversa de Transaccion</t>
  </si>
  <si>
    <t>Visualización Transacción de Terceros</t>
  </si>
  <si>
    <t>Información sitios</t>
  </si>
  <si>
    <t>Seguridad y disputa</t>
  </si>
  <si>
    <t>Administrar Lista blanca</t>
  </si>
  <si>
    <t>Administrar vínculos micrositio</t>
  </si>
  <si>
    <t>Administrar vínculos sitio</t>
  </si>
  <si>
    <t>Verificar informacion CIFIN</t>
  </si>
  <si>
    <t>Agencia de Viajes</t>
  </si>
  <si>
    <t>No diligenciar este campo</t>
  </si>
  <si>
    <t>X</t>
  </si>
  <si>
    <t>SE REQUIERE QUE EL USUARIO PUEDA CONTAR CO LA FUCNIONALIDAD DE EXPORTAR TRANSACCIONES Y GENERAR FILTROS</t>
  </si>
  <si>
    <t>Columna1</t>
  </si>
  <si>
    <t>Agregador</t>
  </si>
  <si>
    <t>QUICKSCORE</t>
  </si>
  <si>
    <t>SIGA-Procesos</t>
  </si>
  <si>
    <t>Administrador de procesos</t>
  </si>
  <si>
    <t>Asesor procesos</t>
  </si>
  <si>
    <t>Coordinador de procesos</t>
  </si>
  <si>
    <t>Líder auditoria</t>
  </si>
  <si>
    <t>Líder programa de auditoria</t>
  </si>
  <si>
    <t>Secretario Revisión por la Dirección</t>
  </si>
  <si>
    <t>SIGA-Riesgos</t>
  </si>
  <si>
    <t>Administrador Riesgos</t>
  </si>
  <si>
    <t>Administrador SARLAFT</t>
  </si>
  <si>
    <t>Administrador SARO</t>
  </si>
  <si>
    <t>Asesor SARLAF</t>
  </si>
  <si>
    <t>Asesor SARO</t>
  </si>
  <si>
    <t>Asesor SARE</t>
  </si>
  <si>
    <t>Administrador SARE</t>
  </si>
  <si>
    <t>SIGA-Seguridad</t>
  </si>
  <si>
    <t>Administrador Seguridad de la Información</t>
  </si>
  <si>
    <t>Analista Seguridad de la Información</t>
  </si>
  <si>
    <t>Oficial Seguridad de la Información</t>
  </si>
  <si>
    <t>Profesional Seguridad de la Información</t>
  </si>
  <si>
    <t>SIGA-Tecnología</t>
  </si>
  <si>
    <t>Gestión de identidades Nivel 1</t>
  </si>
  <si>
    <t>Gestión de identidades Nivel 2</t>
  </si>
  <si>
    <t>SIGA-Transversal</t>
  </si>
  <si>
    <t>Gestor de Proceso</t>
  </si>
  <si>
    <t>Jefe Líder de Proceso</t>
  </si>
  <si>
    <t>Líder de Proceso</t>
  </si>
  <si>
    <t>NEW POS A&amp;B</t>
  </si>
  <si>
    <t>Gestión Usuarios</t>
  </si>
  <si>
    <t>Parametrizador</t>
  </si>
  <si>
    <t>Revisor de cajas</t>
  </si>
  <si>
    <t>SuperAdmin</t>
  </si>
  <si>
    <t>SupervisorMonitor</t>
  </si>
  <si>
    <t>LaserFiche-Virtualizacion Afiliaciones</t>
  </si>
  <si>
    <t>LaserFiche-Correspondencia</t>
  </si>
  <si>
    <t>LaserFiche-Litigios</t>
  </si>
  <si>
    <t>LaserFiche-Tecnología</t>
  </si>
  <si>
    <t>LaserFiche-PQRSF</t>
  </si>
  <si>
    <t>Q10-CET</t>
  </si>
  <si>
    <t>Q10-Colegio Cafam</t>
  </si>
  <si>
    <t>Q10-Liceo Campestre</t>
  </si>
  <si>
    <t>FOVIS (SEVEN)</t>
  </si>
  <si>
    <t>Ir al formato de proveedor</t>
  </si>
  <si>
    <r>
      <rPr>
        <b/>
        <u/>
        <sz val="16"/>
        <color theme="1"/>
        <rFont val="Calibri"/>
        <family val="2"/>
        <scheme val="minor"/>
      </rPr>
      <t>PLANTILLA CREACION DE LOCATARIOS</t>
    </r>
    <r>
      <rPr>
        <b/>
        <sz val="16"/>
        <color theme="1"/>
        <rFont val="Calibri"/>
        <family val="2"/>
        <scheme val="minor"/>
      </rPr>
      <t xml:space="preserve">
</t>
    </r>
    <r>
      <rPr>
        <b/>
        <sz val="12"/>
        <rFont val="Calibri"/>
        <family val="2"/>
        <scheme val="minor"/>
      </rPr>
      <t>Favor tener en cuenta los tamaños de las imágenes del Logo e Icono son:</t>
    </r>
    <r>
      <rPr>
        <b/>
        <sz val="12"/>
        <color rgb="FFC00000"/>
        <rFont val="Calibri"/>
        <family val="2"/>
        <scheme val="minor"/>
      </rPr>
      <t xml:space="preserve">
1. Logo (medidas 625 * 300)
2. Icono (medidas 150 * 150)
</t>
    </r>
    <r>
      <rPr>
        <b/>
        <sz val="12"/>
        <rFont val="Calibri"/>
        <family val="2"/>
        <scheme val="minor"/>
      </rPr>
      <t>Estas deben enviarse como archivos adjuntos en el caso.</t>
    </r>
  </si>
  <si>
    <t>Nombre de la marca</t>
  </si>
  <si>
    <t>Código de concesión</t>
  </si>
  <si>
    <t>Email para notificaciones</t>
  </si>
  <si>
    <t>Únicamente recogida en tienda</t>
  </si>
  <si>
    <t>Nombre de la Aplicación o Programa</t>
  </si>
  <si>
    <t>Concesiones</t>
  </si>
  <si>
    <t>Usuario de Copia</t>
  </si>
  <si>
    <r>
      <t>Acceso a recursos compartidos (</t>
    </r>
    <r>
      <rPr>
        <b/>
        <i/>
        <sz val="11"/>
        <color theme="4" tint="-0.249977111117893"/>
        <rFont val="Arial"/>
        <family val="2"/>
      </rPr>
      <t>\\nombre_servidor\nombre_recurso</t>
    </r>
    <r>
      <rPr>
        <sz val="11"/>
        <color theme="1"/>
        <rFont val="Arial"/>
        <family val="2"/>
      </rPr>
      <t>)</t>
    </r>
  </si>
  <si>
    <r>
      <t xml:space="preserve">Detalle de la solicitud </t>
    </r>
    <r>
      <rPr>
        <sz val="9"/>
        <color theme="1"/>
        <rFont val="Arial"/>
        <family val="2"/>
      </rPr>
      <t>(aplica para modificación o baja)</t>
    </r>
  </si>
  <si>
    <t>CRM DINAMYCS</t>
  </si>
  <si>
    <r>
      <t xml:space="preserve">Novedad </t>
    </r>
    <r>
      <rPr>
        <sz val="9"/>
        <color theme="1"/>
        <rFont val="Arial"/>
        <family val="2"/>
      </rPr>
      <t>(Crear/Baja)</t>
    </r>
    <r>
      <rPr>
        <sz val="11"/>
        <color theme="1"/>
        <rFont val="Arial"/>
        <family val="2"/>
      </rPr>
      <t xml:space="preserve">: </t>
    </r>
  </si>
  <si>
    <t>Unidad de Negocio</t>
  </si>
  <si>
    <t>Crear</t>
  </si>
  <si>
    <t>Baja</t>
  </si>
  <si>
    <t>Dirección:</t>
  </si>
  <si>
    <t>Punto Recaudo:</t>
  </si>
  <si>
    <t>Nombre del Rol</t>
  </si>
  <si>
    <r>
      <t xml:space="preserve">KACTUS - </t>
    </r>
    <r>
      <rPr>
        <b/>
        <sz val="9"/>
        <color theme="1"/>
        <rFont val="Arial"/>
        <family val="2"/>
      </rPr>
      <t>Aplicación de uso exclusivo de Gestión Humana</t>
    </r>
  </si>
  <si>
    <t>TIC - Consola TUP</t>
  </si>
  <si>
    <t>FOSFEC</t>
  </si>
  <si>
    <t>ZENITH</t>
  </si>
  <si>
    <r>
      <t xml:space="preserve">Novedad </t>
    </r>
    <r>
      <rPr>
        <sz val="9"/>
        <color theme="1"/>
        <rFont val="Arial"/>
        <family val="2"/>
      </rPr>
      <t>(Activar/Crear/Modificar/Bloquear/Inactivar)</t>
    </r>
    <r>
      <rPr>
        <sz val="11"/>
        <color theme="1"/>
        <rFont val="Arial"/>
        <family val="2"/>
      </rPr>
      <t xml:space="preserve">: </t>
    </r>
  </si>
  <si>
    <t>Ir al formato</t>
  </si>
  <si>
    <t>GLPI</t>
  </si>
  <si>
    <t>RELACIÓN DE PERFILES POR USUARIO ZENITH</t>
  </si>
  <si>
    <r>
      <rPr>
        <b/>
        <sz val="14"/>
        <color theme="1"/>
        <rFont val="Calibri"/>
        <family val="2"/>
      </rPr>
      <t xml:space="preserve">                   PERFIL: </t>
    </r>
    <r>
      <rPr>
        <sz val="14"/>
        <color theme="1"/>
        <rFont val="Calibri"/>
        <family val="2"/>
      </rPr>
      <t>Conjunto de permisos o autorizaciones de acceso a cada uno de los módulos y submódulos</t>
    </r>
    <r>
      <rPr>
        <b/>
        <sz val="14"/>
        <color theme="1"/>
        <rFont val="Calibri"/>
        <family val="2"/>
      </rPr>
      <t xml:space="preserve"> de la aplicación Zenith.</t>
    </r>
  </si>
  <si>
    <t>CAJA DE COMPENSACIÓN FAMILIAR</t>
  </si>
  <si>
    <t>NOMBRE AUTORIZADOR DE USUARIOS:</t>
  </si>
  <si>
    <t>TELÉFONO:</t>
  </si>
  <si>
    <t>CELULAR:</t>
  </si>
  <si>
    <t>E-MAIL:</t>
  </si>
  <si>
    <t>FECHA DE SOLICITUD:</t>
  </si>
  <si>
    <t>TIPO DE NOVEDAD USUARIO</t>
  </si>
  <si>
    <t>TIPO DE NOVEDAD VPN</t>
  </si>
  <si>
    <r>
      <rPr>
        <b/>
        <sz val="11"/>
        <color theme="0"/>
        <rFont val="Calibri"/>
        <family val="2"/>
      </rPr>
      <t xml:space="preserve">Datos del usuario
NOTA: </t>
    </r>
    <r>
      <rPr>
        <sz val="11"/>
        <color theme="0"/>
        <rFont val="Calibri"/>
        <family val="2"/>
      </rPr>
      <t>Adicione filas a cuantos usuarios requiera</t>
    </r>
  </si>
  <si>
    <t xml:space="preserve"> Supervisor Pre -Radicados</t>
  </si>
  <si>
    <t>Asesor de Atención CCF</t>
  </si>
  <si>
    <t>Supervisor CCF</t>
  </si>
  <si>
    <t>Analista Financiero - Contable</t>
  </si>
  <si>
    <t>Supervisor Financiero - Contable</t>
  </si>
  <si>
    <t>Asesor Reinetrgos</t>
  </si>
  <si>
    <t>Supervisor Reinetrgos</t>
  </si>
  <si>
    <t>Ingeniero de Sistemas</t>
  </si>
  <si>
    <t>Agencia de Empleo</t>
  </si>
  <si>
    <t>Asesor
No Pagos</t>
  </si>
  <si>
    <t>Nuevo</t>
  </si>
  <si>
    <t>Eliminar</t>
  </si>
  <si>
    <t>Bloquear</t>
  </si>
  <si>
    <t>Nombre</t>
  </si>
  <si>
    <t>login</t>
  </si>
  <si>
    <t>Cédula de Ciudadanía</t>
  </si>
  <si>
    <t>e-mail</t>
  </si>
  <si>
    <t>IP salida a internet (CCF)</t>
  </si>
  <si>
    <t>199.89.54.163</t>
  </si>
  <si>
    <r>
      <rPr>
        <b/>
        <sz val="11"/>
        <color theme="1"/>
        <rFont val="Calibri"/>
        <family val="2"/>
      </rPr>
      <t>NOTA</t>
    </r>
    <r>
      <rPr>
        <sz val="11"/>
        <color theme="1"/>
        <rFont val="Calibri"/>
        <family val="2"/>
      </rPr>
      <t xml:space="preserve">: En caso de requerir adicionar o modificar permisos a un usuario ya existente en la plataforma Zenith, se requiere de igual forma </t>
    </r>
    <r>
      <rPr>
        <u/>
        <sz val="11"/>
        <color theme="1"/>
        <rFont val="Calibri"/>
        <family val="2"/>
      </rPr>
      <t xml:space="preserve">se diligencien todos los campos de los permisos autorizados en forma previa para el usuario de la CCF
</t>
    </r>
    <r>
      <rPr>
        <sz val="11"/>
        <color theme="1"/>
        <rFont val="Calibri"/>
        <family val="2"/>
      </rPr>
      <t>- En caso de identiicar usuarios que no se encuentran operando en el área FOSFEC de la CCF,  solicitar la inactivación de los mismos haciendo uso de este formato.</t>
    </r>
  </si>
  <si>
    <t>FIRMA AUTORIZADOR</t>
  </si>
  <si>
    <t>_____________________________________________________</t>
  </si>
  <si>
    <t>RELACIÓN DE PERFILES ZENITH</t>
  </si>
  <si>
    <r>
      <rPr>
        <b/>
        <sz val="14"/>
        <color theme="1"/>
        <rFont val="Calibri"/>
        <family val="2"/>
      </rPr>
      <t xml:space="preserve">           PERFIL: </t>
    </r>
    <r>
      <rPr>
        <sz val="14"/>
        <color theme="1"/>
        <rFont val="Calibri"/>
        <family val="2"/>
      </rPr>
      <t>Conjunto de permisos o autorizaciones de acceso a cada uno de los módulos y submódulos</t>
    </r>
    <r>
      <rPr>
        <b/>
        <sz val="14"/>
        <color theme="1"/>
        <rFont val="Calibri"/>
        <family val="2"/>
      </rPr>
      <t xml:space="preserve"> de la aplicación Zenith.</t>
    </r>
  </si>
  <si>
    <t>PERFILES CAJA DE COMPENSACION FAMILIAR</t>
  </si>
  <si>
    <t>PERFILES CENTRO FOSFEC</t>
  </si>
  <si>
    <t>MODULO</t>
  </si>
  <si>
    <t>SUB MODULO</t>
  </si>
  <si>
    <t>Técnico FOSFEC</t>
  </si>
  <si>
    <t>Analista FOSFEC</t>
  </si>
  <si>
    <t>Coordinador Centro FOSFEC</t>
  </si>
  <si>
    <t>Director Centro FOSFEC</t>
  </si>
  <si>
    <t>Ingeniero Sistemas Centro FOSFEC</t>
  </si>
  <si>
    <t>Auditor FOSFEC</t>
  </si>
  <si>
    <t>PARAMETRIZACION</t>
  </si>
  <si>
    <t>CAMBIO DE CLAVE</t>
  </si>
  <si>
    <t>MANTENIMIENTO MAESTRAS</t>
  </si>
  <si>
    <t>DEPARTAMENTOS</t>
  </si>
  <si>
    <t>PARAMETROS</t>
  </si>
  <si>
    <t>SEGURIDAD SOCIAL</t>
  </si>
  <si>
    <t>CAJAS DE COMPENSACIÓN</t>
  </si>
  <si>
    <t>CUENTAS INDIVIDUALES FOSFEC</t>
  </si>
  <si>
    <t>CALENDARIO DE LIQUIDACION</t>
  </si>
  <si>
    <t>CUENTAS CONTABLES</t>
  </si>
  <si>
    <t>ARCHIVOS</t>
  </si>
  <si>
    <t>ARCHIVOS PLANOS</t>
  </si>
  <si>
    <t>AFILIACION</t>
  </si>
  <si>
    <t>CONSULTA DE AFILIADOS</t>
  </si>
  <si>
    <t>SOLICITUDES DE AFILIACION</t>
  </si>
  <si>
    <t>CONSULTA SOLICITUDES DE AFILIACION</t>
  </si>
  <si>
    <t>VALIDAR SOLICITUDES DE AFILIACION</t>
  </si>
  <si>
    <t>SOLICITUDES BENEFICIOS FOSFEC</t>
  </si>
  <si>
    <t>SOLICITUDES BENEFICIOS FRONT</t>
  </si>
  <si>
    <t>SOLICITUDES BENEFICIOS BACK</t>
  </si>
  <si>
    <t>SOLICITUDES BENEFICIOS PENDIENTES</t>
  </si>
  <si>
    <t>CONSULTA SOLICITUDES DE BENEFICIOS</t>
  </si>
  <si>
    <t>VALIDAR SOLICITUDES DE BENEFICIOS</t>
  </si>
  <si>
    <t xml:space="preserve"> </t>
  </si>
  <si>
    <t>ASIGNAR TECNICO FOSFEC</t>
  </si>
  <si>
    <t>CAMBIOS DE CONDICIONES</t>
  </si>
  <si>
    <t>PRERADICAR SOLICITUDES</t>
  </si>
  <si>
    <t>VALIDAR PRERADICADOS</t>
  </si>
  <si>
    <t>CUENTA GLOBAL FOSFEC</t>
  </si>
  <si>
    <t>ASIGNACION DE RECURSOS CUENTA GLOBAL FOSFEC</t>
  </si>
  <si>
    <t>AUTORIZAR ASIGNACION CUENTA GLOBAL FOSFEC</t>
  </si>
  <si>
    <t>PROVISION Y DESPROVISION DE RECURSOS</t>
  </si>
  <si>
    <t>CONSULTA RECURSOS DISPONIBLES</t>
  </si>
  <si>
    <t>CONSULTA CIERRE DEL DIA</t>
  </si>
  <si>
    <t>LIQUIDACION DE BENEFICIOS</t>
  </si>
  <si>
    <t>LIQUIDACION PUNTUAL</t>
  </si>
  <si>
    <t>CONFIRMACIÓN ARCHIVOS CONTABLES</t>
  </si>
  <si>
    <t>ATENCION DE BENEFICIARIOS</t>
  </si>
  <si>
    <t>SOLICITUD DE PQR</t>
  </si>
  <si>
    <t>CONSULTA Y GESTION DE PQR</t>
  </si>
  <si>
    <t xml:space="preserve">X </t>
  </si>
  <si>
    <t>CONSULTA &amp; REPORTES</t>
  </si>
  <si>
    <t>CONSULTA DE AFILIADOS AL MPC</t>
  </si>
  <si>
    <t xml:space="preserve">CONSULTA SOLICITUDES DE AFILIACION </t>
  </si>
  <si>
    <t>CONSULTA DE BENEFICIOS</t>
  </si>
  <si>
    <t>REPORTE AFILIADOS A LAS CCF</t>
  </si>
  <si>
    <t>AUDITOR</t>
  </si>
  <si>
    <t>E-FLOW</t>
  </si>
  <si>
    <t>Nombre Oficina</t>
  </si>
  <si>
    <t>Área</t>
  </si>
  <si>
    <t>LASERFICHE</t>
  </si>
  <si>
    <t>Aplicativos</t>
  </si>
  <si>
    <t>Grupo Directorio Activo</t>
  </si>
  <si>
    <t>LaserFiche-Conceptos Juridicos</t>
  </si>
  <si>
    <t>Aprobador</t>
  </si>
  <si>
    <t>Director</t>
  </si>
  <si>
    <t>Asigandor</t>
  </si>
  <si>
    <t>Graficas</t>
  </si>
  <si>
    <t>Abogado Interno</t>
  </si>
  <si>
    <t>LaserFiche-Gestión Humana</t>
  </si>
  <si>
    <t>GH_ADMIN</t>
  </si>
  <si>
    <t>GH_CONSUL_ADMIN</t>
  </si>
  <si>
    <t>GH_CONSUL_TRAMI</t>
  </si>
  <si>
    <t>GH_CONSUL_HISTO</t>
  </si>
  <si>
    <t>GH_CREA_TRAMI</t>
  </si>
  <si>
    <t>GH_APROB</t>
  </si>
  <si>
    <t>EVENTOS TEATRO</t>
  </si>
  <si>
    <t>Punto de Trabajo</t>
  </si>
  <si>
    <t>Tipo Usuario:</t>
  </si>
  <si>
    <t>Genero:</t>
  </si>
  <si>
    <t>Correo Electronico:</t>
  </si>
  <si>
    <t>Lugar de residencia:</t>
  </si>
  <si>
    <t>Barrio:</t>
  </si>
  <si>
    <t>MODULO PAGOS TIC</t>
  </si>
  <si>
    <t>Gestión de Estudios de Riesgo Financiero</t>
  </si>
  <si>
    <t>OTRAS APLICACIONES</t>
  </si>
  <si>
    <r>
      <t xml:space="preserve">Detalle de la solicitud </t>
    </r>
    <r>
      <rPr>
        <sz val="9"/>
        <color theme="1"/>
        <rFont val="Arial"/>
        <family val="2"/>
      </rPr>
      <t>(aplica para modificación o bloqueo)</t>
    </r>
  </si>
  <si>
    <t>Descripcion Perfil</t>
  </si>
  <si>
    <t>Punto Recaudo (Caja General)</t>
  </si>
  <si>
    <r>
      <t>Acceso a recursos compartidos IFS (</t>
    </r>
    <r>
      <rPr>
        <b/>
        <i/>
        <sz val="11"/>
        <color theme="4" tint="-0.249977111117893"/>
        <rFont val="Arial"/>
        <family val="2"/>
      </rPr>
      <t>\\nombre_servidor\nombre_recurso</t>
    </r>
    <r>
      <rPr>
        <sz val="11"/>
        <color theme="1"/>
        <rFont val="Arial"/>
        <family val="2"/>
      </rPr>
      <t>)</t>
    </r>
  </si>
  <si>
    <t>AN-MASTER</t>
  </si>
  <si>
    <t>Anexos Tributarios Auxili</t>
  </si>
  <si>
    <t>AN-MASTER1</t>
  </si>
  <si>
    <t>Anexos Tributarios</t>
  </si>
  <si>
    <t>CN-CNB106</t>
  </si>
  <si>
    <t>Analistas Contab-Melgar</t>
  </si>
  <si>
    <t>CN-CNB107</t>
  </si>
  <si>
    <t>Analistas Balance Contabl</t>
  </si>
  <si>
    <t>CN-CNB108</t>
  </si>
  <si>
    <t>Analistas Contabilidad-1</t>
  </si>
  <si>
    <t>CN-CNB109</t>
  </si>
  <si>
    <t>Analistas Contabilidad-2</t>
  </si>
  <si>
    <t>CN-CNB110</t>
  </si>
  <si>
    <t>Analistas Contab-Impuesto</t>
  </si>
  <si>
    <t>CN-CNB112</t>
  </si>
  <si>
    <t>Monitores Contabilidad-1</t>
  </si>
  <si>
    <t>CN-CNB200</t>
  </si>
  <si>
    <t>Consulta Auxiliares -Gral</t>
  </si>
  <si>
    <t>CN-CNB300</t>
  </si>
  <si>
    <t>Auxiliares En Credito Y C</t>
  </si>
  <si>
    <t>CN-CNBPRESU</t>
  </si>
  <si>
    <t>Analista Presupuesto</t>
  </si>
  <si>
    <t>CN-CNBTENE</t>
  </si>
  <si>
    <t>Contabilidad Teneduria</t>
  </si>
  <si>
    <t>CN-MASTER</t>
  </si>
  <si>
    <t>Master Para Menu Contable</t>
  </si>
  <si>
    <t>Nomina</t>
  </si>
  <si>
    <t>NM-AUXNOM</t>
  </si>
  <si>
    <t>Auxiliar De Nomina</t>
  </si>
  <si>
    <t>NM-JEFNOM</t>
  </si>
  <si>
    <t>Jefatura Area Nomina</t>
  </si>
  <si>
    <t>NM-LQADMNOM</t>
  </si>
  <si>
    <t>Adminis. De Liquid.Nomina</t>
  </si>
  <si>
    <t>NM-MASTER</t>
  </si>
  <si>
    <t>Master Sistema Inf.Nomina</t>
  </si>
  <si>
    <t>NM-NMOPERA</t>
  </si>
  <si>
    <t>Operador De R.H.</t>
  </si>
  <si>
    <t>Caja General</t>
  </si>
  <si>
    <t>CJ-CAJAAA</t>
  </si>
  <si>
    <t>Caja Agencia Sede Adminis</t>
  </si>
  <si>
    <t>CJ-CAJAAK</t>
  </si>
  <si>
    <t>Caja Agencia Kennedy</t>
  </si>
  <si>
    <t>CJ-CAJAAL</t>
  </si>
  <si>
    <t>Caja Agencia Lisboa</t>
  </si>
  <si>
    <t>CJ-CAJAAM</t>
  </si>
  <si>
    <t>Caja Agencia Mundo Comerc</t>
  </si>
  <si>
    <t>CJ-CAJAC0</t>
  </si>
  <si>
    <t>Cajero Central Lisboa</t>
  </si>
  <si>
    <t>CJ-CAJAC1</t>
  </si>
  <si>
    <t>Caja Ciac 1 Bavaria</t>
  </si>
  <si>
    <t>CJ-CAJAC1EE</t>
  </si>
  <si>
    <t>Caja Ciac 1 Codensa</t>
  </si>
  <si>
    <t>CJ-CAJAC2</t>
  </si>
  <si>
    <t>Caja Ciac 2 Zona Industri</t>
  </si>
  <si>
    <t>CJ-CAJAC3</t>
  </si>
  <si>
    <t>Caja Ciac 3 Calle 73</t>
  </si>
  <si>
    <t>CJ-CAJAC4</t>
  </si>
  <si>
    <t>Caja Floresta Gym</t>
  </si>
  <si>
    <t>CJ-CAJACB</t>
  </si>
  <si>
    <t>Caja Club Cafam</t>
  </si>
  <si>
    <t>CJ-CAJACE</t>
  </si>
  <si>
    <t>Caja Centro Desar Empresa</t>
  </si>
  <si>
    <t>CJ-CAJACH</t>
  </si>
  <si>
    <t>Caja Club Choquenza</t>
  </si>
  <si>
    <t>CJ-CAJACL</t>
  </si>
  <si>
    <t>Caja Colegio</t>
  </si>
  <si>
    <t>CJ-CAJACP</t>
  </si>
  <si>
    <t>Caja Perecederos Choquenz</t>
  </si>
  <si>
    <t>CJ-CAJACR</t>
  </si>
  <si>
    <t>Caja Ciac 4 Calle 95</t>
  </si>
  <si>
    <t>CJ-CAJACS</t>
  </si>
  <si>
    <t>Caja Contact Center</t>
  </si>
  <si>
    <t>CJ-CAJACV</t>
  </si>
  <si>
    <t>Caja C.V.</t>
  </si>
  <si>
    <t>CJ-CAJACY</t>
  </si>
  <si>
    <t>Caja Central Cll 48</t>
  </si>
  <si>
    <t>CJ-CAJACZ</t>
  </si>
  <si>
    <t>Caja Central Unisur</t>
  </si>
  <si>
    <t>CJ-CAJADE</t>
  </si>
  <si>
    <t>Caja C.Desarrollo Empresa</t>
  </si>
  <si>
    <t>CJ-CAJAML</t>
  </si>
  <si>
    <t>Caja Melgar</t>
  </si>
  <si>
    <t>CJ-CAJAPD</t>
  </si>
  <si>
    <t>Caja Promocion Y Desarrol</t>
  </si>
  <si>
    <t>CJ-CAJASS</t>
  </si>
  <si>
    <t>Caja Subsidio</t>
  </si>
  <si>
    <t>CJ-CAJASU</t>
  </si>
  <si>
    <t>Caja Central De Suba</t>
  </si>
  <si>
    <t>CJ-CAJATS</t>
  </si>
  <si>
    <t>Caja Tesoreria</t>
  </si>
  <si>
    <t>CJ-CAJATSCONS</t>
  </si>
  <si>
    <t>Consulta Caja Tesoreris</t>
  </si>
  <si>
    <t>CJ-CAJATW</t>
  </si>
  <si>
    <t>Caja Agencia Calle 48</t>
  </si>
  <si>
    <t>CJ-CAJATX</t>
  </si>
  <si>
    <t>Caja Club Polideportivo</t>
  </si>
  <si>
    <t>CJ-CAJAUA</t>
  </si>
  <si>
    <t>Caja Central Nieves</t>
  </si>
  <si>
    <t>CJ-CGNEWHOTEL</t>
  </si>
  <si>
    <t>Revisor Newhotel</t>
  </si>
  <si>
    <t>CJ-CJADMONCON</t>
  </si>
  <si>
    <t>Administrador Contable</t>
  </si>
  <si>
    <t>CJ-CJADMONIMP</t>
  </si>
  <si>
    <t>Administrador Impuestos</t>
  </si>
  <si>
    <t>CJ-CJADMONTES</t>
  </si>
  <si>
    <t>Administrador Tesoreria</t>
  </si>
  <si>
    <t>CJ-CJANALISIS</t>
  </si>
  <si>
    <t>Analista Contable Melgar</t>
  </si>
  <si>
    <t>CJ-CJANALISTA</t>
  </si>
  <si>
    <t>Analista Contable Caja</t>
  </si>
  <si>
    <t>CJ-CJCONSULTA</t>
  </si>
  <si>
    <t>Consulta Caja</t>
  </si>
  <si>
    <t>CJ-CJIMPUESTO</t>
  </si>
  <si>
    <t>Analista Impuestos</t>
  </si>
  <si>
    <t>CJ-CJOPERADOR</t>
  </si>
  <si>
    <t>Operador Para Caja Genera</t>
  </si>
  <si>
    <t>CJ-CJUSUARIO</t>
  </si>
  <si>
    <t>Usuarios Sistema Caja Gen</t>
  </si>
  <si>
    <t>CJ-CJUSUARIO1</t>
  </si>
  <si>
    <t>Usuario Sistema De Caja G</t>
  </si>
  <si>
    <t>CJ-CJUSUARIO2</t>
  </si>
  <si>
    <t>Usuario Cobranzas Consult</t>
  </si>
  <si>
    <t>CJ-CJUSUARIO3</t>
  </si>
  <si>
    <t>Consultas Agencia Viajes</t>
  </si>
  <si>
    <t>CJ-CJUSUARIO4</t>
  </si>
  <si>
    <t>Usuarios Caja Tarjetas</t>
  </si>
  <si>
    <t>CJ-CJUSUCAJA</t>
  </si>
  <si>
    <t>Consulta Y Pto De Recaudo</t>
  </si>
  <si>
    <t>CJ-CONSUTUSOC</t>
  </si>
  <si>
    <t>Consultas Turismo Social</t>
  </si>
  <si>
    <t>CJ-CUPVTS3</t>
  </si>
  <si>
    <t>Superv.2 Caja Tesoreria</t>
  </si>
  <si>
    <t>CJ-MASTER</t>
  </si>
  <si>
    <t>Master Caja General</t>
  </si>
  <si>
    <t>CJ-REVIAA</t>
  </si>
  <si>
    <t>Revi. Agen. Sede Administ</t>
  </si>
  <si>
    <t>CJ-REVIAK</t>
  </si>
  <si>
    <t>Revi. Age. Kennedy Ptovta</t>
  </si>
  <si>
    <t>CJ-REVIAL</t>
  </si>
  <si>
    <t>Revi. Agen. Lisboa Ptovta</t>
  </si>
  <si>
    <t>CJ-REVIAM</t>
  </si>
  <si>
    <t>Revi. Age. Mundo Ptovta</t>
  </si>
  <si>
    <t>CJ-REVIC0</t>
  </si>
  <si>
    <t>Revisor Central Lisboa</t>
  </si>
  <si>
    <t>CJ-REVIC1</t>
  </si>
  <si>
    <t>Revisora Ciac Bavaria</t>
  </si>
  <si>
    <t>CJ-REVIC2</t>
  </si>
  <si>
    <t>Revisor Ciac Zona Industr</t>
  </si>
  <si>
    <t>CJ-REVIC3</t>
  </si>
  <si>
    <t>Revisor Ciac Calle 72</t>
  </si>
  <si>
    <t>CJ-REVIC4</t>
  </si>
  <si>
    <t>Revisor Floresta Gym</t>
  </si>
  <si>
    <t>CJ-REVICB</t>
  </si>
  <si>
    <t>Revisora Caja Club</t>
  </si>
  <si>
    <t>CJ-REVICE</t>
  </si>
  <si>
    <t>Revisora Capacitacion Emp</t>
  </si>
  <si>
    <t>CJ-REVICH</t>
  </si>
  <si>
    <t>Revisor Club Choquenza</t>
  </si>
  <si>
    <t>CJ-REVICL</t>
  </si>
  <si>
    <t>Revisora Caja Colegio</t>
  </si>
  <si>
    <t>CJ-REVICP</t>
  </si>
  <si>
    <t>Revisor Perecederos Choqu</t>
  </si>
  <si>
    <t>CJ-REVICR</t>
  </si>
  <si>
    <t>Revisor Ciac Calle 95</t>
  </si>
  <si>
    <t>CJ-REVICS</t>
  </si>
  <si>
    <t>Revisor Contact Center</t>
  </si>
  <si>
    <t>CJ-REVICV</t>
  </si>
  <si>
    <t>Revisora Centro Vacacione</t>
  </si>
  <si>
    <t>CJ-REVICV1</t>
  </si>
  <si>
    <t>Revisoras Cv Ptos De Vta.</t>
  </si>
  <si>
    <t>CJ-REVICY</t>
  </si>
  <si>
    <t>Revisora Central Cll 48</t>
  </si>
  <si>
    <t>CJ-REVICZ</t>
  </si>
  <si>
    <t>Revisora Central Unisur</t>
  </si>
  <si>
    <t>CJ-REVIDE</t>
  </si>
  <si>
    <t>Revisor C.Desarrollo Empr</t>
  </si>
  <si>
    <t>CJ-REVIML</t>
  </si>
  <si>
    <t>Revisor Melgar</t>
  </si>
  <si>
    <t>CJ-REVIPD</t>
  </si>
  <si>
    <t>Revisora Promocion Y Desa</t>
  </si>
  <si>
    <t>CJ-REVIPD1</t>
  </si>
  <si>
    <t>Revisora Pyd Especial</t>
  </si>
  <si>
    <t>CJ-REVISS</t>
  </si>
  <si>
    <t>Revisora Subsidio</t>
  </si>
  <si>
    <t>CJ-REVITS</t>
  </si>
  <si>
    <t>Revisora Caja Tesoreria</t>
  </si>
  <si>
    <t>CJ-REVITS1</t>
  </si>
  <si>
    <t>Revisora Tesoreria Especi</t>
  </si>
  <si>
    <t>CJ-REVITW</t>
  </si>
  <si>
    <t>Revisora Agen. Calle 48</t>
  </si>
  <si>
    <t>CJ-REVITX</t>
  </si>
  <si>
    <t>Revisor5A Club Polideport</t>
  </si>
  <si>
    <t>CJ-REVIUA</t>
  </si>
  <si>
    <t>Revisora Central Nieves</t>
  </si>
  <si>
    <t>CJ-SUPVAA</t>
  </si>
  <si>
    <t>Super. Agen. Sede Adminis</t>
  </si>
  <si>
    <t>CJ-SUPVAK</t>
  </si>
  <si>
    <t>Supervisor Agen. Kennedy</t>
  </si>
  <si>
    <t>CJ-SUPVAL</t>
  </si>
  <si>
    <t>Supervisor Agenc. Lisboa</t>
  </si>
  <si>
    <t>CJ-SUPVAM</t>
  </si>
  <si>
    <t>Supervisor Age. Mundo Com</t>
  </si>
  <si>
    <t>CJ-SUPVC0</t>
  </si>
  <si>
    <t>Supervisor Central Lisboa</t>
  </si>
  <si>
    <t>CJ-SUPVC1</t>
  </si>
  <si>
    <t>Superv. Ciac Bavaria</t>
  </si>
  <si>
    <t>CJ-SUPVC2</t>
  </si>
  <si>
    <t>Supervisor Ciac Z. Indust</t>
  </si>
  <si>
    <t>CJ-SUPVC3</t>
  </si>
  <si>
    <t>Supervisor Ciac Calle 72</t>
  </si>
  <si>
    <t>CJ-SUPVC4</t>
  </si>
  <si>
    <t>Supervisor Floresta Gym</t>
  </si>
  <si>
    <t>CJ-SUPVCB</t>
  </si>
  <si>
    <t>Supervisora Club</t>
  </si>
  <si>
    <t>CJ-SUPVCB1</t>
  </si>
  <si>
    <t>Supervisor Master Club</t>
  </si>
  <si>
    <t>CJ-SUPVCE</t>
  </si>
  <si>
    <t>Superv. Capacitacion Empr</t>
  </si>
  <si>
    <t>CJ-SUPVCH1</t>
  </si>
  <si>
    <t>Supervisor Club Choquenza</t>
  </si>
  <si>
    <t>CJ-SUPVCL</t>
  </si>
  <si>
    <t>Supervisor Caja Colegio</t>
  </si>
  <si>
    <t>CJ-SUPVCP</t>
  </si>
  <si>
    <t>Supervisor Perecederos Ch</t>
  </si>
  <si>
    <t>CJ-SUPVCR</t>
  </si>
  <si>
    <t>Supervisor Ciac Calle 95</t>
  </si>
  <si>
    <t>CJ-SUPVCS</t>
  </si>
  <si>
    <t>Supervisor Contact Center</t>
  </si>
  <si>
    <t>CJ-SUPVCV</t>
  </si>
  <si>
    <t>Superv. Centro Vacaciones</t>
  </si>
  <si>
    <t>CJ-SUPVCY</t>
  </si>
  <si>
    <t>Supervisor Central Cll 48</t>
  </si>
  <si>
    <t>CJ-SUPVCZ</t>
  </si>
  <si>
    <t>Supervisor Central Unisur</t>
  </si>
  <si>
    <t>CJ-SUPVDE</t>
  </si>
  <si>
    <t>Superv. C.Desarrollo Empr</t>
  </si>
  <si>
    <t>CJ-SUPVML1</t>
  </si>
  <si>
    <t>Supervisor Melgar</t>
  </si>
  <si>
    <t>CJ-SUPVPD</t>
  </si>
  <si>
    <t>Superv. Promocion Y Desar</t>
  </si>
  <si>
    <t>CJ-SUPVSS</t>
  </si>
  <si>
    <t>Supervisora Subsidio</t>
  </si>
  <si>
    <t>CJ-SUPVSU</t>
  </si>
  <si>
    <t>Supervisor Central Suba</t>
  </si>
  <si>
    <t>CJ-SUPVTS</t>
  </si>
  <si>
    <t>Superv. Caja Tesoreria</t>
  </si>
  <si>
    <t>CJ-SUPVTS1</t>
  </si>
  <si>
    <t>Superv. Tesoreria Agencia</t>
  </si>
  <si>
    <t>CJ-SUPVTS2</t>
  </si>
  <si>
    <t>Supervisor Para Caja Ts</t>
  </si>
  <si>
    <t>CJ-SUPVTS3</t>
  </si>
  <si>
    <t>CJ-SUPVTW</t>
  </si>
  <si>
    <t>Supervisora Agen Calle 48</t>
  </si>
  <si>
    <t>CJ-SUPVTX</t>
  </si>
  <si>
    <t>Revisora Club Polideporti</t>
  </si>
  <si>
    <t>CJ-SUPVUA</t>
  </si>
  <si>
    <t>Supervisor Central Nieves</t>
  </si>
  <si>
    <t>CJ-USUARIOAU</t>
  </si>
  <si>
    <t>Usuario De Auditoria</t>
  </si>
  <si>
    <t>Subsidio</t>
  </si>
  <si>
    <t>SS-ACTEMPRESA</t>
  </si>
  <si>
    <t>Actualiza Datos Empresas</t>
  </si>
  <si>
    <t>SS-ADMTARJETA</t>
  </si>
  <si>
    <t>Admtarjeta</t>
  </si>
  <si>
    <t>SS-AFILEMPS</t>
  </si>
  <si>
    <t>Afiliacion De Empresas 1</t>
  </si>
  <si>
    <t>SS-AFILIACION</t>
  </si>
  <si>
    <t>Afiliacion De Empresas</t>
  </si>
  <si>
    <t>SS-AFILIAR</t>
  </si>
  <si>
    <t>Consultas Afiliaciones</t>
  </si>
  <si>
    <t>SS-APORTES</t>
  </si>
  <si>
    <t>Aportes Subsidio</t>
  </si>
  <si>
    <t>SS-APORTESCAJ</t>
  </si>
  <si>
    <t>Aportes Caja</t>
  </si>
  <si>
    <t>SS-APORTESE</t>
  </si>
  <si>
    <t>Aportes Subsidio 1</t>
  </si>
  <si>
    <t>SS-APORTESPEN</t>
  </si>
  <si>
    <t>SS-APORTESV</t>
  </si>
  <si>
    <t>Aportes Subsidio Ventanil</t>
  </si>
  <si>
    <t>SS-APORTESXX</t>
  </si>
  <si>
    <t>Aportes + Duplicado Carne</t>
  </si>
  <si>
    <t>SS-APORTETRAS</t>
  </si>
  <si>
    <t>Aportes Sin Traslados</t>
  </si>
  <si>
    <t>SS-APORTPENSI</t>
  </si>
  <si>
    <t>Aportes  Y Pensionados</t>
  </si>
  <si>
    <t>SS-ARCHIVO</t>
  </si>
  <si>
    <t>Archivo-Subsidio</t>
  </si>
  <si>
    <t>SS-AUTORIZA</t>
  </si>
  <si>
    <t>Trabajad. Retira-Autoriza</t>
  </si>
  <si>
    <t>SS-CAJAGRAL</t>
  </si>
  <si>
    <t>Consulta Empr. Caja Gral.</t>
  </si>
  <si>
    <t>SS-CERTIFICA</t>
  </si>
  <si>
    <t>Certificados Escolares</t>
  </si>
  <si>
    <t>SS-CERTIFICA1</t>
  </si>
  <si>
    <t>Radica Certificados Escol</t>
  </si>
  <si>
    <t>SS-CONSEMPTRA</t>
  </si>
  <si>
    <t>Consulta Empresas/Trabaj.</t>
  </si>
  <si>
    <t>SS-CONSULTA</t>
  </si>
  <si>
    <t>Consulta De Informacion</t>
  </si>
  <si>
    <t>SS-CONSULTA2</t>
  </si>
  <si>
    <t>Consulta De Trab Y Empres</t>
  </si>
  <si>
    <t>SS-CONSULTA3</t>
  </si>
  <si>
    <t>Consulta Subsidio Servici</t>
  </si>
  <si>
    <t>SS-CONTACT</t>
  </si>
  <si>
    <t>Contact Center Cafam</t>
  </si>
  <si>
    <t>SS-CONYUGES</t>
  </si>
  <si>
    <t>Act Informacion Conyuges</t>
  </si>
  <si>
    <t>SS-CTLINFPAG</t>
  </si>
  <si>
    <t>Control Informacion Pagos</t>
  </si>
  <si>
    <t>SS-DISTRIBUZO</t>
  </si>
  <si>
    <t>Distribuidor De Buzon Exp</t>
  </si>
  <si>
    <t>SS-DOCUMANILA</t>
  </si>
  <si>
    <t>Documenta1  Y  Manilas</t>
  </si>
  <si>
    <t>SS-DOCUMENINS</t>
  </si>
  <si>
    <t>Documen + Inscrip Empres</t>
  </si>
  <si>
    <t>SS-DOCUMENTA1</t>
  </si>
  <si>
    <t>Documentacion-Subsidio</t>
  </si>
  <si>
    <t>SS-DOCUMENTA2</t>
  </si>
  <si>
    <t>Documentacion Subsidio</t>
  </si>
  <si>
    <t>SS-DOCUMENTA3</t>
  </si>
  <si>
    <t>SS-DOCUMENTA4</t>
  </si>
  <si>
    <t>Documentacion-Cheques Dev</t>
  </si>
  <si>
    <t>SS-DOCUMENTA5</t>
  </si>
  <si>
    <t>Documentacion Manilas</t>
  </si>
  <si>
    <t>SS-DOCUMENTA6</t>
  </si>
  <si>
    <t>Modulos Y Buzon</t>
  </si>
  <si>
    <t>SS-EMPRESASN1</t>
  </si>
  <si>
    <t>Afil. Nuevas Empresas Cap</t>
  </si>
  <si>
    <t>SS-EMPRESASN2</t>
  </si>
  <si>
    <t>Afil. Nuevas Empresas Mas</t>
  </si>
  <si>
    <t>SS-EMPRESASN3</t>
  </si>
  <si>
    <t>Afil. Nuevas Empresas Ins</t>
  </si>
  <si>
    <t>SS-INSPECTOR</t>
  </si>
  <si>
    <t>Inpectores-Subsidio</t>
  </si>
  <si>
    <t>SS-KITESCAP</t>
  </si>
  <si>
    <t>Captura De Entradas En Su</t>
  </si>
  <si>
    <t>SS-KITESCCOEN</t>
  </si>
  <si>
    <t>Consulta Y Conciliacion</t>
  </si>
  <si>
    <t>SS-KITESCCONS</t>
  </si>
  <si>
    <t>Consultas Kit Escolar</t>
  </si>
  <si>
    <t>SS-KITESCENTR</t>
  </si>
  <si>
    <t>Conciliacion Kit Escolar</t>
  </si>
  <si>
    <t>SS-KITESCMANT</t>
  </si>
  <si>
    <t>Mantenimiento Kit Escolar</t>
  </si>
  <si>
    <t>SS-MANILAS</t>
  </si>
  <si>
    <t>Manilas</t>
  </si>
  <si>
    <t>SS-MASTER</t>
  </si>
  <si>
    <t>Master De Subsidio</t>
  </si>
  <si>
    <t>SS-MASTERAD</t>
  </si>
  <si>
    <t>Masterad</t>
  </si>
  <si>
    <t>SS-MASTERADM</t>
  </si>
  <si>
    <t>Administrador Subsidio</t>
  </si>
  <si>
    <t>SS-MODULO</t>
  </si>
  <si>
    <t>SS-OFICINISTA</t>
  </si>
  <si>
    <t>Oficinist</t>
  </si>
  <si>
    <t>SS-OPERADOR</t>
  </si>
  <si>
    <t>Operador Sistemas</t>
  </si>
  <si>
    <t>SS-PAGA</t>
  </si>
  <si>
    <t>Trab. Retirados-Paga</t>
  </si>
  <si>
    <t>SS-PENSIONADO</t>
  </si>
  <si>
    <t>Pensionado-Subsidio</t>
  </si>
  <si>
    <t>SS-PROMASIVOS</t>
  </si>
  <si>
    <t>Procesos Masivos Subsidio</t>
  </si>
  <si>
    <t>SS-RECEPCION</t>
  </si>
  <si>
    <t>Recepcion De Subsidio</t>
  </si>
  <si>
    <t>SS-RECEPCION2</t>
  </si>
  <si>
    <t>Recepcion Subsidio + Opci</t>
  </si>
  <si>
    <t>SS-SALARIOS</t>
  </si>
  <si>
    <t>Act. Salarial-Subsidio</t>
  </si>
  <si>
    <t>SS-SERVIC</t>
  </si>
  <si>
    <t>Consulta Empresas Y Afili</t>
  </si>
  <si>
    <t>SS-SFBUZON</t>
  </si>
  <si>
    <t>Buzon Express</t>
  </si>
  <si>
    <t>SS-SFCONSULTA</t>
  </si>
  <si>
    <t>Modulo De Inspectores</t>
  </si>
  <si>
    <t>SS-SFDISBUZON</t>
  </si>
  <si>
    <t>Distr. Buzon Express</t>
  </si>
  <si>
    <t>SS-SFMASTER</t>
  </si>
  <si>
    <t>SS-SFMODULO</t>
  </si>
  <si>
    <t>Atencion En Modulos</t>
  </si>
  <si>
    <t>SS-SFPQRS</t>
  </si>
  <si>
    <t>Pqrs Y Atencion Afiliado</t>
  </si>
  <si>
    <t>SS-SFSGIREG</t>
  </si>
  <si>
    <t>Registro De Informacion</t>
  </si>
  <si>
    <t>SS-TARJETASIT</t>
  </si>
  <si>
    <t>Tarjetasit</t>
  </si>
  <si>
    <t>SS-TARJETSIT1</t>
  </si>
  <si>
    <t>Tarjetsit1</t>
  </si>
  <si>
    <t>SS-TRAMITADOR</t>
  </si>
  <si>
    <t>Tramitadores</t>
  </si>
  <si>
    <t>DECEVAL</t>
  </si>
  <si>
    <t>ADOBE SIGN</t>
  </si>
  <si>
    <t>Correo Usuario</t>
  </si>
  <si>
    <t>Nombres y apellidos del funcionario solicitante</t>
  </si>
  <si>
    <t>Usu-AIX</t>
  </si>
  <si>
    <t>Privilegio</t>
  </si>
  <si>
    <t>U-BaseDatos</t>
  </si>
  <si>
    <t>U-Iseries</t>
  </si>
  <si>
    <t>U-Linux</t>
  </si>
  <si>
    <t>U-Windows</t>
  </si>
  <si>
    <t>Ubicación o sede</t>
  </si>
  <si>
    <t>Iseries</t>
  </si>
  <si>
    <t>Super usuario (*SECOFR)</t>
  </si>
  <si>
    <t>Subdirección</t>
  </si>
  <si>
    <t>Usuario Normal</t>
  </si>
  <si>
    <t>Lectura</t>
  </si>
  <si>
    <t>Administrador De usuarios (*SECADM)</t>
  </si>
  <si>
    <t>Remote Desktop Users</t>
  </si>
  <si>
    <t>Escritura</t>
  </si>
  <si>
    <t>Operador del sistema (*SYSOPR)</t>
  </si>
  <si>
    <t>Users</t>
  </si>
  <si>
    <t>Securityadmin</t>
  </si>
  <si>
    <t>Desarrollador (*PGMR)</t>
  </si>
  <si>
    <t>Event Log Readers</t>
  </si>
  <si>
    <t>DBCreator</t>
  </si>
  <si>
    <t>Power Users</t>
  </si>
  <si>
    <t>Otro</t>
  </si>
  <si>
    <t>Backup Operators</t>
  </si>
  <si>
    <t>Nombre del Proyecto, actualizacion o iniciativa</t>
  </si>
  <si>
    <t>Aplicación involucrada</t>
  </si>
  <si>
    <t>Descripcion de la funcion del usuario de sistema solicitado</t>
  </si>
  <si>
    <t>Usuarios Privilegiados</t>
  </si>
  <si>
    <t>BASE DE DATOS</t>
  </si>
  <si>
    <t>Tipo privilegio</t>
  </si>
  <si>
    <t>WINDOWS</t>
  </si>
  <si>
    <t>LINUX</t>
  </si>
  <si>
    <t>Cédula Ciudadanía</t>
  </si>
  <si>
    <r>
      <t xml:space="preserve">Requiere Autorizador? </t>
    </r>
    <r>
      <rPr>
        <sz val="11"/>
        <color rgb="FFFF0000"/>
        <rFont val="Calibri"/>
        <family val="2"/>
        <scheme val="minor"/>
      </rPr>
      <t xml:space="preserve">
Clic en esta seccion para visualizar los diferentes aprobadores especiales por aplicación</t>
    </r>
    <r>
      <rPr>
        <sz val="11"/>
        <color theme="1"/>
        <rFont val="Calibri"/>
        <family val="2"/>
        <scheme val="minor"/>
      </rPr>
      <t xml:space="preserve">
https://cafamonline.sharepoint.com/sites/dep_tecnologia/sec_seguridad/Lists/Gestion%20de%20Identidades/AllItems.aspx?e=3%3A077e689edb62487bb30320bde7a78eba</t>
    </r>
  </si>
  <si>
    <t>Esta aplicación solo requiere VoBo de su Jefatura</t>
  </si>
  <si>
    <t>Esta aplicación solo requiere VoBo de su Jefatura. Compruebe la disponibilidad presupuestal.</t>
  </si>
  <si>
    <t>Subtotal solicitudes</t>
  </si>
  <si>
    <t>Esta aplicación requiere VoBo de un Autorizador Especial</t>
  </si>
  <si>
    <t>Requiere Autorizador Especial para Presupuesto y Gestión Contractual</t>
  </si>
  <si>
    <t>Plantilla 
solicitud 
Masiva 
de Usuarios</t>
  </si>
  <si>
    <t>Total Aplicaciones Registradas</t>
  </si>
  <si>
    <t>Total Novedades Registradas</t>
  </si>
  <si>
    <t>Título</t>
  </si>
  <si>
    <t>TipoDocumento</t>
  </si>
  <si>
    <t>TipoPermiso</t>
  </si>
  <si>
    <t>P_Enterpise</t>
  </si>
  <si>
    <t>Secc_Enterprise</t>
  </si>
  <si>
    <t>EstadoCivil</t>
  </si>
  <si>
    <t>Perfil Famisanar</t>
  </si>
  <si>
    <t>SedeRUAF</t>
  </si>
  <si>
    <t>Rol RUAF</t>
  </si>
  <si>
    <t>Ambientes</t>
  </si>
  <si>
    <t>Autorizacion</t>
  </si>
  <si>
    <t>RolZeusPos</t>
  </si>
  <si>
    <t>R_Ecredisystem</t>
  </si>
  <si>
    <t>R_TIC</t>
  </si>
  <si>
    <t>Modulo</t>
  </si>
  <si>
    <t>GruposSeven</t>
  </si>
  <si>
    <t>App Iseries</t>
  </si>
  <si>
    <t>Nomb_Perfil</t>
  </si>
  <si>
    <t>OFICINA</t>
  </si>
  <si>
    <t>GRUPO-EFLOW</t>
  </si>
  <si>
    <t>AREA</t>
  </si>
  <si>
    <t>AppLaserfiche</t>
  </si>
  <si>
    <t>Iseries SALUD</t>
  </si>
  <si>
    <t>Pto Trabajo Ev Teatro</t>
  </si>
  <si>
    <t>Perfil Ev Teatro</t>
  </si>
  <si>
    <t>LicencOffice</t>
  </si>
  <si>
    <t>MercadoPago</t>
  </si>
  <si>
    <t>P_VIMALL</t>
  </si>
  <si>
    <t>ROL FUNCIONAL (GRUPO WMS)</t>
  </si>
  <si>
    <t>Rethus_TipoPrograma</t>
  </si>
  <si>
    <t>Rethus_OrigenObtencion</t>
  </si>
  <si>
    <t>Rethus_TituloProfesion</t>
  </si>
  <si>
    <t>Sedes Q10</t>
  </si>
  <si>
    <t>TipoUsua Q10</t>
  </si>
  <si>
    <t>EVENTOS HERCULES</t>
  </si>
  <si>
    <t>Pagos TIC</t>
  </si>
  <si>
    <t>Merchant ID</t>
  </si>
  <si>
    <t>Cuenta ID</t>
  </si>
  <si>
    <t>Nombre Comercio</t>
  </si>
  <si>
    <t>Uso PAYU</t>
  </si>
  <si>
    <t>Vivienda-SEVEN</t>
  </si>
  <si>
    <t>Sitios PlaceToPay</t>
  </si>
  <si>
    <t>MercadoLibre</t>
  </si>
  <si>
    <t>App Napse</t>
  </si>
  <si>
    <t>Gest.Est.RiesgoFinanciero</t>
  </si>
  <si>
    <t>GAINSystem</t>
  </si>
  <si>
    <t>CRM-Dynamics</t>
  </si>
  <si>
    <t>Departamento</t>
  </si>
  <si>
    <t>Centro de Costo</t>
  </si>
  <si>
    <t>Nombre Centro Costo</t>
  </si>
  <si>
    <t>PerfilKactus</t>
  </si>
  <si>
    <t>Dr. Aki</t>
  </si>
  <si>
    <t>Backup O365</t>
  </si>
  <si>
    <t>Dirección Administrativa</t>
  </si>
  <si>
    <t>Carnet Diplomático</t>
  </si>
  <si>
    <t>Internet</t>
  </si>
  <si>
    <t>Wetransfer</t>
  </si>
  <si>
    <t>Procesos</t>
  </si>
  <si>
    <t>Master</t>
  </si>
  <si>
    <t>UserAdmin</t>
  </si>
  <si>
    <t>CAS Bojaca</t>
  </si>
  <si>
    <t>CAJERO</t>
  </si>
  <si>
    <t>Biología Molecular</t>
  </si>
  <si>
    <t>Soltero/a</t>
  </si>
  <si>
    <t>Archivos PEP</t>
  </si>
  <si>
    <t>Avenida Americas</t>
  </si>
  <si>
    <t>ERP</t>
  </si>
  <si>
    <t>Desarrollo - DEV</t>
  </si>
  <si>
    <t>Administrador Sistema</t>
  </si>
  <si>
    <t xml:space="preserve">Activador   </t>
  </si>
  <si>
    <t>Administrador Cafam</t>
  </si>
  <si>
    <t>Solucion Caja</t>
  </si>
  <si>
    <t>Asesor</t>
  </si>
  <si>
    <t>Gestión Financiera</t>
  </si>
  <si>
    <t>GF-ADMIN FIN</t>
  </si>
  <si>
    <t>SGSIPMEDX -SIGED Sistemas de Información y Proyectos Medicamentos.</t>
  </si>
  <si>
    <t>Unidad Tope Cafam IPS</t>
  </si>
  <si>
    <t>Conceptos Juridicos</t>
  </si>
  <si>
    <t>Teatro</t>
  </si>
  <si>
    <t>Admin Entidades 2</t>
  </si>
  <si>
    <t>A1</t>
  </si>
  <si>
    <t>Gestor de tienda</t>
  </si>
  <si>
    <t>ADMINISTRADOR</t>
  </si>
  <si>
    <t>Jefe de Almacen</t>
  </si>
  <si>
    <t>MANAGEMENT</t>
  </si>
  <si>
    <t>Auxiliar</t>
  </si>
  <si>
    <t>Local</t>
  </si>
  <si>
    <t>Administracion de la Seguridad y Salud  en el Trabajo</t>
  </si>
  <si>
    <t>Colegio CAFAM</t>
  </si>
  <si>
    <t>Docente</t>
  </si>
  <si>
    <t>Radicadores</t>
  </si>
  <si>
    <t>Bodytech</t>
  </si>
  <si>
    <t>Reporte nivel 2</t>
  </si>
  <si>
    <t>CAJA DE COMPENSACION FAMILIAR CAFAM</t>
  </si>
  <si>
    <t>Recreación y Deportes CAFAM</t>
  </si>
  <si>
    <t>Administrador_TI</t>
  </si>
  <si>
    <t>CAFAM - Alimentos y Bebidas - Link de pagos</t>
  </si>
  <si>
    <t>Profesional / Analista</t>
  </si>
  <si>
    <t>Adaministrador UES</t>
  </si>
  <si>
    <t>Administración (Master)</t>
  </si>
  <si>
    <t xml:space="preserve">Asesores Corporativos </t>
  </si>
  <si>
    <t xml:space="preserve">Subdirección Administrativa </t>
  </si>
  <si>
    <t xml:space="preserve">Departamento Gestion Humana </t>
  </si>
  <si>
    <t>Desarrollo De Personal</t>
  </si>
  <si>
    <t>1-KACTUS</t>
  </si>
  <si>
    <t>Auditoria Administrador</t>
  </si>
  <si>
    <t>Admin Cuentas</t>
  </si>
  <si>
    <t>Correo</t>
  </si>
  <si>
    <t>Dirección Cultura y Comunicación</t>
  </si>
  <si>
    <t>Skype</t>
  </si>
  <si>
    <t>GoogleDrive</t>
  </si>
  <si>
    <t>Riesgos</t>
  </si>
  <si>
    <t>Validación</t>
  </si>
  <si>
    <t>Reportes</t>
  </si>
  <si>
    <t>Seven</t>
  </si>
  <si>
    <t>CAS Cajica</t>
  </si>
  <si>
    <t>BACTERIOLOGO</t>
  </si>
  <si>
    <t>Coagulación</t>
  </si>
  <si>
    <t>Comprometido/a</t>
  </si>
  <si>
    <t>Asistente Administrativo IPS</t>
  </si>
  <si>
    <t>Histórico</t>
  </si>
  <si>
    <t>Calidad - QAS</t>
  </si>
  <si>
    <t>Monitor Servicios de Alimentacion</t>
  </si>
  <si>
    <t xml:space="preserve">Administrador  </t>
  </si>
  <si>
    <t>Administracion Tarjetas</t>
  </si>
  <si>
    <t>Caja Menor</t>
  </si>
  <si>
    <t>Asesor/Cajero</t>
  </si>
  <si>
    <t>Analista Contabilidad</t>
  </si>
  <si>
    <t>CAFAM-Medicamentos</t>
  </si>
  <si>
    <t>GF-Comercial</t>
  </si>
  <si>
    <t>SGAYBB-SIGED Alimentos y Bebidas Bogotá</t>
  </si>
  <si>
    <t>Unidad Tope Cafam Central de Servicios</t>
  </si>
  <si>
    <t>ASESOR</t>
  </si>
  <si>
    <t>CS_ATENCIÓN AL DEUDOR</t>
  </si>
  <si>
    <t>Club Campestre</t>
  </si>
  <si>
    <t>Admin Entidades 1</t>
  </si>
  <si>
    <t>E1</t>
  </si>
  <si>
    <t>Tecnico De Farmacia</t>
  </si>
  <si>
    <t>Vendedor</t>
  </si>
  <si>
    <t>EMPLOYEE</t>
  </si>
  <si>
    <t>Superusuario Keyuser</t>
  </si>
  <si>
    <t>Doctorado</t>
  </si>
  <si>
    <t>Extranjero</t>
  </si>
  <si>
    <t>Administracion en Salud</t>
  </si>
  <si>
    <t>Distribuidores</t>
  </si>
  <si>
    <t>Centro Vacaciones Melgar</t>
  </si>
  <si>
    <t>Turismo</t>
  </si>
  <si>
    <t>Hoteles WEB</t>
  </si>
  <si>
    <t>Analista Administrativo</t>
  </si>
  <si>
    <t>CAFAM - Alimentos y Bebidas - Sitio web</t>
  </si>
  <si>
    <t>Regente De Farmacia / Tecnico De Farmacia</t>
  </si>
  <si>
    <t>Analista</t>
  </si>
  <si>
    <t>Analista (Supervisión - Análisis)</t>
  </si>
  <si>
    <t>Coordinador de Afiliaciones</t>
  </si>
  <si>
    <t xml:space="preserve">Selección De Personal </t>
  </si>
  <si>
    <t>2-SELECCION Y CONTRATACIÒN</t>
  </si>
  <si>
    <t>Gestión de Indentidades</t>
  </si>
  <si>
    <t>Auditoria Depositante</t>
  </si>
  <si>
    <t>Admin Cuentas y Privacidad</t>
  </si>
  <si>
    <t>One Drive</t>
  </si>
  <si>
    <t>Gerencia Proyectos Urbanisticos</t>
  </si>
  <si>
    <t>Cédula Extranjería</t>
  </si>
  <si>
    <t>OneDrive</t>
  </si>
  <si>
    <t>Ninguno</t>
  </si>
  <si>
    <t>Seguridad</t>
  </si>
  <si>
    <t>Grabación</t>
  </si>
  <si>
    <t>Funcional</t>
  </si>
  <si>
    <t>Zeus</t>
  </si>
  <si>
    <t>CAS Calle 51</t>
  </si>
  <si>
    <t>AUXILIAR DE LABORATORIO</t>
  </si>
  <si>
    <t>Coproanalisis</t>
  </si>
  <si>
    <t>Casado/a</t>
  </si>
  <si>
    <t>Autorizador Integral</t>
  </si>
  <si>
    <t>Cafam para la atención del dolor</t>
  </si>
  <si>
    <t>Estadisticas Vitales</t>
  </si>
  <si>
    <t>CRM</t>
  </si>
  <si>
    <t>Productivo - PRD</t>
  </si>
  <si>
    <t>Borrar</t>
  </si>
  <si>
    <t>Supervisor Serv. Alimentación</t>
  </si>
  <si>
    <t xml:space="preserve">Analista 1  </t>
  </si>
  <si>
    <t>Admin Usuarios y Perfiles</t>
  </si>
  <si>
    <t>Comun</t>
  </si>
  <si>
    <t>Analista Tesoreria</t>
  </si>
  <si>
    <t>SAS Guide</t>
  </si>
  <si>
    <t>Costos</t>
  </si>
  <si>
    <t>GF-Mercadeo</t>
  </si>
  <si>
    <t>SGCVSMED -CVS Medicamentos</t>
  </si>
  <si>
    <t>Unidad Tope Cafam Agencia de Empleo</t>
  </si>
  <si>
    <t>SUPERVISOR</t>
  </si>
  <si>
    <t>CS_EXPRESO VIAJES</t>
  </si>
  <si>
    <t>Gestión Humana</t>
  </si>
  <si>
    <t>RESERVASCC "Reservas CC"</t>
  </si>
  <si>
    <t>Club Madelena</t>
  </si>
  <si>
    <t>Administrador funcional</t>
  </si>
  <si>
    <t>E2</t>
  </si>
  <si>
    <t>Regente De Farmacia</t>
  </si>
  <si>
    <t>Supervisor (P)</t>
  </si>
  <si>
    <t>Especializacion</t>
  </si>
  <si>
    <t>Administracion en Seguridad y Salud en el Trabajo</t>
  </si>
  <si>
    <t>Distribuidores Extendidos</t>
  </si>
  <si>
    <t>Club Campestre-PL</t>
  </si>
  <si>
    <t>Centrales De Servicio</t>
  </si>
  <si>
    <t>CAFAM - Conserje Virtual - App</t>
  </si>
  <si>
    <t>Operador Call Center</t>
  </si>
  <si>
    <t>Consulta SARLAFT</t>
  </si>
  <si>
    <t>Comprador (Análisis-Ejecución)</t>
  </si>
  <si>
    <t>Jefe Sección Afiliaciones</t>
  </si>
  <si>
    <t>Bienestar C.V.</t>
  </si>
  <si>
    <t>3-REMUNERACION</t>
  </si>
  <si>
    <t xml:space="preserve">Operador CVS </t>
  </si>
  <si>
    <t>Consulta Físicos</t>
  </si>
  <si>
    <t>Usuario</t>
  </si>
  <si>
    <t>Secretaria General</t>
  </si>
  <si>
    <t>Pasaporte</t>
  </si>
  <si>
    <t>DropBox</t>
  </si>
  <si>
    <t>Supervisor Financiero</t>
  </si>
  <si>
    <t>CAS Calle 90</t>
  </si>
  <si>
    <t>SOPORTE SISTEMAS</t>
  </si>
  <si>
    <t>Disponible</t>
  </si>
  <si>
    <t>Divorciado/a</t>
  </si>
  <si>
    <t>Autorizador Preaprobadas</t>
  </si>
  <si>
    <t>Cajica</t>
  </si>
  <si>
    <t>Medico</t>
  </si>
  <si>
    <t>PI</t>
  </si>
  <si>
    <t>Consultar</t>
  </si>
  <si>
    <t>Supervisor Serv. Club</t>
  </si>
  <si>
    <t xml:space="preserve">Analista  </t>
  </si>
  <si>
    <t>Administrador Processa</t>
  </si>
  <si>
    <t>Asesor Cc Floresta Reservas</t>
  </si>
  <si>
    <t>GF-Cultura</t>
  </si>
  <si>
    <t>ALIADOVEND -Aliados Vendedor Droguer.</t>
  </si>
  <si>
    <t>Bosa</t>
  </si>
  <si>
    <t>AE_ADMINISTRACION</t>
  </si>
  <si>
    <t>CS_FAMISANAR</t>
  </si>
  <si>
    <t>GRPAPOYO "Grupo de Apoyo"</t>
  </si>
  <si>
    <t>Centro de Vacaciones Melgar</t>
  </si>
  <si>
    <t>E3</t>
  </si>
  <si>
    <t>Wave Master</t>
  </si>
  <si>
    <t>Maestria</t>
  </si>
  <si>
    <t>Bacteriologia</t>
  </si>
  <si>
    <t>Investigadores</t>
  </si>
  <si>
    <t>Club Madelena-PL</t>
  </si>
  <si>
    <t>Centrales y Of Moviles</t>
  </si>
  <si>
    <t>Consultor Tecnico VIS</t>
  </si>
  <si>
    <t>CAFAM - IVR</t>
  </si>
  <si>
    <t>Coordinador / Profesional / Analista</t>
  </si>
  <si>
    <t>ETK</t>
  </si>
  <si>
    <t>Coordinador Abastecimiento (Gestión)</t>
  </si>
  <si>
    <t xml:space="preserve">Jefe Departamento Afiliaciones y Ventas </t>
  </si>
  <si>
    <t>4-ADMINISTRACION PRCESOS DE INFORMACION</t>
  </si>
  <si>
    <t>Diligenciador</t>
  </si>
  <si>
    <t>Subdirección Activos Inmobiliarios y Promoción Vivienda</t>
  </si>
  <si>
    <t>Permiso Esp. Perm.</t>
  </si>
  <si>
    <t>Transversal</t>
  </si>
  <si>
    <t>ConnectDB</t>
  </si>
  <si>
    <t>CAS Chia</t>
  </si>
  <si>
    <t>AUDITOR MEDICO</t>
  </si>
  <si>
    <t>Firma Responsable</t>
  </si>
  <si>
    <t>Viudo/a</t>
  </si>
  <si>
    <t>Rep. Legal IPS</t>
  </si>
  <si>
    <t>BI/BW</t>
  </si>
  <si>
    <t>Capitán de meseros</t>
  </si>
  <si>
    <t>Analista  Cartera</t>
  </si>
  <si>
    <t>Analista Mesa de Ayuda</t>
  </si>
  <si>
    <t>Analista Unidad Apoyo</t>
  </si>
  <si>
    <t>Asesor CS Floresta</t>
  </si>
  <si>
    <t>GF-Recreacion</t>
  </si>
  <si>
    <t>SGANALIS1X -Analista Compras Cod.Prov</t>
  </si>
  <si>
    <t>AE_REGISTRO</t>
  </si>
  <si>
    <t>CS_FNA</t>
  </si>
  <si>
    <t>SGSALUDAUX “Auxiliar”</t>
  </si>
  <si>
    <t>Taquilla</t>
  </si>
  <si>
    <t>F1</t>
  </si>
  <si>
    <t>Profesional De Mercadeo</t>
  </si>
  <si>
    <t>Oficinista (P)</t>
  </si>
  <si>
    <t>Técnico Profesional</t>
  </si>
  <si>
    <t>Bacteriologia Microbiologia con Enfasis en Sector Industrial</t>
  </si>
  <si>
    <t>Escuelas deportivas</t>
  </si>
  <si>
    <t>Combo Escolar</t>
  </si>
  <si>
    <t>Contac Center</t>
  </si>
  <si>
    <t>CAFAM - Pasadias - Recertificación</t>
  </si>
  <si>
    <t>Jefe Sección / Analista</t>
  </si>
  <si>
    <t>Soporte App TI</t>
  </si>
  <si>
    <t>Gestión de Identidades N1 (Usuarios)</t>
  </si>
  <si>
    <t xml:space="preserve">Asesores Comerciales Crédito y Seguro </t>
  </si>
  <si>
    <t xml:space="preserve">Bienestar </t>
  </si>
  <si>
    <t>5-BIENESTAR DE  PERSONAL</t>
  </si>
  <si>
    <t>Fabrica De Crédito</t>
  </si>
  <si>
    <t>Subdirección Administrativa</t>
  </si>
  <si>
    <t>Permiso Prot. Temp.</t>
  </si>
  <si>
    <t>CafamAdmin</t>
  </si>
  <si>
    <t>CAS Cota</t>
  </si>
  <si>
    <t>InterfazPSM</t>
  </si>
  <si>
    <t>Frotis De Flujo Vaginal</t>
  </si>
  <si>
    <t>Facturacion Digital</t>
  </si>
  <si>
    <t>Solman</t>
  </si>
  <si>
    <t>Oficinista información y Control</t>
  </si>
  <si>
    <t xml:space="preserve">Asesor  </t>
  </si>
  <si>
    <t>Consulta Transacciones</t>
  </si>
  <si>
    <t>TI</t>
  </si>
  <si>
    <t>GF-Educacion</t>
  </si>
  <si>
    <t>SGANALISMD -Analista Compras Medicam</t>
  </si>
  <si>
    <t>AE_ORIENTADOR</t>
  </si>
  <si>
    <t>CS_FOSFEC</t>
  </si>
  <si>
    <t>SGSALUDREG “Regente”</t>
  </si>
  <si>
    <t>F3</t>
  </si>
  <si>
    <t>Profesional Aseg Tecnico</t>
  </si>
  <si>
    <t>Bacteriologia Microbiologia Enfasis en Sector Industrial</t>
  </si>
  <si>
    <t>Torneos</t>
  </si>
  <si>
    <t>Coordinador Fovis</t>
  </si>
  <si>
    <t>CAFAM - Reexpedición Tarjeta Integral - Sitio web</t>
  </si>
  <si>
    <t>Gestión de Identidades N2 (grupos)</t>
  </si>
  <si>
    <t xml:space="preserve">Coordinador Comercial Credito y Seguros </t>
  </si>
  <si>
    <t xml:space="preserve">Beneficios Extralegales </t>
  </si>
  <si>
    <t>6-GESTION DE IDENTIDADES</t>
  </si>
  <si>
    <t>Funcionario Banco Republica</t>
  </si>
  <si>
    <t>Subdirección Comercial</t>
  </si>
  <si>
    <t>Salvoconducto</t>
  </si>
  <si>
    <t>CAS El Rosal</t>
  </si>
  <si>
    <t>ENFERMERIA</t>
  </si>
  <si>
    <t>Hematología</t>
  </si>
  <si>
    <t>Radicacion Digital</t>
  </si>
  <si>
    <t xml:space="preserve">Cobranzas  </t>
  </si>
  <si>
    <t>Oficinista Tarjeta Integral</t>
  </si>
  <si>
    <t>Cajero Caja Gen Floresta</t>
  </si>
  <si>
    <t>GF-Desarrollo Social</t>
  </si>
  <si>
    <t>SGAUDITOR -Auditoria SIGED</t>
  </si>
  <si>
    <t>AE_GESTOR</t>
  </si>
  <si>
    <t>CS_HOTELES CAFAM</t>
  </si>
  <si>
    <t>SGSALUDQF “Químico Farmacéutico”</t>
  </si>
  <si>
    <t>Analista Sistemas De Información Y Proyectos</t>
  </si>
  <si>
    <t>Director_Tecnico</t>
  </si>
  <si>
    <t>Universitaria</t>
  </si>
  <si>
    <t>Bacteriologia y Laboratorio Clinico</t>
  </si>
  <si>
    <t xml:space="preserve">Gestión_Identidades </t>
  </si>
  <si>
    <t>Recreacion</t>
  </si>
  <si>
    <t>Coordinador Fovis 1</t>
  </si>
  <si>
    <t>CAFAM - Sitio Web Salud - Recertificación</t>
  </si>
  <si>
    <t>Negociador</t>
  </si>
  <si>
    <t xml:space="preserve">Jefe Comercial Credito y Seguros </t>
  </si>
  <si>
    <t>Selección De Personal C.V.</t>
  </si>
  <si>
    <t>7-CARNETIZACIÓN</t>
  </si>
  <si>
    <t>Funcionario Cartera</t>
  </si>
  <si>
    <t>Subdirección Jurídica y Secretaria General</t>
  </si>
  <si>
    <t>Tarjeta Identidad</t>
  </si>
  <si>
    <t>CAS Facatativa</t>
  </si>
  <si>
    <t>Inmulite</t>
  </si>
  <si>
    <t>Radicador CTC</t>
  </si>
  <si>
    <t>Cartagena 4 vientos</t>
  </si>
  <si>
    <t xml:space="preserve">Consulta Call Center  </t>
  </si>
  <si>
    <t>Consultas Almacenes</t>
  </si>
  <si>
    <t>Cajero Cc Floresta Reservas</t>
  </si>
  <si>
    <t>GF-Matriz</t>
  </si>
  <si>
    <t>SGAUXCOMBA -Aux. Compras Costo Promed</t>
  </si>
  <si>
    <t>AE_INTERMEDIACION</t>
  </si>
  <si>
    <t>CS_PAGOS Y CAJA GENERAL</t>
  </si>
  <si>
    <t>SGSALUDCOR “Coordinador”</t>
  </si>
  <si>
    <t>Analista Tesorería</t>
  </si>
  <si>
    <t>Auxiliar_Tecnico</t>
  </si>
  <si>
    <t>Biotecnologia</t>
  </si>
  <si>
    <t>Administradores Globales</t>
  </si>
  <si>
    <t>Educacion</t>
  </si>
  <si>
    <t>Gestion De Identidades_TI</t>
  </si>
  <si>
    <t>CAFAM - Torneos Sitios Web</t>
  </si>
  <si>
    <t>Oficinista (Análisis-Ejecución)</t>
  </si>
  <si>
    <t xml:space="preserve">Jefe Departamento Credito y Seguros </t>
  </si>
  <si>
    <t>Relaciones Laborales</t>
  </si>
  <si>
    <t>8-DESARROLLO DE PERSONAL</t>
  </si>
  <si>
    <t>Funcionario Externo Entidad/Firma Con Huella</t>
  </si>
  <si>
    <t>Subdirección Medicamentos y Cadena de Droguerías</t>
  </si>
  <si>
    <t>CAS Floresta</t>
  </si>
  <si>
    <t>Urgencias</t>
  </si>
  <si>
    <t xml:space="preserve">Consultas  </t>
  </si>
  <si>
    <t>Consultas Serdan</t>
  </si>
  <si>
    <t>Cajero CET</t>
  </si>
  <si>
    <t>GF-Financiera</t>
  </si>
  <si>
    <t>SGAUXCOMCP -Aux. Compras Costo Promed</t>
  </si>
  <si>
    <t>Chia</t>
  </si>
  <si>
    <t>CS_POLIFUNCIONALES (CRÉDITOS, EDUCACIÓN,RECREACIÓN)</t>
  </si>
  <si>
    <t>SGSALUDINV “Analista de Inventarios”</t>
  </si>
  <si>
    <t>Especialista De Soporte</t>
  </si>
  <si>
    <t>Auxiliar_Operador (P)</t>
  </si>
  <si>
    <t>Doc. en Ciencias Basicas Biomedicas</t>
  </si>
  <si>
    <t>Alimentos &amp; Bebidas</t>
  </si>
  <si>
    <t>Grupo De Auditoria</t>
  </si>
  <si>
    <t>Q10 Soluciones - Colegio CAFAM</t>
  </si>
  <si>
    <t>Profesional (Gestión - Supervisión)</t>
  </si>
  <si>
    <t xml:space="preserve">Inspectores </t>
  </si>
  <si>
    <t>Gestion Organizacional</t>
  </si>
  <si>
    <t>9-INCAPACIDADES</t>
  </si>
  <si>
    <t>Funcionario Gestor Documental-Entidad De Credito</t>
  </si>
  <si>
    <t>Subdirección Planeación y Gestión Financiera</t>
  </si>
  <si>
    <t>CAS Kennedy</t>
  </si>
  <si>
    <t>Microbiología</t>
  </si>
  <si>
    <t>Verificador Estados de Afiliacion</t>
  </si>
  <si>
    <t xml:space="preserve">Credisystem Analista De Cartera  </t>
  </si>
  <si>
    <t>Consultas Call Center</t>
  </si>
  <si>
    <t>Cajero/Asesor Caja Melgar</t>
  </si>
  <si>
    <t>GF-Salud</t>
  </si>
  <si>
    <t>SGCEDI -Cendis Nuevo Perfil (Wms)</t>
  </si>
  <si>
    <t>Facatativa</t>
  </si>
  <si>
    <t>CS_SEGUROS</t>
  </si>
  <si>
    <t>Operador Montacargas (P)</t>
  </si>
  <si>
    <t>Doc. en Ciencias Biomedicas</t>
  </si>
  <si>
    <t>Centro Comercial</t>
  </si>
  <si>
    <t>Grupo De Contabilidad</t>
  </si>
  <si>
    <t>Q10 Soluciones - Cursos CAFAM</t>
  </si>
  <si>
    <t>Soporte de Aplicaciones TI</t>
  </si>
  <si>
    <t xml:space="preserve">Coordinador Aportes </t>
  </si>
  <si>
    <t xml:space="preserve">Personal C.V. </t>
  </si>
  <si>
    <t>10-NOMINA</t>
  </si>
  <si>
    <t>Funcionario Operativo</t>
  </si>
  <si>
    <t>Subdirección Salud</t>
  </si>
  <si>
    <t>CAS Madrid</t>
  </si>
  <si>
    <t xml:space="preserve">Credisystem Jefe Cartera  </t>
  </si>
  <si>
    <t>Consultas Venta No Presencial con Reportes</t>
  </si>
  <si>
    <t>Cajero/Asesor Cc Floresta Reservas</t>
  </si>
  <si>
    <t>GF-CentralizadasSeguridad</t>
  </si>
  <si>
    <t>SGCENFACXX -Jefe Centro/Facturación</t>
  </si>
  <si>
    <t>CS_SIMPLE</t>
  </si>
  <si>
    <t>Gestor_Inventario</t>
  </si>
  <si>
    <t>Doc. en Ciencias Biomedicas y Biologicas</t>
  </si>
  <si>
    <t>Grupo De Credito Y Seguros</t>
  </si>
  <si>
    <t>Tienda Virtual - Cafam Floresta</t>
  </si>
  <si>
    <t>Super-usuario (Funcional)</t>
  </si>
  <si>
    <t xml:space="preserve">Jefe de Seccion Recaudo y Aportes </t>
  </si>
  <si>
    <t>11-NOMINA MELGAR</t>
  </si>
  <si>
    <t>Funcionario Reestructuraciones</t>
  </si>
  <si>
    <t>Subdirección Servicios Sociales</t>
  </si>
  <si>
    <t>CAS Melgar</t>
  </si>
  <si>
    <t>Pruebas Especiales</t>
  </si>
  <si>
    <t xml:space="preserve">Credisystem Jefe Dpto  </t>
  </si>
  <si>
    <t>Consultas Venta No Presencial sin Reportes</t>
  </si>
  <si>
    <t>Cajero/Asesor Centro Eden</t>
  </si>
  <si>
    <t>GF-CentralizadasInformatica</t>
  </si>
  <si>
    <t>SGCNVTAINS -Consulta Ventas Instituc</t>
  </si>
  <si>
    <t>Fontibón</t>
  </si>
  <si>
    <t>CS_SUBSIDIO DE VIVIENDA</t>
  </si>
  <si>
    <t>Doc. en Ciencias de la Salud</t>
  </si>
  <si>
    <t>Grupo Usuarios FOVIS</t>
  </si>
  <si>
    <t xml:space="preserve">Jefe de Dapartamento de Subsidio </t>
  </si>
  <si>
    <t>12-AUDITORIA</t>
  </si>
  <si>
    <t>Funcionario Tesorería</t>
  </si>
  <si>
    <t>Subdirección Tecnología, Procesos y Operaciones</t>
  </si>
  <si>
    <t>CAS Quirigua</t>
  </si>
  <si>
    <t>Pruebas Rápidas</t>
  </si>
  <si>
    <t>Clínica Calle 93</t>
  </si>
  <si>
    <t xml:space="preserve">Credisystem Jefe Evaluación  </t>
  </si>
  <si>
    <t>Mesa de Ayuda</t>
  </si>
  <si>
    <t>Cajero/Asesor CET</t>
  </si>
  <si>
    <t>GF-CentralizadasTesoreria</t>
  </si>
  <si>
    <t>SGCONSULVT -Consulta Ventas</t>
  </si>
  <si>
    <t>Fusagasugá</t>
  </si>
  <si>
    <t>CS_SUBSIDIO FAMILIAR</t>
  </si>
  <si>
    <t>Gestion Identidades</t>
  </si>
  <si>
    <t>Doc. en Ciencias Medicas</t>
  </si>
  <si>
    <t>Jefe Seccion Fovis</t>
  </si>
  <si>
    <t xml:space="preserve">Asesor Corporativo Servicios Sociales </t>
  </si>
  <si>
    <t>13-BI - BIODATA</t>
  </si>
  <si>
    <t>Supervisor Aprobador / Reestructuraciones</t>
  </si>
  <si>
    <t>Subdireción Relaciones Corporativas</t>
  </si>
  <si>
    <t>CAS Soacha</t>
  </si>
  <si>
    <t>Pruebas Serológicas</t>
  </si>
  <si>
    <t>Clinica Sta Barbara</t>
  </si>
  <si>
    <t xml:space="preserve">Gestor De Cobranza  </t>
  </si>
  <si>
    <t>Reexpedición</t>
  </si>
  <si>
    <t>Cajero/Asesor CET Calle 56</t>
  </si>
  <si>
    <t>GF-AnalistasPpto</t>
  </si>
  <si>
    <t>SGDEPTOTEC -Depto Tecnico Medicamento</t>
  </si>
  <si>
    <t>Doc. en Ciencias Odontologicas</t>
  </si>
  <si>
    <t>Oficinas Moviles</t>
  </si>
  <si>
    <t>Jefe Sección Afiliaciones y Ventas Corporativas</t>
  </si>
  <si>
    <t>14-AC - ANALISIS DE CARGOS</t>
  </si>
  <si>
    <t>Supervisor Banco Republica</t>
  </si>
  <si>
    <t>CAS Sopo</t>
  </si>
  <si>
    <t>Química Clinica</t>
  </si>
  <si>
    <t>Jefe Evaluacion</t>
  </si>
  <si>
    <t>Cajero/Asesor Cll 48 Hoteles Cafam</t>
  </si>
  <si>
    <t>GF-CentralizadasServicios</t>
  </si>
  <si>
    <t>SGGANE -Master SIGED</t>
  </si>
  <si>
    <t>Soporte_Tecnico_Cendis</t>
  </si>
  <si>
    <t>Doc. en Enfermeria</t>
  </si>
  <si>
    <t>Secretaria</t>
  </si>
  <si>
    <t xml:space="preserve">Jefe Departamento Fidelización </t>
  </si>
  <si>
    <t>15-BP - BIENESTAR DE PERSONAL</t>
  </si>
  <si>
    <t>Supervisor Cartera</t>
  </si>
  <si>
    <t>CAS Suba</t>
  </si>
  <si>
    <t>Química Especial</t>
  </si>
  <si>
    <t>El Bosque</t>
  </si>
  <si>
    <t xml:space="preserve">Macrofit  </t>
  </si>
  <si>
    <t>Usuarios Éxito</t>
  </si>
  <si>
    <t>Cajero/Asesor Club Cafam</t>
  </si>
  <si>
    <t>GF-Planeacion</t>
  </si>
  <si>
    <t>SGHELPDES2 -Grupo 2 Helpdesk</t>
  </si>
  <si>
    <t>AE_REGISTRO_PRIORITARIOS</t>
  </si>
  <si>
    <t>Support_Oracle</t>
  </si>
  <si>
    <t>Doc. en Epidemiologia</t>
  </si>
  <si>
    <t>Soporte Aplicaciones_TI</t>
  </si>
  <si>
    <t>Supervisor Operativo</t>
  </si>
  <si>
    <t>CAS Tocancipa</t>
  </si>
  <si>
    <t>Remisiones</t>
  </si>
  <si>
    <t>El Rosal</t>
  </si>
  <si>
    <t xml:space="preserve">Mercadeo  </t>
  </si>
  <si>
    <t>Cajero/Asesor Club Madelena Cafam</t>
  </si>
  <si>
    <t>GF-AdminGestion</t>
  </si>
  <si>
    <t>SGIMPTOSXX -Impuestos</t>
  </si>
  <si>
    <t>AE_ORIENTACIÓN</t>
  </si>
  <si>
    <t>Si&amp;P</t>
  </si>
  <si>
    <t>Doc. en Epidemiologia Clinica</t>
  </si>
  <si>
    <t xml:space="preserve">Supervisor Tesorería </t>
  </si>
  <si>
    <t>CAS Ubate</t>
  </si>
  <si>
    <t>Unidad De Servicio Transfusional</t>
  </si>
  <si>
    <t xml:space="preserve">Original  </t>
  </si>
  <si>
    <t>Cajero/Asesor Contac Center</t>
  </si>
  <si>
    <t>GF-operadorinformatica</t>
  </si>
  <si>
    <t>SGINVRDTCP -Aux. Recibo Inv. Cto Prom</t>
  </si>
  <si>
    <t>Montevideo</t>
  </si>
  <si>
    <t>AE_ORIENTACIÓN_PRIORITARIOS</t>
  </si>
  <si>
    <t>Venta_Mayorista</t>
  </si>
  <si>
    <t>Doc. en Epidemiologia y Bioestadistica</t>
  </si>
  <si>
    <t>CAS Zipaquira</t>
  </si>
  <si>
    <t>Uroanálisis</t>
  </si>
  <si>
    <t xml:space="preserve">Radicador  </t>
  </si>
  <si>
    <t>Cajero/Asesor Contact Comercial</t>
  </si>
  <si>
    <t>GF-CentralizadasInformaticaP</t>
  </si>
  <si>
    <t>SGINVRFMCX -Invent. R.F. Mesa Control</t>
  </si>
  <si>
    <t>AE_GESTOR EMPRESARIAL</t>
  </si>
  <si>
    <t xml:space="preserve">Abastecimiento </t>
  </si>
  <si>
    <t>Doc. en Investigacion Clinica</t>
  </si>
  <si>
    <t>Centro De Investigacion</t>
  </si>
  <si>
    <t>Recaudo</t>
  </si>
  <si>
    <t>Cajero/Asesor CS Bavaria</t>
  </si>
  <si>
    <t>GF-CentralizadasSeguridadP</t>
  </si>
  <si>
    <t>SGJFCOBROS -Jefatura Credito y Cobros</t>
  </si>
  <si>
    <t>AE_GESTOR EMPRESARIAL_PRIORITARIOS</t>
  </si>
  <si>
    <t>Puntos</t>
  </si>
  <si>
    <t>Doc. en Medicina Clinica</t>
  </si>
  <si>
    <t xml:space="preserve">Verificador De Cobranza  </t>
  </si>
  <si>
    <t>Cajero/Asesor CS Calle 93</t>
  </si>
  <si>
    <t>GF-CentralizadasServiciosP</t>
  </si>
  <si>
    <t>SGJFPRODFV -Jefe Producto Fruver</t>
  </si>
  <si>
    <t>Gestión Organizacional y Operaciones</t>
  </si>
  <si>
    <t>Doc. en Medicina Tropical</t>
  </si>
  <si>
    <t>IPS Americas</t>
  </si>
  <si>
    <t xml:space="preserve">Verificador  </t>
  </si>
  <si>
    <t>Cajero/Asesor CS Cll 48</t>
  </si>
  <si>
    <t>GF-CentralizadasTesoreriaP</t>
  </si>
  <si>
    <t>SGJFPRODMD -Jefe Producto Medicamento</t>
  </si>
  <si>
    <t>Toberin</t>
  </si>
  <si>
    <t>IPS_ATENCION AL USUARIO</t>
  </si>
  <si>
    <t>Doc. en Microbiologia</t>
  </si>
  <si>
    <t>IPS El Bosque</t>
  </si>
  <si>
    <t>Cajero/Asesor CS Cll 76</t>
  </si>
  <si>
    <t>GF-ComercialP</t>
  </si>
  <si>
    <t>SGMERCAMED -Usuarios Depto Mercadeo</t>
  </si>
  <si>
    <t>Usme</t>
  </si>
  <si>
    <t>IPS_AUTORIZACIONES</t>
  </si>
  <si>
    <t>Doc. en Odontologia</t>
  </si>
  <si>
    <t>Laboratorio Central</t>
  </si>
  <si>
    <t>Cajero/Asesor CS Kennedy</t>
  </si>
  <si>
    <t>GF-CulturaP</t>
  </si>
  <si>
    <t>SGMNTDRGXX -Monitor Droguerias</t>
  </si>
  <si>
    <t>Zipaquirá</t>
  </si>
  <si>
    <t>IPS_ASIGNACION DE CITAS</t>
  </si>
  <si>
    <t>Doc. en Oncologia</t>
  </si>
  <si>
    <t>NEPS Centenario</t>
  </si>
  <si>
    <t>Cajero/Asesor CS Lisboa</t>
  </si>
  <si>
    <t>GF-DesarrolloSocialP</t>
  </si>
  <si>
    <t>SGOFPROD1X -Oficinista Prod.Pereceder</t>
  </si>
  <si>
    <t>IPS_ENTREGA DE RESULTADOS</t>
  </si>
  <si>
    <t>Doc. en Salud</t>
  </si>
  <si>
    <t>NEPS Granada Hills</t>
  </si>
  <si>
    <t>Nuevo Madrid</t>
  </si>
  <si>
    <t>Cajero/Asesor CS Nieves</t>
  </si>
  <si>
    <t>GF-EducacionP</t>
  </si>
  <si>
    <t>SGOFPRODXX -Oficinista Produccion</t>
  </si>
  <si>
    <t>IPS_TOMA DE MUESTRAS</t>
  </si>
  <si>
    <t>Doc. en Salud Publica</t>
  </si>
  <si>
    <t>Cajero/Asesor CS Soacha</t>
  </si>
  <si>
    <t>GF-FinancieraP</t>
  </si>
  <si>
    <t>SGOPERACXX -Operadores Del Sistema</t>
  </si>
  <si>
    <t>Doc. en Toxicologia Ambiental</t>
  </si>
  <si>
    <t>Urgencias Suba</t>
  </si>
  <si>
    <t>San Jorge</t>
  </si>
  <si>
    <t>Cajero/Asesor CS Suba</t>
  </si>
  <si>
    <t>GF-MatrizP</t>
  </si>
  <si>
    <t>SGRDPRCXXX -Of Ctrol Mov Mcia Pereced</t>
  </si>
  <si>
    <t>Cajero/Asesor Of. Moviles</t>
  </si>
  <si>
    <t>GF-MercadeoP</t>
  </si>
  <si>
    <t>SGREAPROVA -Coordinador Reaprovisiona</t>
  </si>
  <si>
    <t>Entrenamiento Deportivo</t>
  </si>
  <si>
    <t>Consulta Oficinas Moviles</t>
  </si>
  <si>
    <t>GF-PlaneacionP</t>
  </si>
  <si>
    <t>SGREAPROVI -Unidad Reaprovisionamient</t>
  </si>
  <si>
    <t>Especialidad en Anestesiologia y Reanimacion</t>
  </si>
  <si>
    <t>Sopo</t>
  </si>
  <si>
    <t>Gestion de Identidades Seven</t>
  </si>
  <si>
    <t>GF-RecreacionP</t>
  </si>
  <si>
    <t>SGROBOT -Reg.Automatico Fact Elect</t>
  </si>
  <si>
    <t>Especialidad en Cirugia General</t>
  </si>
  <si>
    <t>Sopo 2</t>
  </si>
  <si>
    <t>Gestion de Usuarios - Mesa de Servicios</t>
  </si>
  <si>
    <t>GF-SaludP</t>
  </si>
  <si>
    <t>SGSALUDAUX -Salud Auxiliar</t>
  </si>
  <si>
    <t>Especialidad en Cirugia Oral y Maxilofacial</t>
  </si>
  <si>
    <t>Grupo de Usuario Cartera</t>
  </si>
  <si>
    <t>GF-Calidad</t>
  </si>
  <si>
    <t>SGSALUDCOR -Salud Coordinador</t>
  </si>
  <si>
    <t>Especialidad en Cirugia Pediatrica</t>
  </si>
  <si>
    <t>Tocancipa</t>
  </si>
  <si>
    <t>Grupo de Usuario Contabilidad</t>
  </si>
  <si>
    <t>GF-CalidadP</t>
  </si>
  <si>
    <t>SGSALUDINV -Salud Analista Inventario</t>
  </si>
  <si>
    <t>Especialidad en Cirugia Plastica</t>
  </si>
  <si>
    <t>Ubate</t>
  </si>
  <si>
    <t>Grupo de Usuario Educacion</t>
  </si>
  <si>
    <t>GF-Vivienda</t>
  </si>
  <si>
    <t>SGSALUDQF -Salud Quimico Farmaceutic</t>
  </si>
  <si>
    <t>Especialidad en Cuidado Intensivo Pediatrico</t>
  </si>
  <si>
    <t>Grupo de Usuario Fomento</t>
  </si>
  <si>
    <t>GF-ViviendaP</t>
  </si>
  <si>
    <t>SGSALUDREG -Salud Regente</t>
  </si>
  <si>
    <t>Especialidad en Dermatologia</t>
  </si>
  <si>
    <t>Zipaquira</t>
  </si>
  <si>
    <t>Grupo de Usuario Recreacion</t>
  </si>
  <si>
    <t>GF-AdmProf</t>
  </si>
  <si>
    <t>SGSECALM4X -Analista Almacenamiento</t>
  </si>
  <si>
    <t>Especialidad en Endocrinologia</t>
  </si>
  <si>
    <t>Zipaquira Centro</t>
  </si>
  <si>
    <t>Grupo de Usuario Tesoreria</t>
  </si>
  <si>
    <t>GF-CreditoP</t>
  </si>
  <si>
    <t>SGSECALMXX -Jefe Sección Almacenamien</t>
  </si>
  <si>
    <t>Especialidad en Endodoncia</t>
  </si>
  <si>
    <t>Jefe Caja General Floresta</t>
  </si>
  <si>
    <t>GF-DireccionP</t>
  </si>
  <si>
    <t>SGSECCJAXX -Jefe Sección Caja</t>
  </si>
  <si>
    <t>Especialidad en Estomatologia Pediatrica y Ortopedia Maxilar</t>
  </si>
  <si>
    <t>Jefe Tesoreria</t>
  </si>
  <si>
    <t>GF-consulta</t>
  </si>
  <si>
    <t>SGSPRBDMXX -Supervisores Bodega</t>
  </si>
  <si>
    <t>Especialidad en Estomatologia Pedriatica</t>
  </si>
  <si>
    <t>Revisor Caja Club Cafam</t>
  </si>
  <si>
    <t>GF-SecurityAdmin</t>
  </si>
  <si>
    <t>SGSVXXXXXX -Supervisores Ptosde Vta</t>
  </si>
  <si>
    <t>Especialidad en Gastroenterologia</t>
  </si>
  <si>
    <t>Revisor Caja Gen Floresta</t>
  </si>
  <si>
    <t>GF-DataAdmin</t>
  </si>
  <si>
    <t>SGVENDMEDX -Vendedor Medicamentos</t>
  </si>
  <si>
    <t>Especialidad en Geriatria</t>
  </si>
  <si>
    <t>Revisor Caja Melgar</t>
  </si>
  <si>
    <t>GF-Bloqueado</t>
  </si>
  <si>
    <t>Especialidad en Hematologia</t>
  </si>
  <si>
    <t>Revisor Cc Floresta Reservas</t>
  </si>
  <si>
    <t>GF-SaludE</t>
  </si>
  <si>
    <t>Especialidad en Infectologia</t>
  </si>
  <si>
    <t>Revisor Centro Eden</t>
  </si>
  <si>
    <t>GF-MedicamentosP1</t>
  </si>
  <si>
    <t>Especialidad en Medicina Aeroespacial</t>
  </si>
  <si>
    <t>Revisor CET</t>
  </si>
  <si>
    <t>GF-centrocomputo</t>
  </si>
  <si>
    <t>Especialidad en Medicina del Deporte</t>
  </si>
  <si>
    <t>Revisor CET Calle 56</t>
  </si>
  <si>
    <t>GF-BSC_control_de_acceso</t>
  </si>
  <si>
    <t>Especialidad en Medicina Fisica y Rehabilitacion</t>
  </si>
  <si>
    <t>Revisor Cll 48 Hoteles Cafam</t>
  </si>
  <si>
    <t>GF-AnalisisFinanciero</t>
  </si>
  <si>
    <t>Especialidad en Medicina Forense</t>
  </si>
  <si>
    <t>Revisor Cll 93</t>
  </si>
  <si>
    <t>GF-AdminStandar</t>
  </si>
  <si>
    <t>Especialidad en Medicina Interna</t>
  </si>
  <si>
    <t>Revisor Club Madelena Cafam</t>
  </si>
  <si>
    <t>GF-Operativo_VersionCalculada</t>
  </si>
  <si>
    <t>Especialidad en Neumologia Clinica</t>
  </si>
  <si>
    <t>Revisor Contac Center</t>
  </si>
  <si>
    <t>GF-Servicios</t>
  </si>
  <si>
    <t>Especialidad en Neurocirugia</t>
  </si>
  <si>
    <t>Revisor CS Bavaria</t>
  </si>
  <si>
    <t>GF-AdminAnalisisFinanciero</t>
  </si>
  <si>
    <t>Especialidad en Neurologia Clinica</t>
  </si>
  <si>
    <t>Revisor CS Cll 48</t>
  </si>
  <si>
    <t>GF-TM1SERVICE</t>
  </si>
  <si>
    <t>Especialidad en Neuropediatria</t>
  </si>
  <si>
    <t>Revisor CS Cll 76</t>
  </si>
  <si>
    <t>MD-ADMIN MED</t>
  </si>
  <si>
    <t>Especialidad en Obstetricia y Ginecologia</t>
  </si>
  <si>
    <t>Revisor CS Kennedy</t>
  </si>
  <si>
    <t>MD-compras</t>
  </si>
  <si>
    <t>Especialidad en Oftalmologia</t>
  </si>
  <si>
    <t>Revisor CS Lisboa</t>
  </si>
  <si>
    <t>MD-Informatica</t>
  </si>
  <si>
    <t>Especialidad en Oncohematologia Pediatrica</t>
  </si>
  <si>
    <t>Revisor CS Nieves</t>
  </si>
  <si>
    <t>MD-AMedicamentos</t>
  </si>
  <si>
    <t>Especialidad en Ortodoncia</t>
  </si>
  <si>
    <t>Revisor CS Soacha</t>
  </si>
  <si>
    <t>CT-Admin</t>
  </si>
  <si>
    <t>Especialidad en Ortodoncia y Ortopedia Maxilar</t>
  </si>
  <si>
    <t>Revisor CS Suba</t>
  </si>
  <si>
    <t>CT-Costos</t>
  </si>
  <si>
    <t>Especialidad en Ortopedia y Traumatologia</t>
  </si>
  <si>
    <t>Revisor Of. Moviles</t>
  </si>
  <si>
    <t>CT-Contabilidad</t>
  </si>
  <si>
    <t>Especialidad en Otorrinolaringologia</t>
  </si>
  <si>
    <t>Supervisor Caja Gen Floresta</t>
  </si>
  <si>
    <t>Especialidad en Patologia Anatomica y Clinica</t>
  </si>
  <si>
    <t>Supervisor Caja Melgar</t>
  </si>
  <si>
    <t>Especialidad en Pediatria</t>
  </si>
  <si>
    <t>Supervisor Centro Eden</t>
  </si>
  <si>
    <t>Especialidad en Perinatologia y Neonatologia</t>
  </si>
  <si>
    <t>Supervisor CET</t>
  </si>
  <si>
    <t>Especialidad en Periodoncia</t>
  </si>
  <si>
    <t>Supervisor CET Calle 56</t>
  </si>
  <si>
    <t>Especialidad en Psiquiatria</t>
  </si>
  <si>
    <t>Supervisor Cll 48 Hoteles Cafam</t>
  </si>
  <si>
    <t>Especialidad en Radiologia e Imagenes Diagnosticas</t>
  </si>
  <si>
    <t>Supervisor Club Cafam</t>
  </si>
  <si>
    <t>Especialidad en Radiologia Pediatrica</t>
  </si>
  <si>
    <t>Supervisor Club Madelena Cafam</t>
  </si>
  <si>
    <t>Especialidad en Rehabilitacion Oral</t>
  </si>
  <si>
    <t>Supervisor Contac Center</t>
  </si>
  <si>
    <t>Especialidad en Reumatologia</t>
  </si>
  <si>
    <t>Supervisor CS Bavaria</t>
  </si>
  <si>
    <t>Especialidad en Urologia</t>
  </si>
  <si>
    <t>Supervisor CS Cll 48</t>
  </si>
  <si>
    <t>Esp. Clinica en Cirugia Oral y Maxilofacial</t>
  </si>
  <si>
    <t>Supervisor CS Cll 76</t>
  </si>
  <si>
    <t>Esp. Clinica en Endodoncia</t>
  </si>
  <si>
    <t>Supervisor CS Cll 93</t>
  </si>
  <si>
    <t>Esp. Clinica en Odontologia Integral del Adolescente y Ortodoncia</t>
  </si>
  <si>
    <t>Supervisor CS Floresta</t>
  </si>
  <si>
    <t>Esp. Clinica en Odontologia Integral del Adulto</t>
  </si>
  <si>
    <t>Supervisor CS Kennedy</t>
  </si>
  <si>
    <t>Esp. Clinica en Odontologia Integral del Nino y Ortopedia Maxilar</t>
  </si>
  <si>
    <t>Supervisor CS Lisboa</t>
  </si>
  <si>
    <t>Esp. Clinica en Odontopediatria</t>
  </si>
  <si>
    <t>Supervisor CS Nieves</t>
  </si>
  <si>
    <t>Esp. Clinica en Ortodoncia</t>
  </si>
  <si>
    <t>Supervisor CS Soacha</t>
  </si>
  <si>
    <t>Esp. Clinica en Ortopedia Maxilar</t>
  </si>
  <si>
    <t>Supervisor CS Suba</t>
  </si>
  <si>
    <t>Esp. Clinica en Rehabilitacion Oral</t>
  </si>
  <si>
    <t>Supervisor Of. Moviles</t>
  </si>
  <si>
    <t>Esp. de Enfermeria en Atencion Domiciliaria</t>
  </si>
  <si>
    <t>Usuario Cargue de Productos</t>
  </si>
  <si>
    <t>Esp. de Enfermeria en Cuidado Critico al Adulto</t>
  </si>
  <si>
    <t>Usuario Comun</t>
  </si>
  <si>
    <t>Esp. de Enfermeria en Cuidado Critico Para el Adulto</t>
  </si>
  <si>
    <t>Esp. de Enfermeria en Nefrologia</t>
  </si>
  <si>
    <t>Esp. en Acondicionamiento Fisico Para la Salud</t>
  </si>
  <si>
    <t>Esp. en Actividad Fisica Para la Salud</t>
  </si>
  <si>
    <t>Esp. en Adaptacion y Rehabilitacion Cardiopulmonar y Vascular</t>
  </si>
  <si>
    <t>Esp. en Administracion de Salud: Enfasis en Seguridad Social</t>
  </si>
  <si>
    <t>Esp. en Alergologia</t>
  </si>
  <si>
    <t>Esp. en Alergologia Clinica</t>
  </si>
  <si>
    <t>Esp. en Alimentacion y Nutricion</t>
  </si>
  <si>
    <t>Esp. en Alimentacion y Nutricion en Promocion de la Salud</t>
  </si>
  <si>
    <t>Esp. en Anatomia Patologica</t>
  </si>
  <si>
    <t>Esp. en Anatomia Patologica y Patologia Clinica</t>
  </si>
  <si>
    <t>Esp. en Anestesia Cardiotoracica</t>
  </si>
  <si>
    <t>Esp. en Anestesia Cardiovascular</t>
  </si>
  <si>
    <t>Esp. en Anestesia Cardiovascular y Toracica</t>
  </si>
  <si>
    <t>Esp. en Anestesia Cardiovascular y Toraxica</t>
  </si>
  <si>
    <t>Esp. en Anestesia y Medicina Perioperatoria</t>
  </si>
  <si>
    <t>Esp. en Anestesiologia</t>
  </si>
  <si>
    <t>Esp. en Anestesiologia Cardiovascular</t>
  </si>
  <si>
    <t>Esp. en Anestesiologia y Medicina Perioperatoria</t>
  </si>
  <si>
    <t>Esp. en Anestesiologia y Reanimacion</t>
  </si>
  <si>
    <t>Esp. en Angiologia Clinica y Laboratorio Vascular</t>
  </si>
  <si>
    <t>Esp. en Artroscopia</t>
  </si>
  <si>
    <t>Esp. en Artroscopia y Cirugia de Rodilla</t>
  </si>
  <si>
    <t>Esp. en Atencion de Enfermera en Quirofanos y Central de Esterilizacion</t>
  </si>
  <si>
    <t>Esp. en Atencion de Enfermeria en Cuidado Critico</t>
  </si>
  <si>
    <t>Esp. en Atencion de Enfermeria en Urgencias</t>
  </si>
  <si>
    <t>Esp. en Atencion en Desastres y Emergencias</t>
  </si>
  <si>
    <t>Esp. en Atencion Integral A la Primera Infancia</t>
  </si>
  <si>
    <t>Esp. en Atencion Social Integral en Salud Mental</t>
  </si>
  <si>
    <t>Esp. en Audiologia</t>
  </si>
  <si>
    <t>Esp. en Auditoria Clinica</t>
  </si>
  <si>
    <t>Esp. en Auditoria en Salud</t>
  </si>
  <si>
    <t>Esp. en Banco de Sangre y Transfusion Sanguinea</t>
  </si>
  <si>
    <t>Esp. en Bioetica</t>
  </si>
  <si>
    <t>Esp. en Biomateriales  Operatoria Dental y Estetica</t>
  </si>
  <si>
    <t>Esp. en Biomateriales Operatoria y Estetica Dental</t>
  </si>
  <si>
    <t>Esp. en Biomedicina Molecular</t>
  </si>
  <si>
    <t>Esp. en Bioquimica</t>
  </si>
  <si>
    <t>Esp. en Bioquimica Clinica</t>
  </si>
  <si>
    <t>Esp. en Cardiologia</t>
  </si>
  <si>
    <t>Esp. en Cardiologia Clinica</t>
  </si>
  <si>
    <t>Esp. en Cardiologia de Adultos</t>
  </si>
  <si>
    <t>Esp. en Cardiologia Intervencionista</t>
  </si>
  <si>
    <t>Esp. en Cardiologia Intervencionista y Hemodinamia</t>
  </si>
  <si>
    <t>Esp. en Cardiologia Intervencionista y Hemodinamica</t>
  </si>
  <si>
    <t>Esp. en Cardiologia Pediatrica</t>
  </si>
  <si>
    <t>Esp. en Ciencias Basicas Biomedicas</t>
  </si>
  <si>
    <t>Esp. en Ciencias Basicas del Area de la Salud</t>
  </si>
  <si>
    <t>Esp. en Cirugia Cardiovascular</t>
  </si>
  <si>
    <t>Esp. en Cirugia Cardiovascular y Toracica</t>
  </si>
  <si>
    <t>Esp. en Cirugia Craneofacial</t>
  </si>
  <si>
    <t>Esp. en Cirugia de Cabeza y Cuello</t>
  </si>
  <si>
    <t>Esp. en Cirugia de Columna</t>
  </si>
  <si>
    <t>Esp. en Cirugia de Columna Vertebral  Pelvis y Acetabulo</t>
  </si>
  <si>
    <t>Esp. en Cirugia de la Mano</t>
  </si>
  <si>
    <t>Esp. en Cirugia de la Mano y Miembro Superior</t>
  </si>
  <si>
    <t>Esp. en Cirugia de Mama y Tejidos Blandos</t>
  </si>
  <si>
    <t>Esp. en Cirugia de Mama y Tumores de Tejidos Blandos</t>
  </si>
  <si>
    <t>Esp. en Cirugia de Mano</t>
  </si>
  <si>
    <t>Esp. en Cirugia de Pie y Tobillo</t>
  </si>
  <si>
    <t>Esp. en Cirugia de Rodilla</t>
  </si>
  <si>
    <t>Esp. en Cirugia de Torax</t>
  </si>
  <si>
    <t>Esp. en Cirugia de Trasplantes</t>
  </si>
  <si>
    <t>Esp. en Cirugia de Trasplantes de Organos Abdominales</t>
  </si>
  <si>
    <t>Esp. en Cirugia de Trauma y Emergencias</t>
  </si>
  <si>
    <t>Esp. en Cirugia Dermatologica</t>
  </si>
  <si>
    <t>Esp. en Cirugia Endoscopica Ginecologica</t>
  </si>
  <si>
    <t>Esp. en Cirugia Gastrointestinal y Endoscopia Digestiva</t>
  </si>
  <si>
    <t>Esp. en Cirugia General</t>
  </si>
  <si>
    <t>Esp. en Cirugia Ginecologica Laparoscopica</t>
  </si>
  <si>
    <t>Esp. en Cirugia Implantologia y Patologia Oral</t>
  </si>
  <si>
    <t>Esp. en Cirugia Infantil</t>
  </si>
  <si>
    <t>Esp. en Cirugia Laparoscopica Avanzada</t>
  </si>
  <si>
    <t>Esp. en Cirugia Maxilofacial</t>
  </si>
  <si>
    <t>Esp. en Cirugia Oncologica</t>
  </si>
  <si>
    <t>Esp. en Cirugia Oral y Maxilofacial</t>
  </si>
  <si>
    <t>Esp. en Cirugia Ortopedica y Traumatologia</t>
  </si>
  <si>
    <t>Esp. en Cirugia Pediatrica</t>
  </si>
  <si>
    <t>Esp. en Cirugia Plastica</t>
  </si>
  <si>
    <t>Esp. en Cirugia Plastica  Estetica  Maxilofacial y de la Mano</t>
  </si>
  <si>
    <t>Esp. en Cirugia Plastica  Maxilofacial  Estetica y de la Mano</t>
  </si>
  <si>
    <t>Esp. en Cirugia Plastica  Reconstructiva y Estetica</t>
  </si>
  <si>
    <t>Esp. en Cirugia Plastica : Reconstructiva y Estetica</t>
  </si>
  <si>
    <t>Esp. en Cirugia Plastica Estetica y Reconstructiva</t>
  </si>
  <si>
    <t>Esp. en Cirugia Plastica Facial</t>
  </si>
  <si>
    <t>Esp. en Cirugia Plastica Maxilofacial y de la Mano</t>
  </si>
  <si>
    <t>Esp. en Cirugia Plastica Ocular</t>
  </si>
  <si>
    <t>Esp. en Cirugia Plastica Oncologica</t>
  </si>
  <si>
    <t>Esp. en Cirugia Plastica Reconstructiva y Estetica</t>
  </si>
  <si>
    <t>Esp. en Cirugia Plastica Reconstrutiva y Estetica</t>
  </si>
  <si>
    <t>Esp. en Cirugia Plastica: Reconstructiva y Estetica</t>
  </si>
  <si>
    <t>Esp. en Cirugia Reconstructiva y del Reemplazo Articular de Cadera y Rodilla</t>
  </si>
  <si>
    <t>Esp. en Cirugia Vascular</t>
  </si>
  <si>
    <t>Esp. en Cirugia Vascular Periferica</t>
  </si>
  <si>
    <t>Esp. en Cirugia Vascular Periferica y Angiologia</t>
  </si>
  <si>
    <t>Esp. en Cirugia Vascular y Angiologia</t>
  </si>
  <si>
    <t>Esp. en Citologia Ginecologica</t>
  </si>
  <si>
    <t>Esp. en Coloproctologia</t>
  </si>
  <si>
    <t>Esp. en Conceptos Fundamentales de Las Ciencias Basicas Medicas</t>
  </si>
  <si>
    <t>Esp. en Cornea y Enfermedades Externas</t>
  </si>
  <si>
    <t>Esp. en Cuidado al Adulto y Nino en Estado Critico de Salud</t>
  </si>
  <si>
    <t>Esp. en Cuidado Critico del Adulto</t>
  </si>
  <si>
    <t>Esp. en Cuidado de Enfermeria al Paciente con Cancer y su Familia</t>
  </si>
  <si>
    <t>Esp. en Cuidado de Enfermeria del Paciente Critico</t>
  </si>
  <si>
    <t>Esp. en Cuidado de Enfermeria en Urgencias</t>
  </si>
  <si>
    <t>Esp. en Cuidado del Paciente en Estado Critico</t>
  </si>
  <si>
    <t>Esp. en Cuidado Intensivo</t>
  </si>
  <si>
    <t>Esp. en Cuidado Intensivo Cardiovascular Pediatrico</t>
  </si>
  <si>
    <t>Esp. en Cuidado Intensivo Pediatrico</t>
  </si>
  <si>
    <t>Esp. en Cuidado Ocular Primario</t>
  </si>
  <si>
    <t>Esp. en Cuidado Respiratorio</t>
  </si>
  <si>
    <t>Esp. en Cuidados Paliativos</t>
  </si>
  <si>
    <t>Esp. en Dermatologia</t>
  </si>
  <si>
    <t>Esp. en Dermatologia Oncologica</t>
  </si>
  <si>
    <t>Esp. en Dermatologia y Cirugia Dermatologica</t>
  </si>
  <si>
    <t>Esp. en Dermatopatologia</t>
  </si>
  <si>
    <t>Esp. en Desarrollo del Lenguaje y su Patologia</t>
  </si>
  <si>
    <t>Esp. en Desarrollo Infantil y Procesos de Aprendizaje</t>
  </si>
  <si>
    <t>Esp. en Diagnostico Diferencial en Cuidado Ocular Primario</t>
  </si>
  <si>
    <t>Esp. en Diagnostico y Medicina Oral</t>
  </si>
  <si>
    <t>Esp. en Dolor y Cuidado Paliativo</t>
  </si>
  <si>
    <t>Esp. en Dolor y Cuidados Paliativos</t>
  </si>
  <si>
    <t>Esp. en Ecocardiografia</t>
  </si>
  <si>
    <t>Esp. en Ejercicio Fisico Para la Salud</t>
  </si>
  <si>
    <t>Esp. en Electrofisiologia Cardiaca</t>
  </si>
  <si>
    <t>Esp. en Electrofisiologia Cardiovascular</t>
  </si>
  <si>
    <t>Esp. en Electrofisiologia Clinica  Estimulacion y Arritmias Cardiacas</t>
  </si>
  <si>
    <t>Esp. en Electrofisiologia Clinica  Marcapasos y Arritmias Cardiacas</t>
  </si>
  <si>
    <t>Esp. en Electrofisiologia Clinica Estimulacion y Arritmias Cardiacas</t>
  </si>
  <si>
    <t>Esp. en Endocrinologia</t>
  </si>
  <si>
    <t>Esp. en Endocrinologia  Diabetes y Metabolismo del Adulto</t>
  </si>
  <si>
    <t>Esp. en Endocrinologia Clinica y Metabolismo</t>
  </si>
  <si>
    <t>Esp. en Endocrinologia Pediatrica</t>
  </si>
  <si>
    <t>Esp. en Endodoncia</t>
  </si>
  <si>
    <t>Esp. en Enfermedades Infecciosas</t>
  </si>
  <si>
    <t>Esp. en Enfermedades Infecciosas en Pediatria</t>
  </si>
  <si>
    <t>Esp. en Enfermedades Tropicales Transmitidas por Vectores</t>
  </si>
  <si>
    <t>Esp. en Enfermeria Cardio Respiratoria</t>
  </si>
  <si>
    <t>Esp. en Enfermeria Cardiorespiratoria</t>
  </si>
  <si>
    <t>Esp. en Enfermeria Cardiovascular</t>
  </si>
  <si>
    <t>Esp. en Enfermeria Cuidado Critico Adulto</t>
  </si>
  <si>
    <t>Esp. en Enfermeria de Urgencias</t>
  </si>
  <si>
    <t>Esp. en Enfermeria del Cuidado Neonatal</t>
  </si>
  <si>
    <t>Esp. en Enfermeria en Cuidado A Las Personas con Heridas y Ostomias</t>
  </si>
  <si>
    <t>Esp. en Enfermeria en Cuidado al Adulto en Estado Critico de Salud</t>
  </si>
  <si>
    <t>Esp. en Enfermeria en Cuidado al Nino en Estado Critico de Salud</t>
  </si>
  <si>
    <t>Esp. en Enfermeria en Cuidado Critico</t>
  </si>
  <si>
    <t>Esp. en Enfermeria en Cuidado Critico del Adulto</t>
  </si>
  <si>
    <t>Esp. en Enfermeria en Cuidado Critico Pediatrico</t>
  </si>
  <si>
    <t>Esp. en Enfermeria en Cuidado Intensivo</t>
  </si>
  <si>
    <t>Esp. en Enfermeria en Cuidado Intensivo al Adulto</t>
  </si>
  <si>
    <t>Esp. en Enfermeria en Salud Familiar</t>
  </si>
  <si>
    <t>Esp. en Enfermeria en Salud Mental y Psiquiatria</t>
  </si>
  <si>
    <t>Esp. en Enfermeria en Urgencias</t>
  </si>
  <si>
    <t>Esp. en Enfermeria Familiar y Comunitaria</t>
  </si>
  <si>
    <t>Esp. en Enfermeria Gerontologica</t>
  </si>
  <si>
    <t>Esp. en Enfermeria Materna Perinatal con Apoyo Familiar</t>
  </si>
  <si>
    <t>Esp. en Enfermeria Materno  Perinatal</t>
  </si>
  <si>
    <t>Esp. en Enfermeria Materno Infantil con Enfasis en Perinatologia o Neonatologia</t>
  </si>
  <si>
    <t>Esp. en Enfermeria Materno Infantil con Enfasis Enperinatologia o Neonatologia</t>
  </si>
  <si>
    <t>Esp. en Enfermeria Materno Perinatal</t>
  </si>
  <si>
    <t>Esp. en Enfermeria Maternoperinatal</t>
  </si>
  <si>
    <t>Esp. en Enfermeria Medico  Quirurgica</t>
  </si>
  <si>
    <t>Esp. en Enfermeria Nefrologica</t>
  </si>
  <si>
    <t>Esp. en Enfermeria Nefrologica del Adulto</t>
  </si>
  <si>
    <t>Esp. en Enfermeria Nefrologica y Urologica</t>
  </si>
  <si>
    <t>Esp. en Enfermeria Neonatal</t>
  </si>
  <si>
    <t>Esp. en Enfermeria Neurologica</t>
  </si>
  <si>
    <t>Esp. en Enfermeria Neurologica y Neurocirugia</t>
  </si>
  <si>
    <t>Esp. en Enfermeria Neurologica y Neuroquirurgica</t>
  </si>
  <si>
    <t>Esp. en Enfermeria Oncologica</t>
  </si>
  <si>
    <t>Esp. en Enfermeria Para el Cuidado del Paciente en Estado Critico</t>
  </si>
  <si>
    <t>Esp. en Enfermeria Pediatrica</t>
  </si>
  <si>
    <t>Esp. en Epidemiologia</t>
  </si>
  <si>
    <t>Esp. en Epidemiologia Clinica</t>
  </si>
  <si>
    <t>Esp. en Epidemiologia General</t>
  </si>
  <si>
    <t>Esp. en Epidemiologia Gerontologica</t>
  </si>
  <si>
    <t>Esp. en Epidemiologia Oral</t>
  </si>
  <si>
    <t>Esp. en Epidemologia General</t>
  </si>
  <si>
    <t>Esp. en Ergonomia</t>
  </si>
  <si>
    <t>Esp. en Ergronomia</t>
  </si>
  <si>
    <t>Esp. en Estomatologia y Cirugia Oral</t>
  </si>
  <si>
    <t>Esp. en Farmacologia Clinica</t>
  </si>
  <si>
    <t>Esp. en Fisioterapia Cardio Respiratoria</t>
  </si>
  <si>
    <t>Esp. en Fisioterapia Cardiopulmonar</t>
  </si>
  <si>
    <t>Esp. en Fisioterapia del Deporte</t>
  </si>
  <si>
    <t>Esp. en Fisioterapia en Cuidado Critico</t>
  </si>
  <si>
    <t>Esp. en Fisioterapia en Cuidado Critico del Adulto</t>
  </si>
  <si>
    <t>Esp. en Fisioterapia en Ortopedia</t>
  </si>
  <si>
    <t>Esp. en Fisioterapia en Ortopedia y Trauma</t>
  </si>
  <si>
    <t>Esp. en Fisioterapia en Paciente Adulto Critico</t>
  </si>
  <si>
    <t>Esp. en Foniatria</t>
  </si>
  <si>
    <t>Esp. en Fonoaudiologia en Cuidado Critico</t>
  </si>
  <si>
    <t>Esp. en Formulacion y Gestion de Programas de Acondicionamiento Cinetico</t>
  </si>
  <si>
    <t>Esp. en Gastroenterologia</t>
  </si>
  <si>
    <t>Esp. en Gastroenterologia Clinico Quirurgica</t>
  </si>
  <si>
    <t>Esp. en Gastroenterologia Pediatrica</t>
  </si>
  <si>
    <t>Esp. en Gastroenterologia y Endoscopia Digestiva</t>
  </si>
  <si>
    <t>Esp. en Genetica Medica</t>
  </si>
  <si>
    <t>Esp. en Gerencia de Instituciones de Salud</t>
  </si>
  <si>
    <t>Esp. en Gerencia de Instituciones Prestadoras de Servicio de Salud</t>
  </si>
  <si>
    <t>Esp. en Gerencia de Instituciones Prestadoras de Servicios de Salud</t>
  </si>
  <si>
    <t>Esp. en Gerencia de la Calidad y Auditoria en Salud</t>
  </si>
  <si>
    <t>Esp. en Gerencia de la Promocion de la Salud y Prevencion de la Enfermedad</t>
  </si>
  <si>
    <t>Esp. en Gerencia de la Salud Ocupacional</t>
  </si>
  <si>
    <t>Esp. en Gerencia de la Salud Publica</t>
  </si>
  <si>
    <t>Esp. en Gerencia de la Seguridad Social</t>
  </si>
  <si>
    <t>Esp. en Gerencia de la Seguridad y Salud en el Trabajo</t>
  </si>
  <si>
    <t>Esp. en Gerencia de Servicios de Salud y Seguridad Social</t>
  </si>
  <si>
    <t>Esp. en Gerencia en Salud</t>
  </si>
  <si>
    <t>Esp. en Gerencia en Salud Publica y Seguridad Social</t>
  </si>
  <si>
    <t>Esp. en Gerencia en Salud y Seguridad Social</t>
  </si>
  <si>
    <t>Esp. en Gerencia en Seguridad</t>
  </si>
  <si>
    <t>Esp. en Gerencia Hospitalaria</t>
  </si>
  <si>
    <t>Esp. en Gerencia Sanitaria de Emergencias y Desastres</t>
  </si>
  <si>
    <t>Esp. en Gerencia y Control de Riesgos</t>
  </si>
  <si>
    <t>Esp. en Geriatria</t>
  </si>
  <si>
    <t>Esp. en Gestion de la Promocion y Prevencion en Salud</t>
  </si>
  <si>
    <t>Esp. en Gestion de la Salud Publica</t>
  </si>
  <si>
    <t>Esp. en Gestion de Proyectos en Salud</t>
  </si>
  <si>
    <t>Esp. en Gestion del Riesgo Laboral</t>
  </si>
  <si>
    <t>Esp. en Gestion en Rehabilitacion</t>
  </si>
  <si>
    <t>Esp. en Gestion Gerontologica</t>
  </si>
  <si>
    <t>Esp. en Gestion Social en Discapacidad</t>
  </si>
  <si>
    <t>Esp. en Gestion y Aseguramiento de la Calidad en Laboratorios Clinicos</t>
  </si>
  <si>
    <t>Esp. en Gineco Obstetricia</t>
  </si>
  <si>
    <t>Esp. en Ginecologia Oncologica</t>
  </si>
  <si>
    <t>Esp. en Ginecologia y Obstetricia</t>
  </si>
  <si>
    <t>Esp. en Glaucoma</t>
  </si>
  <si>
    <t>Esp. en Hemato Oncologia</t>
  </si>
  <si>
    <t>Esp. en Hemato Oncologia Pediatrica</t>
  </si>
  <si>
    <t>Esp. en Hematologia</t>
  </si>
  <si>
    <t>Esp. en Hematologia con Orientacion al Laboratorio y al Banco de Sangre</t>
  </si>
  <si>
    <t>Esp. en Hematologia en el Laboratorio Clinico y Manejo del Banco de Sangre</t>
  </si>
  <si>
    <t>Esp. en Hematologia y Oncologia Clinica</t>
  </si>
  <si>
    <t>Esp. en Hemodinamia</t>
  </si>
  <si>
    <t>Esp. en Hemodinamia y Cardiologia Intervencionista</t>
  </si>
  <si>
    <t>Esp. en Hemodinamica Cardiologia Intervencionista y Vascular Periferico</t>
  </si>
  <si>
    <t>Esp. en Hepatologia Clinica</t>
  </si>
  <si>
    <t>Esp. en Imagen Corporal</t>
  </si>
  <si>
    <t>Esp. en Imagenes Diagnosticas Clinicas</t>
  </si>
  <si>
    <t>Esp. en Imagenologia Oncologica</t>
  </si>
  <si>
    <t>Esp. en Implantologia Oral</t>
  </si>
  <si>
    <t>Esp. en Implantologia Oral y Reconstructiva</t>
  </si>
  <si>
    <t>Esp. en Infectologia</t>
  </si>
  <si>
    <t>Esp. en Infectologia Pediatrica</t>
  </si>
  <si>
    <t>Esp. en Intervencion Fisioterapeutica en Ortopedia y Traumatologia</t>
  </si>
  <si>
    <t>Esp. en Intervencion Integral en Discapacidad Motriz</t>
  </si>
  <si>
    <t>Esp. en Intervencion Integral en el Deportista</t>
  </si>
  <si>
    <t>Esp. en Laboratorio Clinico de Hematologia y Banco de Sangre</t>
  </si>
  <si>
    <t>Esp. en Laboratorio de Inmunologia Clinica</t>
  </si>
  <si>
    <t>Esp. en Laringologia y Via Aerea Superior</t>
  </si>
  <si>
    <t>Esp. en Mastologia</t>
  </si>
  <si>
    <t>Esp. en Medicina Aplicada A la Actividad Fisica y al Deporte</t>
  </si>
  <si>
    <t>Esp. en Medicina Critica</t>
  </si>
  <si>
    <t>Esp. en Medicina Critica y Cuidado Intensivo</t>
  </si>
  <si>
    <t>Esp. en Medicina Critica y Cuidado Intensivo del Adulto</t>
  </si>
  <si>
    <t>Esp. en Medicina Critica y Cuidado Intensivo Pediatrico</t>
  </si>
  <si>
    <t>Esp. en Medicina Critica y Cuidados Intensivos</t>
  </si>
  <si>
    <t>Esp. en Medicina de Emergencias</t>
  </si>
  <si>
    <t>Esp. en Medicina de la Actividad Fisica y del Deporte</t>
  </si>
  <si>
    <t>Esp. en Medicina de la Actividad Fisica y el Deporte</t>
  </si>
  <si>
    <t>Esp. en Medicina de Laboratorio</t>
  </si>
  <si>
    <t>Esp. en Medicina de Urgencias</t>
  </si>
  <si>
    <t>Esp. en Medicina de Urgencias y Domiciliaria</t>
  </si>
  <si>
    <t>Esp. en Medicina del Deporte</t>
  </si>
  <si>
    <t>Esp. en Medicina del Dolor</t>
  </si>
  <si>
    <t>Esp. en Medicina del Dolor y Cuidado Paliativo</t>
  </si>
  <si>
    <t>Esp. en Medicina del Dolor y Cuidados Paliativos</t>
  </si>
  <si>
    <t>Esp. en Medicina del Trabajo</t>
  </si>
  <si>
    <t>Esp. en Medicina del Trabajo y Laboral</t>
  </si>
  <si>
    <t>Esp. en Medicina Deportiva</t>
  </si>
  <si>
    <t>Esp. en Medicina Estetica</t>
  </si>
  <si>
    <t>Esp. en Medicina Familiar</t>
  </si>
  <si>
    <t>Esp. en Medicina Familiar Integral</t>
  </si>
  <si>
    <t>Esp. en Medicina Familiar y Comunitaria</t>
  </si>
  <si>
    <t>Esp. en Medicina Fisica y Rehabilitacion</t>
  </si>
  <si>
    <t>Esp. en Medicina Forense</t>
  </si>
  <si>
    <t>Esp. en Medicina Homeopatica</t>
  </si>
  <si>
    <t>Esp. en Medicina Interna</t>
  </si>
  <si>
    <t>Esp. en Medicina Interna   Geriatria</t>
  </si>
  <si>
    <t>Esp. en Medicina Laboral</t>
  </si>
  <si>
    <t>Esp. en Medicina Materno Fetal</t>
  </si>
  <si>
    <t>Esp. en Medicina Nuclear</t>
  </si>
  <si>
    <t>Esp. en Medicina Reproductiva</t>
  </si>
  <si>
    <t>Esp. en Medicina Vascular</t>
  </si>
  <si>
    <t>Esp. en Mejoramiento Genetico</t>
  </si>
  <si>
    <t>Esp. en Microbiologia Clinica</t>
  </si>
  <si>
    <t>Esp. en Microbiologia Medica</t>
  </si>
  <si>
    <t>Esp. en Microbiologia y Parasitologia</t>
  </si>
  <si>
    <t>Esp. en Nefrologia</t>
  </si>
  <si>
    <t>Esp. en Nefrologia Pediatrica</t>
  </si>
  <si>
    <t>Esp. en Neonatologia</t>
  </si>
  <si>
    <t>Esp. en Neumologia</t>
  </si>
  <si>
    <t>Esp. en Neumologia Pediatrica</t>
  </si>
  <si>
    <t>Esp. en Neurocirugia</t>
  </si>
  <si>
    <t>Esp. en Neurofisiologia Clinica</t>
  </si>
  <si>
    <t>Esp. en Neurologia</t>
  </si>
  <si>
    <t>Esp. en Neurologia Clinica</t>
  </si>
  <si>
    <t>Esp. en Neurologia Infantil</t>
  </si>
  <si>
    <t>Esp. en Neurologia Pediatrica</t>
  </si>
  <si>
    <t>Esp. en Neurologia Pediatrica Para Especialistas en Pediatria</t>
  </si>
  <si>
    <t>Esp. en Neuropatologia</t>
  </si>
  <si>
    <t>Esp. en Neurorehabilitacion</t>
  </si>
  <si>
    <t>Esp. en Neurorradiologia</t>
  </si>
  <si>
    <t>Esp. en Neurorradiologia Diagnostica</t>
  </si>
  <si>
    <t>Esp. en Nutricion Clinica</t>
  </si>
  <si>
    <t>Esp. en Nutricion Clinica del Adulto</t>
  </si>
  <si>
    <t>Esp. en Nutricion Humana</t>
  </si>
  <si>
    <t>Esp. en Obstetricia y Ginecologia</t>
  </si>
  <si>
    <t>Esp. en Oculoplastia</t>
  </si>
  <si>
    <t>Esp. en Odontologia Legal y Forense</t>
  </si>
  <si>
    <t>Esp. en Odontologia Pediatrica</t>
  </si>
  <si>
    <t>Esp. en Odontologia Pediatrica y Ortopedia Maxilar</t>
  </si>
  <si>
    <t>Esp. en Odontopediatria</t>
  </si>
  <si>
    <t>Esp. en Odontopediatria Clinica y Ortodoncia Preventiva</t>
  </si>
  <si>
    <t>Esp. en Odontopediatria y Ortopedia Maxilar</t>
  </si>
  <si>
    <t>Esp. en Oftalmologia</t>
  </si>
  <si>
    <t>Esp. en Oftalmologia Oncologica</t>
  </si>
  <si>
    <t>Esp. en Oncologia Clinica</t>
  </si>
  <si>
    <t>Esp. en Oncologia Pediatrica</t>
  </si>
  <si>
    <t>Esp. en Oncologia Radioterapica</t>
  </si>
  <si>
    <t>Esp. en Operatoria Dental Estetica</t>
  </si>
  <si>
    <t>Esp. en Operatoria Dental Estetica y Materiales Dentales</t>
  </si>
  <si>
    <t>Esp. en Optica Tecnica</t>
  </si>
  <si>
    <t>Esp. en Ortodoncia</t>
  </si>
  <si>
    <t>Esp. en Ortodoncia y Ortopedia Dentofacial</t>
  </si>
  <si>
    <t>Esp. en Ortodoncia y Ortopedia Maxilar</t>
  </si>
  <si>
    <t>Esp. en Ortopedia Funcional y Ortodoncia</t>
  </si>
  <si>
    <t>Esp. en Ortopedia Infantil</t>
  </si>
  <si>
    <t>Esp. en Ortopedia Maxilar</t>
  </si>
  <si>
    <t>Esp. en Ortopedia Oncologica</t>
  </si>
  <si>
    <t>Esp. en Ortopedia y Traumatologia</t>
  </si>
  <si>
    <t>Esp. en Ortopedia y Traumatologia Pediatrica</t>
  </si>
  <si>
    <t>Esp. en Ortoptica y Terapia Visual</t>
  </si>
  <si>
    <t>Esp. en Oseointegracion</t>
  </si>
  <si>
    <t>Esp. en Otologia</t>
  </si>
  <si>
    <t>Esp. en Otologia y Neurotologia</t>
  </si>
  <si>
    <t>Esp. en Otologia y Otoneurologia</t>
  </si>
  <si>
    <t>Esp. en Otorrinolaringologia</t>
  </si>
  <si>
    <t>Esp. en Otorrinolaringologia y Cirugia de Cabeza y Cuello</t>
  </si>
  <si>
    <t>Esp. en Patologia</t>
  </si>
  <si>
    <t>Esp. en Patologia Oncologica</t>
  </si>
  <si>
    <t>Esp. en Patologia Oral y Medios Diagnosticos</t>
  </si>
  <si>
    <t>Esp. en Patologia y Cirugia Bucal</t>
  </si>
  <si>
    <t>Esp. en Patologia y Medicina de Laboratorio</t>
  </si>
  <si>
    <t>Esp. en Pediatria</t>
  </si>
  <si>
    <t>Esp. en Perfusion y Circulacion Extracorporea</t>
  </si>
  <si>
    <t>Esp. en Periodoncia</t>
  </si>
  <si>
    <t>Esp. en Periodoncia y Medicina Oral</t>
  </si>
  <si>
    <t>Esp. en Periodoncia y Oseointegracion</t>
  </si>
  <si>
    <t>Esp. en Plantas Medicinales</t>
  </si>
  <si>
    <t>Esp. en Poblacion y Salud</t>
  </si>
  <si>
    <t>Esp. en Prevencion de Riesgos Laborales</t>
  </si>
  <si>
    <t>Esp. en Promocion de la Salud</t>
  </si>
  <si>
    <t>Esp. en Promocion de la Salud Mental y Prevencion en Violencia y Farmacodependencia</t>
  </si>
  <si>
    <t>Esp. en Promocion de la Salud y Prevencion de Las Enfermedades Cardiocerebrovasculares</t>
  </si>
  <si>
    <t>Esp. en Promocion y Comunicacion en Salud</t>
  </si>
  <si>
    <t>Esp. en Promocion y Comunicacion Para la Salud</t>
  </si>
  <si>
    <t>Esp. en Prostodoncia</t>
  </si>
  <si>
    <t>Esp. en Protesis Periodontal</t>
  </si>
  <si>
    <t>Esp. en Psiquiatria</t>
  </si>
  <si>
    <t>Esp. en Psiquiatria de Enlace</t>
  </si>
  <si>
    <t>Esp. en Psiquiatria de Enlace e Interconsultas</t>
  </si>
  <si>
    <t>Esp. en Psiquiatria de Ninos y Adolescentes</t>
  </si>
  <si>
    <t>Esp. en Psiquiatria General</t>
  </si>
  <si>
    <t>Esp. en Psiquiatria Infantil y del Adolescente</t>
  </si>
  <si>
    <t>Esp. en Psiquiatria Pediatrica</t>
  </si>
  <si>
    <t>Esp. en Psiquiatria y Salud Mental</t>
  </si>
  <si>
    <t>Esp. en Radiodiagnostico</t>
  </si>
  <si>
    <t>Esp. en Radiologia</t>
  </si>
  <si>
    <t>Esp. en Radiologia de Trauma y Urgencias</t>
  </si>
  <si>
    <t>Esp. en Radiologia e Imagen Corporal</t>
  </si>
  <si>
    <t>Esp. en Radiologia e Imagenes</t>
  </si>
  <si>
    <t>Esp. en Radiologia e Imagenes Diagnosticas</t>
  </si>
  <si>
    <t>Esp. en Radiologia Intervencionista</t>
  </si>
  <si>
    <t>Esp. en Radioterapia</t>
  </si>
  <si>
    <t>Esp. en Rehabilitacion Cardiaca y Pulmonar</t>
  </si>
  <si>
    <t>Esp. en Rehabilitacion Cardiopulmonar</t>
  </si>
  <si>
    <t>Esp. en Rehabilitacion Cardiopulmonar y Vascular</t>
  </si>
  <si>
    <t>Esp. en Rehabilitacion de la Afasia</t>
  </si>
  <si>
    <t>Esp. en Rehabilitacion de la Discapacidad de la Comunicacion Infantil</t>
  </si>
  <si>
    <t>Esp. en Rehabilitacion del Miembro Superior</t>
  </si>
  <si>
    <t>Esp. en Rehabilitacion en Enfermeria</t>
  </si>
  <si>
    <t>Esp. en Rehabilitacion Integral de Los Trastornos Sensoriales y del Desarrollo</t>
  </si>
  <si>
    <t>Esp. en Rehabilitacion Metabolica y Soporte Nutricional</t>
  </si>
  <si>
    <t>Esp. en Rehabilitacion Neuropsicologica</t>
  </si>
  <si>
    <t>Esp. en Rehabilitacion Oncologica</t>
  </si>
  <si>
    <t>Esp. en Rehabilitacion Oral</t>
  </si>
  <si>
    <t>Esp. en Rehabilitacion Oral Integral</t>
  </si>
  <si>
    <t>Esp. en Rehabilitacion y Educacion Vocal</t>
  </si>
  <si>
    <t>Esp. en Reproduccion Humana</t>
  </si>
  <si>
    <t>Esp. en Retina y Vitreo</t>
  </si>
  <si>
    <t>Esp. en Reumatologia</t>
  </si>
  <si>
    <t>Esp. en Reumatologia Pediatrica</t>
  </si>
  <si>
    <t>Esp. en Salud Ambiental</t>
  </si>
  <si>
    <t>Esp. en Salud Comunitaria</t>
  </si>
  <si>
    <t>Esp. en Salud Escolar</t>
  </si>
  <si>
    <t>Esp. en Salud Familiar</t>
  </si>
  <si>
    <t>Esp. en Salud Familiar Integral</t>
  </si>
  <si>
    <t>Esp. en Salud Familiar y Comunitaria</t>
  </si>
  <si>
    <t>Esp. en Salud Internacional</t>
  </si>
  <si>
    <t>Esp. en Salud Materno Infantil</t>
  </si>
  <si>
    <t>Esp. en Salud Mental</t>
  </si>
  <si>
    <t>Esp. en Salud Mental Comunitaria</t>
  </si>
  <si>
    <t>Esp. en Salud Mental y Convivencia Ciudadana</t>
  </si>
  <si>
    <t>Esp. en Salud Mental y Farmacodependencia</t>
  </si>
  <si>
    <t>Esp. en Salud Ocular del Segmento Anterior</t>
  </si>
  <si>
    <t>Esp. en Salud Ocupacional</t>
  </si>
  <si>
    <t>Esp. en Salud Ocupacional y Riesgos Laborales</t>
  </si>
  <si>
    <t>Esp. en Salud Publica</t>
  </si>
  <si>
    <t>Esp. en Salud Reproductiva Humana</t>
  </si>
  <si>
    <t>Esp. en Salud y Desarrollo Infantil</t>
  </si>
  <si>
    <t>Esp. en Salud y Medio Ambiente</t>
  </si>
  <si>
    <t>Esp. en Salud y Seguridad en el Trabajo</t>
  </si>
  <si>
    <t>Esp. en Segmento Anterior y Lentes de Contacto</t>
  </si>
  <si>
    <t>Esp. en Seguridad del Paciente</t>
  </si>
  <si>
    <t>Esp. en Seguridad y Salud del Trabajo</t>
  </si>
  <si>
    <t>Esp. en Seguridad y Salud en el Trabajo</t>
  </si>
  <si>
    <t>Esp. en Semiologia y Cirugia Oral</t>
  </si>
  <si>
    <t>Esp. en Sexologia Clinica</t>
  </si>
  <si>
    <t>Esp. en Tecnicas Moleculares Aplicadas</t>
  </si>
  <si>
    <t>Esp. en Terapeuticas Alternativas y Farmacologia Vegetal</t>
  </si>
  <si>
    <t>Esp. en Terapia Manual</t>
  </si>
  <si>
    <t>Esp. en Terapia Manual Ortopedica</t>
  </si>
  <si>
    <t>Esp. en Terapia Miofuncional y Disfagia</t>
  </si>
  <si>
    <t>Esp. en Terapia Respiratoria en Cuidado Critico</t>
  </si>
  <si>
    <t>Esp. en Terapia Respiratoria Pediatrica</t>
  </si>
  <si>
    <t>Esp. en Terapia Sistemica</t>
  </si>
  <si>
    <t>Esp. en Terapias Alternativas</t>
  </si>
  <si>
    <t>Esp. en Toxicologia Clinica</t>
  </si>
  <si>
    <t>Esp. en Toxicologia Laboral</t>
  </si>
  <si>
    <t>Esp. en Transpante de Organos Intraabdominales</t>
  </si>
  <si>
    <t>Esp. en Urologia</t>
  </si>
  <si>
    <t>Esp. en Urologia Oncologica</t>
  </si>
  <si>
    <t>Esp. en Valoracion del Dano Corporal</t>
  </si>
  <si>
    <t>Esp. Enfermeria en Cuidado Critico</t>
  </si>
  <si>
    <t>Esp. Enfermeria Nefrologica y Urologica</t>
  </si>
  <si>
    <t>Esp. Medico Quirurgica en Reumatologia</t>
  </si>
  <si>
    <t>Esp. Tecnologica en Apoyo A la Rehabilitacion Integral del Adulto con Discapacidad</t>
  </si>
  <si>
    <t>Esp. Tecnologica en Calidad de la Produccion de Alimentos</t>
  </si>
  <si>
    <t>Esp. Tecnologica en Sistemas de Preparativos Para Emergencias y Desastres</t>
  </si>
  <si>
    <t>Esp. Tecnologica en Supervision de Buenas Practicas de Manufactura</t>
  </si>
  <si>
    <t>Especializacion: Fisioterapia en Neurorehabilitacion</t>
  </si>
  <si>
    <t>Fisioterapia y Kinesiologia</t>
  </si>
  <si>
    <t>Ingenieria Biomedica</t>
  </si>
  <si>
    <t>Instrumentacion Quirurgica</t>
  </si>
  <si>
    <t>Instrumentacion Quirurgica Profesional</t>
  </si>
  <si>
    <t>Maest. de Fisioterapia en Pediatria</t>
  </si>
  <si>
    <t>Maest. en Actividad Fisica Para la Salud</t>
  </si>
  <si>
    <t>Maest. en Actividad Fisica y Deporte</t>
  </si>
  <si>
    <t>Maest. en Actividad Fisica y Salud</t>
  </si>
  <si>
    <t>Maest. en Administracion en Salud</t>
  </si>
  <si>
    <t>Maest. en Alimentacion y Nutricion</t>
  </si>
  <si>
    <t>Maest. en Bioestadistica</t>
  </si>
  <si>
    <t>Maest. en Bioetica</t>
  </si>
  <si>
    <t>Maest. en Bioetica y Bioderecho</t>
  </si>
  <si>
    <t>Maest. en Bioquimica</t>
  </si>
  <si>
    <t>Maest. en Bioquimica Clinica</t>
  </si>
  <si>
    <t>Maest. en Calidad en Salud</t>
  </si>
  <si>
    <t>Maest. en Calidad en Servicios de Salud</t>
  </si>
  <si>
    <t>Maest. en Ciencias   Bioquimica</t>
  </si>
  <si>
    <t>Maest. en Ciencias Basicas Biomedicas</t>
  </si>
  <si>
    <t>Maest. en Ciencias Basicas Medicas</t>
  </si>
  <si>
    <t>Maest. en Ciencias Biomedicas</t>
  </si>
  <si>
    <t>Maest. en Ciencias con Enfasis en Genetica Humana</t>
  </si>
  <si>
    <t>Maest. en Ciencias de la Alimentacion y Nutricion Humana</t>
  </si>
  <si>
    <t>Maest. en Ciencias de la Rehabiitacion</t>
  </si>
  <si>
    <t>Maest. en Ciencias de la Vision</t>
  </si>
  <si>
    <t>Maest. en Ciencias del Laboratorio Clinico</t>
  </si>
  <si>
    <t>Maest. en Ciencias Medicas</t>
  </si>
  <si>
    <t>Maest. en Ciencias Odontologicas</t>
  </si>
  <si>
    <t>Maest. en Ciencias y Tecnologias del Deporte y la Actividad Fisica</t>
  </si>
  <si>
    <t>Maest. en Cuidado de Enfermeria al Adulto Mayor</t>
  </si>
  <si>
    <t>Maest. en Cuidados Paliativos</t>
  </si>
  <si>
    <t>Maest. en Discapacidad</t>
  </si>
  <si>
    <t>Maest. en Discapacidad e Inclusion Social</t>
  </si>
  <si>
    <t>Maest. en Drogodependencias</t>
  </si>
  <si>
    <t>Maest. en Economia de la Salud</t>
  </si>
  <si>
    <t>Maest. en Educacion Medica</t>
  </si>
  <si>
    <t>Maest. en Educacion Superior en Salud</t>
  </si>
  <si>
    <t>Maest. en Enfermeria</t>
  </si>
  <si>
    <t>Maest. en Enfermeria con Enfasis en Cuidado Materno  Infantil  Cuidado al Adulto y al Anciano  y Cuidado al Nino</t>
  </si>
  <si>
    <t>Maest. en Enfermeria en Cuidado Critico</t>
  </si>
  <si>
    <t>Maest. en Enfermeria en Cuidado Paliativo</t>
  </si>
  <si>
    <t>Maest. en Enfermeria en Cuidados Paliativos</t>
  </si>
  <si>
    <t>Maest. en Enfermeria en Salud Mental</t>
  </si>
  <si>
    <t>Maest. en Enfermeria Enfasis en Materno Infantil en Adulto y Anciano  y en Nino</t>
  </si>
  <si>
    <t>Maest. en Enfermeria Oncologica</t>
  </si>
  <si>
    <t>Maest. en Enfermeria Pediatrica</t>
  </si>
  <si>
    <t>Maest. en Epidemiologia</t>
  </si>
  <si>
    <t>Maest. en Epidemiologia Clinica</t>
  </si>
  <si>
    <t>Maest. en Fisica Medica</t>
  </si>
  <si>
    <t>Maest. en Fisiologia</t>
  </si>
  <si>
    <t>Maest. en Fisioterapia</t>
  </si>
  <si>
    <t>Maest. en Fisioterapia del Deporte y la Actividad Fisica</t>
  </si>
  <si>
    <t>Maest. en Genetica Humana</t>
  </si>
  <si>
    <t>Maest. en Gerencia de Servicios de Salud</t>
  </si>
  <si>
    <t>Maest. en Gestion de la Calidad en Salud</t>
  </si>
  <si>
    <t>Maest. en Gestion de la Seguridad y Salud en el Trabajo</t>
  </si>
  <si>
    <t>Maest. en Infecciones y Salud en el Tropico</t>
  </si>
  <si>
    <t>Maest. en Informatica Biomedica</t>
  </si>
  <si>
    <t>Maest. en Ingenieria Biomedica</t>
  </si>
  <si>
    <t>Maest. en Inmunologia</t>
  </si>
  <si>
    <t>Maest. en Intervencion Integral en el Deportista</t>
  </si>
  <si>
    <t>Maest. en Investigacion en Enfermedades Infecciosas</t>
  </si>
  <si>
    <t>Maest. en Medicina Alternativa</t>
  </si>
  <si>
    <t>Maest. en Medicina Tropical</t>
  </si>
  <si>
    <t>Maest. en Metodos Para la Produccion y Aplicacion de Conocimiento Cientifico en Salud</t>
  </si>
  <si>
    <t>Maest. en Microbiologia</t>
  </si>
  <si>
    <t>Maest. en Microbiologia Clinica</t>
  </si>
  <si>
    <t>Maest. en Microbiologia Medica</t>
  </si>
  <si>
    <t>Maest. en Microbiologia y Bioanalisis</t>
  </si>
  <si>
    <t>Maest. en Morfologia</t>
  </si>
  <si>
    <t>Maest. en Morfologia Humana</t>
  </si>
  <si>
    <t>Maest. en Nefrologia</t>
  </si>
  <si>
    <t>Maest. en Neurociencias</t>
  </si>
  <si>
    <t>Maest. en Neuropsicologia</t>
  </si>
  <si>
    <t>Maest. en Neurorehabilitacion</t>
  </si>
  <si>
    <t>Maest. en Nutricion Deportiva</t>
  </si>
  <si>
    <t>Maest. en Odontologia</t>
  </si>
  <si>
    <t>Maest. en Politicas Publicas Alimentarias y Nutricionales</t>
  </si>
  <si>
    <t>Maest. en Prevencion de Riesgos Laborales</t>
  </si>
  <si>
    <t>Maest. en Psicologia Clinica</t>
  </si>
  <si>
    <t>Maest. en Psiconeuropsiquiatria y Rehabilitacion</t>
  </si>
  <si>
    <t>Maest. en Psiquiatria Forense</t>
  </si>
  <si>
    <t>Maest. en Salud Colectiva</t>
  </si>
  <si>
    <t>Maest. en Salud Familiar</t>
  </si>
  <si>
    <t>Maest. en Salud Mental</t>
  </si>
  <si>
    <t>Maest. en Salud Mental Comunitaria</t>
  </si>
  <si>
    <t>Maest. en Salud Ocupacional</t>
  </si>
  <si>
    <t>Maest. en Salud Ocupacional y Ambiental</t>
  </si>
  <si>
    <t>Maest. en Salud Publica</t>
  </si>
  <si>
    <t>Maest. en Salud Publica y Desarrollo Social</t>
  </si>
  <si>
    <t>Maest. en Salud Sexual y Reproductiva</t>
  </si>
  <si>
    <t>Maest. en Salud y Seguridad en el Trabajo</t>
  </si>
  <si>
    <t>Maest. en Seguridad Alimentaria y Nutricional</t>
  </si>
  <si>
    <t>Maest. en Seguridad y Salud en el Trabajo</t>
  </si>
  <si>
    <t>Maest. en Tecnologias de la Informacion y la Comunicacion en Salud</t>
  </si>
  <si>
    <t>Maest. en Telesalud</t>
  </si>
  <si>
    <t>Maest. en Terapia Familiar y de Pareja</t>
  </si>
  <si>
    <t>Maest. en Toxicologia</t>
  </si>
  <si>
    <t>Maest. en Virologia</t>
  </si>
  <si>
    <t>Medicina</t>
  </si>
  <si>
    <t>Medicina C</t>
  </si>
  <si>
    <t>Microbiologia y Bioanalisis</t>
  </si>
  <si>
    <t>Nutricion y Dietetica</t>
  </si>
  <si>
    <t>Profesional en Ciencias del Deporte</t>
  </si>
  <si>
    <t>Profesional Seguridad y Salud en el Trabajo</t>
  </si>
  <si>
    <t>Seguridad y Salud en el Trabajo</t>
  </si>
  <si>
    <t>Tecnica Profesional en Atencion Prehospitalaria</t>
  </si>
  <si>
    <t>Tecnica Profesional en Citohistologia</t>
  </si>
  <si>
    <t>Tecnica Profesional en Enfermeria</t>
  </si>
  <si>
    <t>Tecnica Profesional en Estetica Cosmetologica</t>
  </si>
  <si>
    <t>Tecnica Profesional en Fisioterapia</t>
  </si>
  <si>
    <t>Tecnica Profesional en Fonoaudiologia</t>
  </si>
  <si>
    <t>Tecnica Profesional en Higiene y Seguridad Ocupacional</t>
  </si>
  <si>
    <t>Tecnica Profesional en Instrumentacion Quirurgica</t>
  </si>
  <si>
    <t>Tecnica Profesional en Laboratorio de Protesis Dental</t>
  </si>
  <si>
    <t>Tecnica Profesional en Laboratorio Optico</t>
  </si>
  <si>
    <t>Tecnica Profesional en Masoterapia</t>
  </si>
  <si>
    <t>Tecnica Profesional en Mecanica Dental</t>
  </si>
  <si>
    <t>Tecnica Profesional en Operacion de Sistemas en e  Salud</t>
  </si>
  <si>
    <t>Tecnica Profesional en Optometria</t>
  </si>
  <si>
    <t>Tecnica Profesional en Procedimientos Esteticos y Cosmetologicos</t>
  </si>
  <si>
    <t>Tecnica Profesional en Procesamiento y Calidad Nutricional de Alimentos</t>
  </si>
  <si>
    <t>Tecnica Profesional en Procesos de Seguridad y Salud en el Trabajo</t>
  </si>
  <si>
    <t>Tecnica Profesional en Protesis Dental</t>
  </si>
  <si>
    <t>Tecnica Profesional en Radiologia e Imagenes Diagnosticas</t>
  </si>
  <si>
    <t>Tecnica Profesional en Salud Ocupacional</t>
  </si>
  <si>
    <t>Tecnica Profesional en Salud Ocupacional Proteccion Ambiental</t>
  </si>
  <si>
    <t>Tecnica Profesional en Salud y Rendimiento Humano</t>
  </si>
  <si>
    <t>Tecnica Profesional en Sanemiento Basico</t>
  </si>
  <si>
    <t>Tecnica Profesional en Seguridad y Salud en el Trabajo</t>
  </si>
  <si>
    <t>Tecnica Profesional en Tanatopraxia</t>
  </si>
  <si>
    <t>Tecnica Profesional en Terapia Deportiva</t>
  </si>
  <si>
    <t>Tecnica Profesional en Terapia Ocupacional</t>
  </si>
  <si>
    <t>Tecnica Profesional en Terapia Respiratoria</t>
  </si>
  <si>
    <t>Tecnico Profesional en Atencion Prehospitalaria</t>
  </si>
  <si>
    <t>Tecnico Profesional en Histocitotecnologia</t>
  </si>
  <si>
    <t>Tecnico Profesional en Laboratorio</t>
  </si>
  <si>
    <t>Tecnico Profesional en Mecanica Dental</t>
  </si>
  <si>
    <t>Tecnico Profesional en Prevencion de Riesgos Laborales</t>
  </si>
  <si>
    <t>Tecnico Profesional en Procesos de Seguridad y Salud en el Trabajo</t>
  </si>
  <si>
    <t>Tecnico Profesional en Salud Ocupacional</t>
  </si>
  <si>
    <t>Tecnico Profesional en Salud Oral</t>
  </si>
  <si>
    <t>Tecnico Profesional en Seguridad y Salud en el Trabajo</t>
  </si>
  <si>
    <t>Tecnologia en Actividad Fisica</t>
  </si>
  <si>
    <t>Tecnologia en Atencion Prehospitalaria</t>
  </si>
  <si>
    <t>Tecnologia en Atencion Prehospitalaria de Urgencias  Emergencias y Desastres</t>
  </si>
  <si>
    <t>Tecnologia en Citohistologia</t>
  </si>
  <si>
    <t>Tecnologia en Cosmetologia y Estetica Corporal</t>
  </si>
  <si>
    <t>Tecnologia en Desarrollo y Adaptacion de Protesis y Ortesis</t>
  </si>
  <si>
    <t>Tecnologia en Enfermeria Dental</t>
  </si>
  <si>
    <t>Tecnologia en Estetica y Cosmetologia</t>
  </si>
  <si>
    <t>Tecnologia en Gestion de la Seguridad y Salud en el Trabajo</t>
  </si>
  <si>
    <t>Tecnologia en Gestion de Servicios Alimentarios</t>
  </si>
  <si>
    <t>Tecnologia en Gestion en Salud Ocupacional</t>
  </si>
  <si>
    <t>Tecnologia en Histocitotecnologia</t>
  </si>
  <si>
    <t>Tecnologia en Imagenes Diagnosticas</t>
  </si>
  <si>
    <t>Tecnologia en Instrumentacion Quirurgica</t>
  </si>
  <si>
    <t>Tecnologia en Laboratorio de Protesis Dental</t>
  </si>
  <si>
    <t>Tecnologia en Laboratorio de Rehabilitacion Dental</t>
  </si>
  <si>
    <t>Tecnologia en Laboratorio Dental</t>
  </si>
  <si>
    <t>Tecnologia en Manejo de Fuentes Abiertas de Uso Diagnostico y Terapeutico</t>
  </si>
  <si>
    <t>Tecnologia en Mecanica Dental</t>
  </si>
  <si>
    <t>Tecnologia en Promocion de la Salud</t>
  </si>
  <si>
    <t>Tecnologia en Radiodiagnostico y Radioterapia</t>
  </si>
  <si>
    <t>Tecnologia en Radiologia e Imagenes Diagnosticas</t>
  </si>
  <si>
    <t>Tecnologia en Radioterapia</t>
  </si>
  <si>
    <t>Tecnologia en Regencia de Farmacia</t>
  </si>
  <si>
    <t>Tecnologia en Salud Ambiental</t>
  </si>
  <si>
    <t>Tecnologia en Salud Comunitaria</t>
  </si>
  <si>
    <t>Tecnologia en Salud Comunitaria y Atencion Hospitalaria Basica</t>
  </si>
  <si>
    <t>Tecnologia en Salud Ocupacional</t>
  </si>
  <si>
    <t>Tecnologia en Sanidad Naval</t>
  </si>
  <si>
    <t>Tecnologia en Seguridad Alimentaria y Nutricional</t>
  </si>
  <si>
    <t>Tecnologia en Seguridad e Higiene Ocupacional</t>
  </si>
  <si>
    <t>Tecnologia en Seguridad y Salud en el Trabajo</t>
  </si>
  <si>
    <t>Tecnologia en Sistemas Informaticos con Enfasis en Salud</t>
  </si>
  <si>
    <t>Tecnologia en Terapia del Lenguaje</t>
  </si>
  <si>
    <t>Tecnologia en Terapia Ocupacional</t>
  </si>
  <si>
    <t>Tecnologia en Terapia Respiratoria</t>
  </si>
  <si>
    <t>Terapia Cardiorrespiratoria</t>
  </si>
  <si>
    <t>Terapia Fisica</t>
  </si>
  <si>
    <t>#</t>
  </si>
  <si>
    <r>
      <t xml:space="preserve">Fecha finalización contrato: </t>
    </r>
    <r>
      <rPr>
        <b/>
        <sz val="8"/>
        <color theme="1"/>
        <rFont val="Calibri"/>
        <family val="2"/>
        <scheme val="minor"/>
      </rPr>
      <t xml:space="preserve">
(Si es indefinido escribir 31.12.9999)</t>
    </r>
  </si>
  <si>
    <t>Control de cambios</t>
  </si>
  <si>
    <t>Versión</t>
  </si>
  <si>
    <t>Descripción del cambio</t>
  </si>
  <si>
    <t>Elaborado por:</t>
  </si>
  <si>
    <t>Aprobado por:</t>
  </si>
  <si>
    <t>V09 de 31/03/2017</t>
  </si>
  <si>
    <t xml:space="preserve">Se especifica las aplicaciones adicionales a Windows, acceso a recursos compartidos, Se desglosaron las aplicaciones específicas junto con sus recursos compartidos, se detallaron los sistemas, ambientes y tipos de autorización para SAP, se agregó facturador SD y liberación de pedidos. </t>
  </si>
  <si>
    <t>Profesional seguridad de la información</t>
  </si>
  <si>
    <t>Oficial de Seguridad de la Información</t>
  </si>
  <si>
    <t>V10 de 24/07/2017</t>
  </si>
  <si>
    <t>Se especifica aplicaciones en la nube, aplicaciones de tipo iseries,  se corrigen bugs y se cambia manera de escoger algunas aplicaciones.</t>
  </si>
  <si>
    <t>Jefe Sección  Administración Tecnologías</t>
  </si>
  <si>
    <t>V11 de 30/09/2017</t>
  </si>
  <si>
    <t>Se modifica acceso a VPN, se incluye aplicativo TPNET, se modifica perfiles de TM1 y perfiles de ZERO</t>
  </si>
  <si>
    <t>Administrador Sistemas de Información</t>
  </si>
  <si>
    <t>V12 de 22/10/2018</t>
  </si>
  <si>
    <t>Nuevos perfiles de ZERO. Incluir aplicación MEDICAR. Reorganizar aplicaciones (Medicamentos al inicio del formato). Integración con listas de sitio en SharePoint. Formato agrupado por Unidades.</t>
  </si>
  <si>
    <t>Jefe Operaciones Tecnologicas</t>
  </si>
  <si>
    <t>V13 de 23/01/2020</t>
  </si>
  <si>
    <t>Se elimina conexión a listas externas. Se crea hoja de solicitud usuarios Privilegiados y se incluyen nuevas aplicaciones.</t>
  </si>
  <si>
    <t>Profesional Soporte TI</t>
  </si>
  <si>
    <t>V14 de 08/04/2020</t>
  </si>
  <si>
    <t>Se incluye app Laserfiche, se incluyen nuevos perfiles Iseries para Salud y se crea informe de control para Mesa de Servicios (Creacion de Casos)</t>
  </si>
  <si>
    <t>V15 de 08/06/2020</t>
  </si>
  <si>
    <t>1.	Se realiza ajuste para solicitudes de ZENITH. 
2.	Se incluye Calle 93 y Santa Barbara en sedes ZERO. 
3.	Se incluyen nuevos perfiles de ZERO
4.	Se incluyen opciones para SAP solución web Roles y Transacciones
5.	Se incluye Solución Teatro
6.	Se incluye aplicación New Pos A&amp;B Bogotá</t>
  </si>
  <si>
    <t>V16 de 10/02/2021</t>
  </si>
  <si>
    <t>1. Se incluyen nuevos roles de LaserFiche Litigios
2. Se incluye nueva app Mercado Pago. 
3. Se incluye nueva app Zeus Online.
4. Se incluye nueva app VIMALL.
5. Se habilita WMS
6. Se incluye Q10</t>
  </si>
  <si>
    <t>V17 de 31/05/2021</t>
  </si>
  <si>
    <t>1. Se incluyen nuevos perfles de Q10
2. Se incluyen nuevoscampos de Q10 
3. Se incluyen nuevos perfiles Hercules.
4. Se incluye nueva app Modulo Pagos TIC.
5. Se incluye nueva app PQRSF</t>
  </si>
  <si>
    <t>V18 de 07/01/2022</t>
  </si>
  <si>
    <t>1. Se incluyen nueva aplicación PANA-NEPS que reemplaza a BreakPoint e Integra NEPS
2.  Se crea hoja nueva con aplicaciones de Sub. Financiera
3. Se crea hoja nueva con aplicaciones de Vivienda y Concesiones
4. Se reorganiza la hoja "Otras Aplicaciones"
5. Se incluyen las aplicaciones de PAYU y PLACE TO PAY</t>
  </si>
  <si>
    <t>V19 de 11/04/2022</t>
  </si>
  <si>
    <t>1. Se modifica menu inicial dividiendo el formato en hojas independientes por aplicacion.
2.  Se incluye en LaserFiche nueva app - Gestión Humana
3. Se incluyen nuevas aplicaciones: NAPSE, ADOBE SIGN</t>
  </si>
  <si>
    <t>V20 de 26/09/2023</t>
  </si>
  <si>
    <t>1. Se modifica menu inicial incluyendo información de autorizador
2.  Se incluye en LaserFiche nueva app - Virtualizacion de Afiliaciones
3. Se incluyen nuevas app: NAPSE, DR AKI, Planeación de la Demanda, FOVIS, Gestión de Estudios de Riesgo Financiero, DECEVAL, ADOBE SIGN</t>
  </si>
  <si>
    <t>Jefe Dpto. Servicios Compartidos</t>
  </si>
  <si>
    <t>https://cafamonline.sharepoint.com/sites/Sub_TID/Gestion%20de%20proyectos%20TI/Formatos%20Base/Forms/AllItems.aspx?id=%2Fsites%2FSub%5FTID%2FGestion%20de%20proyectos%20TI%2FFormatos%20Base%2FBuenas%20practicas%20Desarrollo%20%20Gobierno%20TI&amp;viewid=12aefa60%2D5848%2D4042%2D8abb%2D1af8493c56f2</t>
  </si>
  <si>
    <t>JUAN PABLO</t>
  </si>
  <si>
    <t>CAMPO TELLEZ</t>
  </si>
  <si>
    <t>Gobierno</t>
  </si>
  <si>
    <t>Aprendiz Universitario</t>
  </si>
  <si>
    <t>Empleado CAFAM</t>
  </si>
  <si>
    <t>Aplicaciones</t>
  </si>
  <si>
    <t>wso2/aro</t>
  </si>
  <si>
    <t xml:space="preserve">Grupo de recursos por suscripción: 
az-trv-prod-suscripcion -  az-trv-prd-rg-apim
 az-hub-devqa-suscripcion - az-hub-devqa-rg-security-00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</si>
</sst>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9" x14ac:knownFonts="1">
    <font>
      <sz val="11"/>
      <color theme="1"/>
      <name val="Calibri"/>
      <family val="2"/>
      <scheme val="minor"/>
    </font>
    <font>
      <b/>
      <sz val="11"/>
      <color theme="1"/>
      <name val="Arial"/>
      <family val="2"/>
    </font>
    <font>
      <sz val="11"/>
      <color theme="1"/>
      <name val="Arial"/>
      <family val="2"/>
    </font>
    <font>
      <sz val="9"/>
      <color indexed="81"/>
      <name val="Tahoma"/>
      <family val="2"/>
    </font>
    <font>
      <b/>
      <sz val="9"/>
      <color indexed="81"/>
      <name val="Tahoma"/>
      <family val="2"/>
    </font>
    <font>
      <sz val="10"/>
      <color theme="1"/>
      <name val="Arial"/>
      <family val="2"/>
    </font>
    <font>
      <b/>
      <sz val="10"/>
      <color theme="1"/>
      <name val="Arial"/>
      <family val="2"/>
    </font>
    <font>
      <i/>
      <sz val="10"/>
      <color theme="1"/>
      <name val="Arial"/>
      <family val="2"/>
    </font>
    <font>
      <i/>
      <u/>
      <sz val="10"/>
      <color theme="1"/>
      <name val="Arial"/>
      <family val="2"/>
    </font>
    <font>
      <u/>
      <sz val="11"/>
      <color theme="10"/>
      <name val="Calibri"/>
      <family val="2"/>
      <scheme val="minor"/>
    </font>
    <font>
      <sz val="9"/>
      <color theme="1"/>
      <name val="Arial"/>
      <family val="2"/>
    </font>
    <font>
      <sz val="8"/>
      <color theme="1"/>
      <name val="Arial"/>
      <family val="2"/>
    </font>
    <font>
      <u/>
      <sz val="10"/>
      <color theme="10"/>
      <name val="Calibri"/>
      <family val="2"/>
      <scheme val="minor"/>
    </font>
    <font>
      <b/>
      <sz val="10"/>
      <color rgb="FF00FFFF"/>
      <name val="Tahoma"/>
      <family val="2"/>
    </font>
    <font>
      <b/>
      <sz val="10"/>
      <color rgb="FF000000"/>
      <name val="Tahoma"/>
      <family val="2"/>
    </font>
    <font>
      <sz val="10"/>
      <name val="Arial"/>
      <family val="2"/>
    </font>
    <font>
      <b/>
      <i/>
      <u/>
      <sz val="16"/>
      <color theme="1"/>
      <name val="Arial"/>
      <family val="2"/>
    </font>
    <font>
      <b/>
      <sz val="8"/>
      <color theme="1"/>
      <name val="Arial"/>
      <family val="2"/>
    </font>
    <font>
      <b/>
      <i/>
      <sz val="11"/>
      <color theme="1"/>
      <name val="Arial"/>
      <family val="2"/>
    </font>
    <font>
      <b/>
      <i/>
      <sz val="11"/>
      <color theme="4" tint="-0.249977111117893"/>
      <name val="Arial"/>
      <family val="2"/>
    </font>
    <font>
      <b/>
      <i/>
      <u/>
      <sz val="10"/>
      <color theme="1"/>
      <name val="Arial"/>
      <family val="2"/>
    </font>
    <font>
      <i/>
      <sz val="9"/>
      <color theme="1"/>
      <name val="Arial"/>
      <family val="2"/>
    </font>
    <font>
      <sz val="10"/>
      <color theme="1"/>
      <name val="Calibri"/>
      <family val="2"/>
      <scheme val="minor"/>
    </font>
    <font>
      <sz val="11"/>
      <color theme="0"/>
      <name val="Calibri"/>
      <family val="2"/>
      <scheme val="minor"/>
    </font>
    <font>
      <b/>
      <sz val="8"/>
      <color theme="4" tint="-0.249977111117893"/>
      <name val="Arial"/>
      <family val="2"/>
    </font>
    <font>
      <b/>
      <u/>
      <sz val="10"/>
      <color theme="1"/>
      <name val="Arial"/>
      <family val="2"/>
    </font>
    <font>
      <b/>
      <sz val="16"/>
      <color theme="1"/>
      <name val="Arial"/>
      <family val="2"/>
    </font>
    <font>
      <b/>
      <sz val="18"/>
      <color theme="1"/>
      <name val="Arial"/>
      <family val="2"/>
    </font>
    <font>
      <b/>
      <sz val="11"/>
      <name val="Arial"/>
      <family val="2"/>
    </font>
    <font>
      <sz val="11"/>
      <name val="Arial"/>
      <family val="2"/>
    </font>
    <font>
      <b/>
      <sz val="9"/>
      <name val="Arial"/>
      <family val="2"/>
    </font>
    <font>
      <sz val="9"/>
      <name val="Arial"/>
      <family val="2"/>
    </font>
    <font>
      <sz val="10"/>
      <color rgb="FFFF0000"/>
      <name val="Arial"/>
      <family val="2"/>
    </font>
    <font>
      <i/>
      <sz val="11"/>
      <color theme="1"/>
      <name val="Arial"/>
      <family val="2"/>
    </font>
    <font>
      <b/>
      <i/>
      <sz val="10"/>
      <color theme="1"/>
      <name val="Arial"/>
      <family val="2"/>
    </font>
    <font>
      <sz val="10"/>
      <name val="Arial"/>
      <family val="2"/>
    </font>
    <font>
      <b/>
      <sz val="18"/>
      <name val="Arial"/>
      <family val="2"/>
    </font>
    <font>
      <b/>
      <sz val="10"/>
      <name val="Arial"/>
      <family val="2"/>
    </font>
    <font>
      <b/>
      <sz val="8"/>
      <name val="Arial"/>
      <family val="2"/>
    </font>
    <font>
      <u/>
      <sz val="7"/>
      <color theme="10"/>
      <name val="Arial"/>
      <family val="2"/>
    </font>
    <font>
      <b/>
      <u/>
      <sz val="20"/>
      <color theme="10"/>
      <name val="Calibri"/>
      <family val="2"/>
      <scheme val="minor"/>
    </font>
    <font>
      <b/>
      <sz val="16"/>
      <color theme="2"/>
      <name val="Arial"/>
      <family val="2"/>
    </font>
    <font>
      <b/>
      <sz val="11"/>
      <color theme="2"/>
      <name val="Arial"/>
      <family val="2"/>
    </font>
    <font>
      <b/>
      <sz val="9"/>
      <color theme="1"/>
      <name val="Arial"/>
      <family val="2"/>
    </font>
    <font>
      <sz val="12"/>
      <color theme="0"/>
      <name val="Arial"/>
      <family val="2"/>
    </font>
    <font>
      <b/>
      <sz val="11"/>
      <color theme="0"/>
      <name val="Calibri"/>
      <family val="2"/>
      <scheme val="minor"/>
    </font>
    <font>
      <b/>
      <sz val="11"/>
      <color theme="1"/>
      <name val="Calibri"/>
      <family val="2"/>
      <scheme val="minor"/>
    </font>
    <font>
      <sz val="11"/>
      <name val="Calibri"/>
      <family val="2"/>
      <scheme val="minor"/>
    </font>
    <font>
      <b/>
      <u/>
      <sz val="9"/>
      <color theme="1"/>
      <name val="Arial"/>
      <family val="2"/>
    </font>
    <font>
      <sz val="11"/>
      <color theme="0"/>
      <name val="Arial"/>
      <family val="2"/>
    </font>
    <font>
      <b/>
      <sz val="16"/>
      <color theme="1"/>
      <name val="Calibri"/>
      <family val="2"/>
      <scheme val="minor"/>
    </font>
    <font>
      <b/>
      <sz val="11"/>
      <color theme="4" tint="-0.499984740745262"/>
      <name val="Calibri"/>
      <family val="2"/>
      <scheme val="minor"/>
    </font>
    <font>
      <b/>
      <sz val="12"/>
      <name val="Calibri"/>
      <family val="2"/>
      <scheme val="minor"/>
    </font>
    <font>
      <b/>
      <sz val="12"/>
      <color rgb="FFC00000"/>
      <name val="Calibri"/>
      <family val="2"/>
      <scheme val="minor"/>
    </font>
    <font>
      <b/>
      <u/>
      <sz val="16"/>
      <color theme="1"/>
      <name val="Calibri"/>
      <family val="2"/>
      <scheme val="minor"/>
    </font>
    <font>
      <b/>
      <sz val="10"/>
      <color theme="2"/>
      <name val="Arial"/>
      <family val="2"/>
    </font>
    <font>
      <b/>
      <sz val="14"/>
      <color theme="1"/>
      <name val="Arial"/>
      <family val="2"/>
    </font>
    <font>
      <b/>
      <i/>
      <sz val="14"/>
      <color theme="1"/>
      <name val="Arial"/>
      <family val="2"/>
    </font>
    <font>
      <sz val="11"/>
      <color rgb="FF000000"/>
      <name val="Calibri"/>
      <family val="2"/>
    </font>
    <font>
      <b/>
      <sz val="11"/>
      <color rgb="FF000000"/>
      <name val="Calibri"/>
      <family val="2"/>
    </font>
    <font>
      <b/>
      <sz val="18"/>
      <color rgb="FF000000"/>
      <name val="Calibri"/>
      <family val="2"/>
    </font>
    <font>
      <b/>
      <sz val="10"/>
      <color rgb="FF000000"/>
      <name val="Arial"/>
      <family val="2"/>
    </font>
    <font>
      <b/>
      <sz val="11"/>
      <color rgb="FF000000"/>
      <name val="Arial"/>
      <family val="2"/>
    </font>
    <font>
      <sz val="10"/>
      <color rgb="FF000000"/>
      <name val="Arial"/>
      <family val="2"/>
    </font>
    <font>
      <b/>
      <sz val="10"/>
      <color rgb="FF212529"/>
      <name val="Arial"/>
      <family val="2"/>
    </font>
    <font>
      <sz val="11"/>
      <color rgb="FF002451"/>
      <name val="Century Gothic"/>
      <family val="2"/>
    </font>
    <font>
      <u/>
      <sz val="11"/>
      <color theme="10"/>
      <name val="Calibri"/>
      <family val="2"/>
    </font>
    <font>
      <sz val="8"/>
      <color rgb="FF000000"/>
      <name val="Calibri"/>
      <family val="2"/>
    </font>
    <font>
      <sz val="8"/>
      <name val="Calibri"/>
      <family val="2"/>
      <scheme val="minor"/>
    </font>
    <font>
      <sz val="11"/>
      <color rgb="FFC00000"/>
      <name val="Calibri"/>
      <family val="2"/>
      <scheme val="minor"/>
    </font>
    <font>
      <u/>
      <sz val="20"/>
      <color theme="10"/>
      <name val="Calibri"/>
      <family val="2"/>
      <scheme val="minor"/>
    </font>
    <font>
      <b/>
      <sz val="22"/>
      <color theme="0" tint="-0.249977111117893"/>
      <name val="Calibri"/>
      <family val="2"/>
      <scheme val="minor"/>
    </font>
    <font>
      <b/>
      <sz val="14"/>
      <color theme="1"/>
      <name val="Arial Black"/>
      <family val="2"/>
    </font>
    <font>
      <b/>
      <u/>
      <sz val="14"/>
      <color theme="4"/>
      <name val="Arial Black"/>
      <family val="2"/>
    </font>
    <font>
      <b/>
      <i/>
      <sz val="14"/>
      <color rgb="FFC00000"/>
      <name val="Arial"/>
      <family val="2"/>
    </font>
    <font>
      <b/>
      <sz val="12"/>
      <color theme="1"/>
      <name val="Arial"/>
      <family val="2"/>
    </font>
    <font>
      <b/>
      <sz val="11"/>
      <color rgb="FFFF0000"/>
      <name val="Calibri"/>
      <family val="2"/>
      <scheme val="minor"/>
    </font>
    <font>
      <u/>
      <sz val="10"/>
      <color theme="10"/>
      <name val="Arial"/>
      <family val="2"/>
    </font>
    <font>
      <b/>
      <sz val="10"/>
      <color rgb="FFFF0000"/>
      <name val="Arial"/>
      <family val="2"/>
    </font>
    <font>
      <b/>
      <u/>
      <sz val="24"/>
      <color theme="4"/>
      <name val="Arial Black"/>
      <family val="2"/>
    </font>
    <font>
      <b/>
      <i/>
      <sz val="11"/>
      <color rgb="FFFF0000"/>
      <name val="Arial"/>
      <family val="2"/>
    </font>
    <font>
      <sz val="11"/>
      <color theme="1"/>
      <name val="Calibri"/>
      <family val="2"/>
    </font>
    <font>
      <b/>
      <sz val="11"/>
      <color theme="1"/>
      <name val="Calibri"/>
      <family val="2"/>
    </font>
    <font>
      <b/>
      <sz val="14"/>
      <color theme="1"/>
      <name val="Calibri"/>
      <family val="2"/>
    </font>
    <font>
      <sz val="11"/>
      <name val="Calibri"/>
      <family val="2"/>
    </font>
    <font>
      <sz val="14"/>
      <color theme="1"/>
      <name val="Calibri"/>
      <family val="2"/>
    </font>
    <font>
      <b/>
      <sz val="12"/>
      <color theme="1"/>
      <name val="Calibri"/>
      <family val="2"/>
    </font>
    <font>
      <b/>
      <sz val="10"/>
      <color theme="1"/>
      <name val="Calibri"/>
      <family val="2"/>
    </font>
    <font>
      <b/>
      <sz val="11"/>
      <color theme="0"/>
      <name val="Calibri"/>
      <family val="2"/>
    </font>
    <font>
      <sz val="11"/>
      <color theme="0"/>
      <name val="Calibri"/>
      <family val="2"/>
    </font>
    <font>
      <u/>
      <sz val="11"/>
      <color theme="1"/>
      <name val="Calibri"/>
      <family val="2"/>
    </font>
    <font>
      <b/>
      <i/>
      <sz val="8"/>
      <color rgb="FFC00000"/>
      <name val="Arial"/>
      <family val="2"/>
    </font>
    <font>
      <sz val="11"/>
      <color rgb="FFFF0000"/>
      <name val="Arial"/>
      <family val="2"/>
    </font>
    <font>
      <b/>
      <sz val="8"/>
      <color theme="1"/>
      <name val="Calibri"/>
      <family val="2"/>
      <scheme val="minor"/>
    </font>
    <font>
      <b/>
      <i/>
      <sz val="11"/>
      <color theme="1"/>
      <name val="Calibri"/>
      <family val="2"/>
      <scheme val="minor"/>
    </font>
    <font>
      <sz val="14"/>
      <name val="Calibri"/>
      <family val="2"/>
      <scheme val="minor"/>
    </font>
    <font>
      <b/>
      <sz val="16"/>
      <name val="Calibri"/>
      <family val="2"/>
      <scheme val="minor"/>
    </font>
    <font>
      <sz val="11"/>
      <color rgb="FFFF0000"/>
      <name val="Calibri"/>
      <family val="2"/>
      <scheme val="minor"/>
    </font>
    <font>
      <u/>
      <sz val="11"/>
      <color theme="1"/>
      <name val="Calibri"/>
      <family val="2"/>
      <scheme val="minor"/>
    </font>
  </fonts>
  <fills count="30">
    <fill>
      <patternFill patternType="none"/>
    </fill>
    <fill>
      <patternFill patternType="gray125"/>
    </fill>
    <fill>
      <patternFill patternType="solid">
        <fgColor theme="0" tint="-0.14999847407452621"/>
        <bgColor indexed="64"/>
      </patternFill>
    </fill>
    <fill>
      <patternFill patternType="solid">
        <fgColor rgb="FF006B6E"/>
        <bgColor indexed="64"/>
      </patternFill>
    </fill>
    <fill>
      <patternFill patternType="solid">
        <fgColor theme="0" tint="-0.249977111117893"/>
        <bgColor indexed="64"/>
      </patternFill>
    </fill>
    <fill>
      <patternFill patternType="solid">
        <fgColor theme="6" tint="0.59996337778862885"/>
        <bgColor indexed="64"/>
      </patternFill>
    </fill>
    <fill>
      <patternFill patternType="solid">
        <fgColor rgb="FFFFC000"/>
        <bgColor indexed="64"/>
      </patternFill>
    </fill>
    <fill>
      <patternFill patternType="solid">
        <fgColor rgb="FF00B0F0"/>
        <bgColor indexed="64"/>
      </patternFill>
    </fill>
    <fill>
      <patternFill patternType="solid">
        <fgColor theme="7" tint="0.39997558519241921"/>
        <bgColor indexed="64"/>
      </patternFill>
    </fill>
    <fill>
      <patternFill patternType="solid">
        <fgColor rgb="FF92D050"/>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6"/>
        <bgColor theme="6"/>
      </patternFill>
    </fill>
    <fill>
      <patternFill patternType="solid">
        <fgColor theme="6" tint="0.59999389629810485"/>
        <bgColor theme="6" tint="0.59999389629810485"/>
      </patternFill>
    </fill>
    <fill>
      <patternFill patternType="solid">
        <fgColor theme="6" tint="0.79998168889431442"/>
        <bgColor theme="6" tint="0.79998168889431442"/>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bgColor theme="4"/>
      </patternFill>
    </fill>
    <fill>
      <patternFill patternType="solid">
        <fgColor theme="0"/>
        <bgColor indexed="64"/>
      </patternFill>
    </fill>
    <fill>
      <patternFill patternType="solid">
        <fgColor theme="0" tint="-0.34998626667073579"/>
        <bgColor indexed="64"/>
      </patternFill>
    </fill>
    <fill>
      <patternFill patternType="solid">
        <fgColor theme="0" tint="-0.14996795556505021"/>
        <bgColor indexed="64"/>
      </patternFill>
    </fill>
    <fill>
      <patternFill patternType="solid">
        <fgColor theme="5"/>
        <bgColor indexed="64"/>
      </patternFill>
    </fill>
    <fill>
      <patternFill patternType="solid">
        <fgColor theme="5" tint="0.79998168889431442"/>
        <bgColor indexed="64"/>
      </patternFill>
    </fill>
    <fill>
      <patternFill patternType="solid">
        <fgColor theme="8"/>
      </patternFill>
    </fill>
    <fill>
      <patternFill patternType="gray125">
        <bgColor theme="0" tint="-0.249977111117893"/>
      </patternFill>
    </fill>
    <fill>
      <patternFill patternType="solid">
        <fgColor indexed="44"/>
        <bgColor indexed="24"/>
      </patternFill>
    </fill>
    <fill>
      <patternFill patternType="solid">
        <fgColor theme="0"/>
        <bgColor theme="0"/>
      </patternFill>
    </fill>
    <fill>
      <patternFill patternType="solid">
        <fgColor rgb="FF1F497D"/>
        <bgColor rgb="FF1F497D"/>
      </patternFill>
    </fill>
    <fill>
      <patternFill patternType="solid">
        <fgColor rgb="FF0070C0"/>
        <bgColor rgb="FF0070C0"/>
      </patternFill>
    </fill>
    <fill>
      <patternFill patternType="solid">
        <fgColor rgb="FFFF0000"/>
        <bgColor indexed="64"/>
      </patternFill>
    </fill>
  </fills>
  <borders count="18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double">
        <color auto="1"/>
      </left>
      <right style="double">
        <color auto="1"/>
      </right>
      <top style="double">
        <color auto="1"/>
      </top>
      <bottom/>
      <diagonal/>
    </border>
    <border>
      <left style="double">
        <color auto="1"/>
      </left>
      <right style="double">
        <color auto="1"/>
      </right>
      <top/>
      <bottom/>
      <diagonal/>
    </border>
    <border>
      <left style="double">
        <color auto="1"/>
      </left>
      <right style="double">
        <color auto="1"/>
      </right>
      <top/>
      <bottom style="double">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thin">
        <color indexed="64"/>
      </top>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
      <left style="medium">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medium">
        <color indexed="64"/>
      </right>
      <top style="medium">
        <color indexed="64"/>
      </top>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
      <left/>
      <right/>
      <top style="thin">
        <color theme="0"/>
      </top>
      <bottom/>
      <diagonal/>
    </border>
    <border>
      <left style="thin">
        <color theme="0"/>
      </left>
      <right/>
      <top style="thin">
        <color theme="0"/>
      </top>
      <bottom/>
      <diagonal/>
    </border>
    <border>
      <left style="thin">
        <color theme="9" tint="0.39997558519241921"/>
      </left>
      <right style="thin">
        <color theme="9" tint="0.39997558519241921"/>
      </right>
      <top style="thin">
        <color theme="9" tint="0.39997558519241921"/>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9" tint="0.39997558519241921"/>
      </top>
      <bottom/>
      <diagonal/>
    </border>
    <border>
      <left/>
      <right style="thin">
        <color theme="9" tint="0.39997558519241921"/>
      </right>
      <top/>
      <bottom style="thin">
        <color theme="9" tint="0.39997558519241921"/>
      </bottom>
      <diagonal/>
    </border>
    <border>
      <left/>
      <right/>
      <top style="thin">
        <color theme="0"/>
      </top>
      <bottom style="thin">
        <color theme="0"/>
      </bottom>
      <diagonal/>
    </border>
    <border>
      <left style="thick">
        <color theme="0" tint="-0.24994659260841701"/>
      </left>
      <right style="thin">
        <color theme="0"/>
      </right>
      <top style="thick">
        <color theme="0" tint="-0.24994659260841701"/>
      </top>
      <bottom/>
      <diagonal/>
    </border>
    <border>
      <left style="thin">
        <color theme="0"/>
      </left>
      <right/>
      <top style="thick">
        <color theme="0" tint="-0.24994659260841701"/>
      </top>
      <bottom/>
      <diagonal/>
    </border>
    <border>
      <left style="thin">
        <color theme="0"/>
      </left>
      <right style="thick">
        <color theme="0" tint="-0.24994659260841701"/>
      </right>
      <top style="thick">
        <color theme="0" tint="-0.24994659260841701"/>
      </top>
      <bottom/>
      <diagonal/>
    </border>
    <border>
      <left style="thick">
        <color theme="0" tint="-0.24994659260841701"/>
      </left>
      <right style="thin">
        <color theme="0"/>
      </right>
      <top/>
      <bottom/>
      <diagonal/>
    </border>
    <border>
      <left style="thin">
        <color theme="0"/>
      </left>
      <right style="thick">
        <color theme="0" tint="-0.24994659260841701"/>
      </right>
      <top style="thin">
        <color theme="0"/>
      </top>
      <bottom/>
      <diagonal/>
    </border>
    <border>
      <left style="thick">
        <color theme="0" tint="-0.24994659260841701"/>
      </left>
      <right style="thin">
        <color theme="0"/>
      </right>
      <top/>
      <bottom style="thick">
        <color theme="0" tint="-0.24994659260841701"/>
      </bottom>
      <diagonal/>
    </border>
    <border>
      <left style="thin">
        <color theme="0"/>
      </left>
      <right/>
      <top style="thin">
        <color theme="0"/>
      </top>
      <bottom style="thick">
        <color theme="0" tint="-0.24994659260841701"/>
      </bottom>
      <diagonal/>
    </border>
    <border>
      <left style="thin">
        <color theme="0"/>
      </left>
      <right style="thick">
        <color theme="0" tint="-0.24994659260841701"/>
      </right>
      <top style="thin">
        <color theme="0"/>
      </top>
      <bottom style="thick">
        <color theme="0" tint="-0.24994659260841701"/>
      </bottom>
      <diagonal/>
    </border>
    <border>
      <left/>
      <right/>
      <top/>
      <bottom style="thin">
        <color indexed="64"/>
      </bottom>
      <diagonal/>
    </border>
    <border>
      <left/>
      <right style="thin">
        <color indexed="64"/>
      </right>
      <top style="medium">
        <color indexed="64"/>
      </top>
      <bottom/>
      <diagonal/>
    </border>
    <border>
      <left/>
      <right/>
      <top style="thin">
        <color indexed="64"/>
      </top>
      <bottom style="thin">
        <color indexed="64"/>
      </bottom>
      <diagonal/>
    </border>
    <border>
      <left style="double">
        <color indexed="64"/>
      </left>
      <right style="medium">
        <color indexed="64"/>
      </right>
      <top/>
      <bottom/>
      <diagonal/>
    </border>
    <border>
      <left/>
      <right/>
      <top style="medium">
        <color indexed="64"/>
      </top>
      <bottom style="double">
        <color auto="1"/>
      </bottom>
      <diagonal/>
    </border>
    <border>
      <left style="medium">
        <color indexed="64"/>
      </left>
      <right/>
      <top/>
      <bottom style="thin">
        <color indexed="64"/>
      </bottom>
      <diagonal/>
    </border>
    <border>
      <left style="thin">
        <color theme="0"/>
      </left>
      <right style="thick">
        <color theme="0" tint="-0.24994659260841701"/>
      </right>
      <top/>
      <bottom/>
      <diagonal/>
    </border>
    <border>
      <left/>
      <right style="thin">
        <color theme="0"/>
      </right>
      <top style="thick">
        <color theme="0" tint="-0.24994659260841701"/>
      </top>
      <bottom/>
      <diagonal/>
    </border>
    <border>
      <left/>
      <right style="thin">
        <color theme="0"/>
      </right>
      <top/>
      <bottom/>
      <diagonal/>
    </border>
    <border>
      <left/>
      <right style="thin">
        <color theme="0"/>
      </right>
      <top/>
      <bottom style="thick">
        <color theme="0" tint="-0.24994659260841701"/>
      </bottom>
      <diagonal/>
    </border>
    <border>
      <left/>
      <right style="thin">
        <color theme="0"/>
      </right>
      <top/>
      <bottom style="thick">
        <color theme="0"/>
      </bottom>
      <diagonal/>
    </border>
    <border>
      <left/>
      <right/>
      <top style="thin">
        <color theme="9" tint="0.39997558519241921"/>
      </top>
      <bottom style="thin">
        <color theme="0"/>
      </bottom>
      <diagonal/>
    </border>
    <border>
      <left/>
      <right/>
      <top style="thin">
        <color indexed="64"/>
      </top>
      <bottom style="medium">
        <color indexed="64"/>
      </bottom>
      <diagonal/>
    </border>
    <border>
      <left style="medium">
        <color indexed="64"/>
      </left>
      <right style="dotted">
        <color indexed="64"/>
      </right>
      <top style="medium">
        <color indexed="64"/>
      </top>
      <bottom/>
      <diagonal/>
    </border>
    <border>
      <left style="medium">
        <color indexed="64"/>
      </left>
      <right style="dotted">
        <color indexed="64"/>
      </right>
      <top/>
      <bottom/>
      <diagonal/>
    </border>
    <border>
      <left style="medium">
        <color indexed="64"/>
      </left>
      <right style="dotted">
        <color indexed="64"/>
      </right>
      <top/>
      <bottom style="medium">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theme="0" tint="-0.14996795556505021"/>
      </right>
      <top/>
      <bottom/>
      <diagonal/>
    </border>
    <border>
      <left style="thin">
        <color theme="0" tint="-0.14996795556505021"/>
      </left>
      <right/>
      <top/>
      <bottom/>
      <diagonal/>
    </border>
    <border>
      <left/>
      <right style="thin">
        <color theme="0" tint="-0.14996795556505021"/>
      </right>
      <top style="thin">
        <color theme="0" tint="-0.14996795556505021"/>
      </top>
      <bottom style="thin">
        <color theme="0" tint="-0.14996795556505021"/>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medium">
        <color indexed="64"/>
      </left>
      <right style="medium">
        <color indexed="64"/>
      </right>
      <top style="medium">
        <color indexed="8"/>
      </top>
      <bottom style="medium">
        <color indexed="64"/>
      </bottom>
      <diagonal/>
    </border>
    <border>
      <left/>
      <right style="medium">
        <color indexed="64"/>
      </right>
      <top/>
      <bottom style="medium">
        <color indexed="8"/>
      </bottom>
      <diagonal/>
    </border>
    <border>
      <left/>
      <right/>
      <top/>
      <bottom style="medium">
        <color indexed="8"/>
      </bottom>
      <diagonal/>
    </border>
    <border>
      <left style="medium">
        <color indexed="64"/>
      </left>
      <right/>
      <top/>
      <bottom style="medium">
        <color indexed="8"/>
      </bottom>
      <diagonal/>
    </border>
    <border>
      <left/>
      <right style="medium">
        <color indexed="64"/>
      </right>
      <top style="medium">
        <color indexed="8"/>
      </top>
      <bottom/>
      <diagonal/>
    </border>
    <border>
      <left/>
      <right/>
      <top style="medium">
        <color indexed="8"/>
      </top>
      <bottom/>
      <diagonal/>
    </border>
    <border>
      <left style="medium">
        <color indexed="64"/>
      </left>
      <right/>
      <top style="medium">
        <color indexed="8"/>
      </top>
      <bottom/>
      <diagonal/>
    </border>
    <border>
      <left style="thin">
        <color theme="0"/>
      </left>
      <right/>
      <top/>
      <bottom style="thick">
        <color theme="0"/>
      </bottom>
      <diagonal/>
    </border>
    <border>
      <left/>
      <right/>
      <top/>
      <bottom style="thick">
        <color theme="0"/>
      </bottom>
      <diagonal/>
    </border>
    <border>
      <left style="thin">
        <color rgb="FFA9D08E"/>
      </left>
      <right/>
      <top style="thin">
        <color rgb="FFA9D08E"/>
      </top>
      <bottom/>
      <diagonal/>
    </border>
    <border>
      <left/>
      <right style="thin">
        <color rgb="FFA9D08E"/>
      </right>
      <top style="thin">
        <color rgb="FFA9D08E"/>
      </top>
      <bottom/>
      <diagonal/>
    </border>
    <border>
      <left style="thin">
        <color rgb="FFA9D08E"/>
      </left>
      <right/>
      <top/>
      <bottom style="thin">
        <color rgb="FFA9D08E"/>
      </bottom>
      <diagonal/>
    </border>
    <border>
      <left/>
      <right style="thin">
        <color rgb="FFA9D08E"/>
      </right>
      <top/>
      <bottom style="thin">
        <color rgb="FFA9D08E"/>
      </bottom>
      <diagonal/>
    </border>
    <border>
      <left/>
      <right style="thin">
        <color rgb="FFA9D08E"/>
      </right>
      <top style="thin">
        <color rgb="FFA9D08E"/>
      </top>
      <bottom style="thin">
        <color rgb="FFA9D08E"/>
      </bottom>
      <diagonal/>
    </border>
    <border>
      <left style="thin">
        <color rgb="FFA9D08E"/>
      </left>
      <right/>
      <top style="thin">
        <color rgb="FFA9D08E"/>
      </top>
      <bottom style="thin">
        <color rgb="FFA9D08E"/>
      </bottom>
      <diagonal/>
    </border>
    <border>
      <left/>
      <right/>
      <top/>
      <bottom style="thin">
        <color rgb="FF000000"/>
      </bottom>
      <diagonal/>
    </border>
    <border>
      <left/>
      <right/>
      <top/>
      <bottom style="medium">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top/>
      <bottom/>
      <diagonal/>
    </border>
    <border>
      <left/>
      <right/>
      <top style="medium">
        <color rgb="FF000000"/>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medium">
        <color rgb="FF000000"/>
      </right>
      <top style="thin">
        <color rgb="FF000000"/>
      </top>
      <bottom style="medium">
        <color rgb="FF000000"/>
      </bottom>
      <diagonal/>
    </border>
    <border>
      <left style="thick">
        <color indexed="64"/>
      </left>
      <right style="thin">
        <color indexed="64"/>
      </right>
      <top style="thick">
        <color indexed="64"/>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n">
        <color indexed="64"/>
      </right>
      <top/>
      <bottom/>
      <diagonal/>
    </border>
    <border>
      <left style="thin">
        <color indexed="64"/>
      </left>
      <right style="thick">
        <color indexed="64"/>
      </right>
      <top/>
      <bottom/>
      <diagonal/>
    </border>
    <border>
      <left style="thin">
        <color indexed="64"/>
      </left>
      <right style="thick">
        <color indexed="64"/>
      </right>
      <top/>
      <bottom style="thin">
        <color indexed="64"/>
      </bottom>
      <diagonal/>
    </border>
    <border>
      <left style="thick">
        <color indexed="64"/>
      </left>
      <right style="thin">
        <color indexed="64"/>
      </right>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bottom style="thick">
        <color indexed="64"/>
      </bottom>
      <diagonal/>
    </border>
    <border>
      <left/>
      <right style="thick">
        <color indexed="64"/>
      </right>
      <top/>
      <bottom style="thick">
        <color indexed="64"/>
      </bottom>
      <diagonal/>
    </border>
    <border>
      <left style="thick">
        <color indexed="64"/>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right style="thick">
        <color indexed="64"/>
      </right>
      <top style="thin">
        <color indexed="64"/>
      </top>
      <bottom style="thick">
        <color indexed="64"/>
      </bottom>
      <diagonal/>
    </border>
    <border>
      <left style="thin">
        <color indexed="64"/>
      </left>
      <right/>
      <top/>
      <bottom style="thin">
        <color indexed="64"/>
      </bottom>
      <diagonal/>
    </border>
  </borders>
  <cellStyleXfs count="10">
    <xf numFmtId="0" fontId="0" fillId="0" borderId="0"/>
    <xf numFmtId="0" fontId="9" fillId="0" borderId="0" applyNumberFormat="0" applyFill="0" applyBorder="0" applyAlignment="0" applyProtection="0"/>
    <xf numFmtId="0" fontId="15" fillId="0" borderId="0"/>
    <xf numFmtId="0" fontId="35" fillId="0" borderId="0"/>
    <xf numFmtId="0" fontId="15" fillId="0" borderId="0"/>
    <xf numFmtId="0" fontId="39" fillId="0" borderId="0" applyNumberFormat="0" applyFill="0" applyBorder="0" applyAlignment="0" applyProtection="0">
      <alignment vertical="top"/>
      <protection locked="0"/>
    </xf>
    <xf numFmtId="0" fontId="58" fillId="0" borderId="0"/>
    <xf numFmtId="0" fontId="66" fillId="0" borderId="0" applyNumberFormat="0" applyFill="0" applyBorder="0" applyAlignment="0" applyProtection="0"/>
    <xf numFmtId="0" fontId="23" fillId="23" borderId="0" applyNumberFormat="0" applyBorder="0" applyAlignment="0" applyProtection="0"/>
    <xf numFmtId="0" fontId="77" fillId="0" borderId="0" applyNumberFormat="0" applyFill="0" applyBorder="0" applyAlignment="0" applyProtection="0"/>
  </cellStyleXfs>
  <cellXfs count="685">
    <xf numFmtId="0" fontId="0" fillId="0" borderId="0" xfId="0"/>
    <xf numFmtId="0" fontId="0" fillId="0" borderId="33" xfId="0" applyBorder="1"/>
    <xf numFmtId="0" fontId="5" fillId="0" borderId="33" xfId="0" applyFont="1" applyBorder="1" applyAlignment="1">
      <alignment horizontal="justify" vertical="center"/>
    </xf>
    <xf numFmtId="0" fontId="5" fillId="0" borderId="33" xfId="0" applyFont="1" applyBorder="1" applyAlignment="1">
      <alignment horizontal="justify" vertical="center" wrapText="1"/>
    </xf>
    <xf numFmtId="0" fontId="1" fillId="0" borderId="32" xfId="0" applyFont="1" applyBorder="1" applyAlignment="1">
      <alignment horizontal="center" vertical="center"/>
    </xf>
    <xf numFmtId="0" fontId="0" fillId="0" borderId="34" xfId="0" applyBorder="1"/>
    <xf numFmtId="0" fontId="13" fillId="3" borderId="1" xfId="0" applyFont="1" applyFill="1" applyBorder="1" applyAlignment="1">
      <alignment horizontal="center" vertical="center" wrapText="1"/>
    </xf>
    <xf numFmtId="0" fontId="14" fillId="0" borderId="1" xfId="0" applyFont="1" applyBorder="1" applyAlignment="1">
      <alignment vertical="center" wrapText="1"/>
    </xf>
    <xf numFmtId="0" fontId="6" fillId="2" borderId="33" xfId="0" applyFont="1" applyFill="1" applyBorder="1" applyAlignment="1">
      <alignment horizontal="justify" vertical="center"/>
    </xf>
    <xf numFmtId="0" fontId="6" fillId="2" borderId="33" xfId="0" applyFont="1" applyFill="1" applyBorder="1" applyAlignment="1">
      <alignment horizontal="justify" vertical="center" wrapText="1"/>
    </xf>
    <xf numFmtId="0" fontId="5" fillId="0" borderId="36" xfId="0" applyFont="1" applyBorder="1" applyAlignment="1" applyProtection="1">
      <alignment horizontal="center" vertical="center" wrapText="1"/>
      <protection locked="0"/>
    </xf>
    <xf numFmtId="0" fontId="5" fillId="0" borderId="36" xfId="0" applyFont="1" applyBorder="1" applyAlignment="1" applyProtection="1">
      <alignment horizontal="justify" vertical="center" wrapText="1"/>
      <protection locked="0"/>
    </xf>
    <xf numFmtId="0" fontId="5" fillId="0" borderId="46" xfId="0" applyFont="1" applyBorder="1" applyAlignment="1" applyProtection="1">
      <alignment horizontal="justify" vertical="center" wrapText="1"/>
      <protection locked="0"/>
    </xf>
    <xf numFmtId="0" fontId="5" fillId="0" borderId="14" xfId="0" applyFont="1" applyBorder="1" applyAlignment="1" applyProtection="1">
      <alignment horizontal="justify" vertical="center" wrapText="1"/>
      <protection locked="0"/>
    </xf>
    <xf numFmtId="0" fontId="5" fillId="0" borderId="45" xfId="0" applyFont="1" applyBorder="1" applyAlignment="1" applyProtection="1">
      <alignment horizontal="justify" vertical="center" wrapText="1"/>
      <protection locked="0"/>
    </xf>
    <xf numFmtId="0" fontId="5" fillId="0" borderId="40" xfId="0" applyFont="1" applyBorder="1" applyAlignment="1" applyProtection="1">
      <alignment horizontal="center" vertical="center" wrapText="1"/>
      <protection locked="0"/>
    </xf>
    <xf numFmtId="0" fontId="5" fillId="0" borderId="8" xfId="0" applyFont="1" applyBorder="1" applyAlignment="1" applyProtection="1">
      <alignment horizontal="justify" vertical="center" wrapText="1"/>
      <protection locked="0"/>
    </xf>
    <xf numFmtId="0" fontId="5" fillId="0" borderId="43" xfId="0" applyFont="1" applyBorder="1" applyAlignment="1" applyProtection="1">
      <alignment horizontal="justify" vertical="center" wrapText="1"/>
      <protection locked="0"/>
    </xf>
    <xf numFmtId="0" fontId="5" fillId="0" borderId="41" xfId="0" applyFont="1" applyBorder="1" applyAlignment="1" applyProtection="1">
      <alignment horizontal="center" vertical="center" wrapText="1"/>
      <protection locked="0"/>
    </xf>
    <xf numFmtId="0" fontId="5" fillId="0" borderId="1" xfId="0" applyFont="1" applyBorder="1" applyAlignment="1" applyProtection="1">
      <alignment horizontal="justify" vertical="center" wrapText="1"/>
      <protection locked="0"/>
    </xf>
    <xf numFmtId="0" fontId="5" fillId="0" borderId="44" xfId="0" applyFont="1" applyBorder="1" applyAlignment="1" applyProtection="1">
      <alignment horizontal="justify" vertical="center" wrapText="1"/>
      <protection locked="0"/>
    </xf>
    <xf numFmtId="14" fontId="23" fillId="0" borderId="0" xfId="0" applyNumberFormat="1" applyFont="1" applyAlignment="1">
      <alignment wrapText="1"/>
    </xf>
    <xf numFmtId="0" fontId="0" fillId="0" borderId="0" xfId="0" applyAlignment="1">
      <alignment wrapText="1"/>
    </xf>
    <xf numFmtId="0" fontId="1" fillId="4" borderId="39" xfId="0" applyFont="1" applyFill="1" applyBorder="1" applyAlignment="1">
      <alignment horizontal="center" vertical="center" wrapText="1"/>
    </xf>
    <xf numFmtId="0" fontId="1" fillId="4" borderId="29" xfId="0" applyFont="1" applyFill="1" applyBorder="1" applyAlignment="1">
      <alignment horizontal="center" vertical="center" wrapText="1"/>
    </xf>
    <xf numFmtId="0" fontId="1" fillId="4" borderId="27" xfId="0" applyFont="1" applyFill="1" applyBorder="1" applyAlignment="1">
      <alignment horizontal="center" vertical="center" wrapText="1"/>
    </xf>
    <xf numFmtId="0" fontId="5" fillId="0" borderId="35" xfId="0" applyFont="1" applyBorder="1" applyAlignment="1" applyProtection="1">
      <alignment horizontal="justify" vertical="center" wrapText="1"/>
      <protection locked="0"/>
    </xf>
    <xf numFmtId="0" fontId="5" fillId="0" borderId="11" xfId="0" applyFont="1" applyBorder="1" applyAlignment="1" applyProtection="1">
      <alignment horizontal="justify" vertical="center" wrapText="1"/>
      <protection locked="0"/>
    </xf>
    <xf numFmtId="0" fontId="5" fillId="0" borderId="15" xfId="0" applyFont="1" applyBorder="1" applyAlignment="1" applyProtection="1">
      <alignment horizontal="justify" vertical="center" wrapText="1"/>
      <protection locked="0"/>
    </xf>
    <xf numFmtId="0" fontId="5" fillId="0" borderId="47" xfId="0" applyFont="1" applyBorder="1" applyAlignment="1" applyProtection="1">
      <alignment horizontal="justify" vertical="center" wrapText="1"/>
      <protection locked="0"/>
    </xf>
    <xf numFmtId="0" fontId="5" fillId="0" borderId="49" xfId="0" applyFont="1" applyBorder="1" applyAlignment="1" applyProtection="1">
      <alignment horizontal="justify" vertical="center" wrapText="1"/>
      <protection locked="0"/>
    </xf>
    <xf numFmtId="0" fontId="5" fillId="0" borderId="9" xfId="0" applyFont="1" applyBorder="1" applyAlignment="1" applyProtection="1">
      <alignment horizontal="justify" vertical="center" wrapText="1"/>
      <protection locked="0"/>
    </xf>
    <xf numFmtId="0" fontId="5" fillId="0" borderId="48" xfId="0" applyFont="1" applyBorder="1" applyAlignment="1" applyProtection="1">
      <alignment horizontal="justify" vertical="center" wrapText="1"/>
      <protection locked="0"/>
    </xf>
    <xf numFmtId="0" fontId="5" fillId="5" borderId="35" xfId="0" applyFont="1" applyFill="1" applyBorder="1" applyAlignment="1" applyProtection="1">
      <alignment horizontal="justify" vertical="center" wrapText="1"/>
      <protection hidden="1"/>
    </xf>
    <xf numFmtId="0" fontId="5" fillId="5" borderId="11" xfId="0" applyFont="1" applyFill="1" applyBorder="1" applyAlignment="1" applyProtection="1">
      <alignment horizontal="justify" vertical="center" wrapText="1"/>
      <protection hidden="1"/>
    </xf>
    <xf numFmtId="0" fontId="17" fillId="0" borderId="23" xfId="0" applyFont="1" applyBorder="1" applyAlignment="1">
      <alignment wrapText="1"/>
    </xf>
    <xf numFmtId="0" fontId="17" fillId="0" borderId="23" xfId="0" applyFont="1" applyBorder="1" applyAlignment="1">
      <alignment horizontal="right" wrapText="1"/>
    </xf>
    <xf numFmtId="0" fontId="9" fillId="0" borderId="35" xfId="1" applyBorder="1" applyAlignment="1" applyProtection="1">
      <alignment horizontal="justify" vertical="center" wrapText="1"/>
      <protection locked="0"/>
    </xf>
    <xf numFmtId="0" fontId="9" fillId="0" borderId="11" xfId="1" applyBorder="1" applyAlignment="1" applyProtection="1">
      <alignment horizontal="justify" vertical="center" wrapText="1"/>
      <protection locked="0"/>
    </xf>
    <xf numFmtId="0" fontId="2" fillId="0" borderId="1" xfId="0" applyFont="1" applyBorder="1" applyAlignment="1">
      <alignment vertical="center" wrapText="1"/>
    </xf>
    <xf numFmtId="0" fontId="5" fillId="0" borderId="54" xfId="0" applyFont="1" applyBorder="1" applyAlignment="1" applyProtection="1">
      <alignment horizontal="justify" vertical="center" wrapText="1"/>
      <protection locked="0"/>
    </xf>
    <xf numFmtId="0" fontId="28" fillId="0" borderId="1" xfId="0" applyFont="1" applyBorder="1" applyAlignment="1">
      <alignment horizontal="center"/>
    </xf>
    <xf numFmtId="0" fontId="29" fillId="0" borderId="1" xfId="0" applyFont="1" applyBorder="1"/>
    <xf numFmtId="0" fontId="5" fillId="0" borderId="36" xfId="0" applyFont="1" applyBorder="1" applyAlignment="1" applyProtection="1">
      <alignment horizontal="left" vertical="center" wrapText="1"/>
      <protection locked="0"/>
    </xf>
    <xf numFmtId="0" fontId="5" fillId="0" borderId="46" xfId="0" applyFont="1" applyBorder="1" applyAlignment="1" applyProtection="1">
      <alignment horizontal="left" vertical="center" wrapText="1"/>
      <protection locked="0"/>
    </xf>
    <xf numFmtId="0" fontId="2" fillId="0" borderId="36" xfId="0" applyFont="1" applyBorder="1" applyAlignment="1">
      <alignment vertical="center" wrapText="1"/>
    </xf>
    <xf numFmtId="0" fontId="5" fillId="0" borderId="14" xfId="0" applyFont="1" applyBorder="1" applyAlignment="1" applyProtection="1">
      <alignment horizontal="justify" vertical="center"/>
      <protection locked="0"/>
    </xf>
    <xf numFmtId="0" fontId="5" fillId="0" borderId="45" xfId="0" applyFont="1" applyBorder="1" applyAlignment="1" applyProtection="1">
      <alignment horizontal="justify" vertical="center"/>
      <protection locked="0"/>
    </xf>
    <xf numFmtId="0" fontId="15" fillId="0" borderId="0" xfId="2"/>
    <xf numFmtId="0" fontId="31" fillId="0" borderId="1" xfId="2" applyFont="1" applyBorder="1" applyAlignment="1">
      <alignment vertical="center" wrapText="1"/>
    </xf>
    <xf numFmtId="0" fontId="31" fillId="0" borderId="1" xfId="2" applyFont="1" applyBorder="1" applyAlignment="1">
      <alignment horizontal="left" vertical="center" wrapText="1"/>
    </xf>
    <xf numFmtId="0" fontId="32" fillId="0" borderId="0" xfId="2" applyFont="1"/>
    <xf numFmtId="0" fontId="22" fillId="0" borderId="1" xfId="0" applyFont="1" applyBorder="1" applyAlignment="1" applyProtection="1">
      <alignment horizontal="justify" vertical="center"/>
      <protection locked="0"/>
    </xf>
    <xf numFmtId="0" fontId="22" fillId="0" borderId="8" xfId="0" applyFont="1" applyBorder="1" applyAlignment="1" applyProtection="1">
      <alignment horizontal="justify" vertical="center"/>
      <protection locked="0"/>
    </xf>
    <xf numFmtId="0" fontId="22" fillId="0" borderId="9" xfId="0" applyFont="1" applyBorder="1" applyAlignment="1" applyProtection="1">
      <alignment horizontal="justify" vertical="center"/>
      <protection locked="0"/>
    </xf>
    <xf numFmtId="0" fontId="22" fillId="0" borderId="35" xfId="0" applyFont="1" applyBorder="1" applyAlignment="1" applyProtection="1">
      <alignment horizontal="justify" vertical="center"/>
      <protection locked="0"/>
    </xf>
    <xf numFmtId="0" fontId="22" fillId="0" borderId="48" xfId="0" applyFont="1" applyBorder="1" applyAlignment="1" applyProtection="1">
      <alignment horizontal="justify" vertical="center"/>
      <protection locked="0"/>
    </xf>
    <xf numFmtId="0" fontId="22" fillId="0" borderId="11" xfId="0" applyFont="1" applyBorder="1" applyAlignment="1" applyProtection="1">
      <alignment horizontal="justify" vertical="center"/>
      <protection locked="0"/>
    </xf>
    <xf numFmtId="0" fontId="22" fillId="0" borderId="1" xfId="0" applyFont="1" applyBorder="1" applyAlignment="1" applyProtection="1">
      <alignment wrapText="1"/>
      <protection locked="0"/>
    </xf>
    <xf numFmtId="0" fontId="22" fillId="0" borderId="11" xfId="0" applyFont="1" applyBorder="1" applyAlignment="1" applyProtection="1">
      <alignment wrapText="1"/>
      <protection locked="0"/>
    </xf>
    <xf numFmtId="0" fontId="22" fillId="0" borderId="1" xfId="0" applyFont="1" applyBorder="1" applyProtection="1">
      <protection locked="0"/>
    </xf>
    <xf numFmtId="0" fontId="22" fillId="0" borderId="11" xfId="0" applyFont="1" applyBorder="1" applyProtection="1">
      <protection locked="0"/>
    </xf>
    <xf numFmtId="0" fontId="0" fillId="0" borderId="20" xfId="0" applyBorder="1" applyAlignment="1">
      <alignment wrapText="1"/>
    </xf>
    <xf numFmtId="0" fontId="0" fillId="0" borderId="22" xfId="0" applyBorder="1" applyAlignment="1">
      <alignment wrapText="1"/>
    </xf>
    <xf numFmtId="0" fontId="0" fillId="0" borderId="21" xfId="0" applyBorder="1" applyAlignment="1">
      <alignment wrapText="1"/>
    </xf>
    <xf numFmtId="0" fontId="0" fillId="0" borderId="24" xfId="0" applyBorder="1" applyAlignment="1">
      <alignment wrapText="1"/>
    </xf>
    <xf numFmtId="0" fontId="5" fillId="0" borderId="1" xfId="0" applyFont="1" applyBorder="1" applyAlignment="1" applyProtection="1">
      <alignment horizontal="justify" vertical="center"/>
      <protection locked="0"/>
    </xf>
    <xf numFmtId="0" fontId="5" fillId="6" borderId="41" xfId="0" applyFont="1" applyFill="1" applyBorder="1" applyAlignment="1" applyProtection="1">
      <alignment horizontal="center" vertical="center" wrapText="1"/>
      <protection locked="0"/>
    </xf>
    <xf numFmtId="0" fontId="30" fillId="2" borderId="1" xfId="2" applyFont="1" applyFill="1" applyBorder="1" applyAlignment="1">
      <alignment horizontal="center"/>
    </xf>
    <xf numFmtId="0" fontId="1" fillId="2" borderId="26" xfId="0" applyFont="1" applyFill="1" applyBorder="1" applyAlignment="1">
      <alignment horizontal="left" vertical="top" wrapText="1"/>
    </xf>
    <xf numFmtId="0" fontId="1" fillId="2" borderId="25" xfId="0" applyFont="1" applyFill="1" applyBorder="1" applyAlignment="1">
      <alignment horizontal="left" vertical="top" wrapText="1"/>
    </xf>
    <xf numFmtId="0" fontId="5" fillId="0" borderId="58" xfId="0" applyFont="1" applyBorder="1" applyAlignment="1" applyProtection="1">
      <alignment horizontal="justify" vertical="center" wrapText="1"/>
      <protection locked="0"/>
    </xf>
    <xf numFmtId="0" fontId="1" fillId="2" borderId="59" xfId="0" applyFont="1" applyFill="1" applyBorder="1" applyAlignment="1">
      <alignment horizontal="left" vertical="top" wrapText="1"/>
    </xf>
    <xf numFmtId="0" fontId="1" fillId="2" borderId="0" xfId="0" applyFont="1" applyFill="1" applyAlignment="1">
      <alignment horizontal="left" vertical="top" wrapText="1"/>
    </xf>
    <xf numFmtId="0" fontId="5" fillId="0" borderId="1" xfId="0" applyFont="1" applyBorder="1" applyAlignment="1" applyProtection="1">
      <alignment horizontal="center" vertical="center" wrapText="1"/>
      <protection locked="0"/>
    </xf>
    <xf numFmtId="0" fontId="5" fillId="2" borderId="1" xfId="0" applyFont="1" applyFill="1" applyBorder="1" applyAlignment="1" applyProtection="1">
      <alignment horizontal="justify" vertical="center" wrapText="1"/>
      <protection hidden="1"/>
    </xf>
    <xf numFmtId="0" fontId="0" fillId="0" borderId="8" xfId="0" applyBorder="1" applyAlignment="1" applyProtection="1">
      <alignment horizontal="justify" vertical="center"/>
      <protection locked="0"/>
    </xf>
    <xf numFmtId="0" fontId="0" fillId="0" borderId="9" xfId="0" applyBorder="1" applyAlignment="1" applyProtection="1">
      <alignment horizontal="justify" vertical="center"/>
      <protection locked="0"/>
    </xf>
    <xf numFmtId="0" fontId="0" fillId="0" borderId="35" xfId="0" applyBorder="1" applyAlignment="1" applyProtection="1">
      <alignment horizontal="justify" vertical="center"/>
      <protection locked="0"/>
    </xf>
    <xf numFmtId="0" fontId="0" fillId="0" borderId="48" xfId="0" applyBorder="1" applyAlignment="1" applyProtection="1">
      <alignment horizontal="justify" vertical="center"/>
      <protection locked="0"/>
    </xf>
    <xf numFmtId="0" fontId="0" fillId="0" borderId="1" xfId="0" applyBorder="1" applyAlignment="1" applyProtection="1">
      <alignment horizontal="justify" vertical="center"/>
      <protection locked="0"/>
    </xf>
    <xf numFmtId="0" fontId="0" fillId="0" borderId="11" xfId="0" applyBorder="1" applyAlignment="1" applyProtection="1">
      <alignment horizontal="justify" vertical="center"/>
      <protection locked="0"/>
    </xf>
    <xf numFmtId="0" fontId="0" fillId="0" borderId="0" xfId="0" applyAlignment="1" applyProtection="1">
      <alignment wrapText="1"/>
      <protection locked="0"/>
    </xf>
    <xf numFmtId="0" fontId="0" fillId="0" borderId="0" xfId="0" applyProtection="1">
      <protection locked="0"/>
    </xf>
    <xf numFmtId="0" fontId="1" fillId="7" borderId="25" xfId="0" applyFont="1" applyFill="1" applyBorder="1" applyAlignment="1" applyProtection="1">
      <alignment horizontal="left" vertical="top" wrapText="1"/>
      <protection locked="0"/>
    </xf>
    <xf numFmtId="0" fontId="1" fillId="2" borderId="0" xfId="0" applyFont="1" applyFill="1" applyAlignment="1" applyProtection="1">
      <alignment horizontal="left" vertical="top" wrapText="1"/>
      <protection locked="0"/>
    </xf>
    <xf numFmtId="0" fontId="1" fillId="2" borderId="60" xfId="0" applyFont="1" applyFill="1" applyBorder="1" applyAlignment="1" applyProtection="1">
      <alignment horizontal="left" vertical="top" wrapText="1"/>
      <protection locked="0"/>
    </xf>
    <xf numFmtId="0" fontId="5" fillId="2" borderId="41" xfId="0" applyFont="1" applyFill="1" applyBorder="1" applyAlignment="1" applyProtection="1">
      <alignment horizontal="center" vertical="center" wrapText="1"/>
      <protection hidden="1"/>
    </xf>
    <xf numFmtId="0" fontId="5" fillId="2" borderId="44" xfId="0" applyFont="1" applyFill="1" applyBorder="1" applyAlignment="1" applyProtection="1">
      <alignment horizontal="justify" vertical="center" wrapText="1"/>
      <protection hidden="1"/>
    </xf>
    <xf numFmtId="14" fontId="5" fillId="2" borderId="41" xfId="0" applyNumberFormat="1" applyFont="1" applyFill="1" applyBorder="1" applyAlignment="1" applyProtection="1">
      <alignment horizontal="center" vertical="center" wrapText="1"/>
      <protection hidden="1"/>
    </xf>
    <xf numFmtId="14" fontId="5" fillId="2" borderId="11" xfId="0" applyNumberFormat="1" applyFont="1" applyFill="1" applyBorder="1" applyAlignment="1" applyProtection="1">
      <alignment horizontal="center" vertical="center" wrapText="1"/>
      <protection hidden="1"/>
    </xf>
    <xf numFmtId="14" fontId="5" fillId="2" borderId="42" xfId="0" applyNumberFormat="1" applyFont="1" applyFill="1" applyBorder="1" applyAlignment="1" applyProtection="1">
      <alignment horizontal="center" vertical="center" wrapText="1"/>
      <protection hidden="1"/>
    </xf>
    <xf numFmtId="14" fontId="5" fillId="2" borderId="15" xfId="0" applyNumberFormat="1" applyFont="1" applyFill="1" applyBorder="1" applyAlignment="1" applyProtection="1">
      <alignment horizontal="center" vertical="center" wrapText="1"/>
      <protection hidden="1"/>
    </xf>
    <xf numFmtId="0" fontId="5" fillId="2" borderId="40" xfId="0" applyFont="1" applyFill="1" applyBorder="1" applyAlignment="1" applyProtection="1">
      <alignment horizontal="center" vertical="center" wrapText="1"/>
      <protection hidden="1"/>
    </xf>
    <xf numFmtId="0" fontId="5" fillId="2" borderId="9" xfId="0" applyFont="1" applyFill="1" applyBorder="1" applyAlignment="1" applyProtection="1">
      <alignment horizontal="center" vertical="center" wrapText="1"/>
      <protection hidden="1"/>
    </xf>
    <xf numFmtId="0" fontId="42" fillId="4" borderId="25" xfId="0" applyFont="1" applyFill="1" applyBorder="1" applyAlignment="1" applyProtection="1">
      <alignment horizontal="center" vertical="center" wrapText="1"/>
      <protection locked="0"/>
    </xf>
    <xf numFmtId="0" fontId="42" fillId="4" borderId="27" xfId="0" applyFont="1" applyFill="1" applyBorder="1" applyAlignment="1" applyProtection="1">
      <alignment horizontal="center" vertical="center" wrapText="1"/>
      <protection locked="0"/>
    </xf>
    <xf numFmtId="0" fontId="42" fillId="4" borderId="0" xfId="0" applyFont="1" applyFill="1" applyAlignment="1" applyProtection="1">
      <alignment horizontal="center" vertical="center" wrapText="1"/>
      <protection locked="0"/>
    </xf>
    <xf numFmtId="0" fontId="42" fillId="4" borderId="60" xfId="0" applyFont="1" applyFill="1" applyBorder="1" applyAlignment="1" applyProtection="1">
      <alignment horizontal="center" vertical="center" wrapText="1"/>
      <protection locked="0"/>
    </xf>
    <xf numFmtId="0" fontId="42" fillId="4" borderId="38" xfId="0" applyFont="1" applyFill="1" applyBorder="1" applyAlignment="1" applyProtection="1">
      <alignment horizontal="center" vertical="center" wrapText="1"/>
      <protection locked="0"/>
    </xf>
    <xf numFmtId="0" fontId="42" fillId="4" borderId="55" xfId="0" applyFont="1" applyFill="1" applyBorder="1" applyAlignment="1" applyProtection="1">
      <alignment horizontal="center" vertical="center" wrapText="1"/>
      <protection locked="0"/>
    </xf>
    <xf numFmtId="0" fontId="28" fillId="4" borderId="25" xfId="0" applyFont="1" applyFill="1" applyBorder="1" applyAlignment="1" applyProtection="1">
      <alignment horizontal="center" vertical="center" wrapText="1"/>
      <protection locked="0"/>
    </xf>
    <xf numFmtId="0" fontId="28" fillId="4" borderId="0" xfId="0" applyFont="1" applyFill="1" applyAlignment="1" applyProtection="1">
      <alignment horizontal="center" vertical="center" wrapText="1"/>
      <protection locked="0"/>
    </xf>
    <xf numFmtId="0" fontId="28" fillId="4" borderId="38" xfId="0" applyFont="1" applyFill="1" applyBorder="1" applyAlignment="1" applyProtection="1">
      <alignment horizontal="center" vertical="center" wrapText="1"/>
      <protection locked="0"/>
    </xf>
    <xf numFmtId="0" fontId="26" fillId="4" borderId="26" xfId="0" applyFont="1" applyFill="1" applyBorder="1" applyAlignment="1">
      <alignment horizontal="center" vertical="center" wrapText="1"/>
    </xf>
    <xf numFmtId="0" fontId="26" fillId="4" borderId="25" xfId="0" applyFont="1" applyFill="1" applyBorder="1" applyAlignment="1">
      <alignment horizontal="center" vertical="center" wrapText="1"/>
    </xf>
    <xf numFmtId="0" fontId="6" fillId="4" borderId="25" xfId="0" applyFont="1" applyFill="1" applyBorder="1" applyAlignment="1">
      <alignment horizontal="center" vertical="center" wrapText="1"/>
    </xf>
    <xf numFmtId="0" fontId="6" fillId="4" borderId="27" xfId="0" applyFont="1" applyFill="1" applyBorder="1" applyAlignment="1">
      <alignment horizontal="center" vertical="center" wrapText="1"/>
    </xf>
    <xf numFmtId="0" fontId="5" fillId="0" borderId="42" xfId="0" applyFont="1" applyBorder="1" applyAlignment="1" applyProtection="1">
      <alignment vertical="center" wrapText="1"/>
      <protection locked="0"/>
    </xf>
    <xf numFmtId="0" fontId="5" fillId="0" borderId="41" xfId="0" applyFont="1" applyBorder="1" applyAlignment="1" applyProtection="1">
      <alignment vertical="center" wrapText="1"/>
      <protection locked="0"/>
    </xf>
    <xf numFmtId="0" fontId="5" fillId="0" borderId="40" xfId="0" applyFont="1" applyBorder="1" applyAlignment="1" applyProtection="1">
      <alignment vertical="center" wrapText="1"/>
      <protection locked="0"/>
    </xf>
    <xf numFmtId="0" fontId="5" fillId="0" borderId="9" xfId="0" applyFont="1" applyBorder="1" applyAlignment="1" applyProtection="1">
      <alignment vertical="center" wrapText="1"/>
      <protection locked="0"/>
    </xf>
    <xf numFmtId="0" fontId="5" fillId="0" borderId="11" xfId="0" applyFont="1" applyBorder="1" applyAlignment="1" applyProtection="1">
      <alignment vertical="center" wrapText="1"/>
      <protection locked="0"/>
    </xf>
    <xf numFmtId="0" fontId="5" fillId="0" borderId="15" xfId="0" applyFont="1" applyBorder="1" applyAlignment="1" applyProtection="1">
      <alignment vertical="center" wrapText="1"/>
      <protection locked="0"/>
    </xf>
    <xf numFmtId="1" fontId="5" fillId="6" borderId="8" xfId="0" applyNumberFormat="1" applyFont="1" applyFill="1" applyBorder="1" applyAlignment="1" applyProtection="1">
      <alignment vertical="center" wrapText="1"/>
      <protection locked="0"/>
    </xf>
    <xf numFmtId="1" fontId="5" fillId="6" borderId="9" xfId="0" applyNumberFormat="1" applyFont="1" applyFill="1" applyBorder="1" applyAlignment="1" applyProtection="1">
      <alignment vertical="center" wrapText="1"/>
      <protection locked="0"/>
    </xf>
    <xf numFmtId="1" fontId="5" fillId="6" borderId="1" xfId="0" applyNumberFormat="1" applyFont="1" applyFill="1" applyBorder="1" applyAlignment="1" applyProtection="1">
      <alignment vertical="center" wrapText="1"/>
      <protection locked="0"/>
    </xf>
    <xf numFmtId="1" fontId="5" fillId="6" borderId="11" xfId="0" applyNumberFormat="1" applyFont="1" applyFill="1" applyBorder="1" applyAlignment="1" applyProtection="1">
      <alignment vertical="center" wrapText="1"/>
      <protection locked="0"/>
    </xf>
    <xf numFmtId="0" fontId="5" fillId="6" borderId="14" xfId="0" applyFont="1" applyFill="1" applyBorder="1" applyAlignment="1" applyProtection="1">
      <alignment vertical="center" wrapText="1"/>
      <protection locked="0"/>
    </xf>
    <xf numFmtId="0" fontId="5" fillId="6" borderId="15" xfId="0" applyFont="1" applyFill="1" applyBorder="1" applyAlignment="1" applyProtection="1">
      <alignment vertical="center" wrapText="1"/>
      <protection locked="0"/>
    </xf>
    <xf numFmtId="1" fontId="5" fillId="6" borderId="35" xfId="0" applyNumberFormat="1" applyFont="1" applyFill="1" applyBorder="1" applyAlignment="1" applyProtection="1">
      <alignment vertical="center" wrapText="1"/>
      <protection locked="0"/>
    </xf>
    <xf numFmtId="1" fontId="5" fillId="6" borderId="48" xfId="0" applyNumberFormat="1" applyFont="1" applyFill="1" applyBorder="1" applyAlignment="1" applyProtection="1">
      <alignment vertical="center" wrapText="1"/>
      <protection locked="0"/>
    </xf>
    <xf numFmtId="0" fontId="41" fillId="4" borderId="26" xfId="0" applyFont="1" applyFill="1" applyBorder="1" applyAlignment="1" applyProtection="1">
      <alignment horizontal="center" vertical="center" wrapText="1"/>
      <protection locked="0"/>
    </xf>
    <xf numFmtId="0" fontId="41" fillId="4" borderId="25" xfId="0" applyFont="1" applyFill="1" applyBorder="1" applyAlignment="1" applyProtection="1">
      <alignment horizontal="center" vertical="center" wrapText="1"/>
      <protection locked="0"/>
    </xf>
    <xf numFmtId="0" fontId="41" fillId="4" borderId="59" xfId="0" applyFont="1" applyFill="1" applyBorder="1" applyAlignment="1" applyProtection="1">
      <alignment horizontal="center" vertical="center" wrapText="1"/>
      <protection locked="0"/>
    </xf>
    <xf numFmtId="0" fontId="41" fillId="4" borderId="0" xfId="0" applyFont="1" applyFill="1" applyAlignment="1" applyProtection="1">
      <alignment horizontal="center" vertical="center" wrapText="1"/>
      <protection locked="0"/>
    </xf>
    <xf numFmtId="0" fontId="41" fillId="4" borderId="52" xfId="0" applyFont="1" applyFill="1" applyBorder="1" applyAlignment="1" applyProtection="1">
      <alignment horizontal="center" vertical="center" wrapText="1"/>
      <protection locked="0"/>
    </xf>
    <xf numFmtId="0" fontId="41" fillId="4" borderId="38" xfId="0" applyFont="1" applyFill="1" applyBorder="1" applyAlignment="1" applyProtection="1">
      <alignment horizontal="center" vertical="center" wrapText="1"/>
      <protection locked="0"/>
    </xf>
    <xf numFmtId="0" fontId="45" fillId="0" borderId="0" xfId="0" applyFont="1"/>
    <xf numFmtId="0" fontId="0" fillId="0" borderId="75" xfId="0" applyBorder="1"/>
    <xf numFmtId="0" fontId="0" fillId="0" borderId="71" xfId="0" applyBorder="1"/>
    <xf numFmtId="0" fontId="0" fillId="0" borderId="77" xfId="0" applyBorder="1"/>
    <xf numFmtId="0" fontId="0" fillId="0" borderId="72" xfId="0" applyBorder="1"/>
    <xf numFmtId="0" fontId="45" fillId="12" borderId="0" xfId="0" applyFont="1" applyFill="1"/>
    <xf numFmtId="0" fontId="0" fillId="13" borderId="75" xfId="0" applyFill="1" applyBorder="1"/>
    <xf numFmtId="0" fontId="0" fillId="14" borderId="71" xfId="0" applyFill="1" applyBorder="1"/>
    <xf numFmtId="0" fontId="0" fillId="13" borderId="71" xfId="0" applyFill="1" applyBorder="1"/>
    <xf numFmtId="0" fontId="0" fillId="0" borderId="74" xfId="0" applyBorder="1"/>
    <xf numFmtId="0" fontId="45" fillId="10" borderId="73" xfId="0" applyFont="1" applyFill="1" applyBorder="1" applyAlignment="1">
      <alignment wrapText="1"/>
    </xf>
    <xf numFmtId="0" fontId="0" fillId="11" borderId="73" xfId="0" applyFill="1" applyBorder="1" applyAlignment="1">
      <alignment wrapText="1"/>
    </xf>
    <xf numFmtId="0" fontId="0" fillId="0" borderId="73" xfId="0" applyBorder="1" applyAlignment="1">
      <alignment wrapText="1"/>
    </xf>
    <xf numFmtId="0" fontId="0" fillId="0" borderId="70" xfId="0" applyBorder="1" applyAlignment="1">
      <alignment wrapText="1"/>
    </xf>
    <xf numFmtId="0" fontId="45" fillId="0" borderId="0" xfId="0" applyFont="1" applyAlignment="1">
      <alignment wrapText="1"/>
    </xf>
    <xf numFmtId="0" fontId="0" fillId="0" borderId="78" xfId="0" applyBorder="1"/>
    <xf numFmtId="0" fontId="0" fillId="0" borderId="77" xfId="0" applyBorder="1" applyProtection="1">
      <protection locked="0"/>
    </xf>
    <xf numFmtId="0" fontId="22" fillId="0" borderId="1" xfId="0" applyFont="1" applyBorder="1" applyAlignment="1">
      <alignment horizontal="justify" vertical="center"/>
    </xf>
    <xf numFmtId="0" fontId="22" fillId="0" borderId="11" xfId="0" applyFont="1" applyBorder="1" applyAlignment="1">
      <alignment horizontal="justify" vertical="center"/>
    </xf>
    <xf numFmtId="0" fontId="0" fillId="9" borderId="0" xfId="0" applyFill="1" applyAlignment="1">
      <alignment wrapText="1"/>
    </xf>
    <xf numFmtId="0" fontId="0" fillId="16" borderId="72" xfId="0" applyFill="1" applyBorder="1"/>
    <xf numFmtId="0" fontId="0" fillId="15" borderId="72" xfId="0" applyFill="1" applyBorder="1"/>
    <xf numFmtId="0" fontId="0" fillId="16" borderId="81" xfId="0" applyFill="1" applyBorder="1"/>
    <xf numFmtId="0" fontId="0" fillId="16" borderId="82" xfId="0" applyFill="1" applyBorder="1"/>
    <xf numFmtId="0" fontId="0" fillId="15" borderId="84" xfId="0" applyFill="1" applyBorder="1"/>
    <xf numFmtId="0" fontId="0" fillId="16" borderId="86" xfId="0" applyFill="1" applyBorder="1"/>
    <xf numFmtId="0" fontId="0" fillId="16" borderId="87" xfId="0" applyFill="1" applyBorder="1"/>
    <xf numFmtId="0" fontId="0" fillId="16" borderId="84" xfId="0" applyFill="1" applyBorder="1"/>
    <xf numFmtId="0" fontId="45" fillId="17" borderId="0" xfId="0" applyFont="1" applyFill="1" applyAlignment="1">
      <alignment horizontal="center" vertical="center"/>
    </xf>
    <xf numFmtId="0" fontId="45" fillId="17" borderId="74" xfId="0" applyFont="1" applyFill="1" applyBorder="1" applyAlignment="1">
      <alignment horizontal="center" vertical="center"/>
    </xf>
    <xf numFmtId="0" fontId="45" fillId="17" borderId="74" xfId="0" applyFont="1" applyFill="1" applyBorder="1" applyAlignment="1">
      <alignment horizontal="center" vertical="center" wrapText="1"/>
    </xf>
    <xf numFmtId="0" fontId="0" fillId="13" borderId="79" xfId="0" applyFill="1" applyBorder="1"/>
    <xf numFmtId="0" fontId="0" fillId="13" borderId="71" xfId="0" applyFill="1" applyBorder="1" applyProtection="1">
      <protection locked="0"/>
    </xf>
    <xf numFmtId="0" fontId="0" fillId="13" borderId="79" xfId="0" applyFill="1" applyBorder="1" applyProtection="1">
      <protection locked="0"/>
    </xf>
    <xf numFmtId="0" fontId="0" fillId="0" borderId="77" xfId="0" applyBorder="1" applyAlignment="1">
      <alignment wrapText="1"/>
    </xf>
    <xf numFmtId="0" fontId="5" fillId="2" borderId="1" xfId="0" applyFont="1" applyFill="1" applyBorder="1" applyAlignment="1" applyProtection="1">
      <alignment horizontal="center" vertical="center" wrapText="1"/>
      <protection hidden="1"/>
    </xf>
    <xf numFmtId="0" fontId="5" fillId="2" borderId="44" xfId="0" applyFont="1" applyFill="1" applyBorder="1" applyAlignment="1" applyProtection="1">
      <alignment horizontal="center" vertical="center" wrapText="1"/>
      <protection hidden="1"/>
    </xf>
    <xf numFmtId="0" fontId="0" fillId="0" borderId="1" xfId="0" applyBorder="1" applyAlignment="1" applyProtection="1">
      <alignment vertical="center" wrapText="1"/>
      <protection locked="0"/>
    </xf>
    <xf numFmtId="0" fontId="0" fillId="0" borderId="11" xfId="0" applyBorder="1" applyAlignment="1" applyProtection="1">
      <alignment vertical="center" wrapText="1"/>
      <protection locked="0"/>
    </xf>
    <xf numFmtId="0" fontId="2" fillId="0" borderId="89" xfId="0" applyFont="1" applyBorder="1" applyAlignment="1">
      <alignment horizontal="left" vertical="center" wrapText="1"/>
    </xf>
    <xf numFmtId="0" fontId="2" fillId="0" borderId="13" xfId="0" applyFont="1" applyBorder="1" applyAlignment="1">
      <alignment vertical="center" wrapText="1"/>
    </xf>
    <xf numFmtId="0" fontId="9" fillId="0" borderId="14" xfId="1" applyBorder="1" applyAlignment="1" applyProtection="1">
      <alignment horizontal="center" vertical="center"/>
      <protection locked="0"/>
    </xf>
    <xf numFmtId="0" fontId="49" fillId="0" borderId="14" xfId="0" applyFont="1" applyBorder="1" applyAlignment="1" applyProtection="1">
      <alignment horizontal="center" vertical="center"/>
      <protection locked="0"/>
    </xf>
    <xf numFmtId="0" fontId="49" fillId="0" borderId="45" xfId="0" applyFont="1" applyBorder="1" applyAlignment="1" applyProtection="1">
      <alignment horizontal="center" vertical="center"/>
      <protection locked="0"/>
    </xf>
    <xf numFmtId="0" fontId="9" fillId="0" borderId="1" xfId="1" applyBorder="1" applyAlignment="1" applyProtection="1">
      <alignment horizontal="center" vertical="center"/>
      <protection locked="0"/>
    </xf>
    <xf numFmtId="0" fontId="49" fillId="0" borderId="1" xfId="0" applyFont="1" applyBorder="1" applyAlignment="1" applyProtection="1">
      <alignment horizontal="center" vertical="center"/>
      <protection locked="0"/>
    </xf>
    <xf numFmtId="0" fontId="49" fillId="0" borderId="11" xfId="0" applyFont="1" applyBorder="1" applyAlignment="1" applyProtection="1">
      <alignment horizontal="center" vertical="center"/>
      <protection locked="0"/>
    </xf>
    <xf numFmtId="0" fontId="49" fillId="0" borderId="15" xfId="0" applyFont="1" applyBorder="1" applyAlignment="1" applyProtection="1">
      <alignment horizontal="center" vertical="center"/>
      <protection locked="0"/>
    </xf>
    <xf numFmtId="0" fontId="9" fillId="0" borderId="36" xfId="1" applyBorder="1" applyAlignment="1" applyProtection="1">
      <alignment horizontal="center" vertical="center"/>
      <protection locked="0"/>
    </xf>
    <xf numFmtId="0" fontId="49" fillId="0" borderId="36" xfId="0" applyFont="1" applyBorder="1" applyAlignment="1" applyProtection="1">
      <alignment horizontal="center" vertical="center"/>
      <protection locked="0"/>
    </xf>
    <xf numFmtId="0" fontId="49" fillId="0" borderId="49" xfId="0" applyFont="1" applyBorder="1" applyAlignment="1" applyProtection="1">
      <alignment horizontal="center" vertical="center"/>
      <protection locked="0"/>
    </xf>
    <xf numFmtId="0" fontId="5" fillId="2" borderId="35" xfId="0" applyFont="1" applyFill="1" applyBorder="1" applyAlignment="1" applyProtection="1">
      <alignment horizontal="justify" vertical="center"/>
      <protection hidden="1"/>
    </xf>
    <xf numFmtId="0" fontId="5" fillId="2" borderId="11" xfId="0" applyFont="1" applyFill="1" applyBorder="1" applyAlignment="1" applyProtection="1">
      <alignment horizontal="justify" vertical="center"/>
      <protection hidden="1"/>
    </xf>
    <xf numFmtId="0" fontId="0" fillId="0" borderId="21" xfId="0" applyBorder="1"/>
    <xf numFmtId="0" fontId="0" fillId="0" borderId="20" xfId="0" applyBorder="1"/>
    <xf numFmtId="0" fontId="51" fillId="19" borderId="1" xfId="0" applyFont="1" applyFill="1" applyBorder="1" applyAlignment="1">
      <alignment horizontal="center" vertical="center" wrapText="1"/>
    </xf>
    <xf numFmtId="0" fontId="51" fillId="19" borderId="2" xfId="0" applyFont="1" applyFill="1" applyBorder="1" applyAlignment="1">
      <alignment horizontal="center" vertical="center" wrapText="1"/>
    </xf>
    <xf numFmtId="0" fontId="0" fillId="0" borderId="91" xfId="0" applyBorder="1" applyAlignment="1" applyProtection="1">
      <alignment wrapText="1"/>
      <protection locked="0"/>
    </xf>
    <xf numFmtId="0" fontId="46" fillId="0" borderId="0" xfId="0" applyFont="1" applyAlignment="1">
      <alignment wrapText="1"/>
    </xf>
    <xf numFmtId="0" fontId="0" fillId="0" borderId="24" xfId="0" applyBorder="1" applyAlignment="1" applyProtection="1">
      <alignment wrapText="1"/>
      <protection locked="0"/>
    </xf>
    <xf numFmtId="0" fontId="0" fillId="0" borderId="1" xfId="0" applyBorder="1" applyProtection="1">
      <protection locked="0"/>
    </xf>
    <xf numFmtId="0" fontId="0" fillId="0" borderId="2" xfId="0" applyBorder="1" applyProtection="1">
      <protection locked="0"/>
    </xf>
    <xf numFmtId="0" fontId="5" fillId="0" borderId="1" xfId="0" applyFont="1" applyBorder="1" applyAlignment="1" applyProtection="1">
      <alignment horizontal="justify" vertical="center" wrapText="1"/>
      <protection hidden="1"/>
    </xf>
    <xf numFmtId="0" fontId="5" fillId="0" borderId="11" xfId="0" applyFont="1" applyBorder="1" applyAlignment="1" applyProtection="1">
      <alignment horizontal="justify" vertical="center" wrapText="1"/>
      <protection hidden="1"/>
    </xf>
    <xf numFmtId="0" fontId="32" fillId="20" borderId="36" xfId="0" applyFont="1" applyFill="1" applyBorder="1" applyAlignment="1" applyProtection="1">
      <alignment horizontal="justify" vertical="center" wrapText="1"/>
      <protection locked="0"/>
    </xf>
    <xf numFmtId="0" fontId="32" fillId="20" borderId="49" xfId="0" applyFont="1" applyFill="1" applyBorder="1" applyAlignment="1" applyProtection="1">
      <alignment horizontal="justify" vertical="center" wrapText="1"/>
      <protection locked="0"/>
    </xf>
    <xf numFmtId="0" fontId="0" fillId="0" borderId="21" xfId="0" applyBorder="1" applyAlignment="1" applyProtection="1">
      <alignment wrapText="1"/>
      <protection locked="0"/>
    </xf>
    <xf numFmtId="0" fontId="0" fillId="0" borderId="20" xfId="0" applyBorder="1" applyAlignment="1" applyProtection="1">
      <alignment wrapText="1"/>
      <protection locked="0"/>
    </xf>
    <xf numFmtId="0" fontId="47" fillId="0" borderId="35" xfId="1" applyFont="1" applyBorder="1" applyAlignment="1" applyProtection="1">
      <alignment horizontal="justify" vertical="center"/>
      <protection locked="0"/>
    </xf>
    <xf numFmtId="0" fontId="15" fillId="0" borderId="35" xfId="0" applyFont="1" applyBorder="1" applyAlignment="1" applyProtection="1">
      <alignment horizontal="justify" vertical="center"/>
      <protection locked="0"/>
    </xf>
    <xf numFmtId="0" fontId="47" fillId="0" borderId="1" xfId="1" applyFont="1" applyBorder="1" applyAlignment="1" applyProtection="1">
      <alignment horizontal="justify" vertical="center"/>
      <protection locked="0"/>
    </xf>
    <xf numFmtId="0" fontId="15" fillId="0" borderId="1" xfId="0" applyFont="1" applyBorder="1" applyAlignment="1" applyProtection="1">
      <alignment horizontal="justify" vertical="center"/>
      <protection locked="0"/>
    </xf>
    <xf numFmtId="0" fontId="47" fillId="0" borderId="14" xfId="1" applyFont="1" applyBorder="1" applyAlignment="1" applyProtection="1">
      <alignment horizontal="justify" vertical="center"/>
      <protection locked="0"/>
    </xf>
    <xf numFmtId="0" fontId="15" fillId="0" borderId="14" xfId="0" applyFont="1" applyBorder="1" applyAlignment="1" applyProtection="1">
      <alignment horizontal="justify" vertical="center"/>
      <protection locked="0"/>
    </xf>
    <xf numFmtId="0" fontId="6" fillId="4" borderId="59" xfId="0" applyFont="1" applyFill="1" applyBorder="1" applyAlignment="1">
      <alignment horizontal="center" vertical="center" wrapText="1"/>
    </xf>
    <xf numFmtId="0" fontId="6" fillId="4" borderId="0" xfId="0" applyFont="1" applyFill="1" applyAlignment="1" applyProtection="1">
      <alignment horizontal="center" vertical="center" wrapText="1"/>
      <protection locked="0"/>
    </xf>
    <xf numFmtId="0" fontId="37" fillId="4" borderId="0" xfId="0" applyFont="1" applyFill="1" applyAlignment="1" applyProtection="1">
      <alignment horizontal="center" vertical="center" wrapText="1"/>
      <protection locked="0"/>
    </xf>
    <xf numFmtId="0" fontId="55" fillId="4" borderId="0" xfId="0" applyFont="1" applyFill="1" applyAlignment="1" applyProtection="1">
      <alignment horizontal="center" vertical="center" wrapText="1"/>
      <protection locked="0"/>
    </xf>
    <xf numFmtId="0" fontId="55" fillId="4" borderId="60" xfId="0" applyFont="1" applyFill="1" applyBorder="1" applyAlignment="1" applyProtection="1">
      <alignment horizontal="center" vertical="center" wrapText="1"/>
      <protection locked="0"/>
    </xf>
    <xf numFmtId="0" fontId="55" fillId="4" borderId="59" xfId="0" applyFont="1" applyFill="1" applyBorder="1" applyAlignment="1">
      <alignment horizontal="center" vertical="center" wrapText="1"/>
    </xf>
    <xf numFmtId="0" fontId="55" fillId="4" borderId="52" xfId="0" applyFont="1" applyFill="1" applyBorder="1" applyAlignment="1">
      <alignment horizontal="center" vertical="center" wrapText="1"/>
    </xf>
    <xf numFmtId="0" fontId="55" fillId="4" borderId="38" xfId="0" applyFont="1" applyFill="1" applyBorder="1" applyAlignment="1" applyProtection="1">
      <alignment horizontal="center" vertical="center" wrapText="1"/>
      <protection locked="0"/>
    </xf>
    <xf numFmtId="0" fontId="37" fillId="4" borderId="38" xfId="0" applyFont="1" applyFill="1" applyBorder="1" applyAlignment="1" applyProtection="1">
      <alignment horizontal="center" vertical="center" wrapText="1"/>
      <protection locked="0"/>
    </xf>
    <xf numFmtId="0" fontId="55" fillId="4" borderId="55" xfId="0" applyFont="1" applyFill="1" applyBorder="1" applyAlignment="1" applyProtection="1">
      <alignment horizontal="center" vertical="center" wrapText="1"/>
      <protection locked="0"/>
    </xf>
    <xf numFmtId="0" fontId="0" fillId="0" borderId="20" xfId="0" applyBorder="1" applyAlignment="1">
      <alignment vertical="center" wrapText="1"/>
    </xf>
    <xf numFmtId="0" fontId="0" fillId="0" borderId="21" xfId="0" applyBorder="1" applyAlignment="1">
      <alignment vertical="center" wrapText="1"/>
    </xf>
    <xf numFmtId="0" fontId="0" fillId="0" borderId="0" xfId="0" applyAlignment="1">
      <alignment vertical="center" wrapText="1"/>
    </xf>
    <xf numFmtId="0" fontId="0" fillId="0" borderId="0" xfId="0" applyAlignment="1">
      <alignment vertical="center"/>
    </xf>
    <xf numFmtId="0" fontId="0" fillId="9" borderId="0" xfId="0" applyFill="1" applyAlignment="1">
      <alignment vertical="center" wrapText="1"/>
    </xf>
    <xf numFmtId="0" fontId="22" fillId="0" borderId="1" xfId="0" applyFont="1" applyBorder="1" applyAlignment="1" applyProtection="1">
      <alignment vertical="center" wrapText="1"/>
      <protection locked="0"/>
    </xf>
    <xf numFmtId="0" fontId="22" fillId="0" borderId="11" xfId="0" applyFont="1" applyBorder="1" applyAlignment="1" applyProtection="1">
      <alignment vertical="center" wrapText="1"/>
      <protection locked="0"/>
    </xf>
    <xf numFmtId="0" fontId="22" fillId="0" borderId="1" xfId="0" applyFont="1" applyBorder="1" applyAlignment="1" applyProtection="1">
      <alignment vertical="center"/>
      <protection locked="0"/>
    </xf>
    <xf numFmtId="0" fontId="22" fillId="0" borderId="11" xfId="0" applyFont="1" applyBorder="1" applyAlignment="1" applyProtection="1">
      <alignment vertical="center"/>
      <protection locked="0"/>
    </xf>
    <xf numFmtId="0" fontId="15" fillId="0" borderId="9" xfId="0" applyFont="1" applyBorder="1" applyAlignment="1" applyProtection="1">
      <alignment horizontal="justify" vertical="center"/>
      <protection locked="0"/>
    </xf>
    <xf numFmtId="0" fontId="15" fillId="0" borderId="11" xfId="0" applyFont="1" applyBorder="1" applyAlignment="1" applyProtection="1">
      <alignment horizontal="justify" vertical="center"/>
      <protection locked="0"/>
    </xf>
    <xf numFmtId="0" fontId="15" fillId="0" borderId="15" xfId="0" applyFont="1" applyBorder="1" applyAlignment="1" applyProtection="1">
      <alignment horizontal="justify" vertical="center"/>
      <protection locked="0"/>
    </xf>
    <xf numFmtId="0" fontId="5" fillId="0" borderId="37" xfId="0" applyFont="1" applyBorder="1" applyAlignment="1" applyProtection="1">
      <alignment horizontal="justify" vertical="center" wrapText="1"/>
      <protection locked="0"/>
    </xf>
    <xf numFmtId="0" fontId="0" fillId="15" borderId="74" xfId="0" applyFill="1" applyBorder="1"/>
    <xf numFmtId="0" fontId="0" fillId="15" borderId="94" xfId="0" applyFill="1" applyBorder="1"/>
    <xf numFmtId="0" fontId="0" fillId="15" borderId="86" xfId="0" applyFill="1" applyBorder="1"/>
    <xf numFmtId="0" fontId="0" fillId="15" borderId="87" xfId="0" applyFill="1" applyBorder="1"/>
    <xf numFmtId="0" fontId="0" fillId="0" borderId="0" xfId="0" applyAlignment="1" applyProtection="1">
      <alignment horizontal="center"/>
      <protection locked="0"/>
    </xf>
    <xf numFmtId="0" fontId="5" fillId="0" borderId="67" xfId="0" applyFont="1" applyBorder="1" applyAlignment="1" applyProtection="1">
      <alignment horizontal="justify" vertical="center" wrapText="1"/>
      <protection locked="0"/>
    </xf>
    <xf numFmtId="0" fontId="2" fillId="0" borderId="0" xfId="0" applyFont="1" applyAlignment="1" applyProtection="1">
      <alignment horizontal="center" vertical="center" wrapText="1"/>
      <protection locked="0"/>
    </xf>
    <xf numFmtId="0" fontId="16" fillId="0" borderId="0" xfId="0" applyFont="1" applyAlignment="1">
      <alignment vertical="center" wrapText="1"/>
    </xf>
    <xf numFmtId="0" fontId="16" fillId="0" borderId="0" xfId="0" applyFont="1" applyAlignment="1">
      <alignment horizontal="left" vertical="center" wrapText="1"/>
    </xf>
    <xf numFmtId="0" fontId="60" fillId="0" borderId="1" xfId="6" applyFont="1" applyBorder="1" applyAlignment="1">
      <alignment horizontal="center" vertical="center"/>
    </xf>
    <xf numFmtId="0" fontId="61" fillId="21" borderId="1" xfId="6" applyFont="1" applyFill="1" applyBorder="1" applyAlignment="1">
      <alignment horizontal="center" vertical="center" wrapText="1"/>
    </xf>
    <xf numFmtId="0" fontId="6" fillId="22" borderId="1" xfId="6" applyFont="1" applyFill="1" applyBorder="1" applyAlignment="1">
      <alignment horizontal="center" vertical="center" wrapText="1"/>
    </xf>
    <xf numFmtId="0" fontId="63" fillId="21" borderId="1" xfId="6" applyFont="1" applyFill="1" applyBorder="1" applyAlignment="1">
      <alignment horizontal="center" vertical="center" wrapText="1"/>
    </xf>
    <xf numFmtId="0" fontId="64" fillId="21" borderId="1" xfId="6" applyFont="1" applyFill="1" applyBorder="1" applyAlignment="1">
      <alignment horizontal="center" vertical="center" wrapText="1"/>
    </xf>
    <xf numFmtId="0" fontId="64" fillId="21" borderId="41" xfId="6" applyFont="1" applyFill="1" applyBorder="1" applyAlignment="1">
      <alignment horizontal="center" vertical="center" wrapText="1"/>
    </xf>
    <xf numFmtId="0" fontId="59" fillId="0" borderId="0" xfId="6" applyFont="1" applyAlignment="1">
      <alignment horizontal="center" vertical="center" wrapText="1"/>
    </xf>
    <xf numFmtId="0" fontId="58" fillId="0" borderId="0" xfId="6" applyAlignment="1">
      <alignment horizontal="center" vertical="center"/>
    </xf>
    <xf numFmtId="0" fontId="45" fillId="0" borderId="74" xfId="0" applyFont="1" applyBorder="1" applyAlignment="1">
      <alignment wrapText="1"/>
    </xf>
    <xf numFmtId="0" fontId="0" fillId="0" borderId="76" xfId="0" applyBorder="1" applyAlignment="1">
      <alignment wrapText="1"/>
    </xf>
    <xf numFmtId="0" fontId="0" fillId="0" borderId="72" xfId="0" applyBorder="1" applyAlignment="1">
      <alignment wrapText="1"/>
    </xf>
    <xf numFmtId="0" fontId="0" fillId="0" borderId="76" xfId="0" applyBorder="1"/>
    <xf numFmtId="0" fontId="0" fillId="0" borderId="75" xfId="0" applyBorder="1" applyAlignment="1">
      <alignment wrapText="1"/>
    </xf>
    <xf numFmtId="0" fontId="0" fillId="0" borderId="71" xfId="0" applyBorder="1" applyAlignment="1">
      <alignment wrapText="1"/>
    </xf>
    <xf numFmtId="0" fontId="5" fillId="2" borderId="1" xfId="0" applyFont="1" applyFill="1" applyBorder="1" applyAlignment="1" applyProtection="1">
      <alignment horizontal="justify" vertical="center" wrapText="1"/>
      <protection locked="0" hidden="1"/>
    </xf>
    <xf numFmtId="0" fontId="5" fillId="2" borderId="11" xfId="0" applyFont="1" applyFill="1" applyBorder="1" applyAlignment="1" applyProtection="1">
      <alignment horizontal="justify" vertical="center" wrapText="1"/>
      <protection locked="0" hidden="1"/>
    </xf>
    <xf numFmtId="0" fontId="58" fillId="0" borderId="0" xfId="6" applyAlignment="1">
      <alignment vertical="center"/>
    </xf>
    <xf numFmtId="0" fontId="58" fillId="0" borderId="1" xfId="6" applyBorder="1" applyAlignment="1">
      <alignment vertical="center"/>
    </xf>
    <xf numFmtId="0" fontId="59" fillId="0" borderId="0" xfId="6" applyFont="1" applyAlignment="1">
      <alignment vertical="center"/>
    </xf>
    <xf numFmtId="0" fontId="58" fillId="0" borderId="1" xfId="6" applyBorder="1" applyAlignment="1" applyProtection="1">
      <alignment vertical="center"/>
      <protection locked="0"/>
    </xf>
    <xf numFmtId="0" fontId="59" fillId="0" borderId="1" xfId="6" applyFont="1" applyBorder="1" applyAlignment="1" applyProtection="1">
      <alignment vertical="center"/>
      <protection locked="0"/>
    </xf>
    <xf numFmtId="0" fontId="58" fillId="0" borderId="35" xfId="6" applyBorder="1" applyAlignment="1" applyProtection="1">
      <alignment vertical="center"/>
      <protection locked="0"/>
    </xf>
    <xf numFmtId="0" fontId="67" fillId="0" borderId="35" xfId="6" applyFont="1" applyBorder="1" applyAlignment="1" applyProtection="1">
      <alignment vertical="center"/>
      <protection locked="0"/>
    </xf>
    <xf numFmtId="0" fontId="58" fillId="0" borderId="35" xfId="6" applyBorder="1" applyAlignment="1" applyProtection="1">
      <alignment horizontal="center" vertical="center"/>
      <protection locked="0"/>
    </xf>
    <xf numFmtId="0" fontId="58" fillId="0" borderId="1" xfId="6" applyBorder="1" applyAlignment="1" applyProtection="1">
      <alignment horizontal="center" vertical="center"/>
      <protection locked="0"/>
    </xf>
    <xf numFmtId="0" fontId="67" fillId="0" borderId="1" xfId="6" applyFont="1" applyBorder="1" applyAlignment="1" applyProtection="1">
      <alignment vertical="center" wrapText="1"/>
      <protection locked="0"/>
    </xf>
    <xf numFmtId="0" fontId="58" fillId="0" borderId="36" xfId="6" applyBorder="1" applyAlignment="1" applyProtection="1">
      <alignment vertical="center"/>
      <protection locked="0"/>
    </xf>
    <xf numFmtId="0" fontId="59" fillId="0" borderId="36" xfId="6" applyFont="1" applyBorder="1" applyAlignment="1" applyProtection="1">
      <alignment vertical="center"/>
      <protection locked="0"/>
    </xf>
    <xf numFmtId="0" fontId="58" fillId="0" borderId="36" xfId="6" applyBorder="1" applyAlignment="1" applyProtection="1">
      <alignment horizontal="center" vertical="center"/>
      <protection locked="0"/>
    </xf>
    <xf numFmtId="0" fontId="0" fillId="7" borderId="27" xfId="0" applyFill="1" applyBorder="1" applyAlignment="1" applyProtection="1">
      <alignment horizontal="left" vertical="top" wrapText="1"/>
      <protection locked="0"/>
    </xf>
    <xf numFmtId="0" fontId="0" fillId="7" borderId="25" xfId="0" applyFill="1" applyBorder="1" applyAlignment="1" applyProtection="1">
      <alignment horizontal="left" vertical="top" wrapText="1"/>
      <protection locked="0"/>
    </xf>
    <xf numFmtId="0" fontId="0" fillId="0" borderId="99" xfId="0" applyBorder="1"/>
    <xf numFmtId="0" fontId="45" fillId="0" borderId="98" xfId="0" applyFont="1" applyBorder="1"/>
    <xf numFmtId="0" fontId="0" fillId="0" borderId="1" xfId="0" applyBorder="1" applyAlignment="1" applyProtection="1">
      <alignment horizontal="justify" vertical="center"/>
      <protection hidden="1"/>
    </xf>
    <xf numFmtId="0" fontId="0" fillId="0" borderId="11" xfId="0" applyBorder="1" applyAlignment="1" applyProtection="1">
      <alignment horizontal="justify" vertical="center"/>
      <protection hidden="1"/>
    </xf>
    <xf numFmtId="0" fontId="65" fillId="0" borderId="1" xfId="6" applyFont="1" applyBorder="1" applyAlignment="1" applyProtection="1">
      <alignment vertical="center"/>
      <protection locked="0"/>
    </xf>
    <xf numFmtId="0" fontId="66" fillId="0" borderId="1" xfId="7" applyBorder="1" applyAlignment="1" applyProtection="1">
      <alignment vertical="center"/>
      <protection locked="0"/>
    </xf>
    <xf numFmtId="0" fontId="45" fillId="0" borderId="0" xfId="0" applyFont="1" applyAlignment="1">
      <alignment horizontal="center" wrapText="1"/>
    </xf>
    <xf numFmtId="0" fontId="2"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left" vertical="center" wrapText="1"/>
    </xf>
    <xf numFmtId="0" fontId="0" fillId="0" borderId="0" xfId="0" applyAlignment="1">
      <alignment horizontal="center" vertical="center"/>
    </xf>
    <xf numFmtId="0" fontId="5" fillId="0" borderId="42" xfId="0" applyFont="1" applyBorder="1" applyAlignment="1" applyProtection="1">
      <alignment horizontal="center" vertical="center" wrapText="1"/>
      <protection locked="0"/>
    </xf>
    <xf numFmtId="0" fontId="2" fillId="0" borderId="0" xfId="0" applyFont="1" applyAlignment="1">
      <alignment horizontal="left" vertical="center" wrapText="1"/>
    </xf>
    <xf numFmtId="0" fontId="0" fillId="0" borderId="0" xfId="0" applyAlignment="1" applyProtection="1">
      <alignment horizontal="justify" vertical="center"/>
      <protection locked="0"/>
    </xf>
    <xf numFmtId="0" fontId="0" fillId="0" borderId="14" xfId="0" applyBorder="1" applyAlignment="1" applyProtection="1">
      <alignment horizontal="justify" vertical="center"/>
      <protection locked="0"/>
    </xf>
    <xf numFmtId="0" fontId="0" fillId="0" borderId="15" xfId="0" applyBorder="1" applyAlignment="1" applyProtection="1">
      <alignment horizontal="justify" vertical="center"/>
      <protection locked="0"/>
    </xf>
    <xf numFmtId="0" fontId="46" fillId="0" borderId="76" xfId="0" applyFont="1" applyBorder="1" applyAlignment="1">
      <alignment wrapText="1"/>
    </xf>
    <xf numFmtId="0" fontId="46" fillId="0" borderId="72" xfId="0" applyFont="1" applyBorder="1" applyAlignment="1">
      <alignment wrapText="1"/>
    </xf>
    <xf numFmtId="0" fontId="47" fillId="0" borderId="0" xfId="1" applyFont="1" applyBorder="1" applyAlignment="1" applyProtection="1">
      <alignment horizontal="justify" vertical="center"/>
      <protection locked="0"/>
    </xf>
    <xf numFmtId="0" fontId="15" fillId="0" borderId="0" xfId="0" applyFont="1" applyAlignment="1" applyProtection="1">
      <alignment horizontal="justify" vertical="center"/>
      <protection locked="0"/>
    </xf>
    <xf numFmtId="0" fontId="22" fillId="0" borderId="14" xfId="0" applyFont="1" applyBorder="1" applyAlignment="1" applyProtection="1">
      <alignment horizontal="justify" vertical="center"/>
      <protection locked="0"/>
    </xf>
    <xf numFmtId="0" fontId="22" fillId="0" borderId="15" xfId="0" applyFont="1" applyBorder="1" applyAlignment="1" applyProtection="1">
      <alignment horizontal="justify" vertical="center"/>
      <protection locked="0"/>
    </xf>
    <xf numFmtId="0" fontId="22" fillId="0" borderId="0" xfId="0" applyFont="1" applyProtection="1">
      <protection locked="0"/>
    </xf>
    <xf numFmtId="0" fontId="22" fillId="0" borderId="0" xfId="0" applyFont="1" applyAlignment="1" applyProtection="1">
      <alignment horizontal="justify" vertical="center"/>
      <protection locked="0"/>
    </xf>
    <xf numFmtId="0" fontId="5" fillId="0" borderId="0" xfId="0" applyFont="1" applyAlignment="1" applyProtection="1">
      <alignment horizontal="justify" vertical="center" wrapText="1"/>
      <protection locked="0"/>
    </xf>
    <xf numFmtId="0" fontId="9" fillId="0" borderId="0" xfId="1" applyBorder="1" applyAlignment="1" applyProtection="1">
      <alignment horizontal="justify" vertical="center"/>
      <protection locked="0"/>
    </xf>
    <xf numFmtId="0" fontId="5" fillId="0" borderId="0" xfId="0" applyFont="1" applyAlignment="1" applyProtection="1">
      <alignment horizontal="justify" vertical="center"/>
      <protection locked="0"/>
    </xf>
    <xf numFmtId="0" fontId="2" fillId="0" borderId="14" xfId="0" applyFont="1" applyBorder="1" applyAlignment="1">
      <alignment vertical="center" wrapText="1"/>
    </xf>
    <xf numFmtId="0" fontId="46" fillId="0" borderId="0" xfId="0" applyFont="1" applyProtection="1">
      <protection locked="0"/>
    </xf>
    <xf numFmtId="0" fontId="69" fillId="0" borderId="0" xfId="0" applyFont="1" applyProtection="1">
      <protection locked="0"/>
    </xf>
    <xf numFmtId="0" fontId="5" fillId="2" borderId="14" xfId="0" applyFont="1" applyFill="1" applyBorder="1" applyAlignment="1" applyProtection="1">
      <alignment horizontal="justify" vertical="center" wrapText="1"/>
      <protection hidden="1"/>
    </xf>
    <xf numFmtId="0" fontId="5" fillId="2" borderId="15" xfId="0" applyFont="1" applyFill="1" applyBorder="1" applyAlignment="1" applyProtection="1">
      <alignment horizontal="justify" vertical="center" wrapText="1"/>
      <protection hidden="1"/>
    </xf>
    <xf numFmtId="0" fontId="17" fillId="0" borderId="23" xfId="0" applyFont="1" applyBorder="1" applyAlignment="1" applyProtection="1">
      <alignment wrapText="1"/>
      <protection hidden="1"/>
    </xf>
    <xf numFmtId="0" fontId="17" fillId="0" borderId="23" xfId="0" applyFont="1" applyBorder="1" applyAlignment="1" applyProtection="1">
      <alignment horizontal="right" wrapText="1"/>
      <protection hidden="1"/>
    </xf>
    <xf numFmtId="0" fontId="0" fillId="0" borderId="24" xfId="0" applyBorder="1" applyAlignment="1" applyProtection="1">
      <alignment wrapText="1"/>
      <protection hidden="1"/>
    </xf>
    <xf numFmtId="0" fontId="23" fillId="0" borderId="0" xfId="0" applyFont="1"/>
    <xf numFmtId="0" fontId="15" fillId="0" borderId="36" xfId="0" applyFont="1" applyBorder="1" applyAlignment="1" applyProtection="1">
      <alignment horizontal="center" vertical="center" wrapText="1"/>
      <protection locked="0"/>
    </xf>
    <xf numFmtId="0" fontId="15" fillId="0" borderId="49" xfId="0" applyFont="1" applyBorder="1" applyAlignment="1" applyProtection="1">
      <alignment horizontal="center" vertical="center" wrapText="1"/>
      <protection locked="0"/>
    </xf>
    <xf numFmtId="0" fontId="5" fillId="0" borderId="44" xfId="0" applyFont="1" applyBorder="1" applyAlignment="1" applyProtection="1">
      <alignment horizontal="center" vertical="center" wrapText="1"/>
      <protection locked="0"/>
    </xf>
    <xf numFmtId="0" fontId="5" fillId="0" borderId="44" xfId="0" applyFont="1" applyBorder="1" applyAlignment="1" applyProtection="1">
      <alignment horizontal="justify" vertical="center"/>
      <protection locked="0"/>
    </xf>
    <xf numFmtId="1" fontId="5" fillId="2" borderId="41" xfId="0" applyNumberFormat="1" applyFont="1" applyFill="1" applyBorder="1" applyAlignment="1" applyProtection="1">
      <alignment horizontal="center" vertical="center" wrapText="1"/>
      <protection hidden="1"/>
    </xf>
    <xf numFmtId="1" fontId="5" fillId="2" borderId="1" xfId="0" applyNumberFormat="1" applyFont="1" applyFill="1" applyBorder="1" applyAlignment="1" applyProtection="1">
      <alignment horizontal="center" vertical="center" wrapText="1"/>
      <protection hidden="1"/>
    </xf>
    <xf numFmtId="1" fontId="5" fillId="2" borderId="44" xfId="0" applyNumberFormat="1" applyFont="1" applyFill="1" applyBorder="1" applyAlignment="1" applyProtection="1">
      <alignment horizontal="center" vertical="center" wrapText="1"/>
      <protection hidden="1"/>
    </xf>
    <xf numFmtId="0" fontId="5" fillId="2" borderId="36" xfId="0" applyFont="1" applyFill="1" applyBorder="1" applyAlignment="1" applyProtection="1">
      <alignment horizontal="center" vertical="center" wrapText="1"/>
      <protection hidden="1"/>
    </xf>
    <xf numFmtId="0" fontId="5" fillId="6" borderId="1" xfId="0" applyFont="1" applyFill="1" applyBorder="1" applyAlignment="1" applyProtection="1">
      <alignment horizontal="center" vertical="center" wrapText="1"/>
      <protection locked="0"/>
    </xf>
    <xf numFmtId="0" fontId="5" fillId="6" borderId="44" xfId="0" applyFont="1" applyFill="1" applyBorder="1" applyAlignment="1" applyProtection="1">
      <alignment horizontal="center" vertical="center" wrapText="1"/>
      <protection locked="0"/>
    </xf>
    <xf numFmtId="0" fontId="5" fillId="6" borderId="40" xfId="0" applyFont="1" applyFill="1" applyBorder="1" applyAlignment="1" applyProtection="1">
      <alignment horizontal="center" vertical="center" wrapText="1"/>
      <protection locked="0"/>
    </xf>
    <xf numFmtId="0" fontId="5" fillId="6" borderId="9" xfId="0" applyFont="1" applyFill="1" applyBorder="1" applyAlignment="1" applyProtection="1">
      <alignment horizontal="center" vertical="center" wrapText="1"/>
      <protection locked="0"/>
    </xf>
    <xf numFmtId="14" fontId="5" fillId="0" borderId="41" xfId="0" applyNumberFormat="1" applyFont="1" applyBorder="1" applyAlignment="1" applyProtection="1">
      <alignment horizontal="center" vertical="center" wrapText="1"/>
      <protection locked="0"/>
    </xf>
    <xf numFmtId="14" fontId="5" fillId="0" borderId="11" xfId="0" applyNumberFormat="1" applyFont="1" applyBorder="1" applyAlignment="1" applyProtection="1">
      <alignment horizontal="center" vertical="center" wrapText="1"/>
      <protection locked="0"/>
    </xf>
    <xf numFmtId="14" fontId="5" fillId="0" borderId="42" xfId="0" applyNumberFormat="1" applyFont="1" applyBorder="1" applyAlignment="1" applyProtection="1">
      <alignment horizontal="center" vertical="center" wrapText="1"/>
      <protection locked="0"/>
    </xf>
    <xf numFmtId="14" fontId="5" fillId="0" borderId="15" xfId="0" applyNumberFormat="1" applyFont="1" applyBorder="1" applyAlignment="1" applyProtection="1">
      <alignment horizontal="center" vertical="center" wrapText="1"/>
      <protection locked="0"/>
    </xf>
    <xf numFmtId="0" fontId="72" fillId="0" borderId="104" xfId="0" applyFont="1" applyBorder="1" applyAlignment="1">
      <alignment vertical="center"/>
    </xf>
    <xf numFmtId="0" fontId="73" fillId="0" borderId="0" xfId="0" applyFont="1" applyAlignment="1">
      <alignment horizontal="center" vertical="center" wrapText="1"/>
    </xf>
    <xf numFmtId="0" fontId="0" fillId="0" borderId="107" xfId="0" applyBorder="1"/>
    <xf numFmtId="0" fontId="0" fillId="0" borderId="107" xfId="0" applyBorder="1" applyAlignment="1">
      <alignment horizontal="right" vertical="center"/>
    </xf>
    <xf numFmtId="0" fontId="56" fillId="4" borderId="3" xfId="0" applyFont="1" applyFill="1" applyBorder="1" applyAlignment="1">
      <alignment vertical="center" wrapText="1"/>
    </xf>
    <xf numFmtId="0" fontId="56" fillId="4" borderId="4" xfId="0" applyFont="1" applyFill="1" applyBorder="1" applyAlignment="1">
      <alignment vertical="center" wrapText="1"/>
    </xf>
    <xf numFmtId="0" fontId="56" fillId="4" borderId="5" xfId="0" applyFont="1" applyFill="1" applyBorder="1" applyAlignment="1">
      <alignment vertical="center" wrapText="1"/>
    </xf>
    <xf numFmtId="0" fontId="0" fillId="0" borderId="74" xfId="0" applyBorder="1" applyAlignment="1">
      <alignment wrapText="1"/>
    </xf>
    <xf numFmtId="0" fontId="76" fillId="0" borderId="0" xfId="0" applyFont="1" applyAlignment="1">
      <alignment wrapText="1"/>
    </xf>
    <xf numFmtId="0" fontId="0" fillId="0" borderId="1" xfId="0" applyBorder="1" applyAlignment="1" applyProtection="1">
      <alignment vertical="center"/>
      <protection locked="0"/>
    </xf>
    <xf numFmtId="0" fontId="0" fillId="0" borderId="11" xfId="0" applyBorder="1" applyAlignment="1" applyProtection="1">
      <alignment vertical="center"/>
      <protection locked="0"/>
    </xf>
    <xf numFmtId="0" fontId="15" fillId="0" borderId="0" xfId="2" applyAlignment="1">
      <alignment horizontal="center"/>
    </xf>
    <xf numFmtId="0" fontId="15" fillId="0" borderId="1" xfId="2" applyBorder="1" applyProtection="1">
      <protection locked="0"/>
    </xf>
    <xf numFmtId="0" fontId="77" fillId="0" borderId="1" xfId="9" applyFill="1" applyBorder="1" applyAlignment="1" applyProtection="1">
      <alignment horizontal="left" vertical="center"/>
      <protection locked="0"/>
    </xf>
    <xf numFmtId="0" fontId="15" fillId="0" borderId="1" xfId="2" applyBorder="1" applyAlignment="1" applyProtection="1">
      <alignment horizontal="left"/>
      <protection locked="0"/>
    </xf>
    <xf numFmtId="0" fontId="47" fillId="0" borderId="1" xfId="2" applyFont="1" applyBorder="1" applyAlignment="1" applyProtection="1">
      <alignment horizontal="left" vertical="center"/>
      <protection locked="0"/>
    </xf>
    <xf numFmtId="0" fontId="47" fillId="0" borderId="1" xfId="2" applyFont="1" applyBorder="1" applyAlignment="1" applyProtection="1">
      <alignment horizontal="left" vertical="center" wrapText="1"/>
      <protection locked="0"/>
    </xf>
    <xf numFmtId="0" fontId="37" fillId="25" borderId="1" xfId="2" applyFont="1" applyFill="1" applyBorder="1" applyAlignment="1">
      <alignment horizontal="center" vertical="center" wrapText="1"/>
    </xf>
    <xf numFmtId="0" fontId="79" fillId="0" borderId="25" xfId="0" applyFont="1" applyBorder="1" applyAlignment="1">
      <alignment horizontal="right" vertical="center" wrapText="1"/>
    </xf>
    <xf numFmtId="0" fontId="45" fillId="12" borderId="119" xfId="0" applyFont="1" applyFill="1" applyBorder="1"/>
    <xf numFmtId="0" fontId="45" fillId="12" borderId="118" xfId="0" applyFont="1" applyFill="1" applyBorder="1"/>
    <xf numFmtId="0" fontId="2" fillId="0" borderId="8" xfId="0" applyFont="1" applyBorder="1" applyAlignment="1">
      <alignment vertical="center" wrapText="1"/>
    </xf>
    <xf numFmtId="0" fontId="56" fillId="4" borderId="3" xfId="0" applyFont="1" applyFill="1" applyBorder="1" applyAlignment="1">
      <alignment horizontal="left" vertical="center" wrapText="1"/>
    </xf>
    <xf numFmtId="0" fontId="56" fillId="4" borderId="4" xfId="0" applyFont="1" applyFill="1" applyBorder="1" applyAlignment="1">
      <alignment horizontal="left" vertical="center" wrapText="1"/>
    </xf>
    <xf numFmtId="0" fontId="5" fillId="0" borderId="14" xfId="0" applyFont="1" applyBorder="1" applyAlignment="1" applyProtection="1">
      <alignment horizontal="justify" vertical="center" wrapText="1"/>
      <protection hidden="1"/>
    </xf>
    <xf numFmtId="0" fontId="5" fillId="0" borderId="15" xfId="0" applyFont="1" applyBorder="1" applyAlignment="1" applyProtection="1">
      <alignment horizontal="justify" vertical="center" wrapText="1"/>
      <protection hidden="1"/>
    </xf>
    <xf numFmtId="0" fontId="45" fillId="0" borderId="123" xfId="0" applyFont="1" applyBorder="1"/>
    <xf numFmtId="0" fontId="45" fillId="0" borderId="122" xfId="0" applyFont="1" applyBorder="1"/>
    <xf numFmtId="0" fontId="0" fillId="0" borderId="124" xfId="0" applyBorder="1"/>
    <xf numFmtId="0" fontId="0" fillId="0" borderId="125" xfId="0" applyBorder="1"/>
    <xf numFmtId="0" fontId="0" fillId="0" borderId="121" xfId="0" applyBorder="1"/>
    <xf numFmtId="0" fontId="0" fillId="0" borderId="120" xfId="0" applyBorder="1"/>
    <xf numFmtId="0" fontId="56" fillId="2" borderId="26" xfId="0" applyFont="1" applyFill="1" applyBorder="1" applyAlignment="1">
      <alignment horizontal="left" vertical="top" wrapText="1"/>
    </xf>
    <xf numFmtId="0" fontId="56" fillId="2" borderId="25" xfId="0" applyFont="1" applyFill="1" applyBorder="1" applyAlignment="1">
      <alignment horizontal="left" vertical="top" wrapText="1"/>
    </xf>
    <xf numFmtId="0" fontId="2" fillId="0" borderId="4" xfId="0" applyFont="1" applyBorder="1" applyAlignment="1">
      <alignment vertical="center" wrapText="1"/>
    </xf>
    <xf numFmtId="0" fontId="2" fillId="0" borderId="4" xfId="0" applyFont="1" applyBorder="1" applyAlignment="1">
      <alignment horizontal="left" vertical="center" wrapText="1"/>
    </xf>
    <xf numFmtId="0" fontId="56" fillId="4" borderId="5" xfId="0" applyFont="1" applyFill="1" applyBorder="1" applyAlignment="1">
      <alignment horizontal="left" vertical="center" wrapText="1"/>
    </xf>
    <xf numFmtId="0" fontId="81" fillId="26" borderId="0" xfId="0" applyFont="1" applyFill="1"/>
    <xf numFmtId="0" fontId="83" fillId="26" borderId="0" xfId="0" applyFont="1" applyFill="1" applyAlignment="1">
      <alignment horizontal="center"/>
    </xf>
    <xf numFmtId="0" fontId="83" fillId="26" borderId="0" xfId="0" applyFont="1" applyFill="1" applyAlignment="1">
      <alignment horizontal="left" vertical="center"/>
    </xf>
    <xf numFmtId="0" fontId="83" fillId="26" borderId="0" xfId="0" applyFont="1" applyFill="1" applyAlignment="1">
      <alignment vertical="center"/>
    </xf>
    <xf numFmtId="0" fontId="81" fillId="26" borderId="0" xfId="0" applyFont="1" applyFill="1" applyAlignment="1">
      <alignment horizontal="right"/>
    </xf>
    <xf numFmtId="0" fontId="83" fillId="26" borderId="0" xfId="0" applyFont="1" applyFill="1" applyAlignment="1">
      <alignment horizontal="left"/>
    </xf>
    <xf numFmtId="0" fontId="84" fillId="0" borderId="88" xfId="0" applyFont="1" applyBorder="1"/>
    <xf numFmtId="0" fontId="81" fillId="0" borderId="0" xfId="0" applyFont="1"/>
    <xf numFmtId="0" fontId="86" fillId="26" borderId="0" xfId="0" applyFont="1" applyFill="1"/>
    <xf numFmtId="0" fontId="88" fillId="27" borderId="135" xfId="0" applyFont="1" applyFill="1" applyBorder="1" applyAlignment="1">
      <alignment horizontal="center" vertical="center" wrapText="1"/>
    </xf>
    <xf numFmtId="0" fontId="88" fillId="28" borderId="135" xfId="0" applyFont="1" applyFill="1" applyBorder="1" applyAlignment="1">
      <alignment horizontal="center" vertical="center" wrapText="1"/>
    </xf>
    <xf numFmtId="0" fontId="88" fillId="28" borderId="136" xfId="0" applyFont="1" applyFill="1" applyBorder="1" applyAlignment="1">
      <alignment horizontal="center" vertical="center" wrapText="1"/>
    </xf>
    <xf numFmtId="0" fontId="82" fillId="26" borderId="137" xfId="0" applyFont="1" applyFill="1" applyBorder="1" applyAlignment="1">
      <alignment horizontal="left" vertical="center" wrapText="1"/>
    </xf>
    <xf numFmtId="0" fontId="81" fillId="26" borderId="138" xfId="0" applyFont="1" applyFill="1" applyBorder="1" applyAlignment="1">
      <alignment horizontal="left" vertical="center" wrapText="1"/>
    </xf>
    <xf numFmtId="0" fontId="81" fillId="26" borderId="135" xfId="0" applyFont="1" applyFill="1" applyBorder="1" applyAlignment="1">
      <alignment horizontal="center" vertical="center"/>
    </xf>
    <xf numFmtId="14" fontId="82" fillId="26" borderId="139" xfId="0" applyNumberFormat="1" applyFont="1" applyFill="1" applyBorder="1" applyAlignment="1">
      <alignment horizontal="left" vertical="center" wrapText="1"/>
    </xf>
    <xf numFmtId="0" fontId="82" fillId="26" borderId="139" xfId="0" applyFont="1" applyFill="1" applyBorder="1" applyAlignment="1">
      <alignment horizontal="left" vertical="center" wrapText="1"/>
    </xf>
    <xf numFmtId="14" fontId="82" fillId="26" borderId="143" xfId="0" applyNumberFormat="1" applyFont="1" applyFill="1" applyBorder="1" applyAlignment="1">
      <alignment horizontal="left" vertical="center" wrapText="1"/>
    </xf>
    <xf numFmtId="0" fontId="81" fillId="26" borderId="144" xfId="0" applyFont="1" applyFill="1" applyBorder="1" applyAlignment="1">
      <alignment horizontal="left" vertical="center" wrapText="1"/>
    </xf>
    <xf numFmtId="0" fontId="81" fillId="26" borderId="141" xfId="0" applyFont="1" applyFill="1" applyBorder="1" applyAlignment="1">
      <alignment horizontal="center" vertical="center"/>
    </xf>
    <xf numFmtId="0" fontId="81" fillId="26" borderId="142" xfId="0" applyFont="1" applyFill="1" applyBorder="1" applyAlignment="1">
      <alignment horizontal="center" vertical="center"/>
    </xf>
    <xf numFmtId="0" fontId="81" fillId="26" borderId="147" xfId="0" applyFont="1" applyFill="1" applyBorder="1" applyAlignment="1">
      <alignment horizontal="left" vertical="center" wrapText="1"/>
    </xf>
    <xf numFmtId="14" fontId="66" fillId="26" borderId="147" xfId="0" applyNumberFormat="1" applyFont="1" applyFill="1" applyBorder="1" applyAlignment="1">
      <alignment horizontal="left" vertical="center" wrapText="1"/>
    </xf>
    <xf numFmtId="0" fontId="81" fillId="26" borderId="148" xfId="0" applyFont="1" applyFill="1" applyBorder="1" applyAlignment="1">
      <alignment horizontal="left" vertical="center" wrapText="1"/>
    </xf>
    <xf numFmtId="0" fontId="81" fillId="26" borderId="149" xfId="0" applyFont="1" applyFill="1" applyBorder="1" applyAlignment="1">
      <alignment horizontal="left" vertical="center" wrapText="1"/>
    </xf>
    <xf numFmtId="0" fontId="81" fillId="26" borderId="150" xfId="0" applyFont="1" applyFill="1" applyBorder="1" applyAlignment="1">
      <alignment horizontal="center" vertical="center"/>
    </xf>
    <xf numFmtId="0" fontId="81" fillId="26" borderId="151" xfId="0" applyFont="1" applyFill="1" applyBorder="1" applyAlignment="1">
      <alignment horizontal="left" vertical="center" wrapText="1"/>
    </xf>
    <xf numFmtId="0" fontId="81" fillId="26" borderId="140" xfId="0" applyFont="1" applyFill="1" applyBorder="1" applyAlignment="1">
      <alignment horizontal="center" vertical="center"/>
    </xf>
    <xf numFmtId="14" fontId="66" fillId="26" borderId="151" xfId="0" applyNumberFormat="1" applyFont="1" applyFill="1" applyBorder="1" applyAlignment="1">
      <alignment horizontal="left" vertical="center" wrapText="1"/>
    </xf>
    <xf numFmtId="0" fontId="81" fillId="26" borderId="145" xfId="0" applyFont="1" applyFill="1" applyBorder="1" applyAlignment="1">
      <alignment horizontal="left" vertical="center" wrapText="1"/>
    </xf>
    <xf numFmtId="0" fontId="81" fillId="26" borderId="144" xfId="0" applyFont="1" applyFill="1" applyBorder="1" applyAlignment="1">
      <alignment horizontal="center" vertical="center"/>
    </xf>
    <xf numFmtId="0" fontId="81" fillId="26" borderId="145" xfId="0" applyFont="1" applyFill="1" applyBorder="1" applyAlignment="1">
      <alignment horizontal="center" vertical="center"/>
    </xf>
    <xf numFmtId="0" fontId="83" fillId="26" borderId="0" xfId="0" applyFont="1" applyFill="1"/>
    <xf numFmtId="0" fontId="82" fillId="26" borderId="0" xfId="0" applyFont="1" applyFill="1"/>
    <xf numFmtId="0" fontId="86" fillId="26" borderId="0" xfId="0" applyFont="1" applyFill="1" applyAlignment="1">
      <alignment horizontal="left" vertical="top"/>
    </xf>
    <xf numFmtId="0" fontId="88" fillId="27" borderId="155" xfId="0" applyFont="1" applyFill="1" applyBorder="1" applyAlignment="1">
      <alignment horizontal="center" vertical="center" wrapText="1"/>
    </xf>
    <xf numFmtId="0" fontId="88" fillId="27" borderId="135" xfId="0" applyFont="1" applyFill="1" applyBorder="1" applyAlignment="1">
      <alignment horizontal="center" vertical="center"/>
    </xf>
    <xf numFmtId="0" fontId="81" fillId="26" borderId="140" xfId="0" applyFont="1" applyFill="1" applyBorder="1" applyAlignment="1">
      <alignment horizontal="left" vertical="top"/>
    </xf>
    <xf numFmtId="0" fontId="81" fillId="26" borderId="140" xfId="0" applyFont="1" applyFill="1" applyBorder="1" applyAlignment="1">
      <alignment horizontal="center" vertical="top"/>
    </xf>
    <xf numFmtId="0" fontId="81" fillId="26" borderId="158" xfId="0" applyFont="1" applyFill="1" applyBorder="1" applyAlignment="1">
      <alignment horizontal="center" vertical="top"/>
    </xf>
    <xf numFmtId="0" fontId="81" fillId="26" borderId="0" xfId="0" applyFont="1" applyFill="1" applyAlignment="1">
      <alignment vertical="top"/>
    </xf>
    <xf numFmtId="0" fontId="81" fillId="26" borderId="0" xfId="0" applyFont="1" applyFill="1" applyAlignment="1">
      <alignment horizontal="left" vertical="top"/>
    </xf>
    <xf numFmtId="0" fontId="81" fillId="26" borderId="0" xfId="0" applyFont="1" applyFill="1" applyAlignment="1">
      <alignment horizontal="center" vertical="top"/>
    </xf>
    <xf numFmtId="1" fontId="81" fillId="26" borderId="147" xfId="0" applyNumberFormat="1" applyFont="1" applyFill="1" applyBorder="1" applyAlignment="1">
      <alignment horizontal="left" vertical="center" wrapText="1"/>
    </xf>
    <xf numFmtId="0" fontId="81" fillId="26" borderId="147" xfId="0" applyFont="1" applyFill="1" applyBorder="1"/>
    <xf numFmtId="0" fontId="66" fillId="0" borderId="142" xfId="0" applyFont="1" applyBorder="1"/>
    <xf numFmtId="0" fontId="81" fillId="26" borderId="160" xfId="0" applyFont="1" applyFill="1" applyBorder="1" applyAlignment="1">
      <alignment horizontal="left" vertical="center" wrapText="1"/>
    </xf>
    <xf numFmtId="14" fontId="0" fillId="0" borderId="0" xfId="0" applyNumberFormat="1"/>
    <xf numFmtId="1" fontId="5" fillId="0" borderId="41" xfId="0" applyNumberFormat="1" applyFont="1" applyBorder="1" applyAlignment="1" applyProtection="1">
      <alignment horizontal="center" vertical="center" wrapText="1"/>
      <protection locked="0"/>
    </xf>
    <xf numFmtId="1" fontId="5" fillId="0" borderId="1" xfId="0" applyNumberFormat="1" applyFont="1" applyBorder="1" applyAlignment="1" applyProtection="1">
      <alignment horizontal="center" vertical="center" wrapText="1"/>
      <protection locked="0"/>
    </xf>
    <xf numFmtId="1" fontId="5" fillId="0" borderId="44" xfId="0" applyNumberFormat="1" applyFont="1" applyBorder="1" applyAlignment="1" applyProtection="1">
      <alignment horizontal="center" vertical="center" wrapText="1"/>
      <protection locked="0"/>
    </xf>
    <xf numFmtId="0" fontId="91" fillId="4" borderId="25" xfId="0" applyFont="1" applyFill="1" applyBorder="1" applyAlignment="1">
      <alignment horizontal="center" vertical="center" wrapText="1"/>
    </xf>
    <xf numFmtId="0" fontId="91" fillId="4" borderId="27" xfId="0" applyFont="1" applyFill="1" applyBorder="1" applyAlignment="1">
      <alignment horizontal="center" vertical="center" wrapText="1"/>
    </xf>
    <xf numFmtId="0" fontId="2" fillId="0" borderId="169" xfId="0" applyFont="1" applyBorder="1" applyAlignment="1">
      <alignment horizontal="left" vertical="center" wrapText="1"/>
    </xf>
    <xf numFmtId="0" fontId="5" fillId="0" borderId="170" xfId="0" applyFont="1" applyBorder="1" applyAlignment="1" applyProtection="1">
      <alignment horizontal="justify" vertical="center" wrapText="1"/>
      <protection locked="0"/>
    </xf>
    <xf numFmtId="0" fontId="5" fillId="0" borderId="171" xfId="0" applyFont="1" applyBorder="1" applyAlignment="1" applyProtection="1">
      <alignment horizontal="justify" vertical="center" wrapText="1"/>
      <protection locked="0"/>
    </xf>
    <xf numFmtId="0" fontId="5" fillId="0" borderId="174" xfId="0" applyFont="1" applyBorder="1" applyAlignment="1" applyProtection="1">
      <alignment horizontal="justify" vertical="center" wrapText="1"/>
      <protection locked="0"/>
    </xf>
    <xf numFmtId="0" fontId="5" fillId="0" borderId="175" xfId="0" applyFont="1" applyBorder="1" applyAlignment="1" applyProtection="1">
      <alignment horizontal="justify" vertical="center" wrapText="1"/>
      <protection locked="0"/>
    </xf>
    <xf numFmtId="0" fontId="9" fillId="0" borderId="177" xfId="1" applyBorder="1" applyAlignment="1" applyProtection="1">
      <alignment horizontal="justify" vertical="center"/>
      <protection locked="0"/>
    </xf>
    <xf numFmtId="0" fontId="5" fillId="0" borderId="177" xfId="0" applyFont="1" applyBorder="1" applyAlignment="1" applyProtection="1">
      <alignment horizontal="justify" vertical="center"/>
      <protection locked="0"/>
    </xf>
    <xf numFmtId="0" fontId="5" fillId="0" borderId="178" xfId="0" applyFont="1" applyBorder="1" applyAlignment="1" applyProtection="1">
      <alignment horizontal="justify" vertical="center"/>
      <protection locked="0"/>
    </xf>
    <xf numFmtId="0" fontId="0" fillId="0" borderId="75" xfId="0" applyBorder="1" applyProtection="1">
      <protection locked="0"/>
    </xf>
    <xf numFmtId="0" fontId="0" fillId="0" borderId="71" xfId="0" applyBorder="1" applyProtection="1">
      <protection locked="0"/>
    </xf>
    <xf numFmtId="0" fontId="5" fillId="0" borderId="29" xfId="0" applyFont="1" applyBorder="1" applyAlignment="1" applyProtection="1">
      <alignment horizontal="center" vertical="center" wrapText="1"/>
      <protection locked="0"/>
    </xf>
    <xf numFmtId="0" fontId="5" fillId="0" borderId="27" xfId="0" applyFont="1" applyBorder="1" applyAlignment="1" applyProtection="1">
      <alignment horizontal="center" vertical="center" wrapText="1"/>
      <protection locked="0"/>
    </xf>
    <xf numFmtId="0" fontId="74" fillId="4" borderId="25" xfId="0" applyFont="1" applyFill="1" applyBorder="1" applyAlignment="1">
      <alignment horizontal="center" vertical="center" wrapText="1"/>
    </xf>
    <xf numFmtId="0" fontId="74" fillId="4" borderId="27" xfId="0" applyFont="1" applyFill="1" applyBorder="1" applyAlignment="1">
      <alignment horizontal="center" vertical="center" wrapText="1"/>
    </xf>
    <xf numFmtId="0" fontId="56" fillId="4" borderId="26" xfId="0" applyFont="1" applyFill="1" applyBorder="1" applyAlignment="1">
      <alignment horizontal="left" vertical="center" wrapText="1"/>
    </xf>
    <xf numFmtId="0" fontId="56" fillId="4" borderId="25" xfId="0" applyFont="1" applyFill="1" applyBorder="1" applyAlignment="1">
      <alignment horizontal="left" vertical="center" wrapText="1"/>
    </xf>
    <xf numFmtId="0" fontId="58" fillId="0" borderId="0" xfId="0" applyFont="1"/>
    <xf numFmtId="0" fontId="58" fillId="0" borderId="0" xfId="0" applyFont="1" applyProtection="1">
      <protection locked="0"/>
    </xf>
    <xf numFmtId="0" fontId="58" fillId="0" borderId="77" xfId="0" applyFont="1" applyBorder="1" applyProtection="1">
      <protection locked="0"/>
    </xf>
    <xf numFmtId="0" fontId="5" fillId="2" borderId="36" xfId="0" applyFont="1" applyFill="1" applyBorder="1" applyAlignment="1" applyProtection="1">
      <alignment horizontal="justify" vertical="center" wrapText="1"/>
      <protection hidden="1"/>
    </xf>
    <xf numFmtId="0" fontId="5" fillId="2" borderId="46" xfId="0" applyFont="1" applyFill="1" applyBorder="1" applyAlignment="1" applyProtection="1">
      <alignment horizontal="justify" vertical="center" wrapText="1"/>
      <protection hidden="1"/>
    </xf>
    <xf numFmtId="0" fontId="46" fillId="0" borderId="0" xfId="0" applyFont="1" applyAlignment="1">
      <alignment horizontal="center" vertical="center" wrapText="1"/>
    </xf>
    <xf numFmtId="0" fontId="0" fillId="0" borderId="0" xfId="0" applyProtection="1">
      <protection hidden="1"/>
    </xf>
    <xf numFmtId="0" fontId="5" fillId="0" borderId="179" xfId="0" applyFont="1" applyBorder="1" applyAlignment="1" applyProtection="1">
      <alignment horizontal="center" vertical="center" wrapText="1"/>
      <protection locked="0"/>
    </xf>
    <xf numFmtId="0" fontId="12" fillId="0" borderId="42" xfId="1" applyFont="1" applyBorder="1" applyAlignment="1" applyProtection="1">
      <alignment horizontal="center" vertical="center" wrapText="1"/>
      <protection locked="0"/>
    </xf>
    <xf numFmtId="0" fontId="12" fillId="0" borderId="14" xfId="1" applyFont="1" applyBorder="1" applyAlignment="1" applyProtection="1">
      <alignment horizontal="justify" vertical="center" wrapText="1"/>
      <protection locked="0"/>
    </xf>
    <xf numFmtId="0" fontId="12" fillId="0" borderId="45" xfId="1" applyFont="1" applyBorder="1" applyAlignment="1" applyProtection="1">
      <alignment horizontal="justify" vertical="center" wrapText="1"/>
      <protection locked="0"/>
    </xf>
    <xf numFmtId="0" fontId="5" fillId="0" borderId="39" xfId="0" applyFont="1" applyBorder="1" applyAlignment="1" applyProtection="1">
      <alignment horizontal="center" vertical="center" wrapText="1"/>
      <protection locked="0"/>
    </xf>
    <xf numFmtId="0" fontId="5" fillId="0" borderId="63" xfId="0" applyFont="1" applyBorder="1" applyAlignment="1" applyProtection="1">
      <alignment horizontal="justify" vertical="center" wrapText="1"/>
      <protection locked="0"/>
    </xf>
    <xf numFmtId="0" fontId="5" fillId="0" borderId="5" xfId="0" applyFont="1" applyBorder="1" applyAlignment="1" applyProtection="1">
      <alignment horizontal="justify" vertical="center" wrapText="1"/>
      <protection locked="0"/>
    </xf>
    <xf numFmtId="0" fontId="94" fillId="0" borderId="0" xfId="0" applyFont="1" applyAlignment="1">
      <alignment wrapText="1"/>
    </xf>
    <xf numFmtId="0" fontId="23" fillId="0" borderId="0" xfId="0" applyFont="1" applyAlignment="1">
      <alignment horizontal="left"/>
    </xf>
    <xf numFmtId="14" fontId="23" fillId="0" borderId="0" xfId="0" applyNumberFormat="1" applyFont="1"/>
    <xf numFmtId="0" fontId="2" fillId="0" borderId="14" xfId="0" applyFont="1" applyBorder="1" applyAlignment="1">
      <alignment horizontal="right" vertical="center" wrapText="1"/>
    </xf>
    <xf numFmtId="0" fontId="2" fillId="0" borderId="8" xfId="0" applyFont="1" applyBorder="1" applyAlignment="1">
      <alignment horizontal="right" vertical="center" wrapText="1"/>
    </xf>
    <xf numFmtId="0" fontId="12" fillId="0" borderId="8" xfId="1" applyFont="1" applyBorder="1" applyAlignment="1" applyProtection="1">
      <alignment horizontal="center" vertical="center" wrapText="1"/>
      <protection locked="0"/>
    </xf>
    <xf numFmtId="0" fontId="12" fillId="0" borderId="8" xfId="1" applyFont="1" applyBorder="1" applyAlignment="1" applyProtection="1">
      <alignment horizontal="justify" vertical="center" wrapText="1"/>
      <protection locked="0"/>
    </xf>
    <xf numFmtId="0" fontId="12" fillId="0" borderId="9" xfId="1" applyFont="1" applyBorder="1" applyAlignment="1" applyProtection="1">
      <alignment horizontal="justify" vertical="center" wrapText="1"/>
      <protection locked="0"/>
    </xf>
    <xf numFmtId="0" fontId="12" fillId="0" borderId="14" xfId="1" applyFont="1" applyBorder="1" applyAlignment="1" applyProtection="1">
      <alignment horizontal="center" vertical="center" wrapText="1"/>
      <protection locked="0"/>
    </xf>
    <xf numFmtId="0" fontId="12" fillId="0" borderId="15" xfId="1" applyFont="1" applyBorder="1" applyAlignment="1" applyProtection="1">
      <alignment horizontal="justify" vertical="center" wrapText="1"/>
      <protection locked="0"/>
    </xf>
    <xf numFmtId="0" fontId="58" fillId="0" borderId="1" xfId="0" applyFont="1" applyBorder="1"/>
    <xf numFmtId="0" fontId="0" fillId="0" borderId="1" xfId="0" applyBorder="1"/>
    <xf numFmtId="0" fontId="98" fillId="0" borderId="0" xfId="0" applyFont="1" applyProtection="1">
      <protection locked="0"/>
    </xf>
    <xf numFmtId="0" fontId="0" fillId="16" borderId="80" xfId="0" applyFill="1" applyBorder="1" applyAlignment="1">
      <alignment horizontal="left" vertical="center"/>
    </xf>
    <xf numFmtId="0" fontId="0" fillId="16" borderId="83" xfId="0" applyFill="1" applyBorder="1" applyAlignment="1">
      <alignment horizontal="left" vertical="center"/>
    </xf>
    <xf numFmtId="0" fontId="0" fillId="16" borderId="85" xfId="0" applyFill="1" applyBorder="1" applyAlignment="1">
      <alignment horizontal="left" vertical="center"/>
    </xf>
    <xf numFmtId="0" fontId="0" fillId="15" borderId="80" xfId="0" applyFill="1" applyBorder="1" applyAlignment="1">
      <alignment horizontal="left" vertical="center" wrapText="1"/>
    </xf>
    <xf numFmtId="0" fontId="0" fillId="15" borderId="83" xfId="0" applyFill="1" applyBorder="1" applyAlignment="1">
      <alignment horizontal="left" vertical="center" wrapText="1"/>
    </xf>
    <xf numFmtId="0" fontId="0" fillId="15" borderId="85" xfId="0" applyFill="1" applyBorder="1" applyAlignment="1">
      <alignment horizontal="left" vertical="center" wrapText="1"/>
    </xf>
    <xf numFmtId="0" fontId="0" fillId="15" borderId="80" xfId="0" applyFill="1" applyBorder="1" applyAlignment="1">
      <alignment horizontal="left" vertical="center"/>
    </xf>
    <xf numFmtId="0" fontId="0" fillId="15" borderId="83" xfId="0" applyFill="1" applyBorder="1" applyAlignment="1">
      <alignment horizontal="left" vertical="center"/>
    </xf>
    <xf numFmtId="0" fontId="0" fillId="15" borderId="85" xfId="0" applyFill="1" applyBorder="1" applyAlignment="1">
      <alignment horizontal="left" vertical="center"/>
    </xf>
    <xf numFmtId="0" fontId="0" fillId="15" borderId="95" xfId="0" applyFill="1" applyBorder="1" applyAlignment="1">
      <alignment horizontal="left" vertical="center"/>
    </xf>
    <xf numFmtId="0" fontId="0" fillId="15" borderId="96" xfId="0" applyFill="1" applyBorder="1" applyAlignment="1">
      <alignment horizontal="left" vertical="center"/>
    </xf>
    <xf numFmtId="0" fontId="0" fillId="15" borderId="97" xfId="0" applyFill="1" applyBorder="1" applyAlignment="1">
      <alignment horizontal="left" vertical="center"/>
    </xf>
    <xf numFmtId="0" fontId="0" fillId="0" borderId="17" xfId="0" applyBorder="1" applyAlignment="1">
      <alignment horizontal="center" wrapText="1"/>
    </xf>
    <xf numFmtId="0" fontId="0" fillId="0" borderId="18" xfId="0" applyBorder="1" applyAlignment="1">
      <alignment horizontal="center" wrapText="1"/>
    </xf>
    <xf numFmtId="0" fontId="0" fillId="0" borderId="19" xfId="0" applyBorder="1" applyAlignment="1">
      <alignment horizontal="center" wrapText="1"/>
    </xf>
    <xf numFmtId="0" fontId="2" fillId="0" borderId="38" xfId="0" applyFont="1" applyBorder="1" applyAlignment="1">
      <alignment horizontal="center" wrapText="1"/>
    </xf>
    <xf numFmtId="0" fontId="2" fillId="0" borderId="10" xfId="0" applyFont="1" applyBorder="1" applyAlignment="1">
      <alignment horizontal="left" vertical="center" wrapText="1"/>
    </xf>
    <xf numFmtId="0" fontId="2" fillId="0" borderId="2" xfId="0" applyFont="1" applyBorder="1" applyAlignment="1">
      <alignment horizontal="left" vertical="center" wrapText="1"/>
    </xf>
    <xf numFmtId="0" fontId="2" fillId="0" borderId="31" xfId="0" applyFont="1" applyBorder="1" applyAlignment="1">
      <alignment horizontal="left" vertical="center" wrapText="1"/>
    </xf>
    <xf numFmtId="0" fontId="2" fillId="0" borderId="1" xfId="0" applyFont="1" applyBorder="1" applyAlignment="1">
      <alignment horizontal="left" vertical="center" wrapText="1"/>
    </xf>
    <xf numFmtId="0" fontId="1" fillId="4" borderId="28" xfId="0" applyFont="1" applyFill="1" applyBorder="1" applyAlignment="1">
      <alignment horizontal="center" vertical="center" wrapText="1"/>
    </xf>
    <xf numFmtId="0" fontId="1" fillId="4" borderId="29" xfId="0" applyFont="1" applyFill="1" applyBorder="1" applyAlignment="1">
      <alignment horizontal="center" vertical="center" wrapText="1"/>
    </xf>
    <xf numFmtId="0" fontId="1" fillId="0" borderId="14" xfId="0" applyFont="1" applyBorder="1" applyAlignment="1">
      <alignment horizontal="center" wrapText="1"/>
    </xf>
    <xf numFmtId="0" fontId="2" fillId="0" borderId="30" xfId="0" applyFont="1" applyBorder="1" applyAlignment="1">
      <alignment horizontal="center" wrapText="1"/>
    </xf>
    <xf numFmtId="0" fontId="2" fillId="0" borderId="16" xfId="0" applyFont="1" applyBorder="1" applyAlignment="1">
      <alignment horizontal="center" wrapText="1"/>
    </xf>
    <xf numFmtId="0" fontId="27" fillId="2" borderId="3" xfId="0" applyFont="1" applyFill="1" applyBorder="1" applyAlignment="1">
      <alignment horizontal="center" vertical="center" wrapText="1"/>
    </xf>
    <xf numFmtId="0" fontId="27" fillId="2" borderId="4" xfId="0" applyFont="1" applyFill="1" applyBorder="1" applyAlignment="1">
      <alignment horizontal="center" vertical="center" wrapText="1"/>
    </xf>
    <xf numFmtId="0" fontId="27" fillId="2" borderId="5" xfId="0" applyFont="1" applyFill="1" applyBorder="1" applyAlignment="1">
      <alignment horizontal="center" vertical="center" wrapText="1"/>
    </xf>
    <xf numFmtId="0" fontId="1" fillId="0" borderId="42" xfId="0" applyFont="1" applyBorder="1" applyAlignment="1">
      <alignment horizontal="center" wrapText="1"/>
    </xf>
    <xf numFmtId="0" fontId="1" fillId="0" borderId="15" xfId="0" applyFont="1" applyBorder="1" applyAlignment="1">
      <alignment horizontal="center" wrapText="1"/>
    </xf>
    <xf numFmtId="0" fontId="1" fillId="0" borderId="8" xfId="0" applyFont="1" applyBorder="1" applyAlignment="1">
      <alignment horizontal="center" vertical="center" wrapText="1"/>
    </xf>
    <xf numFmtId="0" fontId="1" fillId="0" borderId="40" xfId="0" applyFont="1" applyBorder="1" applyAlignment="1">
      <alignment horizontal="center" vertical="center" wrapText="1"/>
    </xf>
    <xf numFmtId="0" fontId="1" fillId="0" borderId="9" xfId="0" applyFont="1" applyBorder="1" applyAlignment="1">
      <alignment horizontal="center" vertical="center" wrapText="1"/>
    </xf>
    <xf numFmtId="0" fontId="2" fillId="0" borderId="30"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center" vertical="center" wrapText="1"/>
    </xf>
    <xf numFmtId="0" fontId="2" fillId="0" borderId="16" xfId="0" applyFont="1" applyBorder="1" applyAlignment="1">
      <alignment horizontal="left" vertical="center" wrapText="1"/>
    </xf>
    <xf numFmtId="0" fontId="2" fillId="0" borderId="14" xfId="0" applyFont="1" applyBorder="1" applyAlignment="1">
      <alignment horizontal="left" vertical="center" wrapText="1"/>
    </xf>
    <xf numFmtId="0" fontId="17" fillId="0" borderId="23" xfId="0" applyFont="1" applyBorder="1" applyAlignment="1" applyProtection="1">
      <alignment horizontal="left" wrapText="1"/>
      <protection hidden="1"/>
    </xf>
    <xf numFmtId="0" fontId="2" fillId="29" borderId="10" xfId="0" applyFont="1" applyFill="1" applyBorder="1" applyAlignment="1">
      <alignment horizontal="left" vertical="center" wrapText="1"/>
    </xf>
    <xf numFmtId="0" fontId="2" fillId="29" borderId="2" xfId="0" applyFont="1" applyFill="1" applyBorder="1" applyAlignment="1">
      <alignment horizontal="left" vertical="center" wrapText="1"/>
    </xf>
    <xf numFmtId="0" fontId="2" fillId="0" borderId="53" xfId="0" applyFont="1" applyBorder="1" applyAlignment="1">
      <alignment horizontal="left" vertical="center" wrapText="1"/>
    </xf>
    <xf numFmtId="0" fontId="2" fillId="0" borderId="54" xfId="0" applyFont="1" applyBorder="1" applyAlignment="1">
      <alignment horizontal="left" vertical="center" wrapText="1"/>
    </xf>
    <xf numFmtId="0" fontId="16" fillId="0" borderId="28" xfId="0" applyFont="1" applyBorder="1" applyAlignment="1">
      <alignment horizontal="left" vertical="center" wrapText="1"/>
    </xf>
    <xf numFmtId="0" fontId="16" fillId="0" borderId="68" xfId="0" applyFont="1" applyBorder="1" applyAlignment="1">
      <alignment horizontal="left" vertical="center" wrapText="1"/>
    </xf>
    <xf numFmtId="0" fontId="16" fillId="0" borderId="53" xfId="0" applyFont="1" applyBorder="1" applyAlignment="1">
      <alignment horizontal="left" vertical="center" wrapText="1"/>
    </xf>
    <xf numFmtId="0" fontId="2" fillId="0" borderId="29" xfId="0" applyFont="1" applyBorder="1" applyAlignment="1" applyProtection="1">
      <alignment horizontal="center" vertical="center" wrapText="1"/>
      <protection locked="0"/>
    </xf>
    <xf numFmtId="0" fontId="2" fillId="0" borderId="69" xfId="0" applyFont="1" applyBorder="1" applyAlignment="1" applyProtection="1">
      <alignment horizontal="center" vertical="center" wrapText="1"/>
      <protection locked="0"/>
    </xf>
    <xf numFmtId="0" fontId="2" fillId="0" borderId="37" xfId="0" applyFont="1" applyBorder="1" applyAlignment="1" applyProtection="1">
      <alignment horizontal="center" vertical="center" wrapText="1"/>
      <protection locked="0"/>
    </xf>
    <xf numFmtId="0" fontId="2" fillId="0" borderId="67" xfId="0" applyFont="1" applyBorder="1" applyAlignment="1" applyProtection="1">
      <alignment horizontal="center" vertical="center" wrapText="1"/>
      <protection locked="0"/>
    </xf>
    <xf numFmtId="0" fontId="2" fillId="0" borderId="54" xfId="0" applyFont="1" applyBorder="1" applyAlignment="1" applyProtection="1">
      <alignment horizontal="center" vertical="center" wrapText="1"/>
      <protection locked="0"/>
    </xf>
    <xf numFmtId="0" fontId="2" fillId="0" borderId="47" xfId="0" applyFont="1" applyBorder="1" applyAlignment="1" applyProtection="1">
      <alignment horizontal="center" vertical="center" wrapText="1"/>
      <protection locked="0"/>
    </xf>
    <xf numFmtId="0" fontId="74" fillId="4" borderId="4" xfId="0" applyFont="1" applyFill="1" applyBorder="1" applyAlignment="1">
      <alignment horizontal="center" vertical="center" wrapText="1"/>
    </xf>
    <xf numFmtId="0" fontId="74" fillId="4" borderId="5" xfId="0" applyFont="1" applyFill="1" applyBorder="1" applyAlignment="1">
      <alignment horizontal="center" vertical="center" wrapText="1"/>
    </xf>
    <xf numFmtId="0" fontId="56" fillId="4" borderId="3" xfId="0" applyFont="1" applyFill="1" applyBorder="1" applyAlignment="1">
      <alignment horizontal="left" vertical="center" wrapText="1"/>
    </xf>
    <xf numFmtId="0" fontId="56" fillId="4" borderId="4" xfId="0" applyFont="1" applyFill="1" applyBorder="1" applyAlignment="1">
      <alignment horizontal="left" vertical="center" wrapText="1"/>
    </xf>
    <xf numFmtId="0" fontId="33" fillId="0" borderId="4" xfId="0" applyFont="1" applyBorder="1" applyAlignment="1">
      <alignment horizontal="center" vertical="center" wrapText="1"/>
    </xf>
    <xf numFmtId="0" fontId="33" fillId="8" borderId="3" xfId="0" applyFont="1" applyFill="1" applyBorder="1" applyAlignment="1">
      <alignment horizontal="left" vertical="center" wrapText="1"/>
    </xf>
    <xf numFmtId="0" fontId="33" fillId="8" borderId="4" xfId="0" applyFont="1" applyFill="1" applyBorder="1" applyAlignment="1">
      <alignment horizontal="left" vertical="center" wrapText="1"/>
    </xf>
    <xf numFmtId="0" fontId="33" fillId="8" borderId="5" xfId="0" applyFont="1" applyFill="1" applyBorder="1" applyAlignment="1">
      <alignment horizontal="left" vertical="center" wrapText="1"/>
    </xf>
    <xf numFmtId="0" fontId="2" fillId="0" borderId="51" xfId="0" applyFont="1" applyBorder="1" applyAlignment="1">
      <alignment horizontal="left" vertical="center" wrapText="1"/>
    </xf>
    <xf numFmtId="0" fontId="2" fillId="0" borderId="35"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7" borderId="4" xfId="0" applyFont="1" applyFill="1" applyBorder="1" applyAlignment="1">
      <alignment horizontal="center" vertical="center" wrapText="1"/>
    </xf>
    <xf numFmtId="0" fontId="57" fillId="4" borderId="3" xfId="0" applyFont="1" applyFill="1" applyBorder="1" applyAlignment="1">
      <alignment horizontal="center" vertical="center" wrapText="1"/>
    </xf>
    <xf numFmtId="0" fontId="57" fillId="4" borderId="4" xfId="0" applyFont="1" applyFill="1" applyBorder="1" applyAlignment="1">
      <alignment horizontal="center" vertical="center" wrapText="1"/>
    </xf>
    <xf numFmtId="0" fontId="57" fillId="4" borderId="5" xfId="0" applyFont="1" applyFill="1" applyBorder="1" applyAlignment="1">
      <alignment horizontal="center" vertical="center" wrapText="1"/>
    </xf>
    <xf numFmtId="0" fontId="56" fillId="4" borderId="3" xfId="0" applyFont="1" applyFill="1" applyBorder="1" applyAlignment="1">
      <alignment horizontal="left" vertical="center"/>
    </xf>
    <xf numFmtId="0" fontId="56" fillId="4" borderId="4" xfId="0" applyFont="1" applyFill="1" applyBorder="1" applyAlignment="1">
      <alignment horizontal="left" vertical="center"/>
    </xf>
    <xf numFmtId="0" fontId="2" fillId="0" borderId="93" xfId="0" applyFont="1" applyBorder="1" applyAlignment="1">
      <alignment horizontal="left" vertical="center" wrapText="1"/>
    </xf>
    <xf numFmtId="0" fontId="2" fillId="0" borderId="66" xfId="0" applyFont="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left" vertical="center" wrapText="1"/>
    </xf>
    <xf numFmtId="0" fontId="55" fillId="4" borderId="3" xfId="0" applyFont="1" applyFill="1" applyBorder="1" applyAlignment="1">
      <alignment horizontal="left" vertical="center" wrapText="1"/>
    </xf>
    <xf numFmtId="0" fontId="55" fillId="4" borderId="4" xfId="0" applyFont="1" applyFill="1" applyBorder="1" applyAlignment="1">
      <alignment horizontal="left" vertical="center" wrapText="1"/>
    </xf>
    <xf numFmtId="0" fontId="56" fillId="4" borderId="26" xfId="0" applyFont="1" applyFill="1" applyBorder="1" applyAlignment="1">
      <alignment horizontal="left" vertical="center" wrapText="1"/>
    </xf>
    <xf numFmtId="0" fontId="56" fillId="4" borderId="25" xfId="0" applyFont="1" applyFill="1" applyBorder="1" applyAlignment="1">
      <alignment horizontal="left" vertical="center" wrapText="1"/>
    </xf>
    <xf numFmtId="0" fontId="74" fillId="4" borderId="25" xfId="0" applyFont="1" applyFill="1" applyBorder="1" applyAlignment="1">
      <alignment horizontal="center" vertical="center" wrapText="1"/>
    </xf>
    <xf numFmtId="0" fontId="74" fillId="4" borderId="27" xfId="0" applyFont="1" applyFill="1" applyBorder="1" applyAlignment="1">
      <alignment horizontal="center" vertical="center" wrapText="1"/>
    </xf>
    <xf numFmtId="0" fontId="2" fillId="0" borderId="10" xfId="0" applyFont="1" applyBorder="1" applyAlignment="1">
      <alignment horizontal="left" vertical="center" wrapText="1" indent="2"/>
    </xf>
    <xf numFmtId="0" fontId="2" fillId="0" borderId="2" xfId="0" applyFont="1" applyBorder="1" applyAlignment="1">
      <alignment horizontal="left" vertical="center" wrapText="1" indent="2"/>
    </xf>
    <xf numFmtId="0" fontId="2" fillId="0" borderId="51" xfId="0" applyFont="1" applyBorder="1" applyAlignment="1">
      <alignment horizontal="left" vertical="center" wrapText="1" indent="2"/>
    </xf>
    <xf numFmtId="0" fontId="2" fillId="0" borderId="35" xfId="0" applyFont="1" applyBorder="1" applyAlignment="1">
      <alignment horizontal="left" vertical="center" wrapText="1" indent="2"/>
    </xf>
    <xf numFmtId="0" fontId="26" fillId="4" borderId="3" xfId="0" applyFont="1" applyFill="1" applyBorder="1" applyAlignment="1">
      <alignment horizontal="left" vertical="center" wrapText="1"/>
    </xf>
    <xf numFmtId="0" fontId="26" fillId="4" borderId="4" xfId="0" applyFont="1" applyFill="1" applyBorder="1" applyAlignment="1">
      <alignment horizontal="left" vertical="center" wrapText="1"/>
    </xf>
    <xf numFmtId="0" fontId="17" fillId="0" borderId="23" xfId="0" applyFont="1" applyBorder="1" applyAlignment="1">
      <alignment horizontal="left" wrapText="1"/>
    </xf>
    <xf numFmtId="0" fontId="44" fillId="0" borderId="164" xfId="0" applyFont="1" applyBorder="1" applyAlignment="1" applyProtection="1">
      <alignment horizontal="center" vertical="center"/>
      <protection locked="0"/>
    </xf>
    <xf numFmtId="0" fontId="44" fillId="0" borderId="166" xfId="0" applyFont="1" applyBorder="1" applyAlignment="1" applyProtection="1">
      <alignment horizontal="center" vertical="center"/>
      <protection locked="0"/>
    </xf>
    <xf numFmtId="0" fontId="44" fillId="0" borderId="167" xfId="0" applyFont="1" applyBorder="1" applyAlignment="1" applyProtection="1">
      <alignment horizontal="center" vertical="center"/>
      <protection locked="0"/>
    </xf>
    <xf numFmtId="0" fontId="2" fillId="0" borderId="176" xfId="0" applyFont="1" applyBorder="1" applyAlignment="1">
      <alignment horizontal="left" vertical="center" wrapText="1"/>
    </xf>
    <xf numFmtId="0" fontId="2" fillId="0" borderId="177" xfId="0" applyFont="1" applyBorder="1" applyAlignment="1">
      <alignment horizontal="left" vertical="center" wrapText="1"/>
    </xf>
    <xf numFmtId="0" fontId="2" fillId="0" borderId="172" xfId="0" applyFont="1" applyBorder="1" applyAlignment="1">
      <alignment horizontal="left" vertical="center" wrapText="1"/>
    </xf>
    <xf numFmtId="0" fontId="2" fillId="0" borderId="173" xfId="0" applyFont="1" applyBorder="1" applyAlignment="1">
      <alignment horizontal="left" vertical="center" wrapText="1"/>
    </xf>
    <xf numFmtId="0" fontId="2" fillId="0" borderId="161" xfId="0" applyFont="1" applyBorder="1" applyAlignment="1">
      <alignment horizontal="left" vertical="center" wrapText="1"/>
    </xf>
    <xf numFmtId="0" fontId="2" fillId="0" borderId="165" xfId="0" applyFont="1" applyBorder="1" applyAlignment="1">
      <alignment horizontal="left" vertical="center" wrapText="1"/>
    </xf>
    <xf numFmtId="0" fontId="2" fillId="0" borderId="168" xfId="0" applyFont="1" applyBorder="1" applyAlignment="1">
      <alignment horizontal="left" vertical="center" wrapText="1"/>
    </xf>
    <xf numFmtId="0" fontId="2" fillId="0" borderId="162" xfId="0" applyFont="1" applyBorder="1" applyAlignment="1">
      <alignment horizontal="left" vertical="center" wrapText="1"/>
    </xf>
    <xf numFmtId="0" fontId="2" fillId="0" borderId="65" xfId="0" applyFont="1" applyBorder="1" applyAlignment="1">
      <alignment horizontal="left" vertical="center" wrapText="1"/>
    </xf>
    <xf numFmtId="0" fontId="44" fillId="0" borderId="163" xfId="0" applyFont="1" applyBorder="1" applyAlignment="1" applyProtection="1">
      <alignment horizontal="center" vertical="center"/>
      <protection locked="0"/>
    </xf>
    <xf numFmtId="0" fontId="44" fillId="0" borderId="37" xfId="0" applyFont="1" applyBorder="1" applyAlignment="1" applyProtection="1">
      <alignment horizontal="center" vertical="center"/>
      <protection locked="0"/>
    </xf>
    <xf numFmtId="0" fontId="44" fillId="0" borderId="35" xfId="0" applyFont="1" applyBorder="1" applyAlignment="1" applyProtection="1">
      <alignment horizontal="center" vertical="center"/>
      <protection locked="0"/>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75" fillId="2" borderId="3" xfId="0" applyFont="1" applyFill="1" applyBorder="1" applyAlignment="1">
      <alignment horizontal="left" vertical="center" wrapText="1"/>
    </xf>
    <xf numFmtId="0" fontId="75" fillId="2" borderId="4" xfId="0" applyFont="1" applyFill="1" applyBorder="1" applyAlignment="1">
      <alignment horizontal="left" vertical="center" wrapText="1"/>
    </xf>
    <xf numFmtId="0" fontId="56" fillId="2" borderId="3" xfId="0" applyFont="1" applyFill="1" applyBorder="1" applyAlignment="1">
      <alignment horizontal="left" vertical="center" wrapText="1"/>
    </xf>
    <xf numFmtId="0" fontId="56" fillId="2" borderId="4" xfId="0" applyFont="1" applyFill="1" applyBorder="1" applyAlignment="1">
      <alignment horizontal="left" vertical="center" wrapText="1"/>
    </xf>
    <xf numFmtId="0" fontId="56" fillId="2" borderId="5" xfId="0" applyFont="1" applyFill="1" applyBorder="1" applyAlignment="1">
      <alignment horizontal="left" vertical="center" wrapText="1"/>
    </xf>
    <xf numFmtId="0" fontId="2" fillId="0" borderId="56" xfId="0" applyFont="1" applyBorder="1" applyAlignment="1">
      <alignment horizontal="left" vertical="center" wrapText="1"/>
    </xf>
    <xf numFmtId="0" fontId="2" fillId="0" borderId="36" xfId="0" applyFont="1" applyBorder="1" applyAlignment="1">
      <alignment horizontal="left" vertical="center" wrapText="1"/>
    </xf>
    <xf numFmtId="0" fontId="56" fillId="2" borderId="3" xfId="0" applyFont="1" applyFill="1" applyBorder="1" applyAlignment="1">
      <alignment horizontal="left" vertical="top" wrapText="1"/>
    </xf>
    <xf numFmtId="0" fontId="56" fillId="2" borderId="4" xfId="0" applyFont="1" applyFill="1" applyBorder="1" applyAlignment="1">
      <alignment horizontal="left" vertical="top" wrapText="1"/>
    </xf>
    <xf numFmtId="0" fontId="30" fillId="0" borderId="61" xfId="4" applyFont="1" applyBorder="1" applyAlignment="1">
      <alignment horizontal="left" vertical="center" wrapText="1"/>
    </xf>
    <xf numFmtId="0" fontId="30" fillId="0" borderId="111" xfId="4" applyFont="1" applyBorder="1" applyAlignment="1">
      <alignment horizontal="left" vertical="center" wrapText="1"/>
    </xf>
    <xf numFmtId="0" fontId="15" fillId="0" borderId="26" xfId="2" applyBorder="1" applyAlignment="1">
      <alignment horizontal="center"/>
    </xf>
    <xf numFmtId="0" fontId="15" fillId="0" borderId="27" xfId="2" applyBorder="1" applyAlignment="1">
      <alignment horizontal="center"/>
    </xf>
    <xf numFmtId="0" fontId="15" fillId="0" borderId="52" xfId="2" applyBorder="1" applyAlignment="1">
      <alignment horizontal="center"/>
    </xf>
    <xf numFmtId="0" fontId="15" fillId="0" borderId="55" xfId="2" applyBorder="1" applyAlignment="1">
      <alignment horizontal="center"/>
    </xf>
    <xf numFmtId="0" fontId="36" fillId="0" borderId="117" xfId="4" applyFont="1" applyBorder="1" applyAlignment="1">
      <alignment horizontal="center" vertical="center" wrapText="1"/>
    </xf>
    <xf numFmtId="0" fontId="36" fillId="0" borderId="116" xfId="4" applyFont="1" applyBorder="1" applyAlignment="1">
      <alignment horizontal="center" vertical="center" wrapText="1"/>
    </xf>
    <xf numFmtId="0" fontId="36" fillId="0" borderId="115" xfId="4" applyFont="1" applyBorder="1" applyAlignment="1">
      <alignment horizontal="center" vertical="center" wrapText="1"/>
    </xf>
    <xf numFmtId="0" fontId="36" fillId="0" borderId="114" xfId="4" applyFont="1" applyBorder="1" applyAlignment="1">
      <alignment horizontal="center" vertical="center" wrapText="1"/>
    </xf>
    <xf numFmtId="0" fontId="36" fillId="0" borderId="113" xfId="4" applyFont="1" applyBorder="1" applyAlignment="1">
      <alignment horizontal="center" vertical="center" wrapText="1"/>
    </xf>
    <xf numFmtId="0" fontId="36" fillId="0" borderId="112" xfId="4" applyFont="1" applyBorder="1" applyAlignment="1">
      <alignment horizontal="center" vertical="center" wrapText="1"/>
    </xf>
    <xf numFmtId="0" fontId="2" fillId="0" borderId="10" xfId="0" applyFont="1" applyBorder="1" applyAlignment="1">
      <alignment vertical="center" wrapText="1"/>
    </xf>
    <xf numFmtId="0" fontId="2" fillId="0" borderId="2" xfId="0" applyFont="1" applyBorder="1" applyAlignment="1">
      <alignment vertical="center" wrapText="1"/>
    </xf>
    <xf numFmtId="0" fontId="56" fillId="4" borderId="3" xfId="0" applyFont="1" applyFill="1" applyBorder="1" applyAlignment="1">
      <alignment horizontal="center" vertical="center" wrapText="1"/>
    </xf>
    <xf numFmtId="0" fontId="56" fillId="4" borderId="4" xfId="0" applyFont="1" applyFill="1" applyBorder="1" applyAlignment="1">
      <alignment horizontal="center" vertical="center" wrapText="1"/>
    </xf>
    <xf numFmtId="0" fontId="56" fillId="4" borderId="5" xfId="0" applyFont="1" applyFill="1" applyBorder="1" applyAlignment="1">
      <alignment horizontal="center" vertical="center" wrapText="1"/>
    </xf>
    <xf numFmtId="0" fontId="56" fillId="2" borderId="4" xfId="0" applyFont="1" applyFill="1" applyBorder="1" applyAlignment="1">
      <alignment horizontal="center" vertical="top" wrapText="1"/>
    </xf>
    <xf numFmtId="0" fontId="56" fillId="2" borderId="5" xfId="0" applyFont="1" applyFill="1" applyBorder="1" applyAlignment="1">
      <alignment horizontal="center" vertical="top" wrapText="1"/>
    </xf>
    <xf numFmtId="0" fontId="2" fillId="0" borderId="25" xfId="0" applyFont="1" applyBorder="1" applyAlignment="1">
      <alignment horizontal="center" vertical="center" wrapText="1"/>
    </xf>
    <xf numFmtId="0" fontId="2" fillId="0" borderId="101" xfId="0" applyFont="1" applyBorder="1" applyAlignment="1">
      <alignment horizontal="left" vertical="center" wrapText="1"/>
    </xf>
    <xf numFmtId="0" fontId="2" fillId="0" borderId="102" xfId="0" applyFont="1" applyBorder="1" applyAlignment="1">
      <alignment horizontal="left" vertical="center" wrapText="1"/>
    </xf>
    <xf numFmtId="0" fontId="2" fillId="0" borderId="103" xfId="0" applyFont="1" applyBorder="1" applyAlignment="1">
      <alignment horizontal="left" vertical="center" wrapText="1"/>
    </xf>
    <xf numFmtId="0" fontId="1" fillId="2" borderId="3" xfId="0" applyFont="1" applyFill="1" applyBorder="1" applyAlignment="1">
      <alignment horizontal="center" vertical="top" wrapText="1"/>
    </xf>
    <xf numFmtId="0" fontId="1" fillId="2" borderId="4" xfId="0" applyFont="1" applyFill="1" applyBorder="1" applyAlignment="1">
      <alignment horizontal="center" vertical="top" wrapText="1"/>
    </xf>
    <xf numFmtId="0" fontId="2" fillId="0" borderId="26" xfId="0" applyFont="1" applyBorder="1" applyAlignment="1">
      <alignment horizontal="left" vertical="center" wrapText="1"/>
    </xf>
    <xf numFmtId="0" fontId="2" fillId="0" borderId="59" xfId="0" applyFont="1" applyBorder="1" applyAlignment="1">
      <alignment horizontal="left" vertical="center" wrapText="1"/>
    </xf>
    <xf numFmtId="0" fontId="2" fillId="0" borderId="52" xfId="0" applyFont="1" applyBorder="1" applyAlignment="1">
      <alignment horizontal="left" vertical="center" wrapText="1"/>
    </xf>
    <xf numFmtId="0" fontId="2" fillId="0" borderId="50" xfId="0" applyFont="1" applyBorder="1" applyAlignment="1">
      <alignment horizontal="left" vertical="center" wrapText="1"/>
    </xf>
    <xf numFmtId="0" fontId="62" fillId="0" borderId="41" xfId="6" applyFont="1" applyBorder="1" applyAlignment="1">
      <alignment horizontal="center" vertical="center"/>
    </xf>
    <xf numFmtId="0" fontId="62" fillId="0" borderId="90" xfId="6" applyFont="1" applyBorder="1" applyAlignment="1">
      <alignment horizontal="center" vertical="center"/>
    </xf>
    <xf numFmtId="0" fontId="62" fillId="0" borderId="2" xfId="6" applyFont="1" applyBorder="1" applyAlignment="1">
      <alignment horizontal="center" vertical="center"/>
    </xf>
    <xf numFmtId="0" fontId="59" fillId="18" borderId="0" xfId="6" applyFont="1" applyFill="1" applyAlignment="1">
      <alignment horizontal="center" vertical="center"/>
    </xf>
    <xf numFmtId="0" fontId="60" fillId="0" borderId="0" xfId="6" applyFont="1" applyAlignment="1">
      <alignment horizontal="center" vertical="center"/>
    </xf>
    <xf numFmtId="0" fontId="58" fillId="0" borderId="41" xfId="6" applyBorder="1" applyAlignment="1">
      <alignment horizontal="center" vertical="center"/>
    </xf>
    <xf numFmtId="0" fontId="58" fillId="0" borderId="90" xfId="6" applyBorder="1" applyAlignment="1">
      <alignment horizontal="center" vertical="center"/>
    </xf>
    <xf numFmtId="0" fontId="58" fillId="0" borderId="2" xfId="6" applyBorder="1" applyAlignment="1">
      <alignment horizontal="center" vertical="center"/>
    </xf>
    <xf numFmtId="0" fontId="61" fillId="18" borderId="41" xfId="6" applyFont="1" applyFill="1" applyBorder="1" applyAlignment="1">
      <alignment horizontal="right" vertical="center"/>
    </xf>
    <xf numFmtId="0" fontId="61" fillId="18" borderId="2" xfId="6" applyFont="1" applyFill="1" applyBorder="1" applyAlignment="1">
      <alignment horizontal="right" vertical="center"/>
    </xf>
    <xf numFmtId="0" fontId="61" fillId="0" borderId="0" xfId="6" applyFont="1" applyAlignment="1">
      <alignment horizontal="center" vertical="center"/>
    </xf>
    <xf numFmtId="0" fontId="40" fillId="9" borderId="12" xfId="1" applyFont="1" applyFill="1" applyBorder="1" applyAlignment="1">
      <alignment horizontal="center"/>
    </xf>
    <xf numFmtId="0" fontId="40" fillId="9" borderId="100" xfId="1" applyFont="1" applyFill="1" applyBorder="1" applyAlignment="1">
      <alignment horizontal="center"/>
    </xf>
    <xf numFmtId="0" fontId="40" fillId="9" borderId="45" xfId="1" applyFont="1" applyFill="1" applyBorder="1" applyAlignment="1">
      <alignment horizontal="center"/>
    </xf>
    <xf numFmtId="0" fontId="17" fillId="0" borderId="92" xfId="0" applyFont="1" applyBorder="1" applyAlignment="1" applyProtection="1">
      <alignment horizontal="center" wrapText="1"/>
      <protection hidden="1"/>
    </xf>
    <xf numFmtId="0" fontId="0" fillId="0" borderId="41" xfId="0" applyBorder="1" applyAlignment="1" applyProtection="1">
      <alignment horizontal="center"/>
      <protection locked="0"/>
    </xf>
    <xf numFmtId="0" fontId="0" fillId="0" borderId="90" xfId="0" applyBorder="1" applyAlignment="1" applyProtection="1">
      <alignment horizontal="center"/>
      <protection locked="0"/>
    </xf>
    <xf numFmtId="0" fontId="0" fillId="0" borderId="2" xfId="0" applyBorder="1" applyAlignment="1" applyProtection="1">
      <alignment horizontal="center"/>
      <protection locked="0"/>
    </xf>
    <xf numFmtId="0" fontId="0" fillId="0" borderId="1" xfId="0" applyBorder="1" applyAlignment="1" applyProtection="1">
      <alignment horizontal="center"/>
      <protection locked="0"/>
    </xf>
    <xf numFmtId="0" fontId="50" fillId="0" borderId="25" xfId="0" applyFont="1" applyBorder="1" applyAlignment="1">
      <alignment horizontal="center" vertical="center" wrapText="1"/>
    </xf>
    <xf numFmtId="0" fontId="50" fillId="0" borderId="25" xfId="0" applyFont="1" applyBorder="1" applyAlignment="1">
      <alignment horizontal="center" vertical="center"/>
    </xf>
    <xf numFmtId="0" fontId="51" fillId="19" borderId="1" xfId="0" applyFont="1" applyFill="1" applyBorder="1" applyAlignment="1">
      <alignment horizontal="center" vertical="center" wrapText="1"/>
    </xf>
    <xf numFmtId="0" fontId="16" fillId="0" borderId="62" xfId="0" applyFont="1" applyBorder="1" applyAlignment="1">
      <alignment horizontal="left" vertical="center" wrapText="1"/>
    </xf>
    <xf numFmtId="0" fontId="16" fillId="0" borderId="63" xfId="0" applyFont="1" applyBorder="1" applyAlignment="1">
      <alignment horizontal="left" vertical="center" wrapText="1"/>
    </xf>
    <xf numFmtId="0" fontId="2" fillId="0" borderId="63" xfId="0" applyFont="1" applyBorder="1" applyAlignment="1" applyProtection="1">
      <alignment horizontal="center" vertical="center" wrapText="1"/>
      <protection locked="0"/>
    </xf>
    <xf numFmtId="0" fontId="2" fillId="0" borderId="64" xfId="0" applyFont="1" applyBorder="1" applyAlignment="1" applyProtection="1">
      <alignment horizontal="center" vertical="center" wrapText="1"/>
      <protection locked="0"/>
    </xf>
    <xf numFmtId="0" fontId="56" fillId="2" borderId="5" xfId="0" applyFont="1" applyFill="1" applyBorder="1" applyAlignment="1">
      <alignment horizontal="left" vertical="top" wrapText="1"/>
    </xf>
    <xf numFmtId="0" fontId="2" fillId="0" borderId="57" xfId="0" applyFont="1" applyBorder="1" applyAlignment="1">
      <alignment horizontal="left" vertical="center" wrapText="1"/>
    </xf>
    <xf numFmtId="0" fontId="70" fillId="9" borderId="26" xfId="1" applyFont="1" applyFill="1" applyBorder="1" applyAlignment="1" applyProtection="1">
      <alignment horizontal="center" vertical="center" wrapText="1"/>
      <protection locked="0"/>
    </xf>
    <xf numFmtId="0" fontId="70" fillId="9" borderId="25" xfId="1" applyFont="1" applyFill="1" applyBorder="1" applyAlignment="1" applyProtection="1">
      <alignment horizontal="center" vertical="center" wrapText="1"/>
      <protection locked="0"/>
    </xf>
    <xf numFmtId="0" fontId="70" fillId="9" borderId="27" xfId="1" applyFont="1" applyFill="1" applyBorder="1" applyAlignment="1" applyProtection="1">
      <alignment horizontal="center" vertical="center" wrapText="1"/>
      <protection locked="0"/>
    </xf>
    <xf numFmtId="0" fontId="70" fillId="9" borderId="52" xfId="1" applyFont="1" applyFill="1" applyBorder="1" applyAlignment="1" applyProtection="1">
      <alignment horizontal="center" vertical="center" wrapText="1"/>
      <protection locked="0"/>
    </xf>
    <xf numFmtId="0" fontId="70" fillId="9" borderId="38" xfId="1" applyFont="1" applyFill="1" applyBorder="1" applyAlignment="1" applyProtection="1">
      <alignment horizontal="center" vertical="center" wrapText="1"/>
      <protection locked="0"/>
    </xf>
    <xf numFmtId="0" fontId="70" fillId="9" borderId="55" xfId="1" applyFont="1" applyFill="1" applyBorder="1" applyAlignment="1" applyProtection="1">
      <alignment horizontal="center" vertical="center" wrapText="1"/>
      <protection locked="0"/>
    </xf>
    <xf numFmtId="0" fontId="81" fillId="26" borderId="152" xfId="0" applyFont="1" applyFill="1" applyBorder="1" applyAlignment="1">
      <alignment horizontal="center"/>
    </xf>
    <xf numFmtId="0" fontId="84" fillId="0" borderId="152" xfId="0" applyFont="1" applyBorder="1"/>
    <xf numFmtId="0" fontId="84" fillId="0" borderId="0" xfId="0" applyFont="1"/>
    <xf numFmtId="0" fontId="0" fillId="0" borderId="0" xfId="0"/>
    <xf numFmtId="0" fontId="81" fillId="26" borderId="0" xfId="0" applyFont="1" applyFill="1" applyAlignment="1">
      <alignment horizontal="left" vertical="top" wrapText="1"/>
    </xf>
    <xf numFmtId="0" fontId="81" fillId="26" borderId="134" xfId="0" applyFont="1" applyFill="1" applyBorder="1" applyAlignment="1">
      <alignment horizontal="center" vertical="center"/>
    </xf>
    <xf numFmtId="0" fontId="84" fillId="0" borderId="159" xfId="0" applyFont="1" applyBorder="1"/>
    <xf numFmtId="0" fontId="84" fillId="0" borderId="128" xfId="0" applyFont="1" applyBorder="1"/>
    <xf numFmtId="0" fontId="81" fillId="26" borderId="135" xfId="0" applyFont="1" applyFill="1" applyBorder="1" applyAlignment="1">
      <alignment horizontal="center" vertical="center"/>
    </xf>
    <xf numFmtId="0" fontId="84" fillId="0" borderId="141" xfId="0" applyFont="1" applyBorder="1"/>
    <xf numFmtId="0" fontId="84" fillId="0" borderId="145" xfId="0" applyFont="1" applyBorder="1"/>
    <xf numFmtId="0" fontId="81" fillId="26" borderId="136" xfId="0" applyFont="1" applyFill="1" applyBorder="1" applyAlignment="1">
      <alignment horizontal="center" vertical="center"/>
    </xf>
    <xf numFmtId="0" fontId="84" fillId="0" borderId="142" xfId="0" applyFont="1" applyBorder="1"/>
    <xf numFmtId="0" fontId="84" fillId="0" borderId="146" xfId="0" applyFont="1" applyBorder="1"/>
    <xf numFmtId="0" fontId="81" fillId="26" borderId="141" xfId="0" applyFont="1" applyFill="1" applyBorder="1" applyAlignment="1">
      <alignment horizontal="center" vertical="center"/>
    </xf>
    <xf numFmtId="0" fontId="81" fillId="26" borderId="142" xfId="0" applyFont="1" applyFill="1" applyBorder="1" applyAlignment="1">
      <alignment horizontal="center" vertical="center"/>
    </xf>
    <xf numFmtId="0" fontId="87" fillId="26" borderId="127" xfId="0" applyFont="1" applyFill="1" applyBorder="1" applyAlignment="1">
      <alignment horizontal="left" vertical="center"/>
    </xf>
    <xf numFmtId="0" fontId="88" fillId="27" borderId="127" xfId="0" applyFont="1" applyFill="1" applyBorder="1" applyAlignment="1">
      <alignment horizontal="center" vertical="center"/>
    </xf>
    <xf numFmtId="0" fontId="88" fillId="27" borderId="129" xfId="0" applyFont="1" applyFill="1" applyBorder="1" applyAlignment="1">
      <alignment horizontal="center" vertical="center"/>
    </xf>
    <xf numFmtId="0" fontId="88" fillId="28" borderId="130" xfId="0" applyFont="1" applyFill="1" applyBorder="1" applyAlignment="1">
      <alignment horizontal="center"/>
    </xf>
    <xf numFmtId="0" fontId="84" fillId="0" borderId="131" xfId="0" applyFont="1" applyBorder="1"/>
    <xf numFmtId="0" fontId="84" fillId="0" borderId="132" xfId="0" applyFont="1" applyBorder="1"/>
    <xf numFmtId="0" fontId="88" fillId="27" borderId="133" xfId="0" applyFont="1" applyFill="1" applyBorder="1" applyAlignment="1">
      <alignment horizontal="center" vertical="center" wrapText="1"/>
    </xf>
    <xf numFmtId="0" fontId="84" fillId="0" borderId="134" xfId="0" applyFont="1" applyBorder="1"/>
    <xf numFmtId="0" fontId="83" fillId="26" borderId="0" xfId="0" applyFont="1" applyFill="1" applyAlignment="1">
      <alignment horizontal="left"/>
    </xf>
    <xf numFmtId="0" fontId="83" fillId="26" borderId="88" xfId="0" applyFont="1" applyFill="1" applyBorder="1" applyAlignment="1">
      <alignment horizontal="left"/>
    </xf>
    <xf numFmtId="0" fontId="84" fillId="0" borderId="88" xfId="0" applyFont="1" applyBorder="1"/>
    <xf numFmtId="0" fontId="66" fillId="26" borderId="88" xfId="0" applyFont="1" applyFill="1" applyBorder="1" applyAlignment="1">
      <alignment horizontal="left"/>
    </xf>
    <xf numFmtId="0" fontId="83" fillId="26" borderId="0" xfId="0" applyFont="1" applyFill="1" applyAlignment="1">
      <alignment horizontal="center"/>
    </xf>
    <xf numFmtId="0" fontId="83" fillId="26" borderId="126" xfId="0" applyFont="1" applyFill="1" applyBorder="1" applyAlignment="1">
      <alignment horizontal="left"/>
    </xf>
    <xf numFmtId="0" fontId="84" fillId="0" borderId="126" xfId="0" applyFont="1" applyBorder="1"/>
    <xf numFmtId="0" fontId="81" fillId="26" borderId="156" xfId="0" applyFont="1" applyFill="1" applyBorder="1" applyAlignment="1">
      <alignment horizontal="center" vertical="center" wrapText="1"/>
    </xf>
    <xf numFmtId="0" fontId="84" fillId="0" borderId="157" xfId="0" applyFont="1" applyBorder="1"/>
    <xf numFmtId="0" fontId="81" fillId="26" borderId="156" xfId="0" applyFont="1" applyFill="1" applyBorder="1" applyAlignment="1">
      <alignment horizontal="center" vertical="center"/>
    </xf>
    <xf numFmtId="0" fontId="88" fillId="27" borderId="153" xfId="0" applyFont="1" applyFill="1" applyBorder="1" applyAlignment="1">
      <alignment horizontal="center" vertical="center"/>
    </xf>
    <xf numFmtId="0" fontId="84" fillId="0" borderId="154" xfId="0" applyFont="1" applyBorder="1"/>
    <xf numFmtId="0" fontId="88" fillId="28" borderId="153" xfId="0" applyFont="1" applyFill="1" applyBorder="1" applyAlignment="1">
      <alignment horizontal="center" vertical="center"/>
    </xf>
    <xf numFmtId="0" fontId="1" fillId="2" borderId="3" xfId="0" applyFont="1" applyFill="1" applyBorder="1" applyAlignment="1">
      <alignment horizontal="left" vertical="center" wrapText="1"/>
    </xf>
    <xf numFmtId="0" fontId="1" fillId="2" borderId="4" xfId="0" applyFont="1" applyFill="1" applyBorder="1" applyAlignment="1">
      <alignment horizontal="left" vertical="center" wrapText="1"/>
    </xf>
    <xf numFmtId="0" fontId="27" fillId="4" borderId="3" xfId="0" applyFont="1" applyFill="1" applyBorder="1" applyAlignment="1">
      <alignment horizontal="center" vertical="center" wrapText="1"/>
    </xf>
    <xf numFmtId="0" fontId="27" fillId="4" borderId="4" xfId="0" applyFont="1" applyFill="1" applyBorder="1" applyAlignment="1">
      <alignment horizontal="center" vertical="center" wrapText="1"/>
    </xf>
    <xf numFmtId="0" fontId="27" fillId="4" borderId="5" xfId="0" applyFont="1" applyFill="1" applyBorder="1" applyAlignment="1">
      <alignment horizontal="center" vertical="center" wrapText="1"/>
    </xf>
    <xf numFmtId="0" fontId="71" fillId="24" borderId="0" xfId="8" applyFont="1" applyFill="1" applyBorder="1" applyAlignment="1">
      <alignment horizontal="center"/>
    </xf>
    <xf numFmtId="0" fontId="0" fillId="0" borderId="0" xfId="0" applyAlignment="1">
      <alignment wrapText="1"/>
    </xf>
    <xf numFmtId="0" fontId="0" fillId="0" borderId="108" xfId="0" applyBorder="1" applyAlignment="1">
      <alignment horizontal="center" vertical="center" wrapText="1"/>
    </xf>
    <xf numFmtId="0" fontId="0" fillId="0" borderId="109" xfId="0" applyBorder="1" applyAlignment="1">
      <alignment horizontal="center" vertical="center" wrapText="1"/>
    </xf>
    <xf numFmtId="0" fontId="0" fillId="0" borderId="110" xfId="0" applyBorder="1" applyAlignment="1">
      <alignment horizontal="center" vertical="center" wrapText="1"/>
    </xf>
    <xf numFmtId="0" fontId="72" fillId="0" borderId="106" xfId="0" applyFont="1" applyBorder="1" applyAlignment="1">
      <alignment horizontal="center" vertical="center" wrapText="1"/>
    </xf>
    <xf numFmtId="0" fontId="72" fillId="0" borderId="0" xfId="0" applyFont="1" applyAlignment="1">
      <alignment horizontal="center" vertical="center" wrapText="1"/>
    </xf>
    <xf numFmtId="0" fontId="72" fillId="0" borderId="105" xfId="0" applyFont="1" applyBorder="1" applyAlignment="1">
      <alignment horizontal="center" vertical="center" wrapText="1"/>
    </xf>
    <xf numFmtId="0" fontId="73" fillId="0" borderId="108" xfId="0" applyFont="1" applyBorder="1" applyAlignment="1">
      <alignment horizontal="left" vertical="center" wrapText="1"/>
    </xf>
    <xf numFmtId="0" fontId="73" fillId="0" borderId="110" xfId="0" applyFont="1" applyBorder="1" applyAlignment="1">
      <alignment horizontal="left" vertical="center" wrapText="1"/>
    </xf>
    <xf numFmtId="0" fontId="0" fillId="0" borderId="0" xfId="0" applyAlignment="1">
      <alignment horizontal="center"/>
    </xf>
    <xf numFmtId="0" fontId="0" fillId="0" borderId="105" xfId="0" applyBorder="1" applyAlignment="1">
      <alignment horizontal="center"/>
    </xf>
    <xf numFmtId="0" fontId="95" fillId="0" borderId="14" xfId="1" applyFont="1" applyBorder="1" applyAlignment="1">
      <alignment horizontal="center" wrapText="1"/>
    </xf>
    <xf numFmtId="0" fontId="95" fillId="0" borderId="42" xfId="1" applyFont="1" applyBorder="1" applyAlignment="1">
      <alignment horizontal="center" wrapText="1"/>
    </xf>
    <xf numFmtId="0" fontId="95" fillId="0" borderId="15" xfId="1" applyFont="1" applyBorder="1" applyAlignment="1">
      <alignment horizontal="center" wrapText="1"/>
    </xf>
    <xf numFmtId="0" fontId="96" fillId="2" borderId="1" xfId="1" applyFont="1" applyFill="1" applyBorder="1" applyAlignment="1">
      <alignment horizontal="center"/>
    </xf>
  </cellXfs>
  <cellStyles count="10">
    <cellStyle name="Énfasis5" xfId="8" builtinId="45"/>
    <cellStyle name="Hipervínculo" xfId="1" builtinId="8"/>
    <cellStyle name="Hipervínculo 2" xfId="5" xr:uid="{1CE29188-DC06-4ED4-904C-ACC7A51A7C4E}"/>
    <cellStyle name="Hipervínculo 3" xfId="7" xr:uid="{B6E5078B-DBDD-495F-9F64-C783D95F0028}"/>
    <cellStyle name="Hipervínculo 4" xfId="9" xr:uid="{D8D82240-AFF5-4CB8-9866-3265EF4BD3A0}"/>
    <cellStyle name="Normal" xfId="0" builtinId="0"/>
    <cellStyle name="Normal 2" xfId="2" xr:uid="{00000000-0005-0000-0000-000002000000}"/>
    <cellStyle name="Normal 3" xfId="3" xr:uid="{EC1D5A00-F816-4D89-85EC-CF7D82643BC1}"/>
    <cellStyle name="Normal 4" xfId="6" xr:uid="{FE2C5249-417F-44E0-A541-B2E1964AD60C}"/>
    <cellStyle name="Normal 5" xfId="4" xr:uid="{B02E1430-3400-4570-B5AD-9D37ADC52C9E}"/>
  </cellStyles>
  <dxfs count="877">
    <dxf>
      <font>
        <color theme="0"/>
      </font>
      <border>
        <left/>
        <right/>
        <top/>
        <bottom/>
        <vertical/>
        <horizontal/>
      </border>
    </dxf>
    <dxf>
      <font>
        <color theme="0"/>
      </font>
      <fill>
        <patternFill>
          <bgColor rgb="FF002060"/>
        </patternFill>
      </fill>
      <border>
        <left style="thin">
          <color theme="0" tint="-0.14996795556505021"/>
        </left>
        <right style="thin">
          <color theme="0" tint="-0.14996795556505021"/>
        </right>
        <top style="thin">
          <color theme="0" tint="-0.14996795556505021"/>
        </top>
        <bottom style="thin">
          <color theme="0" tint="-0.14996795556505021"/>
        </bottom>
      </border>
    </dxf>
    <dxf>
      <font>
        <color theme="0"/>
      </font>
      <fill>
        <patternFill patternType="none">
          <bgColor auto="1"/>
        </patternFill>
      </fill>
      <border>
        <left/>
        <right/>
        <top/>
        <bottom/>
        <vertical/>
        <horizontal/>
      </border>
    </dxf>
    <dxf>
      <font>
        <b val="0"/>
        <i/>
        <color auto="1"/>
      </font>
      <fill>
        <patternFill>
          <bgColor theme="7" tint="0.79998168889431442"/>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color theme="0"/>
      </font>
      <border>
        <left/>
        <right/>
        <top/>
        <bottom/>
        <vertical/>
        <horizontal/>
      </border>
    </dxf>
    <dxf>
      <font>
        <color theme="0"/>
      </font>
      <fill>
        <patternFill>
          <bgColor rgb="FF002060"/>
        </patternFill>
      </fill>
      <border>
        <left style="thin">
          <color theme="0" tint="-0.14996795556505021"/>
        </left>
        <right style="thin">
          <color theme="0" tint="-0.14996795556505021"/>
        </right>
        <top style="thin">
          <color theme="0" tint="-0.14996795556505021"/>
        </top>
        <bottom style="thin">
          <color theme="0" tint="-0.14996795556505021"/>
        </bottom>
      </border>
    </dxf>
    <dxf>
      <font>
        <color theme="0"/>
      </font>
      <fill>
        <patternFill>
          <bgColor rgb="FFC00000"/>
        </patternFill>
      </fill>
    </dxf>
    <dxf>
      <font>
        <b/>
        <i/>
        <strike/>
        <color rgb="FFFF0000"/>
      </font>
      <fill>
        <patternFill patternType="none">
          <fgColor auto="1"/>
          <bgColor auto="1"/>
        </patternFill>
      </fill>
    </dxf>
    <dxf>
      <fill>
        <patternFill>
          <bgColor rgb="FFFFC000"/>
        </patternFill>
      </fill>
    </dxf>
    <dxf>
      <fill>
        <patternFill>
          <bgColor rgb="FFFFC000"/>
        </patternFill>
      </fill>
    </dxf>
    <dxf>
      <fill>
        <patternFill patternType="solid">
          <bgColor theme="0"/>
        </patternFill>
      </fill>
    </dxf>
    <dxf>
      <fill>
        <patternFill>
          <bgColor rgb="FFFFC000"/>
        </patternFill>
      </fill>
    </dxf>
    <dxf>
      <fill>
        <patternFill>
          <bgColor rgb="FFFFC000"/>
        </patternFill>
      </fill>
    </dxf>
    <dxf>
      <fill>
        <patternFill>
          <bgColor rgb="FFFFC000"/>
        </patternFill>
      </fill>
    </dxf>
    <dxf>
      <font>
        <color theme="0"/>
      </font>
      <border>
        <left/>
        <right/>
        <top/>
        <bottom/>
        <vertical/>
        <horizontal/>
      </border>
    </dxf>
    <dxf>
      <font>
        <color theme="0"/>
      </font>
      <fill>
        <patternFill>
          <bgColor rgb="FF002060"/>
        </patternFill>
      </fill>
      <border>
        <left style="thin">
          <color theme="0" tint="-0.14996795556505021"/>
        </left>
        <right style="thin">
          <color theme="0" tint="-0.14996795556505021"/>
        </right>
        <top style="thin">
          <color theme="0" tint="-0.14996795556505021"/>
        </top>
        <bottom style="thin">
          <color theme="0" tint="-0.14996795556505021"/>
        </bottom>
      </border>
    </dxf>
    <dxf>
      <font>
        <color theme="0"/>
      </font>
      <fill>
        <patternFill patternType="none">
          <bgColor auto="1"/>
        </patternFill>
      </fill>
      <border>
        <left/>
        <right/>
        <top/>
        <bottom/>
        <vertical/>
        <horizontal/>
      </border>
    </dxf>
    <dxf>
      <font>
        <b val="0"/>
        <i/>
        <color theme="0"/>
      </font>
      <fill>
        <patternFill>
          <fgColor theme="4" tint="-0.24994659260841701"/>
          <bgColor theme="4"/>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color theme="0"/>
      </font>
      <fill>
        <patternFill patternType="none">
          <bgColor auto="1"/>
        </patternFill>
      </fill>
      <border>
        <left/>
        <right/>
        <top/>
        <bottom/>
        <vertical/>
        <horizontal/>
      </border>
    </dxf>
    <dxf>
      <font>
        <b val="0"/>
        <i/>
        <color theme="0"/>
      </font>
      <fill>
        <patternFill>
          <fgColor theme="4" tint="-0.24994659260841701"/>
          <bgColor theme="4"/>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color theme="0"/>
      </font>
      <fill>
        <patternFill patternType="none">
          <bgColor auto="1"/>
        </patternFill>
      </fill>
      <border>
        <left/>
        <right/>
        <top/>
        <bottom/>
        <vertical/>
        <horizontal/>
      </border>
    </dxf>
    <dxf>
      <font>
        <b val="0"/>
        <i/>
        <color theme="0"/>
      </font>
      <fill>
        <patternFill>
          <fgColor theme="4" tint="-0.24994659260841701"/>
          <bgColor theme="4"/>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color theme="0"/>
      </font>
      <fill>
        <patternFill patternType="none">
          <bgColor auto="1"/>
        </patternFill>
      </fill>
      <border>
        <left/>
        <right/>
        <top/>
        <bottom/>
        <vertical/>
        <horizontal/>
      </border>
    </dxf>
    <dxf>
      <font>
        <b val="0"/>
        <i/>
        <color theme="0"/>
      </font>
      <fill>
        <patternFill>
          <fgColor theme="4" tint="-0.24994659260841701"/>
          <bgColor theme="4"/>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color theme="0"/>
      </font>
      <fill>
        <patternFill patternType="none">
          <bgColor auto="1"/>
        </patternFill>
      </fill>
      <border>
        <left/>
        <right/>
        <top/>
        <bottom/>
        <vertical/>
        <horizontal/>
      </border>
    </dxf>
    <dxf>
      <font>
        <b val="0"/>
        <i/>
        <color theme="0"/>
      </font>
      <fill>
        <patternFill>
          <fgColor theme="4" tint="-0.24994659260841701"/>
          <bgColor theme="4"/>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color theme="0"/>
      </font>
      <fill>
        <patternFill patternType="none">
          <bgColor auto="1"/>
        </patternFill>
      </fill>
      <border>
        <left/>
        <right/>
        <top/>
        <bottom/>
        <vertical/>
        <horizontal/>
      </border>
    </dxf>
    <dxf>
      <font>
        <b val="0"/>
        <i/>
        <color theme="0"/>
      </font>
      <fill>
        <patternFill>
          <fgColor theme="4" tint="-0.24994659260841701"/>
          <bgColor theme="4"/>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color theme="0"/>
      </font>
      <fill>
        <patternFill patternType="none">
          <bgColor auto="1"/>
        </patternFill>
      </fill>
      <border>
        <left/>
        <right/>
        <top/>
        <bottom/>
        <vertical/>
        <horizontal/>
      </border>
    </dxf>
    <dxf>
      <font>
        <b val="0"/>
        <i/>
        <color theme="0"/>
      </font>
      <fill>
        <patternFill>
          <fgColor theme="4" tint="-0.24994659260841701"/>
          <bgColor theme="4"/>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color theme="0"/>
      </font>
      <fill>
        <patternFill patternType="none">
          <bgColor auto="1"/>
        </patternFill>
      </fill>
      <border>
        <left/>
        <right/>
        <top/>
        <bottom/>
        <vertical/>
        <horizontal/>
      </border>
    </dxf>
    <dxf>
      <font>
        <b val="0"/>
        <i/>
        <color theme="0"/>
      </font>
      <fill>
        <patternFill>
          <fgColor theme="4" tint="-0.24994659260841701"/>
          <bgColor theme="4"/>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b val="0"/>
        <i/>
        <color theme="0"/>
      </font>
      <fill>
        <patternFill>
          <fgColor theme="4" tint="-0.24994659260841701"/>
          <bgColor theme="4"/>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color theme="0"/>
      </font>
      <fill>
        <patternFill patternType="none">
          <bgColor auto="1"/>
        </patternFill>
      </fill>
      <border>
        <left/>
        <right/>
        <top/>
        <bottom/>
        <vertical/>
        <horizontal/>
      </border>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b/>
        <i val="0"/>
        <strike/>
        <color theme="0"/>
      </font>
      <fill>
        <patternFill>
          <bgColor rgb="FFC00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C00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7"/>
        </patternFill>
      </fill>
    </dxf>
    <dxf>
      <fill>
        <patternFill>
          <bgColor rgb="FFFFC000"/>
        </patternFill>
      </fill>
    </dxf>
    <dxf>
      <fill>
        <patternFill>
          <bgColor rgb="FFFFC000"/>
        </patternFill>
      </fill>
    </dxf>
    <dxf>
      <fill>
        <patternFill>
          <bgColor rgb="FFFFC000"/>
        </patternFill>
      </fill>
    </dxf>
    <dxf>
      <font>
        <color rgb="FF9C0006"/>
      </font>
      <fill>
        <patternFill>
          <bgColor rgb="FFFFC7CE"/>
        </patternFill>
      </fill>
    </dxf>
    <dxf>
      <fill>
        <patternFill>
          <bgColor rgb="FFFFC000"/>
        </patternFill>
      </fill>
    </dxf>
    <dxf>
      <fill>
        <patternFill>
          <bgColor rgb="FFFFC000"/>
        </patternFill>
      </fill>
    </dxf>
    <dxf>
      <fill>
        <patternFill>
          <bgColor theme="7"/>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7"/>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patternType="solid">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patternType="solid">
          <bgColor rgb="FFFFC000"/>
        </patternFill>
      </fill>
    </dxf>
    <dxf>
      <fill>
        <patternFill>
          <bgColor rgb="FFFFC000"/>
        </patternFill>
      </fill>
    </dxf>
    <dxf>
      <fill>
        <patternFill patternType="solid">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font>
        <strike val="0"/>
        <outline val="0"/>
        <shadow val="0"/>
        <u/>
        <vertAlign val="baseline"/>
        <sz val="11"/>
        <color theme="1"/>
        <name val="Calibri"/>
        <family val="2"/>
        <scheme val="minor"/>
      </font>
      <protection locked="0" hidden="0"/>
    </dxf>
    <dxf>
      <protection locked="1" hidden="1"/>
    </dxf>
    <dxf>
      <font>
        <b/>
      </font>
    </dxf>
    <dxf>
      <fill>
        <patternFill patternType="none">
          <fgColor indexed="64"/>
          <bgColor auto="1"/>
        </patternFill>
      </fill>
    </dxf>
    <dxf>
      <border diagonalUp="0" diagonalDown="0">
        <left style="thin">
          <color theme="9" tint="0.39997558519241921"/>
        </left>
        <right style="thin">
          <color theme="9" tint="0.39997558519241921"/>
        </right>
        <top style="thin">
          <color theme="9" tint="0.39997558519241921"/>
        </top>
        <bottom style="thin">
          <color theme="9" tint="0.39997558519241921"/>
        </bottom>
      </border>
    </dxf>
    <dxf>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dxf>
    <dxf>
      <protection locked="0" hidden="0"/>
    </dxf>
    <dxf>
      <protection locked="0" hidden="0"/>
    </dxf>
    <dxf>
      <protection locked="0" hidden="0"/>
    </dxf>
    <dxf>
      <font>
        <b val="0"/>
        <i val="0"/>
        <strike val="0"/>
        <condense val="0"/>
        <extend val="0"/>
        <outline val="0"/>
        <shadow val="0"/>
        <u val="none"/>
        <vertAlign val="baseline"/>
        <sz val="11"/>
        <color theme="1"/>
        <name val="Calibri"/>
        <family val="2"/>
        <scheme val="minor"/>
      </font>
      <fill>
        <patternFill patternType="solid">
          <fgColor theme="6" tint="0.59999389629810485"/>
          <bgColor theme="6" tint="0.59999389629810485"/>
        </patternFill>
      </fill>
      <border diagonalUp="0" diagonalDown="0">
        <left/>
        <right/>
        <top style="thin">
          <color theme="0"/>
        </top>
        <bottom/>
        <vertical/>
        <horizontal/>
      </border>
    </dxf>
    <dxf>
      <border outline="0">
        <left style="thin">
          <color theme="0"/>
        </left>
      </border>
    </dxf>
    <dxf>
      <font>
        <b val="0"/>
        <i val="0"/>
        <strike val="0"/>
        <condense val="0"/>
        <extend val="0"/>
        <outline val="0"/>
        <shadow val="0"/>
        <u val="none"/>
        <vertAlign val="baseline"/>
        <sz val="11"/>
        <color theme="1"/>
        <name val="Calibri"/>
        <family val="2"/>
        <scheme val="minor"/>
      </font>
      <fill>
        <patternFill patternType="solid">
          <fgColor theme="6" tint="0.59999389629810485"/>
          <bgColor theme="6" tint="0.59999389629810485"/>
        </patternFill>
      </fill>
    </dxf>
    <dxf>
      <font>
        <b/>
        <i val="0"/>
        <strike val="0"/>
        <condense val="0"/>
        <extend val="0"/>
        <outline val="0"/>
        <shadow val="0"/>
        <u val="none"/>
        <vertAlign val="baseline"/>
        <sz val="11"/>
        <color theme="0"/>
        <name val="Calibri"/>
        <family val="2"/>
        <scheme val="minor"/>
      </font>
      <fill>
        <patternFill patternType="solid">
          <fgColor theme="6"/>
          <bgColor theme="6"/>
        </patternFill>
      </fill>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alignment horizontal="center" vertical="bottom" textRotation="0" wrapText="0" indent="0" justifyLastLine="0" shrinkToFit="0" readingOrder="0"/>
      <protection locked="0" hidden="0"/>
    </dxf>
    <dxf>
      <protection locked="0" hidden="0"/>
    </dxf>
    <dxf>
      <protection locked="0" hidden="0"/>
    </dxf>
    <dxf>
      <alignment horizontal="center" vertical="bottom" textRotation="0" wrapText="0" indent="0" justifyLastLine="0" shrinkToFit="0" readingOrder="0"/>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none">
          <fgColor indexed="64"/>
          <bgColor indexed="65"/>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right/>
        <top style="thin">
          <color theme="9" tint="0.39997558519241921"/>
        </top>
        <bottom/>
        <vertical/>
        <horizontal/>
      </border>
    </dxf>
    <dxf>
      <border outline="0">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9" tint="0.39997558519241921"/>
        </top>
        <bottom/>
        <vertical/>
        <horizontal/>
      </border>
    </dxf>
    <dxf>
      <border outline="0">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right/>
        <top style="thin">
          <color theme="9" tint="0.39997558519241921"/>
        </top>
        <bottom/>
        <vertical/>
        <horizontal/>
      </border>
    </dxf>
    <dxf>
      <border outline="0">
        <left style="thin">
          <color theme="9" tint="0.39997558519241921"/>
        </lef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border diagonalUp="0" diagonalDown="0">
        <left/>
        <right/>
        <top style="thin">
          <color theme="9" tint="0.39997558519241921"/>
        </top>
        <bottom/>
        <vertical/>
        <horizontal/>
      </border>
    </dxf>
    <dxf>
      <border diagonalUp="0" diagonalDown="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ill>
        <patternFill patternType="none">
          <fgColor indexed="64"/>
          <bgColor auto="1"/>
        </patternFill>
      </fill>
    </dxf>
    <dxf>
      <border diagonalUp="0" diagonalDown="0">
        <left style="thin">
          <color theme="9" tint="0.39997558519241921"/>
        </left>
        <right style="thin">
          <color theme="9" tint="0.39997558519241921"/>
        </right>
        <top style="thin">
          <color theme="9" tint="0.39997558519241921"/>
        </top>
        <bottom style="thin">
          <color theme="9" tint="0.39997558519241921"/>
        </bottom>
      </border>
    </dxf>
    <dxf>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right/>
        <top style="thin">
          <color theme="0"/>
        </top>
        <bottom/>
        <vertical/>
        <horizontal/>
      </border>
    </dxf>
    <dxf>
      <border outline="0">
        <left style="thin">
          <color theme="0"/>
        </left>
        <bottom style="thin">
          <color theme="0"/>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right/>
        <top style="thin">
          <color theme="0"/>
        </top>
        <bottom/>
        <vertical/>
        <horizontal/>
      </border>
    </dxf>
    <dxf>
      <border outline="0">
        <left style="thin">
          <color theme="0"/>
        </left>
        <right style="thin">
          <color theme="0"/>
        </right>
        <bottom style="thin">
          <color theme="0"/>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6" tint="0.79998168889431442"/>
          <bgColor theme="6" tint="0.79998168889431442"/>
        </patternFill>
      </fill>
      <border diagonalUp="0" diagonalDown="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dxf>
    <dxf>
      <font>
        <b/>
        <i val="0"/>
        <strike val="0"/>
        <condense val="0"/>
        <extend val="0"/>
        <outline val="0"/>
        <shadow val="0"/>
        <u val="none"/>
        <vertAlign val="baseline"/>
        <sz val="11"/>
        <color theme="0"/>
        <name val="Calibri"/>
        <family val="2"/>
        <scheme val="minor"/>
      </font>
      <fill>
        <patternFill patternType="solid">
          <fgColor theme="6"/>
          <bgColor theme="6"/>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none">
          <fgColor indexed="64"/>
          <bgColor indexed="65"/>
        </patternFill>
      </fill>
    </dxf>
    <dxf>
      <fill>
        <patternFill patternType="none">
          <fgColor indexed="64"/>
          <bgColor auto="1"/>
        </patternFill>
      </fill>
    </dxf>
    <dxf>
      <border diagonalUp="0" diagonalDown="0">
        <left style="thin">
          <color theme="9" tint="0.39997558519241921"/>
        </left>
        <right style="thin">
          <color theme="9" tint="0.39997558519241921"/>
        </right>
        <top style="thin">
          <color theme="9" tint="0.39997558519241921"/>
        </top>
        <bottom style="thin">
          <color theme="9" tint="0.39997558519241921"/>
        </bottom>
      </border>
    </dxf>
    <dxf>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ill>
        <patternFill patternType="none">
          <fgColor indexed="64"/>
          <bgColor auto="1"/>
        </patternFill>
      </fill>
    </dxf>
    <dxf>
      <border diagonalUp="0" diagonalDown="0">
        <left style="thin">
          <color theme="9" tint="0.39997558519241921"/>
        </left>
        <right style="thin">
          <color theme="9" tint="0.39997558519241921"/>
        </right>
        <top style="thin">
          <color theme="9" tint="0.39997558519241921"/>
        </top>
        <bottom style="thin">
          <color theme="9" tint="0.39997558519241921"/>
        </bottom>
      </border>
    </dxf>
    <dxf>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ill>
        <patternFill patternType="none">
          <fgColor indexed="64"/>
          <bgColor auto="1"/>
        </patternFill>
      </fill>
    </dxf>
    <dxf>
      <border diagonalUp="0" diagonalDown="0">
        <left style="thin">
          <color theme="9" tint="0.39997558519241921"/>
        </left>
        <right style="thin">
          <color theme="9" tint="0.39997558519241921"/>
        </right>
        <top style="thin">
          <color theme="9" tint="0.39997558519241921"/>
        </top>
        <bottom style="thin">
          <color theme="9" tint="0.39997558519241921"/>
        </bottom>
      </border>
    </dxf>
    <dxf>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border diagonalUp="0" diagonalDown="0">
        <left/>
        <right/>
        <top style="thin">
          <color theme="9" tint="0.39997558519241921"/>
        </top>
        <bottom/>
        <vertical/>
        <horizontal/>
      </border>
    </dxf>
    <dxf>
      <border diagonalUp="0" diagonalDown="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border diagonalUp="0" diagonalDown="0">
        <left/>
        <right/>
        <top style="thin">
          <color theme="9" tint="0.39997558519241921"/>
        </top>
        <bottom/>
        <vertical/>
        <horizontal/>
      </border>
    </dxf>
    <dxf>
      <border diagonalUp="0" diagonalDown="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border diagonalUp="0" diagonalDown="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border diagonalUp="0" diagonalDown="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border diagonalUp="0" diagonalDown="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border diagonalUp="0" diagonalDown="0">
        <left style="thin">
          <color rgb="FFA9D08E"/>
        </left>
        <right style="thin">
          <color rgb="FFA9D08E"/>
        </right>
        <top style="thin">
          <color rgb="FFA9D08E"/>
        </top>
        <bottom style="thin">
          <color rgb="FFA9D08E"/>
        </bottom>
      </border>
    </dxf>
    <dxf>
      <font>
        <b val="0"/>
        <i val="0"/>
        <strike val="0"/>
        <condense val="0"/>
        <extend val="0"/>
        <outline val="0"/>
        <shadow val="0"/>
        <u val="none"/>
        <vertAlign val="baseline"/>
        <sz val="11"/>
        <color rgb="FF000000"/>
        <name val="Calibri"/>
        <family val="2"/>
        <scheme val="none"/>
      </font>
      <fill>
        <patternFill patternType="none">
          <fgColor rgb="FF000000"/>
          <bgColor auto="1"/>
        </patternFill>
      </fill>
      <alignment horizontal="general"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border diagonalUp="0" diagonalDown="0">
        <left style="thin">
          <color rgb="FFA9D08E"/>
        </left>
        <right style="thin">
          <color rgb="FFA9D08E"/>
        </right>
        <top style="thin">
          <color rgb="FFA9D08E"/>
        </top>
        <bottom style="thin">
          <color rgb="FFA9D08E"/>
        </bottom>
      </border>
    </dxf>
    <dxf>
      <font>
        <b val="0"/>
        <i val="0"/>
        <strike val="0"/>
        <condense val="0"/>
        <extend val="0"/>
        <outline val="0"/>
        <shadow val="0"/>
        <u val="none"/>
        <vertAlign val="baseline"/>
        <sz val="11"/>
        <color rgb="FF000000"/>
        <name val="Calibri"/>
        <family val="2"/>
        <scheme val="none"/>
      </font>
      <fill>
        <patternFill patternType="none">
          <fgColor rgb="FF000000"/>
          <bgColor auto="1"/>
        </patternFill>
      </fill>
      <alignment horizontal="general"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border diagonalUp="0" diagonalDown="0">
        <left style="thin">
          <color rgb="FFA9D08E"/>
        </left>
        <right style="thin">
          <color rgb="FFA9D08E"/>
        </right>
        <top style="thin">
          <color rgb="FFA9D08E"/>
        </top>
        <bottom style="thin">
          <color rgb="FFA9D08E"/>
        </bottom>
      </border>
    </dxf>
    <dxf>
      <font>
        <b val="0"/>
        <i val="0"/>
        <strike val="0"/>
        <condense val="0"/>
        <extend val="0"/>
        <outline val="0"/>
        <shadow val="0"/>
        <u val="none"/>
        <vertAlign val="baseline"/>
        <sz val="11"/>
        <color rgb="FF000000"/>
        <name val="Calibri"/>
        <family val="2"/>
        <scheme val="none"/>
      </font>
      <fill>
        <patternFill patternType="none">
          <fgColor rgb="FF000000"/>
          <bgColor auto="1"/>
        </patternFill>
      </fill>
      <alignment horizontal="general"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0" formatCode="General"/>
      <fill>
        <patternFill patternType="none">
          <fgColor rgb="FF000000"/>
          <bgColor auto="1"/>
        </patternFill>
      </fill>
      <alignment horizontal="general" vertical="bottom" textRotation="0" wrapText="0" indent="0" justifyLastLine="0" shrinkToFit="0" readingOrder="0"/>
      <border diagonalUp="0" diagonalDown="0">
        <left/>
        <right/>
        <top style="thin">
          <color theme="9" tint="0.39997558519241921"/>
        </top>
        <bottom/>
      </border>
    </dxf>
    <dxf>
      <font>
        <b val="0"/>
        <i val="0"/>
        <strike val="0"/>
        <condense val="0"/>
        <extend val="0"/>
        <outline val="0"/>
        <shadow val="0"/>
        <u val="none"/>
        <vertAlign val="baseline"/>
        <sz val="11"/>
        <color rgb="FF000000"/>
        <name val="Calibri"/>
        <family val="2"/>
        <scheme val="none"/>
      </font>
      <numFmt numFmtId="0" formatCode="General"/>
      <fill>
        <patternFill patternType="none">
          <fgColor rgb="FF000000"/>
          <bgColor auto="1"/>
        </patternFill>
      </fill>
      <alignment horizontal="general" vertical="bottom" textRotation="0" wrapText="0" indent="0" justifyLastLine="0" shrinkToFit="0" readingOrder="0"/>
      <border diagonalUp="0" diagonalDown="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border diagonalUp="0" diagonalDown="0">
        <left style="thin">
          <color rgb="FFA9D08E"/>
        </left>
        <right style="thin">
          <color rgb="FFA9D08E"/>
        </right>
        <top style="thin">
          <color rgb="FFA9D08E"/>
        </top>
        <bottom style="thin">
          <color rgb="FFA9D08E"/>
        </bottom>
      </border>
    </dxf>
    <dxf>
      <font>
        <b val="0"/>
        <i val="0"/>
        <strike val="0"/>
        <condense val="0"/>
        <extend val="0"/>
        <outline val="0"/>
        <shadow val="0"/>
        <u val="none"/>
        <vertAlign val="baseline"/>
        <sz val="11"/>
        <color rgb="FF000000"/>
        <name val="Calibri"/>
        <family val="2"/>
        <scheme val="none"/>
      </font>
      <fill>
        <patternFill patternType="none">
          <fgColor rgb="FF000000"/>
          <bgColor auto="1"/>
        </patternFill>
      </fill>
      <alignment horizontal="general"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border diagonalUp="0" diagonalDown="0">
        <left style="thin">
          <color rgb="FFA9D08E"/>
        </left>
        <right style="thin">
          <color rgb="FFA9D08E"/>
        </right>
        <top style="thin">
          <color rgb="FFA9D08E"/>
        </top>
        <bottom style="thin">
          <color rgb="FFA9D08E"/>
        </bottom>
      </border>
    </dxf>
    <dxf>
      <font>
        <b val="0"/>
        <i val="0"/>
        <strike val="0"/>
        <condense val="0"/>
        <extend val="0"/>
        <outline val="0"/>
        <shadow val="0"/>
        <u val="none"/>
        <vertAlign val="baseline"/>
        <sz val="11"/>
        <color rgb="FF000000"/>
        <name val="Calibri"/>
        <family val="2"/>
        <scheme val="none"/>
      </font>
      <fill>
        <patternFill patternType="none">
          <fgColor rgb="FF000000"/>
          <bgColor auto="1"/>
        </patternFill>
      </fill>
      <alignment horizontal="general"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border diagonalUp="0" diagonalDown="0">
        <left style="thin">
          <color rgb="FFA9D08E"/>
        </left>
        <right style="thin">
          <color rgb="FFA9D08E"/>
        </right>
        <top style="thin">
          <color rgb="FFA9D08E"/>
        </top>
        <bottom style="thin">
          <color rgb="FFA9D08E"/>
        </bottom>
      </border>
    </dxf>
    <dxf>
      <font>
        <b val="0"/>
        <i val="0"/>
        <strike val="0"/>
        <condense val="0"/>
        <extend val="0"/>
        <outline val="0"/>
        <shadow val="0"/>
        <u val="none"/>
        <vertAlign val="baseline"/>
        <sz val="11"/>
        <color rgb="FF000000"/>
        <name val="Calibri"/>
        <family val="2"/>
        <scheme val="none"/>
      </font>
      <fill>
        <patternFill patternType="none">
          <fgColor rgb="FF000000"/>
          <bgColor auto="1"/>
        </patternFill>
      </fill>
      <alignment horizontal="general"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border diagonalUp="0" diagonalDown="0">
        <left style="thin">
          <color rgb="FFA9D08E"/>
        </left>
        <right style="thin">
          <color rgb="FFA9D08E"/>
        </right>
        <top style="thin">
          <color rgb="FFA9D08E"/>
        </top>
        <bottom style="thin">
          <color rgb="FFA9D08E"/>
        </bottom>
      </border>
    </dxf>
    <dxf>
      <font>
        <b val="0"/>
        <i val="0"/>
        <strike val="0"/>
        <condense val="0"/>
        <extend val="0"/>
        <outline val="0"/>
        <shadow val="0"/>
        <u val="none"/>
        <vertAlign val="baseline"/>
        <sz val="11"/>
        <color rgb="FF000000"/>
        <name val="Calibri"/>
        <family val="2"/>
        <scheme val="none"/>
      </font>
      <fill>
        <patternFill patternType="none">
          <fgColor rgb="FF000000"/>
          <bgColor auto="1"/>
        </patternFill>
      </fill>
      <alignment horizontal="general"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border diagonalUp="0" diagonalDown="0">
        <left style="thin">
          <color rgb="FFA9D08E"/>
        </left>
        <right style="thin">
          <color rgb="FFA9D08E"/>
        </right>
        <top style="thin">
          <color rgb="FFA9D08E"/>
        </top>
        <bottom style="thin">
          <color rgb="FFA9D08E"/>
        </bottom>
      </border>
    </dxf>
    <dxf>
      <font>
        <b val="0"/>
        <i val="0"/>
        <strike val="0"/>
        <condense val="0"/>
        <extend val="0"/>
        <outline val="0"/>
        <shadow val="0"/>
        <u val="none"/>
        <vertAlign val="baseline"/>
        <sz val="11"/>
        <color rgb="FF000000"/>
        <name val="Calibri"/>
        <family val="2"/>
        <scheme val="none"/>
      </font>
      <fill>
        <patternFill patternType="none">
          <fgColor rgb="FF000000"/>
          <bgColor auto="1"/>
        </patternFill>
      </fill>
      <alignment horizontal="general"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border diagonalUp="0" diagonalDown="0">
        <left style="thin">
          <color rgb="FFA9D08E"/>
        </left>
        <right style="thin">
          <color rgb="FFA9D08E"/>
        </right>
        <top style="thin">
          <color rgb="FFA9D08E"/>
        </top>
        <bottom style="thin">
          <color rgb="FFA9D08E"/>
        </bottom>
      </border>
    </dxf>
    <dxf>
      <font>
        <b val="0"/>
        <i val="0"/>
        <strike val="0"/>
        <condense val="0"/>
        <extend val="0"/>
        <outline val="0"/>
        <shadow val="0"/>
        <u val="none"/>
        <vertAlign val="baseline"/>
        <sz val="11"/>
        <color rgb="FF000000"/>
        <name val="Calibri"/>
        <family val="2"/>
        <scheme val="none"/>
      </font>
      <fill>
        <patternFill patternType="none">
          <fgColor rgb="FF000000"/>
          <bgColor auto="1"/>
        </patternFill>
      </fill>
      <alignment horizontal="general"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border diagonalUp="0" diagonalDown="0">
        <left style="thin">
          <color rgb="FFA9D08E"/>
        </left>
        <right style="thin">
          <color rgb="FFA9D08E"/>
        </right>
        <top style="thin">
          <color rgb="FFA9D08E"/>
        </top>
        <bottom style="thin">
          <color rgb="FFA9D08E"/>
        </bottom>
      </border>
    </dxf>
    <dxf>
      <font>
        <b val="0"/>
        <i val="0"/>
        <strike val="0"/>
        <condense val="0"/>
        <extend val="0"/>
        <outline val="0"/>
        <shadow val="0"/>
        <u val="none"/>
        <vertAlign val="baseline"/>
        <sz val="11"/>
        <color rgb="FF000000"/>
        <name val="Calibri"/>
        <family val="2"/>
        <scheme val="none"/>
      </font>
      <fill>
        <patternFill patternType="none">
          <fgColor rgb="FF000000"/>
          <bgColor auto="1"/>
        </patternFill>
      </fill>
      <alignment horizontal="general"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border diagonalUp="0" diagonalDown="0">
        <left style="thin">
          <color rgb="FFA9D08E"/>
        </left>
        <right style="thin">
          <color rgb="FFA9D08E"/>
        </right>
        <top style="thin">
          <color rgb="FFA9D08E"/>
        </top>
        <bottom style="thin">
          <color rgb="FFA9D08E"/>
        </bottom>
      </border>
    </dxf>
    <dxf>
      <font>
        <b val="0"/>
        <i val="0"/>
        <strike val="0"/>
        <condense val="0"/>
        <extend val="0"/>
        <outline val="0"/>
        <shadow val="0"/>
        <u val="none"/>
        <vertAlign val="baseline"/>
        <sz val="11"/>
        <color rgb="FF000000"/>
        <name val="Calibri"/>
        <family val="2"/>
        <scheme val="none"/>
      </font>
      <fill>
        <patternFill patternType="none">
          <fgColor rgb="FF000000"/>
          <bgColor auto="1"/>
        </patternFill>
      </fill>
      <alignment horizontal="general"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border diagonalUp="0" diagonalDown="0">
        <left style="thin">
          <color rgb="FFA9D08E"/>
        </left>
        <right style="thin">
          <color rgb="FFA9D08E"/>
        </right>
        <top style="thin">
          <color rgb="FFA9D08E"/>
        </top>
        <bottom style="thin">
          <color rgb="FFA9D08E"/>
        </bottom>
      </border>
    </dxf>
    <dxf>
      <font>
        <b val="0"/>
        <i val="0"/>
        <strike val="0"/>
        <condense val="0"/>
        <extend val="0"/>
        <outline val="0"/>
        <shadow val="0"/>
        <u val="none"/>
        <vertAlign val="baseline"/>
        <sz val="11"/>
        <color rgb="FF000000"/>
        <name val="Calibri"/>
        <family val="2"/>
        <scheme val="none"/>
      </font>
      <fill>
        <patternFill patternType="none">
          <fgColor rgb="FF000000"/>
          <bgColor auto="1"/>
        </patternFill>
      </fill>
      <alignment horizontal="general"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border diagonalUp="0" diagonalDown="0">
        <left style="thin">
          <color rgb="FFA9D08E"/>
        </left>
        <right style="thin">
          <color rgb="FFA9D08E"/>
        </right>
        <top style="thin">
          <color rgb="FFA9D08E"/>
        </top>
        <bottom style="thin">
          <color rgb="FFA9D08E"/>
        </bottom>
      </border>
    </dxf>
    <dxf>
      <font>
        <b val="0"/>
        <i val="0"/>
        <strike val="0"/>
        <condense val="0"/>
        <extend val="0"/>
        <outline val="0"/>
        <shadow val="0"/>
        <u val="none"/>
        <vertAlign val="baseline"/>
        <sz val="11"/>
        <color rgb="FF000000"/>
        <name val="Calibri"/>
        <family val="2"/>
        <scheme val="none"/>
      </font>
      <fill>
        <patternFill patternType="none">
          <fgColor rgb="FF000000"/>
          <bgColor auto="1"/>
        </patternFill>
      </fill>
      <alignment horizontal="general"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border diagonalUp="0" diagonalDown="0">
        <left style="thin">
          <color rgb="FFA9D08E"/>
        </left>
        <right style="thin">
          <color rgb="FFA9D08E"/>
        </right>
        <top style="thin">
          <color rgb="FFA9D08E"/>
        </top>
        <bottom style="thin">
          <color rgb="FFA9D08E"/>
        </bottom>
      </border>
    </dxf>
    <dxf>
      <font>
        <b val="0"/>
        <i val="0"/>
        <strike val="0"/>
        <condense val="0"/>
        <extend val="0"/>
        <outline val="0"/>
        <shadow val="0"/>
        <u val="none"/>
        <vertAlign val="baseline"/>
        <sz val="11"/>
        <color rgb="FF000000"/>
        <name val="Calibri"/>
        <family val="2"/>
        <scheme val="none"/>
      </font>
      <fill>
        <patternFill patternType="none">
          <fgColor rgb="FF000000"/>
          <bgColor auto="1"/>
        </patternFill>
      </fill>
      <alignment horizontal="general"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border diagonalUp="0" diagonalDown="0">
        <left style="thin">
          <color rgb="FFA9D08E"/>
        </left>
        <right style="thin">
          <color rgb="FFA9D08E"/>
        </right>
        <top style="thin">
          <color rgb="FFA9D08E"/>
        </top>
        <bottom style="thin">
          <color rgb="FFA9D08E"/>
        </bottom>
      </border>
    </dxf>
    <dxf>
      <font>
        <b val="0"/>
        <i val="0"/>
        <strike val="0"/>
        <condense val="0"/>
        <extend val="0"/>
        <outline val="0"/>
        <shadow val="0"/>
        <u val="none"/>
        <vertAlign val="baseline"/>
        <sz val="11"/>
        <color rgb="FF000000"/>
        <name val="Calibri"/>
        <family val="2"/>
        <scheme val="none"/>
      </font>
      <fill>
        <patternFill patternType="none">
          <fgColor rgb="FF000000"/>
          <bgColor auto="1"/>
        </patternFill>
      </fill>
      <alignment horizontal="general"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border diagonalUp="0" diagonalDown="0">
        <left style="thin">
          <color rgb="FFA9D08E"/>
        </left>
        <right style="thin">
          <color rgb="FFA9D08E"/>
        </right>
        <top style="thin">
          <color rgb="FFA9D08E"/>
        </top>
        <bottom style="thin">
          <color rgb="FFA9D08E"/>
        </bottom>
      </border>
    </dxf>
    <dxf>
      <font>
        <b val="0"/>
        <i val="0"/>
        <strike val="0"/>
        <condense val="0"/>
        <extend val="0"/>
        <outline val="0"/>
        <shadow val="0"/>
        <u val="none"/>
        <vertAlign val="baseline"/>
        <sz val="11"/>
        <color rgb="FF000000"/>
        <name val="Calibri"/>
        <family val="2"/>
        <scheme val="none"/>
      </font>
      <fill>
        <patternFill patternType="none">
          <fgColor rgb="FF000000"/>
          <bgColor auto="1"/>
        </patternFill>
      </fill>
      <alignment horizontal="general"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border diagonalUp="0" diagonalDown="0">
        <left style="thin">
          <color rgb="FFA9D08E"/>
        </left>
        <right style="thin">
          <color rgb="FFA9D08E"/>
        </right>
        <top style="thin">
          <color rgb="FFA9D08E"/>
        </top>
        <bottom style="thin">
          <color rgb="FFA9D08E"/>
        </bottom>
      </border>
    </dxf>
    <dxf>
      <font>
        <b val="0"/>
        <i val="0"/>
        <strike val="0"/>
        <condense val="0"/>
        <extend val="0"/>
        <outline val="0"/>
        <shadow val="0"/>
        <u val="none"/>
        <vertAlign val="baseline"/>
        <sz val="11"/>
        <color rgb="FF000000"/>
        <name val="Calibri"/>
        <family val="2"/>
        <scheme val="none"/>
      </font>
      <fill>
        <patternFill patternType="none">
          <fgColor rgb="FF000000"/>
          <bgColor auto="1"/>
        </patternFill>
      </fill>
      <alignment horizontal="general"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border diagonalUp="0" diagonalDown="0">
        <left style="thin">
          <color rgb="FFA9D08E"/>
        </left>
        <right style="thin">
          <color rgb="FFA9D08E"/>
        </right>
        <top style="thin">
          <color rgb="FFA9D08E"/>
        </top>
        <bottom style="thin">
          <color rgb="FFA9D08E"/>
        </bottom>
      </border>
    </dxf>
    <dxf>
      <font>
        <b val="0"/>
        <i val="0"/>
        <strike val="0"/>
        <condense val="0"/>
        <extend val="0"/>
        <outline val="0"/>
        <shadow val="0"/>
        <u val="none"/>
        <vertAlign val="baseline"/>
        <sz val="11"/>
        <color rgb="FF000000"/>
        <name val="Calibri"/>
        <family val="2"/>
        <scheme val="none"/>
      </font>
      <fill>
        <patternFill patternType="none">
          <fgColor rgb="FF000000"/>
          <bgColor auto="1"/>
        </patternFill>
      </fill>
      <alignment horizontal="general"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border diagonalUp="0" diagonalDown="0">
        <left style="thin">
          <color rgb="FFA9D08E"/>
        </left>
        <right style="thin">
          <color rgb="FFA9D08E"/>
        </right>
        <top style="thin">
          <color rgb="FFA9D08E"/>
        </top>
        <bottom style="thin">
          <color rgb="FFA9D08E"/>
        </bottom>
      </border>
    </dxf>
    <dxf>
      <font>
        <b val="0"/>
        <i val="0"/>
        <strike val="0"/>
        <condense val="0"/>
        <extend val="0"/>
        <outline val="0"/>
        <shadow val="0"/>
        <u val="none"/>
        <vertAlign val="baseline"/>
        <sz val="11"/>
        <color rgb="FF000000"/>
        <name val="Calibri"/>
        <family val="2"/>
        <scheme val="none"/>
      </font>
      <fill>
        <patternFill patternType="none">
          <fgColor rgb="FF000000"/>
          <bgColor auto="1"/>
        </patternFill>
      </fill>
      <alignment horizontal="general"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border diagonalUp="0" diagonalDown="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right/>
        <top style="thin">
          <color theme="9" tint="0.39997558519241921"/>
        </top>
        <bottom/>
      </border>
    </dxf>
    <dxf>
      <border diagonalUp="0" diagonalDown="0">
        <left style="thin">
          <color rgb="FFA9D08E"/>
        </left>
        <right style="thin">
          <color rgb="FFA9D08E"/>
        </right>
        <top style="thin">
          <color rgb="FFA9D08E"/>
        </top>
        <bottom style="thin">
          <color rgb="FFA9D08E"/>
        </bottom>
      </border>
    </dxf>
    <dxf>
      <font>
        <b val="0"/>
        <i val="0"/>
        <strike val="0"/>
        <condense val="0"/>
        <extend val="0"/>
        <outline val="0"/>
        <shadow val="0"/>
        <u val="none"/>
        <vertAlign val="baseline"/>
        <sz val="11"/>
        <color rgb="FF000000"/>
        <name val="Calibri"/>
        <family val="2"/>
        <scheme val="none"/>
      </font>
      <fill>
        <patternFill patternType="none">
          <fgColor rgb="FF000000"/>
          <bgColor auto="1"/>
        </patternFill>
      </fill>
      <alignment horizontal="general"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vertical="center" textRotation="0" indent="0" justifyLastLine="0" shrinkToFit="0" readingOrder="0"/>
    </dxf>
    <dxf>
      <font>
        <b val="0"/>
        <i val="0"/>
        <strike val="0"/>
        <condense val="0"/>
        <extend val="0"/>
        <outline val="0"/>
        <shadow val="0"/>
        <u val="none"/>
        <vertAlign val="baseline"/>
        <sz val="11"/>
        <color rgb="FF000000"/>
        <name val="Calibri"/>
        <family val="2"/>
        <scheme val="none"/>
      </font>
      <alignment vertical="center" textRotation="0" indent="0" justifyLastLine="0" shrinkToFit="0" readingOrder="0"/>
    </dxf>
    <dxf>
      <font>
        <b val="0"/>
        <i val="0"/>
        <strike val="0"/>
        <condense val="0"/>
        <extend val="0"/>
        <outline val="0"/>
        <shadow val="0"/>
        <u val="none"/>
        <vertAlign val="baseline"/>
        <sz val="11"/>
        <color rgb="FF000000"/>
        <name val="Calibri"/>
        <family val="2"/>
        <scheme val="none"/>
      </font>
      <alignment vertical="center" textRotation="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6" tint="0.59999389629810485"/>
          <bgColor theme="6" tint="0.59999389629810485"/>
        </patternFill>
      </fill>
      <alignment horizontal="general" vertical="bottom" textRotation="0" wrapText="0" indent="0" justifyLastLine="0" shrinkToFit="0" readingOrder="0"/>
      <border diagonalUp="0" diagonalDown="0" outline="0">
        <left/>
        <right/>
        <top style="thin">
          <color theme="0"/>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6" tint="0.59999389629810485"/>
          <bgColor theme="6" tint="0.59999389629810485"/>
        </patternFill>
      </fill>
      <alignment horizontal="general" vertical="bottom" textRotation="0" wrapText="0" indent="0" justifyLastLine="0" shrinkToFit="0" readingOrder="0"/>
      <border diagonalUp="0" diagonalDown="0" outline="0">
        <left/>
        <right/>
        <top style="thin">
          <color theme="0"/>
        </top>
        <bottom/>
      </border>
    </dxf>
    <dxf>
      <alignment horizontal="general" vertical="bottom" textRotation="0" wrapText="0" indent="0" justifyLastLine="0" shrinkToFit="0" readingOrder="0"/>
    </dxf>
    <dxf>
      <alignment horizontal="general" vertical="bottom" textRotation="0" wrapText="0" indent="0" justifyLastLine="0" shrinkToFit="0" readingOrder="0"/>
      <protection locked="0" hidden="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6" tint="0.59999389629810485"/>
          <bgColor theme="6" tint="0.59999389629810485"/>
        </patternFill>
      </fill>
      <alignment horizontal="general" vertical="bottom" textRotation="0" wrapText="0" indent="0" justifyLastLine="0" shrinkToFit="0" readingOrder="0"/>
      <border diagonalUp="0" diagonalDown="0" outline="0">
        <left/>
        <right/>
        <top style="thin">
          <color theme="0"/>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6" tint="0.59999389629810485"/>
          <bgColor theme="6" tint="0.59999389629810485"/>
        </patternFill>
      </fill>
      <alignment horizontal="general" vertical="bottom" textRotation="0" wrapText="0" indent="0" justifyLastLine="0" shrinkToFit="0" readingOrder="0"/>
      <border diagonalUp="0" diagonalDown="0" outline="0">
        <left/>
        <right/>
        <top style="thin">
          <color theme="0"/>
        </top>
        <bottom/>
      </border>
    </dxf>
    <dxf>
      <alignment horizontal="general" vertical="bottom" textRotation="0" wrapText="0" indent="0" justifyLastLine="0" shrinkToFit="0" readingOrder="0"/>
    </dxf>
    <dxf>
      <alignment horizontal="general" vertical="bottom" textRotation="0" wrapText="0" indent="0" justifyLastLine="0" shrinkToFit="0" readingOrder="0"/>
      <protection locked="0" hidden="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6" tint="0.59999389629810485"/>
          <bgColor theme="6" tint="0.59999389629810485"/>
        </patternFill>
      </fill>
      <alignment horizontal="general" vertical="bottom" textRotation="0" wrapText="0" indent="0" justifyLastLine="0" shrinkToFit="0" readingOrder="0"/>
      <border diagonalUp="0" diagonalDown="0" outline="0">
        <left/>
        <right/>
        <top style="thin">
          <color theme="0"/>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6" tint="0.59999389629810485"/>
          <bgColor theme="6" tint="0.59999389629810485"/>
        </patternFill>
      </fill>
      <alignment horizontal="general" vertical="bottom" textRotation="0" wrapText="0" indent="0" justifyLastLine="0" shrinkToFit="0" readingOrder="0"/>
      <border diagonalUp="0" diagonalDown="0" outline="0">
        <left/>
        <right/>
        <top style="thin">
          <color theme="0"/>
        </top>
        <bottom/>
      </border>
    </dxf>
    <dxf>
      <alignment horizontal="general" vertical="bottom" textRotation="0" wrapText="0" indent="0" justifyLastLine="0" shrinkToFit="0" readingOrder="0"/>
    </dxf>
    <dxf>
      <alignment horizontal="general" vertical="bottom" textRotation="0" wrapText="0" indent="0" justifyLastLine="0" shrinkToFit="0" readingOrder="0"/>
      <protection locked="0" hidden="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6" tint="0.59999389629810485"/>
          <bgColor theme="6" tint="0.59999389629810485"/>
        </patternFill>
      </fill>
      <alignment horizontal="general" vertical="bottom" textRotation="0" wrapText="0" indent="0" justifyLastLine="0" shrinkToFit="0" readingOrder="0"/>
      <border diagonalUp="0" diagonalDown="0" outline="0">
        <left/>
        <right/>
        <top style="thin">
          <color theme="0"/>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6" tint="0.59999389629810485"/>
          <bgColor theme="6" tint="0.59999389629810485"/>
        </patternFill>
      </fill>
      <alignment horizontal="general" vertical="bottom" textRotation="0" wrapText="0" indent="0" justifyLastLine="0" shrinkToFit="0" readingOrder="0"/>
      <border diagonalUp="0" diagonalDown="0" outline="0">
        <left/>
        <right/>
        <top style="thin">
          <color theme="0"/>
        </top>
        <bottom/>
      </border>
    </dxf>
    <dxf>
      <alignment horizontal="general" vertical="bottom" textRotation="0" wrapText="0" indent="0" justifyLastLine="0" shrinkToFit="0" readingOrder="0"/>
    </dxf>
    <dxf>
      <alignment horizontal="general" vertical="bottom" textRotation="0" wrapText="0" indent="0" justifyLastLine="0" shrinkToFit="0" readingOrder="0"/>
      <protection locked="0" hidden="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6" tint="0.59999389629810485"/>
          <bgColor theme="6" tint="0.59999389629810485"/>
        </patternFill>
      </fill>
      <alignment horizontal="general" vertical="bottom" textRotation="0" wrapText="0" indent="0" justifyLastLine="0" shrinkToFit="0" readingOrder="0"/>
      <border diagonalUp="0" diagonalDown="0" outline="0">
        <left/>
        <right/>
        <top style="thin">
          <color theme="0"/>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6" tint="0.59999389629810485"/>
          <bgColor theme="6" tint="0.59999389629810485"/>
        </patternFill>
      </fill>
      <alignment horizontal="general" vertical="bottom" textRotation="0" wrapText="0" indent="0" justifyLastLine="0" shrinkToFit="0" readingOrder="0"/>
      <border diagonalUp="0" diagonalDown="0" outline="0">
        <left/>
        <right/>
        <top style="thin">
          <color theme="0"/>
        </top>
        <bottom/>
      </border>
    </dxf>
    <dxf>
      <alignment horizontal="general" vertical="bottom" textRotation="0" wrapText="0" indent="0" justifyLastLine="0" shrinkToFit="0" readingOrder="0"/>
    </dxf>
    <dxf>
      <alignment horizontal="general" vertical="bottom" textRotation="0" wrapText="0" indent="0" justifyLastLine="0" shrinkToFit="0" readingOrder="0"/>
      <protection locked="0" hidden="0"/>
    </dxf>
    <dxf>
      <fill>
        <patternFill patternType="none">
          <fgColor indexed="64"/>
          <bgColor auto="1"/>
        </patternFill>
      </fill>
      <alignment horizontal="general" vertical="bottom" textRotation="0" wrapText="1" indent="0" justifyLastLine="0" shrinkToFit="0" readingOrder="0"/>
      <protection locked="0" hidden="0"/>
    </dxf>
    <dxf>
      <fill>
        <patternFill patternType="none">
          <fgColor indexed="64"/>
          <bgColor auto="1"/>
        </patternFill>
      </fill>
      <alignment horizontal="general" vertical="bottom" textRotation="0" wrapText="1" indent="0" justifyLastLine="0" shrinkToFit="0" readingOrder="0"/>
      <protection locked="0" hidden="0"/>
    </dxf>
    <dxf>
      <fill>
        <patternFill patternType="none">
          <fgColor rgb="FF000000"/>
          <bgColor auto="1"/>
        </patternFill>
      </fill>
      <alignment horizontal="general" vertical="bottom" textRotation="0" wrapText="1" indent="0" justifyLastLine="0" shrinkToFit="0" readingOrder="0"/>
      <protection locked="0" hidden="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protection locked="0" hidden="0"/>
    </dxf>
    <dxf>
      <fill>
        <patternFill patternType="none">
          <fgColor indexed="64"/>
          <bgColor auto="1"/>
        </patternFill>
      </fill>
      <alignment horizontal="general" vertical="bottom" textRotation="0" wrapText="1" indent="0" justifyLastLine="0" shrinkToFit="0" readingOrder="0"/>
      <protection locked="0" hidden="0"/>
    </dxf>
    <dxf>
      <fill>
        <patternFill patternType="none">
          <fgColor rgb="FF000000"/>
          <bgColor auto="1"/>
        </patternFill>
      </fill>
      <alignment horizontal="general" vertical="bottom" textRotation="0" wrapText="1" indent="0" justifyLastLine="0" shrinkToFit="0" readingOrder="0"/>
      <protection locked="0" hidden="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protection locked="0" hidden="0"/>
    </dxf>
    <dxf>
      <fill>
        <patternFill patternType="none">
          <fgColor indexed="64"/>
          <bgColor auto="1"/>
        </patternFill>
      </fill>
      <alignment horizontal="general" vertical="bottom" textRotation="0" wrapText="1" indent="0" justifyLastLine="0" shrinkToFit="0" readingOrder="0"/>
      <protection locked="0" hidden="0"/>
    </dxf>
    <dxf>
      <fill>
        <patternFill patternType="none">
          <fgColor rgb="FF000000"/>
          <bgColor auto="1"/>
        </patternFill>
      </fill>
      <alignment horizontal="general" vertical="bottom" textRotation="0" wrapText="1" indent="0" justifyLastLine="0" shrinkToFit="0" readingOrder="0"/>
      <protection locked="0" hidden="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protection locked="0" hidden="0"/>
    </dxf>
    <dxf>
      <fill>
        <patternFill patternType="none">
          <fgColor indexed="64"/>
          <bgColor auto="1"/>
        </patternFill>
      </fill>
      <alignment horizontal="general" vertical="bottom" textRotation="0" wrapText="1" indent="0" justifyLastLine="0" shrinkToFit="0" readingOrder="0"/>
      <protection locked="0" hidden="0"/>
    </dxf>
    <dxf>
      <fill>
        <patternFill patternType="none">
          <fgColor rgb="FF000000"/>
          <bgColor auto="1"/>
        </patternFill>
      </fill>
      <alignment horizontal="general" vertical="bottom" textRotation="0" wrapText="1" indent="0" justifyLastLine="0" shrinkToFit="0" readingOrder="0"/>
      <protection locked="0" hidden="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protection locked="0" hidden="0"/>
    </dxf>
    <dxf>
      <fill>
        <patternFill patternType="none">
          <fgColor indexed="64"/>
          <bgColor auto="1"/>
        </patternFill>
      </fill>
      <alignment horizontal="general" vertical="bottom" textRotation="0" wrapText="1" indent="0" justifyLastLine="0" shrinkToFit="0" readingOrder="0"/>
      <protection locked="0" hidden="0"/>
    </dxf>
    <dxf>
      <fill>
        <patternFill patternType="none">
          <fgColor indexed="64"/>
          <bgColor auto="1"/>
        </patternFill>
      </fill>
      <alignment horizontal="general" vertical="bottom" textRotation="0" wrapText="1" indent="0" justifyLastLine="0" shrinkToFit="0" readingOrder="0"/>
      <protection locked="0" hidden="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right/>
        <top style="thin">
          <color theme="9" tint="0.39997558519241921"/>
        </top>
        <bottom/>
        <vertical/>
        <horizontal/>
      </border>
    </dxf>
    <dxf>
      <border outline="0">
        <left style="thin">
          <color rgb="FFA9D08E"/>
        </left>
        <right style="thin">
          <color rgb="FFA9D08E"/>
        </right>
        <top style="thin">
          <color rgb="FFA9D08E"/>
        </top>
        <bottom style="thin">
          <color rgb="FFA9D08E"/>
        </bottom>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alignment horizontal="general" vertical="bottom"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right/>
        <top style="thin">
          <color theme="9" tint="0.39997558519241921"/>
        </top>
        <bottom/>
        <vertical/>
        <horizontal/>
      </border>
    </dxf>
    <dxf>
      <border outline="0">
        <left style="thin">
          <color rgb="FFA9D08E"/>
        </left>
        <right style="thin">
          <color rgb="FFA9D08E"/>
        </right>
        <top style="thin">
          <color rgb="FFA9D08E"/>
        </top>
        <bottom style="thin">
          <color rgb="FFA9D08E"/>
        </bottom>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alignment horizontal="general" vertical="bottom"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right/>
        <top style="thin">
          <color theme="0"/>
        </top>
        <bottom/>
        <vertical/>
        <horizontal/>
      </border>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0"/>
        </top>
        <bottom/>
        <vertical/>
        <horizontal/>
      </border>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right/>
        <top style="thin">
          <color theme="0"/>
        </top>
        <bottom/>
        <vertical/>
        <horizontal/>
      </border>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0"/>
        </top>
        <bottom/>
        <vertical/>
        <horizontal/>
      </border>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ill>
        <patternFill patternType="none">
          <fgColor rgb="FF000000"/>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right/>
        <top style="thin">
          <color theme="0"/>
        </top>
        <bottom/>
        <vertical/>
        <horizontal/>
      </border>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0"/>
        </top>
        <bottom/>
        <vertical/>
        <horizontal/>
      </border>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0"/>
        </top>
        <bottom/>
        <vertical/>
        <horizontal/>
      </border>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ill>
        <patternFill patternType="none">
          <fgColor rgb="FF000000"/>
          <bgColor auto="1"/>
        </patternFill>
      </fill>
    </dxf>
    <dxf>
      <font>
        <b/>
        <i val="0"/>
        <strike val="0"/>
        <condense val="0"/>
        <extend val="0"/>
        <outline val="0"/>
        <shadow val="0"/>
        <u val="none"/>
        <vertAlign val="baseline"/>
        <sz val="11"/>
        <color rgb="FFFF0000"/>
        <name val="Calibri"/>
        <family val="2"/>
        <scheme val="minor"/>
      </font>
      <fill>
        <patternFill patternType="none">
          <fgColor indexed="64"/>
          <bgColor auto="1"/>
        </patternFill>
      </fill>
      <alignment horizontal="general" vertical="bottom" textRotation="0" wrapText="1" indent="0" justifyLastLine="0" shrinkToFit="0" readingOrder="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right/>
        <top style="thin">
          <color theme="0"/>
        </top>
        <bottom/>
        <vertical/>
        <horizontal/>
      </border>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0"/>
        </top>
        <bottom/>
        <vertical/>
        <horizontal/>
      </border>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ill>
        <patternFill patternType="none">
          <fgColor rgb="FF000000"/>
          <bgColor auto="1"/>
        </patternFill>
      </fill>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right/>
        <top style="thin">
          <color theme="0"/>
        </top>
        <bottom/>
        <vertical/>
        <horizontal/>
      </border>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0"/>
        </top>
        <bottom/>
        <vertical/>
        <horizontal/>
      </border>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dxf>
    <dxf>
      <font>
        <b/>
        <i val="0"/>
        <strike val="0"/>
        <condense val="0"/>
        <extend val="0"/>
        <outline val="0"/>
        <shadow val="0"/>
        <u val="none"/>
        <vertAlign val="baseline"/>
        <sz val="11"/>
        <color rgb="FFFF0000"/>
        <name val="Calibri"/>
        <family val="2"/>
        <scheme val="minor"/>
      </font>
      <fill>
        <patternFill patternType="none">
          <fgColor indexed="64"/>
          <bgColor auto="1"/>
        </patternFill>
      </fill>
      <alignment horizontal="general" vertical="bottom" textRotation="0" wrapText="1" indent="0" justifyLastLine="0" shrinkToFit="0" readingOrder="0"/>
    </dxf>
  </dxfs>
  <tableStyles count="0" defaultTableStyle="TableStyleMedium2" defaultPivotStyle="PivotStyleLight16"/>
  <colors>
    <mruColors>
      <color rgb="FFD279D9"/>
      <color rgb="FFE2A8E6"/>
      <color rgb="FF05BE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customXml" Target="../customXml/item4.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calcChain" Target="calcChain.xml"/><Relationship Id="rId85" Type="http://schemas.openxmlformats.org/officeDocument/2006/relationships/customXml" Target="../customXml/item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externalLink" Target="externalLinks/externalLink1.xml"/><Relationship Id="rId83"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tyles" Target="styles.xml"/><Relationship Id="rId8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2.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customXml" Target="../customXml/item2.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activeX1.xml><?xml version="1.0" encoding="utf-8"?>
<ax:ocx xmlns:ax="http://schemas.microsoft.com/office/2006/activeX" xmlns:r="http://schemas.openxmlformats.org/officeDocument/2006/relationships" ax:classid="{8BD21D20-EC42-11CE-9E0D-00AA006002F3}" ax:persistence="persistStreamInit" r:id="rId1"/>
</file>

<file path=xl/activeX/activeX2.xml><?xml version="1.0" encoding="utf-8"?>
<ax:ocx xmlns:ax="http://schemas.microsoft.com/office/2006/activeX" xmlns:r="http://schemas.openxmlformats.org/officeDocument/2006/relationships" ax:classid="{8BD21D20-EC42-11CE-9E0D-00AA006002F3}" ax:persistence="persistStreamInit" r:id="rId1"/>
</file>

<file path=xl/activeX/activeX3.xml><?xml version="1.0" encoding="utf-8"?>
<ax:ocx xmlns:ax="http://schemas.microsoft.com/office/2006/activeX" xmlns:r="http://schemas.openxmlformats.org/officeDocument/2006/relationships" ax:classid="{8BD21D20-EC42-11CE-9E0D-00AA006002F3}" ax:persistence="persistStreamInit" r:id="rId1"/>
</file>

<file path=xl/activeX/activeX4.xml><?xml version="1.0" encoding="utf-8"?>
<ax:ocx xmlns:ax="http://schemas.microsoft.com/office/2006/activeX" xmlns:r="http://schemas.openxmlformats.org/officeDocument/2006/relationships" ax:classid="{8BD21D20-EC42-11CE-9E0D-00AA006002F3}" ax:persistence="persistStreamInit" r:id="rId1"/>
</file>

<file path=xl/activeX/activeX5.xml><?xml version="1.0" encoding="utf-8"?>
<ax:ocx xmlns:ax="http://schemas.microsoft.com/office/2006/activeX" xmlns:r="http://schemas.openxmlformats.org/officeDocument/2006/relationships" ax:classid="{8BD21D20-EC42-11CE-9E0D-00AA006002F3}" ax:persistence="persistStreamInit" r:id="rId1"/>
</file>

<file path=xl/activeX/activeX6.xml><?xml version="1.0" encoding="utf-8"?>
<ax:ocx xmlns:ax="http://schemas.microsoft.com/office/2006/activeX" xmlns:r="http://schemas.openxmlformats.org/officeDocument/2006/relationships" ax:classid="{8BD21D20-EC42-11CE-9E0D-00AA006002F3}" ax:persistence="persistStreamInit" r:id="rId1"/>
</file>

<file path=xl/ctrlProps/ctrlProp1.xml><?xml version="1.0" encoding="utf-8"?>
<formControlPr xmlns="http://schemas.microsoft.com/office/spreadsheetml/2009/9/main" objectType="List" dx="22" fmlaRange="TipoPermiso" multiSel="1" noThreeD="1" sel="0" seltype="multi" val="0"/>
</file>

<file path=xl/ctrlProps/ctrlProp2.xml><?xml version="1.0" encoding="utf-8"?>
<formControlPr xmlns="http://schemas.microsoft.com/office/spreadsheetml/2009/9/main" objectType="List" dx="22" fmlaRange="SharePoint!$EJ$2:$EJ$4" multiSel="" noThreeD="1" sel="0" seltype="multi" val="0"/>
</file>

<file path=xl/ctrlProps/ctrlProp3.xml><?xml version="1.0" encoding="utf-8"?>
<formControlPr xmlns="http://schemas.microsoft.com/office/spreadsheetml/2009/9/main" objectType="List" dx="22" fmlaRange="SedeA_Enterprise" multiSel="" noThreeD="1" sel="8" seltype="multi" val="0"/>
</file>

<file path=xl/ctrlProps/ctrlProp4.xml><?xml version="1.0" encoding="utf-8"?>
<formControlPr xmlns="http://schemas.microsoft.com/office/spreadsheetml/2009/9/main" objectType="List" dx="22" fmlaRange="SedeA_Enterprise" multiSel="" noThreeD="1" sel="8" seltype="multi" val="0"/>
</file>

<file path=xl/ctrlProps/ctrlProp5.xml><?xml version="1.0" encoding="utf-8"?>
<formControlPr xmlns="http://schemas.microsoft.com/office/spreadsheetml/2009/9/main" objectType="List" dx="22" fmlaRange="SedeA_Enterprise" multiSel="" noThreeD="1" sel="8" seltype="multi" val="0"/>
</file>

<file path=xl/ctrlProps/ctrlProp6.xml><?xml version="1.0" encoding="utf-8"?>
<formControlPr xmlns="http://schemas.microsoft.com/office/spreadsheetml/2009/9/main" objectType="List" dx="22" fmlaRange="SedeA_Enterprise" multiSel="" noThreeD="1" sel="8" seltype="multi" val="0"/>
</file>

<file path=xl/ctrlProps/ctrlProp7.xml><?xml version="1.0" encoding="utf-8"?>
<formControlPr xmlns="http://schemas.microsoft.com/office/spreadsheetml/2009/9/main" objectType="List" dx="22" fmlaRange="SedeA_Enterprise" multiSel="" noThreeD="1" sel="8" seltype="multi" val="0"/>
</file>

<file path=xl/ctrlProps/ctrlProp8.xml><?xml version="1.0" encoding="utf-8"?>
<formControlPr xmlns="http://schemas.microsoft.com/office/spreadsheetml/2009/9/main" objectType="List" dx="22" fmlaRange="SedeA_Enterprise" multiSel="" noThreeD="1" sel="8" seltype="multi" val="0"/>
</file>

<file path=xl/ctrlProps/ctrlProp9.xml><?xml version="1.0" encoding="utf-8"?>
<formControlPr xmlns="http://schemas.microsoft.com/office/spreadsheetml/2009/9/main" objectType="List" dx="22" fmlaRange="SedeA_Enterprise" multiSel="" noThreeD="1" sel="8" seltype="multi" val="0"/>
</file>

<file path=xl/ctrlProps/ctrlProp10.xml><?xml version="1.0" encoding="utf-8"?>
<formControlPr xmlns="http://schemas.microsoft.com/office/spreadsheetml/2009/9/main" objectType="List" dx="22" fmlaRange="SedeA_Enterprise" multiSel="" noThreeD="1" sel="8" seltype="multi" val="0"/>
</file>

<file path=xl/ctrlProps/ctrlProp11.xml><?xml version="1.0" encoding="utf-8"?>
<formControlPr xmlns="http://schemas.microsoft.com/office/spreadsheetml/2009/9/main" objectType="List" dx="22" fmlaRange="SedeA_Enterprise" multiSel="" noThreeD="1" sel="8" seltype="multi" val="0"/>
</file>

<file path=xl/ctrlProps/ctrlProp12.xml><?xml version="1.0" encoding="utf-8"?>
<formControlPr xmlns="http://schemas.microsoft.com/office/spreadsheetml/2009/9/main" objectType="List" dx="22" fmlaRange="SedeA_Enterprise" multiSel="" noThreeD="1" sel="8" seltype="multi" val="0"/>
</file>

<file path=xl/ctrlProps/ctrlProp13.xml><?xml version="1.0" encoding="utf-8"?>
<formControlPr xmlns="http://schemas.microsoft.com/office/spreadsheetml/2009/9/main" objectType="List" dx="22" fmlaRange="SedeA_Enterprise" multiSel="" noThreeD="1" sel="8" seltype="multi" val="0"/>
</file>

<file path=xl/ctrlProps/ctrlProp14.xml><?xml version="1.0" encoding="utf-8"?>
<formControlPr xmlns="http://schemas.microsoft.com/office/spreadsheetml/2009/9/main" objectType="List" dx="22" fmlaRange="SedeA_Enterprise" multiSel="" noThreeD="1" sel="8" seltype="multi" val="0"/>
</file>

<file path=xl/ctrlProps/ctrlProp15.xml><?xml version="1.0" encoding="utf-8"?>
<formControlPr xmlns="http://schemas.microsoft.com/office/spreadsheetml/2009/9/main" objectType="List" dx="22" fmlaRange="SeccEnterprise" multiSel="" noThreeD="1" sel="8" seltype="multi" val="0"/>
</file>

<file path=xl/ctrlProps/ctrlProp16.xml><?xml version="1.0" encoding="utf-8"?>
<formControlPr xmlns="http://schemas.microsoft.com/office/spreadsheetml/2009/9/main" objectType="List" dx="22" fmlaRange="SeccEnterprise" multiSel="" noThreeD="1" sel="8" seltype="multi" val="0"/>
</file>

<file path=xl/ctrlProps/ctrlProp17.xml><?xml version="1.0" encoding="utf-8"?>
<formControlPr xmlns="http://schemas.microsoft.com/office/spreadsheetml/2009/9/main" objectType="List" dx="22" fmlaRange="SeccEnterprise" multiSel="" noThreeD="1" sel="8" seltype="multi" val="0"/>
</file>

<file path=xl/ctrlProps/ctrlProp18.xml><?xml version="1.0" encoding="utf-8"?>
<formControlPr xmlns="http://schemas.microsoft.com/office/spreadsheetml/2009/9/main" objectType="List" dx="22" fmlaRange="SeccEnterprise" multiSel="" noThreeD="1" sel="8" seltype="multi" val="0"/>
</file>

<file path=xl/ctrlProps/ctrlProp19.xml><?xml version="1.0" encoding="utf-8"?>
<formControlPr xmlns="http://schemas.microsoft.com/office/spreadsheetml/2009/9/main" objectType="List" dx="22" fmlaRange="SeccEnterprise" multiSel="" noThreeD="1" sel="8" seltype="multi" val="0"/>
</file>

<file path=xl/ctrlProps/ctrlProp20.xml><?xml version="1.0" encoding="utf-8"?>
<formControlPr xmlns="http://schemas.microsoft.com/office/spreadsheetml/2009/9/main" objectType="List" dx="22" fmlaRange="SeccEnterprise" multiSel="" noThreeD="1" sel="8" seltype="multi" val="0"/>
</file>

<file path=xl/ctrlProps/ctrlProp21.xml><?xml version="1.0" encoding="utf-8"?>
<formControlPr xmlns="http://schemas.microsoft.com/office/spreadsheetml/2009/9/main" objectType="List" dx="22" fmlaRange="SedesRUAF" multiSel="" noThreeD="1" sel="0" seltype="multi" val="0"/>
</file>

<file path=xl/ctrlProps/ctrlProp22.xml><?xml version="1.0" encoding="utf-8"?>
<formControlPr xmlns="http://schemas.microsoft.com/office/spreadsheetml/2009/9/main" objectType="List" dx="22" fmlaRange="SedesRUAF" multiSel="" noThreeD="1" sel="0" seltype="multi" val="0"/>
</file>

<file path=xl/ctrlProps/ctrlProp23.xml><?xml version="1.0" encoding="utf-8"?>
<formControlPr xmlns="http://schemas.microsoft.com/office/spreadsheetml/2009/9/main" objectType="List" dx="22" fmlaRange="SedesRUAF" multiSel="" noThreeD="1" sel="0" seltype="multi" val="0"/>
</file>

<file path=xl/ctrlProps/ctrlProp24.xml><?xml version="1.0" encoding="utf-8"?>
<formControlPr xmlns="http://schemas.microsoft.com/office/spreadsheetml/2009/9/main" objectType="List" dx="22" fmlaRange="SedesRUAF" multiSel="" noThreeD="1" sel="0" seltype="multi" val="0"/>
</file>

<file path=xl/ctrlProps/ctrlProp25.xml><?xml version="1.0" encoding="utf-8"?>
<formControlPr xmlns="http://schemas.microsoft.com/office/spreadsheetml/2009/9/main" objectType="List" dx="22" fmlaRange="SedesRUAF" multiSel="" noThreeD="1" sel="0" seltype="multi" val="0"/>
</file>

<file path=xl/ctrlProps/ctrlProp26.xml><?xml version="1.0" encoding="utf-8"?>
<formControlPr xmlns="http://schemas.microsoft.com/office/spreadsheetml/2009/9/main" objectType="List" dx="22" fmlaRange="SedesRUAF" multiSel="" noThreeD="1" sel="0" seltype="multi" val="0"/>
</file>

<file path=xl/ctrlProps/ctrlProp27.xml><?xml version="1.0" encoding="utf-8"?>
<formControlPr xmlns="http://schemas.microsoft.com/office/spreadsheetml/2009/9/main" objectType="List" dx="22" fmlaRange="SAP_Sist" multiSel="" noThreeD="1" sel="0" seltype="multi" val="0"/>
</file>

<file path=xl/ctrlProps/ctrlProp28.xml><?xml version="1.0" encoding="utf-8"?>
<formControlPr xmlns="http://schemas.microsoft.com/office/spreadsheetml/2009/9/main" objectType="List" dx="22" fmlaRange="SAP_Sist" multiSel="" noThreeD="1" sel="0" seltype="multi" val="0"/>
</file>

<file path=xl/ctrlProps/ctrlProp29.xml><?xml version="1.0" encoding="utf-8"?>
<formControlPr xmlns="http://schemas.microsoft.com/office/spreadsheetml/2009/9/main" objectType="List" dx="22" fmlaRange="SAP_Sist" multiSel="" noThreeD="1" sel="0" seltype="multi" val="0"/>
</file>

<file path=xl/ctrlProps/ctrlProp30.xml><?xml version="1.0" encoding="utf-8"?>
<formControlPr xmlns="http://schemas.microsoft.com/office/spreadsheetml/2009/9/main" objectType="List" dx="22" fmlaRange="SAP_Sist" multiSel="" noThreeD="1" sel="0" seltype="multi" val="0"/>
</file>

<file path=xl/ctrlProps/ctrlProp31.xml><?xml version="1.0" encoding="utf-8"?>
<formControlPr xmlns="http://schemas.microsoft.com/office/spreadsheetml/2009/9/main" objectType="List" dx="22" fmlaRange="SAP_Ambiente" multiSel="" noThreeD="1" sel="0" seltype="multi" val="0"/>
</file>

<file path=xl/ctrlProps/ctrlProp32.xml><?xml version="1.0" encoding="utf-8"?>
<formControlPr xmlns="http://schemas.microsoft.com/office/spreadsheetml/2009/9/main" objectType="List" dx="22" fmlaRange="SAP_Ambiente" multiSel="" noThreeD="1" sel="0" seltype="multi" val="0"/>
</file>

<file path=xl/ctrlProps/ctrlProp33.xml><?xml version="1.0" encoding="utf-8"?>
<formControlPr xmlns="http://schemas.microsoft.com/office/spreadsheetml/2009/9/main" objectType="List" dx="22" fmlaRange="SAP_Ambiente" multiSel="" noThreeD="1" sel="0" seltype="multi" val="0"/>
</file>

<file path=xl/ctrlProps/ctrlProp34.xml><?xml version="1.0" encoding="utf-8"?>
<formControlPr xmlns="http://schemas.microsoft.com/office/spreadsheetml/2009/9/main" objectType="List" dx="22" fmlaRange="SAP_Ambiente" multiSel="" noThreeD="1" sel="0" seltype="multi" val="0"/>
</file>

<file path=xl/ctrlProps/ctrlProp35.xml><?xml version="1.0" encoding="utf-8"?>
<formControlPr xmlns="http://schemas.microsoft.com/office/spreadsheetml/2009/9/main" objectType="List" dx="22" fmlaRange="SAP_Ambiente" multiSel="" noThreeD="1" sel="0" seltype="multi" val="0"/>
</file>

<file path=xl/ctrlProps/ctrlProp36.xml><?xml version="1.0" encoding="utf-8"?>
<formControlPr xmlns="http://schemas.microsoft.com/office/spreadsheetml/2009/9/main" objectType="List" dx="22" fmlaRange="SAP_Sist" multiSel="" noThreeD="1" sel="0" seltype="multi" val="0"/>
</file>

<file path=xl/ctrlProps/ctrlProp37.xml><?xml version="1.0" encoding="utf-8"?>
<formControlPr xmlns="http://schemas.microsoft.com/office/spreadsheetml/2009/9/main" objectType="List" dx="22" fmlaRange="SAP_Sist" multiSel="" noThreeD="1" sel="0" seltype="multi" val="0"/>
</file>

<file path=xl/ctrlProps/ctrlProp38.xml><?xml version="1.0" encoding="utf-8"?>
<formControlPr xmlns="http://schemas.microsoft.com/office/spreadsheetml/2009/9/main" objectType="List" dx="22" fmlaRange="SAP_Ambiente" multiSel="" noThreeD="1" sel="0" seltype="multi" val="0"/>
</file>

<file path=xl/ctrlProps/ctrlProp39.xml><?xml version="1.0" encoding="utf-8"?>
<formControlPr xmlns="http://schemas.microsoft.com/office/spreadsheetml/2009/9/main" objectType="List" dx="22" fmlaLink="D$40" fmlaRange="SharePoint!$CZ$2:$CZ$7" multiSel="" noThreeD="1" sel="1" seltype="multi" val="0"/>
</file>

<file path=xl/ctrlProps/ctrlProp40.xml><?xml version="1.0" encoding="utf-8"?>
<formControlPr xmlns="http://schemas.microsoft.com/office/spreadsheetml/2009/9/main" objectType="List" dx="22" fmlaLink="E$40" fmlaRange="SharePoint!$CZ$2:$CZ$7" multiSel="" noThreeD="1" sel="0" seltype="multi" val="0"/>
</file>

<file path=xl/ctrlProps/ctrlProp41.xml><?xml version="1.0" encoding="utf-8"?>
<formControlPr xmlns="http://schemas.microsoft.com/office/spreadsheetml/2009/9/main" objectType="List" dx="22" fmlaLink="F$40" fmlaRange="SharePoint!$CZ$2:$CZ$7" multiSel="" noThreeD="1" sel="0" seltype="multi" val="0"/>
</file>

<file path=xl/ctrlProps/ctrlProp42.xml><?xml version="1.0" encoding="utf-8"?>
<formControlPr xmlns="http://schemas.microsoft.com/office/spreadsheetml/2009/9/main" objectType="List" dx="22" fmlaLink="G$40" fmlaRange="SharePoint!$CZ$2:$CZ$7" multiSel="" noThreeD="1" sel="0" seltype="multi" val="0"/>
</file>

<file path=xl/ctrlProps/ctrlProp43.xml><?xml version="1.0" encoding="utf-8"?>
<formControlPr xmlns="http://schemas.microsoft.com/office/spreadsheetml/2009/9/main" objectType="List" dx="22" fmlaLink="H$40" fmlaRange="SharePoint!$CZ$2:$CZ$7" multiSel="" noThreeD="1" sel="0" seltype="multi" val="0"/>
</file>

<file path=xl/ctrlProps/ctrlProp44.xml><?xml version="1.0" encoding="utf-8"?>
<formControlPr xmlns="http://schemas.microsoft.com/office/spreadsheetml/2009/9/main" objectType="List" dx="22" fmlaLink="I$40" fmlaRange="SharePoint!$CZ$2:$CZ$7" multiSel="" noThreeD="1" sel="0" seltype="multi" val="0"/>
</file>

<file path=xl/ctrlProps/ctrlProp45.xml><?xml version="1.0" encoding="utf-8"?>
<formControlPr xmlns="http://schemas.microsoft.com/office/spreadsheetml/2009/9/main" objectType="List" dx="22" fmlaLink="$D$26" fmlaRange="TM1_Perfil" multiSel="" noThreeD="1" sel="0" seltype="multi" val="0"/>
</file>

<file path=xl/ctrlProps/ctrlProp46.xml><?xml version="1.0" encoding="utf-8"?>
<formControlPr xmlns="http://schemas.microsoft.com/office/spreadsheetml/2009/9/main" objectType="List" dx="22" fmlaLink="$E$26" fmlaRange="TM1_Perfil" multiSel="" noThreeD="1" sel="0" seltype="multi" val="0"/>
</file>

<file path=xl/ctrlProps/ctrlProp47.xml><?xml version="1.0" encoding="utf-8"?>
<formControlPr xmlns="http://schemas.microsoft.com/office/spreadsheetml/2009/9/main" objectType="List" dx="22" fmlaLink="$F$26" fmlaRange="TM1_Perfil" multiSel="" noThreeD="1" sel="0" seltype="multi" val="0"/>
</file>

<file path=xl/ctrlProps/ctrlProp48.xml><?xml version="1.0" encoding="utf-8"?>
<formControlPr xmlns="http://schemas.microsoft.com/office/spreadsheetml/2009/9/main" objectType="List" dx="22" fmlaLink="$G$26" fmlaRange="TM1_Perfil" multiSel="" noThreeD="1" sel="0" seltype="multi" val="0"/>
</file>

<file path=xl/ctrlProps/ctrlProp49.xml><?xml version="1.0" encoding="utf-8"?>
<formControlPr xmlns="http://schemas.microsoft.com/office/spreadsheetml/2009/9/main" objectType="List" dx="22" fmlaLink="$I$26" fmlaRange="TM1_Perfil" multiSel="" noThreeD="1" sel="0" seltype="multi" val="0"/>
</file>

<file path=xl/ctrlProps/ctrlProp50.xml><?xml version="1.0" encoding="utf-8"?>
<formControlPr xmlns="http://schemas.microsoft.com/office/spreadsheetml/2009/9/main" objectType="List" dx="22" fmlaLink="$H$26" fmlaRange="TM1_Perfil" multiSel="" noThreeD="1" sel="0" seltype="multi" val="0"/>
</file>

<file path=xl/ctrlProps/ctrlProp51.xml><?xml version="1.0" encoding="utf-8"?>
<formControlPr xmlns="http://schemas.microsoft.com/office/spreadsheetml/2009/9/main" objectType="List" dx="22" fmlaLink="$D$26" fmlaRange="P_TM1" multiSel="" noThreeD="1" sel="0" seltype="multi" val="0"/>
</file>

<file path=xl/ctrlProps/ctrlProp52.xml><?xml version="1.0" encoding="utf-8"?>
<formControlPr xmlns="http://schemas.microsoft.com/office/spreadsheetml/2009/9/main" objectType="List" dx="22" fmlaLink="$D$26" fmlaRange="P_TM1" multiSel="" noThreeD="1" sel="0" seltype="multi" val="0"/>
</file>

<file path=xl/ctrlProps/ctrlProp53.xml><?xml version="1.0" encoding="utf-8"?>
<formControlPr xmlns="http://schemas.microsoft.com/office/spreadsheetml/2009/9/main" objectType="List" dx="22" fmlaLink="$D$26" fmlaRange="P_TM1" multiSel="" noThreeD="1" sel="0" seltype="multi" val="0"/>
</file>

<file path=xl/ctrlProps/ctrlProp54.xml><?xml version="1.0" encoding="utf-8"?>
<formControlPr xmlns="http://schemas.microsoft.com/office/spreadsheetml/2009/9/main" objectType="List" dx="22" fmlaLink="$D$26" fmlaRange="P_TM1" multiSel="" noThreeD="1" sel="0" seltype="multi" val="0"/>
</file>

<file path=xl/ctrlProps/ctrlProp55.xml><?xml version="1.0" encoding="utf-8"?>
<formControlPr xmlns="http://schemas.microsoft.com/office/spreadsheetml/2009/9/main" objectType="List" dx="22" fmlaLink="$D$26" fmlaRange="P_TM1" multiSel="" noThreeD="1" sel="0" seltype="multi" val="0"/>
</file>

<file path=xl/ctrlProps/ctrlProp56.xml><?xml version="1.0" encoding="utf-8"?>
<formControlPr xmlns="http://schemas.microsoft.com/office/spreadsheetml/2009/9/main" objectType="List" dx="22" fmlaLink="$D$26" fmlaRange="P_TM1" multiSel="" noThreeD="1" sel="0" seltype="multi" val="0"/>
</file>

<file path=xl/ctrlProps/ctrlProp57.xml><?xml version="1.0" encoding="utf-8"?>
<formControlPr xmlns="http://schemas.microsoft.com/office/spreadsheetml/2009/9/main" objectType="List" dx="22" fmlaRange="Jedox" multiSel="" noThreeD="1" sel="0" seltype="multi" val="0"/>
</file>

<file path=xl/ctrlProps/ctrlProp58.xml><?xml version="1.0" encoding="utf-8"?>
<formControlPr xmlns="http://schemas.microsoft.com/office/spreadsheetml/2009/9/main" objectType="List" dx="22" fmlaRange="Jedox" multiSel="" noThreeD="1" sel="0" seltype="multi" val="0"/>
</file>

<file path=xl/ctrlProps/ctrlProp59.xml><?xml version="1.0" encoding="utf-8"?>
<formControlPr xmlns="http://schemas.microsoft.com/office/spreadsheetml/2009/9/main" objectType="List" dx="22" fmlaRange="Jedox" multiSel="" noThreeD="1" sel="0" seltype="multi" val="0"/>
</file>

<file path=xl/ctrlProps/ctrlProp60.xml><?xml version="1.0" encoding="utf-8"?>
<formControlPr xmlns="http://schemas.microsoft.com/office/spreadsheetml/2009/9/main" objectType="List" dx="22" fmlaRange="Jedox" multiSel="" noThreeD="1" sel="0" seltype="multi" val="0"/>
</file>

<file path=xl/ctrlProps/ctrlProp61.xml><?xml version="1.0" encoding="utf-8"?>
<formControlPr xmlns="http://schemas.microsoft.com/office/spreadsheetml/2009/9/main" objectType="List" dx="22" fmlaRange="Jedox" multiSel="" noThreeD="1" sel="0" seltype="multi" val="0"/>
</file>

<file path=xl/ctrlProps/ctrlProp62.xml><?xml version="1.0" encoding="utf-8"?>
<formControlPr xmlns="http://schemas.microsoft.com/office/spreadsheetml/2009/9/main" objectType="List" dx="22" fmlaRange="Jedox" multiSel="" noThreeD="1" sel="0" seltype="multi" val="0"/>
</file>

<file path=xl/ctrlProps/ctrlProp63.xml><?xml version="1.0" encoding="utf-8"?>
<formControlPr xmlns="http://schemas.microsoft.com/office/spreadsheetml/2009/9/main" objectType="List" dx="22" fmlaRange="SharePoint!$DG$2:$DG$3" multiSel="" noThreeD="1" sel="0" seltype="multi" val="0"/>
</file>

<file path=xl/ctrlProps/ctrlProp64.xml><?xml version="1.0" encoding="utf-8"?>
<formControlPr xmlns="http://schemas.microsoft.com/office/spreadsheetml/2009/9/main" objectType="List" dx="22" fmlaRange="SharePoint!$DG$2:$DG$3" multiSel="" noThreeD="1" sel="0" seltype="multi" val="0"/>
</file>

<file path=xl/ctrlProps/ctrlProp65.xml><?xml version="1.0" encoding="utf-8"?>
<formControlPr xmlns="http://schemas.microsoft.com/office/spreadsheetml/2009/9/main" objectType="List" dx="22" fmlaRange="SharePoint!$DG$2:$DG$3" multiSel="" noThreeD="1" sel="0" seltype="multi" val="0"/>
</file>

<file path=xl/ctrlProps/ctrlProp66.xml><?xml version="1.0" encoding="utf-8"?>
<formControlPr xmlns="http://schemas.microsoft.com/office/spreadsheetml/2009/9/main" objectType="List" dx="22" fmlaRange="SharePoint!$DG$2:$DG$3" multiSel="" noThreeD="1" sel="0" seltype="multi" val="0"/>
</file>

<file path=xl/ctrlProps/ctrlProp67.xml><?xml version="1.0" encoding="utf-8"?>
<formControlPr xmlns="http://schemas.microsoft.com/office/spreadsheetml/2009/9/main" objectType="List" dx="22" fmlaRange="SharePoint!$DG$2:$DG$3" multiSel="" noThreeD="1" sel="0" seltype="multi" val="0"/>
</file>

<file path=xl/ctrlProps/ctrlProp68.xml><?xml version="1.0" encoding="utf-8"?>
<formControlPr xmlns="http://schemas.microsoft.com/office/spreadsheetml/2009/9/main" objectType="List" dx="22" fmlaRange="SharePoint!$DG$2:$DG$3" multiSel="" noThreeD="1" sel="0" seltype="multi" val="0"/>
</file>

<file path=xl/ctrlProps/ctrlProp69.xml><?xml version="1.0" encoding="utf-8"?>
<formControlPr xmlns="http://schemas.microsoft.com/office/spreadsheetml/2009/9/main" objectType="List" dx="22" fmlaRange="SharePoint!$I$2:$I$4" multiSel="" noThreeD="1" sel="0" seltype="multi" val="0"/>
</file>

<file path=xl/ctrlProps/ctrlProp70.xml><?xml version="1.0" encoding="utf-8"?>
<formControlPr xmlns="http://schemas.microsoft.com/office/spreadsheetml/2009/9/main" objectType="List" dx="22" fmlaRange="Fosfec" multiSel="" noThreeD="1" sel="0" seltype="multi" val="0"/>
</file>

<file path=xl/ctrlProps/ctrlProp71.xml><?xml version="1.0" encoding="utf-8"?>
<formControlPr xmlns="http://schemas.microsoft.com/office/spreadsheetml/2009/9/main" objectType="List" dx="22" fmlaRange="Fosfec" multiSel="" noThreeD="1" sel="0" seltype="multi" val="0"/>
</file>

<file path=xl/ctrlProps/ctrlProp72.xml><?xml version="1.0" encoding="utf-8"?>
<formControlPr xmlns="http://schemas.microsoft.com/office/spreadsheetml/2009/9/main" objectType="List" dx="22" fmlaRange="Fosfec" multiSel="" noThreeD="1" sel="0" seltype="multi" val="0"/>
</file>

<file path=xl/ctrlProps/ctrlProp73.xml><?xml version="1.0" encoding="utf-8"?>
<formControlPr xmlns="http://schemas.microsoft.com/office/spreadsheetml/2009/9/main" objectType="List" dx="22" fmlaRange="Fosfec" multiSel="" noThreeD="1" sel="0" seltype="multi" val="0"/>
</file>

<file path=xl/ctrlProps/ctrlProp74.xml><?xml version="1.0" encoding="utf-8"?>
<formControlPr xmlns="http://schemas.microsoft.com/office/spreadsheetml/2009/9/main" objectType="List" dx="22" fmlaRange="Fosfec" multiSel="" noThreeD="1" sel="0" seltype="multi" val="0"/>
</file>

<file path=xl/ctrlProps/ctrlProp75.xml><?xml version="1.0" encoding="utf-8"?>
<formControlPr xmlns="http://schemas.microsoft.com/office/spreadsheetml/2009/9/main" objectType="List" dx="22" fmlaRange="Fosfec" multiSel="" noThreeD="1" sel="0" seltype="multi" val="0"/>
</file>

<file path=xl/ctrlProps/ctrlProp76.xml><?xml version="1.0" encoding="utf-8"?>
<formControlPr xmlns="http://schemas.microsoft.com/office/spreadsheetml/2009/9/main" objectType="List" dx="22" fmlaLink="D$26" fmlaRange="SharePoint!$CX$2:$CX$9" multiSel="" noThreeD="1" sel="0" seltype="multi" val="0"/>
</file>

<file path=xl/ctrlProps/ctrlProp77.xml><?xml version="1.0" encoding="utf-8"?>
<formControlPr xmlns="http://schemas.microsoft.com/office/spreadsheetml/2009/9/main" objectType="List" dx="22" fmlaLink="#REF!" fmlaRange="SharePoint!$CX$2:$CX$9" multiSel="" noThreeD="1" sel="0" seltype="multi" val="0"/>
</file>

<file path=xl/ctrlProps/ctrlProp78.xml><?xml version="1.0" encoding="utf-8"?>
<formControlPr xmlns="http://schemas.microsoft.com/office/spreadsheetml/2009/9/main" objectType="List" dx="22" fmlaLink="#REF!" fmlaRange="SharePoint!$CX$2:$CX$9" multiSel="" noThreeD="1" sel="0" seltype="multi" val="0"/>
</file>

<file path=xl/ctrlProps/ctrlProp79.xml><?xml version="1.0" encoding="utf-8"?>
<formControlPr xmlns="http://schemas.microsoft.com/office/spreadsheetml/2009/9/main" objectType="List" dx="22" fmlaLink="#REF!" fmlaRange="SharePoint!$CX$2:$CX$9" multiSel="" noThreeD="1" sel="0" seltype="multi" val="0"/>
</file>

<file path=xl/ctrlProps/ctrlProp80.xml><?xml version="1.0" encoding="utf-8"?>
<formControlPr xmlns="http://schemas.microsoft.com/office/spreadsheetml/2009/9/main" objectType="List" dx="22" fmlaLink="#REF!" fmlaRange="SharePoint!$CX$2:$CX$9" multiSel="" noThreeD="1" sel="0" seltype="multi" val="0"/>
</file>

<file path=xl/ctrlProps/ctrlProp81.xml><?xml version="1.0" encoding="utf-8"?>
<formControlPr xmlns="http://schemas.microsoft.com/office/spreadsheetml/2009/9/main" objectType="List" dx="22" fmlaLink="#REF!" fmlaRange="SharePoint!$CX$2:$CX$9" multiSel="" noThreeD="1" sel="0" seltype="multi" val="0"/>
</file>

<file path=xl/ctrlProps/ctrlProp82.xml><?xml version="1.0" encoding="utf-8"?>
<formControlPr xmlns="http://schemas.microsoft.com/office/spreadsheetml/2009/9/main" objectType="List" dx="22" fmlaRange="SharePoint!$CV$2:$CV$3" multiSel="" noThreeD="1" sel="0" seltype="multi" val="0"/>
</file>

<file path=xl/ctrlProps/ctrlProp83.xml><?xml version="1.0" encoding="utf-8"?>
<formControlPr xmlns="http://schemas.microsoft.com/office/spreadsheetml/2009/9/main" objectType="List" dx="22" fmlaRange="SharePoint!$CV$2:$CV$3" multiSel="" noThreeD="1" sel="0" seltype="multi" val="0"/>
</file>

<file path=xl/ctrlProps/ctrlProp84.xml><?xml version="1.0" encoding="utf-8"?>
<formControlPr xmlns="http://schemas.microsoft.com/office/spreadsheetml/2009/9/main" objectType="List" dx="22" fmlaRange="SharePoint!$CV$2:$CV$3" multiSel="" noThreeD="1" sel="0" seltype="multi" val="0"/>
</file>

<file path=xl/ctrlProps/ctrlProp85.xml><?xml version="1.0" encoding="utf-8"?>
<formControlPr xmlns="http://schemas.microsoft.com/office/spreadsheetml/2009/9/main" objectType="List" dx="22" fmlaRange="SharePoint!$CV$2:$CV$3" multiSel="" noThreeD="1" sel="0" seltype="multi" val="0"/>
</file>

<file path=xl/ctrlProps/ctrlProp86.xml><?xml version="1.0" encoding="utf-8"?>
<formControlPr xmlns="http://schemas.microsoft.com/office/spreadsheetml/2009/9/main" objectType="List" dx="22" fmlaRange="SharePoint!$CV$2:$CV$3" multiSel="" noThreeD="1" sel="0" seltype="multi" val="0"/>
</file>

<file path=xl/ctrlProps/ctrlProp87.xml><?xml version="1.0" encoding="utf-8"?>
<formControlPr xmlns="http://schemas.microsoft.com/office/spreadsheetml/2009/9/main" objectType="List" dx="22" fmlaRange="SharePoint!$CV$2:$CV$3" multiSel="" noThreeD="1" sel="0" seltype="multi" val="0"/>
</file>

<file path=xl/ctrlProps/ctrlProp88.xml><?xml version="1.0" encoding="utf-8"?>
<formControlPr xmlns="http://schemas.microsoft.com/office/spreadsheetml/2009/9/main" objectType="List" dx="22" fmlaRange="SharePoint!$DB$2:$DB$12" multiSel="" noThreeD="1" sel="0" seltype="multi" val="0"/>
</file>

<file path=xl/ctrlProps/ctrlProp89.xml><?xml version="1.0" encoding="utf-8"?>
<formControlPr xmlns="http://schemas.microsoft.com/office/spreadsheetml/2009/9/main" objectType="List" dx="22" fmlaRange="SharePoint!$DB$2:$DB$12" multiSel="" noThreeD="1" sel="0" seltype="multi" val="0"/>
</file>

<file path=xl/ctrlProps/ctrlProp90.xml><?xml version="1.0" encoding="utf-8"?>
<formControlPr xmlns="http://schemas.microsoft.com/office/spreadsheetml/2009/9/main" objectType="List" dx="22" fmlaRange="SharePoint!$DB$2:$DB$12" multiSel="" noThreeD="1" sel="0" seltype="multi" val="0"/>
</file>

<file path=xl/ctrlProps/ctrlProp91.xml><?xml version="1.0" encoding="utf-8"?>
<formControlPr xmlns="http://schemas.microsoft.com/office/spreadsheetml/2009/9/main" objectType="List" dx="22" fmlaRange="SharePoint!$DB$2:$DB$12" multiSel="" noThreeD="1" sel="0" seltype="multi" val="0"/>
</file>

<file path=xl/ctrlProps/ctrlProp92.xml><?xml version="1.0" encoding="utf-8"?>
<formControlPr xmlns="http://schemas.microsoft.com/office/spreadsheetml/2009/9/main" objectType="List" dx="22" fmlaRange="SharePoint!$DB$2:$DB$12" multiSel="" noThreeD="1" sel="0" seltype="multi" val="0"/>
</file>

<file path=xl/ctrlProps/ctrlProp93.xml><?xml version="1.0" encoding="utf-8"?>
<formControlPr xmlns="http://schemas.microsoft.com/office/spreadsheetml/2009/9/main" objectType="List" dx="22" fmlaRange="SharePoint!$DB$2:$DB$12" multiSel="" noThreeD="1" sel="0" seltype="multi" val="0"/>
</file>

<file path=xl/ctrlProps/ctrlProp94.xml><?xml version="1.0" encoding="utf-8"?>
<formControlPr xmlns="http://schemas.microsoft.com/office/spreadsheetml/2009/9/main" objectType="List" dx="22" fmlaRange="SharePoint!$I$2:$I$4" multiSel="" noThreeD="1" sel="0" seltype="multi" val="0"/>
</file>

<file path=xl/ctrlProps/ctrlProp95.xml><?xml version="1.0" encoding="utf-8"?>
<formControlPr xmlns="http://schemas.microsoft.com/office/spreadsheetml/2009/9/main" objectType="List" dx="22" fmlaLink="D$26" fmlaRange="'OTRAS 18'!$M$251:$M$260" multiSel="" noThreeD="1" sel="0" seltype="multi" val="0"/>
</file>

<file path=xl/ctrlProps/ctrlProp96.xml><?xml version="1.0" encoding="utf-8"?>
<formControlPr xmlns="http://schemas.microsoft.com/office/spreadsheetml/2009/9/main" objectType="List" dx="22" fmlaLink="D$26" fmlaRange="'OTRAS 18'!$M$251:$M$260" multiSel="" noThreeD="1" sel="0" seltype="multi" val="0"/>
</file>

<file path=xl/ctrlProps/ctrlProp97.xml><?xml version="1.0" encoding="utf-8"?>
<formControlPr xmlns="http://schemas.microsoft.com/office/spreadsheetml/2009/9/main" objectType="List" dx="22" fmlaLink="D$26" fmlaRange="'OTRAS 18'!$M$251:$M$260" multiSel="" noThreeD="1" sel="0" seltype="multi" val="0"/>
</file>

<file path=xl/ctrlProps/ctrlProp98.xml><?xml version="1.0" encoding="utf-8"?>
<formControlPr xmlns="http://schemas.microsoft.com/office/spreadsheetml/2009/9/main" objectType="List" dx="22" fmlaLink="D$26" fmlaRange="'OTRAS 18'!$M$251:$M$260" multiSel="" noThreeD="1" sel="0" seltype="multi" val="0"/>
</file>

<file path=xl/ctrlProps/ctrlProp99.xml><?xml version="1.0" encoding="utf-8"?>
<formControlPr xmlns="http://schemas.microsoft.com/office/spreadsheetml/2009/9/main" objectType="List" dx="22" fmlaLink="D$26" fmlaRange="'OTRAS 18'!$M$251:$M$260" multiSel="" noThreeD="1" sel="0" seltype="multi" val="0"/>
</file>

<file path=xl/ctrlProps/ctrlProp100.xml><?xml version="1.0" encoding="utf-8"?>
<formControlPr xmlns="http://schemas.microsoft.com/office/spreadsheetml/2009/9/main" objectType="List" dx="22" fmlaLink="D$26" fmlaRange="'OTRAS 18'!$M$251:$M$260" multiSel="" noThreeD="1" sel="0" seltype="multi" val="0"/>
</file>

<file path=xl/ctrlProps/ctrlProp101.xml><?xml version="1.0" encoding="utf-8"?>
<formControlPr xmlns="http://schemas.microsoft.com/office/spreadsheetml/2009/9/main" objectType="List" dx="22" fmlaRange="SharePoint!$EF$2:$EF$18" multiSel="" noThreeD="1" sel="0" seltype="multi" val="0"/>
</file>

<file path=xl/ctrlProps/ctrlProp102.xml><?xml version="1.0" encoding="utf-8"?>
<formControlPr xmlns="http://schemas.microsoft.com/office/spreadsheetml/2009/9/main" objectType="List" dx="22" fmlaRange="SharePoint!$EF$2:$EF$18" multiSel="" noThreeD="1" sel="0" seltype="multi" val="0"/>
</file>

<file path=xl/ctrlProps/ctrlProp103.xml><?xml version="1.0" encoding="utf-8"?>
<formControlPr xmlns="http://schemas.microsoft.com/office/spreadsheetml/2009/9/main" objectType="List" dx="22" fmlaRange="SharePoint!$EF$2:$EF$18" multiSel="" noThreeD="1" sel="0" seltype="multi" val="0"/>
</file>

<file path=xl/ctrlProps/ctrlProp104.xml><?xml version="1.0" encoding="utf-8"?>
<formControlPr xmlns="http://schemas.microsoft.com/office/spreadsheetml/2009/9/main" objectType="List" dx="22" fmlaRange="SharePoint!$EF$2:$EF$18" multiSel="" noThreeD="1" sel="0" seltype="multi" val="0"/>
</file>

<file path=xl/ctrlProps/ctrlProp105.xml><?xml version="1.0" encoding="utf-8"?>
<formControlPr xmlns="http://schemas.microsoft.com/office/spreadsheetml/2009/9/main" objectType="List" dx="22" fmlaRange="SharePoint!$EF$2:$EF$18" multiSel="" noThreeD="1" sel="0" seltype="multi" val="0"/>
</file>

<file path=xl/ctrlProps/ctrlProp106.xml><?xml version="1.0" encoding="utf-8"?>
<formControlPr xmlns="http://schemas.microsoft.com/office/spreadsheetml/2009/9/main" objectType="List" dx="22" fmlaRange="SharePoint!$EF$2:$EF$18" multiSel="" noThreeD="1" sel="0" seltype="multi" val="0"/>
</file>

<file path=xl/ctrlProps/ctrlProp107.xml><?xml version="1.0" encoding="utf-8"?>
<formControlPr xmlns="http://schemas.microsoft.com/office/spreadsheetml/2009/9/main" objectType="List" dx="22" fmlaLink="$D$30" fmlaRange="$AA$8:$AA$13" multiSel="" noThreeD="1" sel="0" seltype="multi" val="0"/>
</file>

<file path=xl/ctrlProps/ctrlProp108.xml><?xml version="1.0" encoding="utf-8"?>
<formControlPr xmlns="http://schemas.microsoft.com/office/spreadsheetml/2009/9/main" objectType="List" dx="22" fmlaLink="$E$30" fmlaRange="$AJ$8:$AJ$13" multiSel="" noThreeD="1" sel="0" seltype="multi" val="0"/>
</file>

<file path=xl/ctrlProps/ctrlProp109.xml><?xml version="1.0" encoding="utf-8"?>
<formControlPr xmlns="http://schemas.microsoft.com/office/spreadsheetml/2009/9/main" objectType="List" dx="22" fmlaLink="$D$30" fmlaRange="$AA$8:$AA$13" multiSel="" noThreeD="1" sel="0" seltype="multi" val="0"/>
</file>

<file path=xl/ctrlProps/ctrlProp110.xml><?xml version="1.0" encoding="utf-8"?>
<formControlPr xmlns="http://schemas.microsoft.com/office/spreadsheetml/2009/9/main" objectType="List" dx="22" fmlaLink="$D$30" fmlaRange="$AA$8:$AA$13" multiSel="" noThreeD="1" sel="0" seltype="multi" val="0"/>
</file>

<file path=xl/ctrlProps/ctrlProp111.xml><?xml version="1.0" encoding="utf-8"?>
<formControlPr xmlns="http://schemas.microsoft.com/office/spreadsheetml/2009/9/main" objectType="List" dx="22" fmlaLink="$D$30" fmlaRange="$AA$8:$AA$13" multiSel="" noThreeD="1" sel="0" seltype="multi" val="0"/>
</file>

<file path=xl/ctrlProps/ctrlProp112.xml><?xml version="1.0" encoding="utf-8"?>
<formControlPr xmlns="http://schemas.microsoft.com/office/spreadsheetml/2009/9/main" objectType="List" dx="22" fmlaLink="$D$30" fmlaRange="$AA$8:$AA$13" multiSel="" noThreeD="1" sel="0" seltype="multi" val="0"/>
</file>

<file path=xl/ctrlProps/ctrlProp113.xml><?xml version="1.0" encoding="utf-8"?>
<formControlPr xmlns="http://schemas.microsoft.com/office/spreadsheetml/2009/9/main" objectType="List" dx="22" fmlaLink="$D$30" fmlaRange="$AA$8:$AA$13" multiSel="" noThreeD="1" sel="0" seltype="multi" val="0"/>
</file>

<file path=xl/ctrlProps/ctrlProp114.xml><?xml version="1.0" encoding="utf-8"?>
<formControlPr xmlns="http://schemas.microsoft.com/office/spreadsheetml/2009/9/main" objectType="List" dx="22" fmlaLink="$E$30" fmlaRange="$AJ$8:$AJ$13" multiSel="" noThreeD="1" sel="0" seltype="multi" val="0"/>
</file>

<file path=xl/ctrlProps/ctrlProp115.xml><?xml version="1.0" encoding="utf-8"?>
<formControlPr xmlns="http://schemas.microsoft.com/office/spreadsheetml/2009/9/main" objectType="List" dx="22" fmlaLink="$E$30" fmlaRange="$AJ$8:$AJ$13" multiSel="" noThreeD="1" sel="0" seltype="multi" val="0"/>
</file>

<file path=xl/ctrlProps/ctrlProp116.xml><?xml version="1.0" encoding="utf-8"?>
<formControlPr xmlns="http://schemas.microsoft.com/office/spreadsheetml/2009/9/main" objectType="List" dx="22" fmlaLink="$E$30" fmlaRange="$AJ$8:$AJ$13" multiSel="" noThreeD="1" sel="0" seltype="multi" val="0"/>
</file>

<file path=xl/ctrlProps/ctrlProp117.xml><?xml version="1.0" encoding="utf-8"?>
<formControlPr xmlns="http://schemas.microsoft.com/office/spreadsheetml/2009/9/main" objectType="List" dx="22" fmlaLink="$E$30" fmlaRange="$AJ$8:$AJ$13" multiSel="" noThreeD="1" sel="0" seltype="multi" val="0"/>
</file>

<file path=xl/ctrlProps/ctrlProp118.xml><?xml version="1.0" encoding="utf-8"?>
<formControlPr xmlns="http://schemas.microsoft.com/office/spreadsheetml/2009/9/main" objectType="List" dx="22" fmlaLink="$E$30" fmlaRange="$AJ$8:$AJ$13" multiSel="" noThreeD="1" sel="0" seltype="multi" val="0"/>
</file>

<file path=xl/ctrlProps/ctrlProp119.xml><?xml version="1.0" encoding="utf-8"?>
<formControlPr xmlns="http://schemas.microsoft.com/office/spreadsheetml/2009/9/main" objectType="List" dx="22" fmlaLink="$F$30" fmlaRange="$X$8:$X$9" multiSel="" noThreeD="1" sel="0" seltype="multi" val="0"/>
</file>

<file path=xl/ctrlProps/ctrlProp120.xml><?xml version="1.0" encoding="utf-8"?>
<formControlPr xmlns="http://schemas.microsoft.com/office/spreadsheetml/2009/9/main" objectType="List" dx="22" fmlaLink="$F$30" fmlaRange="$AG$8:$AG$9" multiSel="" noThreeD="1" sel="0" seltype="multi" val="0"/>
</file>

<file path=xl/ctrlProps/ctrlProp121.xml><?xml version="1.0" encoding="utf-8"?>
<formControlPr xmlns="http://schemas.microsoft.com/office/spreadsheetml/2009/9/main" objectType="List" dx="22" fmlaLink="$F$30" fmlaRange="$X$8:$X$9" multiSel="" noThreeD="1" sel="0" seltype="multi" val="0"/>
</file>

<file path=xl/ctrlProps/ctrlProp122.xml><?xml version="1.0" encoding="utf-8"?>
<formControlPr xmlns="http://schemas.microsoft.com/office/spreadsheetml/2009/9/main" objectType="List" dx="22" fmlaLink="$F$30" fmlaRange="$X$8:$X$9" multiSel="" noThreeD="1" sel="0" seltype="multi" val="0"/>
</file>

<file path=xl/ctrlProps/ctrlProp123.xml><?xml version="1.0" encoding="utf-8"?>
<formControlPr xmlns="http://schemas.microsoft.com/office/spreadsheetml/2009/9/main" objectType="List" dx="22" fmlaLink="$F$30" fmlaRange="$X$8:$X$9" multiSel="" noThreeD="1" sel="0" seltype="multi" val="0"/>
</file>

<file path=xl/ctrlProps/ctrlProp124.xml><?xml version="1.0" encoding="utf-8"?>
<formControlPr xmlns="http://schemas.microsoft.com/office/spreadsheetml/2009/9/main" objectType="List" dx="22" fmlaLink="$F$30" fmlaRange="$X$8:$X$9" multiSel="" noThreeD="1" sel="0" seltype="multi" val="0"/>
</file>

<file path=xl/ctrlProps/ctrlProp125.xml><?xml version="1.0" encoding="utf-8"?>
<formControlPr xmlns="http://schemas.microsoft.com/office/spreadsheetml/2009/9/main" objectType="List" dx="22" fmlaLink="$F$30" fmlaRange="$X$8:$X$9" multiSel="" noThreeD="1" sel="0" seltype="multi" val="0"/>
</file>

<file path=xl/ctrlProps/ctrlProp126.xml><?xml version="1.0" encoding="utf-8"?>
<formControlPr xmlns="http://schemas.microsoft.com/office/spreadsheetml/2009/9/main" objectType="List" dx="22" fmlaLink="$H$30" fmlaRange="$AD$8:$AD$11" multiSel="" noThreeD="1" sel="0" seltype="multi" val="0"/>
</file>

<file path=xl/ctrlProps/ctrlProp127.xml><?xml version="1.0" encoding="utf-8"?>
<formControlPr xmlns="http://schemas.microsoft.com/office/spreadsheetml/2009/9/main" objectType="List" dx="22" fmlaLink="$F$30" fmlaRange="$AG$8:$AG$9" multiSel="" noThreeD="1" sel="0" seltype="multi" val="0"/>
</file>

<file path=xl/ctrlProps/ctrlProp128.xml><?xml version="1.0" encoding="utf-8"?>
<formControlPr xmlns="http://schemas.microsoft.com/office/spreadsheetml/2009/9/main" objectType="List" dx="22" fmlaLink="$F$30" fmlaRange="$AG$8:$AG$9" multiSel="" noThreeD="1" sel="0" seltype="multi" val="0"/>
</file>

<file path=xl/ctrlProps/ctrlProp129.xml><?xml version="1.0" encoding="utf-8"?>
<formControlPr xmlns="http://schemas.microsoft.com/office/spreadsheetml/2009/9/main" objectType="List" dx="22" fmlaLink="$F$30" fmlaRange="$AG$8:$AG$9" multiSel="" noThreeD="1" sel="0" seltype="multi" val="0"/>
</file>

<file path=xl/ctrlProps/ctrlProp130.xml><?xml version="1.0" encoding="utf-8"?>
<formControlPr xmlns="http://schemas.microsoft.com/office/spreadsheetml/2009/9/main" objectType="List" dx="22" fmlaLink="$F$30" fmlaRange="$AG$8:$AG$9" multiSel="" noThreeD="1" sel="0" seltype="multi" val="0"/>
</file>

<file path=xl/ctrlProps/ctrlProp131.xml><?xml version="1.0" encoding="utf-8"?>
<formControlPr xmlns="http://schemas.microsoft.com/office/spreadsheetml/2009/9/main" objectType="List" dx="22" fmlaLink="$F$30" fmlaRange="$AG$8:$AG$9" multiSel="" noThreeD="1" sel="0" seltype="multi" val="0"/>
</file>

<file path=xl/ctrlProps/ctrlProp132.xml><?xml version="1.0" encoding="utf-8"?>
<formControlPr xmlns="http://schemas.microsoft.com/office/spreadsheetml/2009/9/main" objectType="List" dx="22" fmlaLink="$H$30" fmlaRange="$AD$8:$AD$11" multiSel="" noThreeD="1" sel="0" seltype="multi" val="0"/>
</file>

<file path=xl/ctrlProps/ctrlProp133.xml><?xml version="1.0" encoding="utf-8"?>
<formControlPr xmlns="http://schemas.microsoft.com/office/spreadsheetml/2009/9/main" objectType="List" dx="22" fmlaLink="$H$30" fmlaRange="$AD$8:$AD$11" multiSel="" noThreeD="1" sel="0" seltype="multi" val="0"/>
</file>

<file path=xl/ctrlProps/ctrlProp134.xml><?xml version="1.0" encoding="utf-8"?>
<formControlPr xmlns="http://schemas.microsoft.com/office/spreadsheetml/2009/9/main" objectType="List" dx="22" fmlaLink="$H$30" fmlaRange="$AD$8:$AD$11" multiSel="" noThreeD="1" sel="0" seltype="multi" val="0"/>
</file>

<file path=xl/ctrlProps/ctrlProp135.xml><?xml version="1.0" encoding="utf-8"?>
<formControlPr xmlns="http://schemas.microsoft.com/office/spreadsheetml/2009/9/main" objectType="List" dx="22" fmlaLink="$H$30" fmlaRange="$AD$8:$AD$11" multiSel="" noThreeD="1" sel="0" seltype="multi" val="0"/>
</file>

<file path=xl/ctrlProps/ctrlProp136.xml><?xml version="1.0" encoding="utf-8"?>
<formControlPr xmlns="http://schemas.microsoft.com/office/spreadsheetml/2009/9/main" objectType="List" dx="22" fmlaLink="$H$30" fmlaRange="$AD$8:$AD$11" multiSel="" noThreeD="1" sel="0" seltype="multi" val="0"/>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Menu!A1"/></Relationships>
</file>

<file path=xl/drawings/_rels/drawing2.xml.rels><?xml version="1.0" encoding="UTF-8" standalone="yes"?>
<Relationships xmlns="http://schemas.openxmlformats.org/package/2006/relationships"><Relationship Id="rId8" Type="http://schemas.openxmlformats.org/officeDocument/2006/relationships/hyperlink" Target="#'FGI-FINANCIERA'!A1"/><Relationship Id="rId3" Type="http://schemas.openxmlformats.org/officeDocument/2006/relationships/hyperlink" Target="#'FGI-SAP'!A1"/><Relationship Id="rId7" Type="http://schemas.openxmlformats.org/officeDocument/2006/relationships/hyperlink" Target="#'FGI-PRIVILEGIADOS'!A1"/><Relationship Id="rId2" Type="http://schemas.openxmlformats.org/officeDocument/2006/relationships/hyperlink" Target="#'FGI-MEDICAMENTOS'!A1"/><Relationship Id="rId1" Type="http://schemas.openxmlformats.org/officeDocument/2006/relationships/hyperlink" Target="#'FGI-WINDOWS'!A1"/><Relationship Id="rId6" Type="http://schemas.openxmlformats.org/officeDocument/2006/relationships/hyperlink" Target="#'FGI-OTRAS'!A1"/><Relationship Id="rId5" Type="http://schemas.openxmlformats.org/officeDocument/2006/relationships/hyperlink" Target="#'FGI-RECREACION'!A1"/><Relationship Id="rId10" Type="http://schemas.openxmlformats.org/officeDocument/2006/relationships/hyperlink" Target="#SharePoint!A1"/><Relationship Id="rId4" Type="http://schemas.openxmlformats.org/officeDocument/2006/relationships/hyperlink" Target="#'FGI-SALUD'!A1"/><Relationship Id="rId9" Type="http://schemas.openxmlformats.org/officeDocument/2006/relationships/hyperlink" Target="#'FGI-VIVIENDA'!A1"/></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Windows"/></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Windows"/></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Windows"/></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Salud"/></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Salud"/></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Salud"/></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Salud"/></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Salud"/></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Salud"/></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Salud"/></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SAP"/></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SAP"/></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SAP"/></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Medicamentos"/></Relationships>
</file>

<file path=xl/drawings/_rels/drawing1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hyperlink" Target="#LinkAppMedicamentos"/></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Medicamentos"/></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Medicamentos"/></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Medicamentos"/></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Medicamentos"/></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Medicamentos"/></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Medicamentos"/></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Medicamentos"/></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Medicamentos"/></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Medicamentos"/></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Medicamentos"/></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Recreacion"/></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Recreacion"/></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Recreacion"/></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Recreacion"/></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Recreacion"/></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Financiera"/></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Financiera"/></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Financiera"/></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Financiera"/></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Financiera"/></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Financiera"/></Relationships>
</file>

<file path=xl/drawings/_rels/drawing39.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hyperlink" Target="#LinkAppFinanciera"/></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Financiera"/></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Vivienda"/></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Vivienda"/></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Vivienda"/></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Vivienda"/></Relationships>
</file>

<file path=xl/drawings/_rels/drawing4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Otras"/></Relationships>
</file>

<file path=xl/drawings/_rels/drawing4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Otras"/></Relationships>
</file>

<file path=xl/drawings/_rels/drawing4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Otras"/></Relationships>
</file>

<file path=xl/drawings/_rels/drawing4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Otras"/></Relationships>
</file>

<file path=xl/drawings/_rels/drawing4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Otras"/></Relationships>
</file>

<file path=xl/drawings/_rels/drawing5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Otras"/></Relationships>
</file>

<file path=xl/drawings/_rels/drawing5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Otras"/></Relationships>
</file>

<file path=xl/drawings/_rels/drawing5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Otras"/></Relationships>
</file>

<file path=xl/drawings/_rels/drawing53.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hyperlink" Target="#'OTRAS 8'!A1"/></Relationships>
</file>

<file path=xl/drawings/_rels/drawing54.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hyperlink" Target="#'OTRAS 8'!A1"/></Relationships>
</file>

<file path=xl/drawings/_rels/drawing5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Otras"/></Relationships>
</file>

<file path=xl/drawings/_rels/drawing5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Otras"/></Relationships>
</file>

<file path=xl/drawings/_rels/drawing5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Otras"/></Relationships>
</file>

<file path=xl/drawings/_rels/drawing5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Otras"/></Relationships>
</file>

<file path=xl/drawings/_rels/drawing5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Otras"/></Relationships>
</file>

<file path=xl/drawings/_rels/drawing6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Otras"/></Relationships>
</file>

<file path=xl/drawings/_rels/drawing6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Otras"/></Relationships>
</file>

<file path=xl/drawings/_rels/drawing6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Otras"/></Relationships>
</file>

<file path=xl/drawings/_rels/drawing6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Otras"/></Relationships>
</file>

<file path=xl/drawings/_rels/drawing6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Otras"/></Relationships>
</file>

<file path=xl/drawings/_rels/drawing6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Otras"/></Relationships>
</file>

<file path=xl/drawings/_rels/drawing6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Otras"/></Relationships>
</file>

<file path=xl/drawings/_rels/drawing6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LinkAppOtras"/></Relationships>
</file>

<file path=xl/drawings/_rels/drawing68.xml.rels><?xml version="1.0" encoding="UTF-8" standalone="yes"?>
<Relationships xmlns="http://schemas.openxmlformats.org/package/2006/relationships"><Relationship Id="rId13" Type="http://schemas.openxmlformats.org/officeDocument/2006/relationships/hyperlink" Target="#'SAP 3'!A1"/><Relationship Id="rId18" Type="http://schemas.openxmlformats.org/officeDocument/2006/relationships/hyperlink" Target="#'MEDICAMENTOS 5'!A1"/><Relationship Id="rId26" Type="http://schemas.openxmlformats.org/officeDocument/2006/relationships/hyperlink" Target="#'RECREACION 5'!A1"/><Relationship Id="rId39" Type="http://schemas.openxmlformats.org/officeDocument/2006/relationships/hyperlink" Target="#'OTRAS 2'!A1"/><Relationship Id="rId21" Type="http://schemas.openxmlformats.org/officeDocument/2006/relationships/hyperlink" Target="#'MEDICAMENTOS 8'!A1"/><Relationship Id="rId34" Type="http://schemas.openxmlformats.org/officeDocument/2006/relationships/hyperlink" Target="#'FINANCIERA 8'!A1"/><Relationship Id="rId42" Type="http://schemas.openxmlformats.org/officeDocument/2006/relationships/hyperlink" Target="#'OTRAS 6'!A1"/><Relationship Id="rId47" Type="http://schemas.openxmlformats.org/officeDocument/2006/relationships/hyperlink" Target="#'OTRAS 11'!A1"/><Relationship Id="rId50" Type="http://schemas.openxmlformats.org/officeDocument/2006/relationships/hyperlink" Target="#'OTRAS 14'!A1"/><Relationship Id="rId55" Type="http://schemas.openxmlformats.org/officeDocument/2006/relationships/hyperlink" Target="#'MEDICAMENTOS 10'!A1"/><Relationship Id="rId63" Type="http://schemas.openxmlformats.org/officeDocument/2006/relationships/image" Target="../media/image13.jpeg"/><Relationship Id="rId7" Type="http://schemas.openxmlformats.org/officeDocument/2006/relationships/hyperlink" Target="#'SALUD 4'!A1"/><Relationship Id="rId2" Type="http://schemas.openxmlformats.org/officeDocument/2006/relationships/hyperlink" Target="#'WINDOWS 1'!A1"/><Relationship Id="rId16" Type="http://schemas.openxmlformats.org/officeDocument/2006/relationships/hyperlink" Target="#'MEDICAMENTOS 3'!A1"/><Relationship Id="rId29" Type="http://schemas.openxmlformats.org/officeDocument/2006/relationships/hyperlink" Target="#'FINANCIERA 3'!A1"/><Relationship Id="rId11" Type="http://schemas.openxmlformats.org/officeDocument/2006/relationships/hyperlink" Target="#'SAP 1'!A1"/><Relationship Id="rId24" Type="http://schemas.openxmlformats.org/officeDocument/2006/relationships/hyperlink" Target="#'RECREACION 3'!A1"/><Relationship Id="rId32" Type="http://schemas.openxmlformats.org/officeDocument/2006/relationships/hyperlink" Target="#'FINANCIERA 6'!A1"/><Relationship Id="rId37" Type="http://schemas.openxmlformats.org/officeDocument/2006/relationships/hyperlink" Target="#'VIVIENDA 3'!A1"/><Relationship Id="rId40" Type="http://schemas.openxmlformats.org/officeDocument/2006/relationships/hyperlink" Target="#'OTRAS 4'!A1"/><Relationship Id="rId45" Type="http://schemas.openxmlformats.org/officeDocument/2006/relationships/hyperlink" Target="#'OTRAS 9'!A1"/><Relationship Id="rId53" Type="http://schemas.openxmlformats.org/officeDocument/2006/relationships/hyperlink" Target="#'FGI-PRIVILEGIADOS'!A1"/><Relationship Id="rId58" Type="http://schemas.openxmlformats.org/officeDocument/2006/relationships/hyperlink" Target="#'OTRAS 18'!&#193;rea_de_impresi&#243;n"/><Relationship Id="rId5" Type="http://schemas.openxmlformats.org/officeDocument/2006/relationships/hyperlink" Target="#'SALUD 1'!A1"/><Relationship Id="rId61" Type="http://schemas.openxmlformats.org/officeDocument/2006/relationships/hyperlink" Target="#'OTRAS 20'!A1"/><Relationship Id="rId19" Type="http://schemas.openxmlformats.org/officeDocument/2006/relationships/hyperlink" Target="#'MEDICAMENTOS 6'!A1"/><Relationship Id="rId14" Type="http://schemas.openxmlformats.org/officeDocument/2006/relationships/hyperlink" Target="#'MEDICAMENTOS 1'!A1"/><Relationship Id="rId22" Type="http://schemas.openxmlformats.org/officeDocument/2006/relationships/hyperlink" Target="#'RECREACION 1'!A1"/><Relationship Id="rId27" Type="http://schemas.openxmlformats.org/officeDocument/2006/relationships/hyperlink" Target="#'FINANCIERA 1'!A1"/><Relationship Id="rId30" Type="http://schemas.openxmlformats.org/officeDocument/2006/relationships/hyperlink" Target="#'FINANCIERA 4'!A1"/><Relationship Id="rId35" Type="http://schemas.openxmlformats.org/officeDocument/2006/relationships/hyperlink" Target="#'VIVIENDA 1'!A1"/><Relationship Id="rId43" Type="http://schemas.openxmlformats.org/officeDocument/2006/relationships/hyperlink" Target="#'OTRAS 7'!A1"/><Relationship Id="rId48" Type="http://schemas.openxmlformats.org/officeDocument/2006/relationships/hyperlink" Target="#'OTRAS 12'!A1"/><Relationship Id="rId56" Type="http://schemas.openxmlformats.org/officeDocument/2006/relationships/hyperlink" Target="#'OTRAS 15'!A1"/><Relationship Id="rId64" Type="http://schemas.openxmlformats.org/officeDocument/2006/relationships/image" Target="../media/image2.png"/><Relationship Id="rId8" Type="http://schemas.openxmlformats.org/officeDocument/2006/relationships/hyperlink" Target="#'SALUD 5'!A1"/><Relationship Id="rId51" Type="http://schemas.openxmlformats.org/officeDocument/2006/relationships/hyperlink" Target="#'OTRAS 16'!A1"/><Relationship Id="rId3" Type="http://schemas.openxmlformats.org/officeDocument/2006/relationships/hyperlink" Target="#'WINDOWS 2'!A1"/><Relationship Id="rId12" Type="http://schemas.openxmlformats.org/officeDocument/2006/relationships/hyperlink" Target="#'SAP 2'!A1"/><Relationship Id="rId17" Type="http://schemas.openxmlformats.org/officeDocument/2006/relationships/hyperlink" Target="#'MEDICAMENTOS 4'!A1"/><Relationship Id="rId25" Type="http://schemas.openxmlformats.org/officeDocument/2006/relationships/hyperlink" Target="#'RECREACION 4'!A1"/><Relationship Id="rId33" Type="http://schemas.openxmlformats.org/officeDocument/2006/relationships/hyperlink" Target="#'Solicitud de usuarios'!A1"/><Relationship Id="rId38" Type="http://schemas.openxmlformats.org/officeDocument/2006/relationships/hyperlink" Target="#'OTRAS 1'!A1"/><Relationship Id="rId46" Type="http://schemas.openxmlformats.org/officeDocument/2006/relationships/hyperlink" Target="#'OTRAS 10'!A1"/><Relationship Id="rId59" Type="http://schemas.openxmlformats.org/officeDocument/2006/relationships/hyperlink" Target="#'MEDICAMENTOS 12'!A1"/><Relationship Id="rId20" Type="http://schemas.openxmlformats.org/officeDocument/2006/relationships/hyperlink" Target="#'MEDICAMENTOS 7'!A1"/><Relationship Id="rId41" Type="http://schemas.openxmlformats.org/officeDocument/2006/relationships/hyperlink" Target="#'OTRAS 5'!A1"/><Relationship Id="rId54" Type="http://schemas.openxmlformats.org/officeDocument/2006/relationships/hyperlink" Target="#'MEDICAMENTOS 9'!A1"/><Relationship Id="rId62" Type="http://schemas.openxmlformats.org/officeDocument/2006/relationships/hyperlink" Target="#'Plantilla Masivos'!A1"/><Relationship Id="rId1" Type="http://schemas.openxmlformats.org/officeDocument/2006/relationships/hyperlink" Target="#'SALUD 2'!A1"/><Relationship Id="rId6" Type="http://schemas.openxmlformats.org/officeDocument/2006/relationships/hyperlink" Target="#'SALUD 3'!A1"/><Relationship Id="rId15" Type="http://schemas.openxmlformats.org/officeDocument/2006/relationships/hyperlink" Target="#'MEDICAMENTOS 2'!A1"/><Relationship Id="rId23" Type="http://schemas.openxmlformats.org/officeDocument/2006/relationships/hyperlink" Target="#'RECREACION 2'!A1"/><Relationship Id="rId28" Type="http://schemas.openxmlformats.org/officeDocument/2006/relationships/hyperlink" Target="#'FINANCIERA 2'!A1"/><Relationship Id="rId36" Type="http://schemas.openxmlformats.org/officeDocument/2006/relationships/hyperlink" Target="#'VIVIENDA 2'!A1"/><Relationship Id="rId49" Type="http://schemas.openxmlformats.org/officeDocument/2006/relationships/hyperlink" Target="#'OTRAS 13'!A1"/><Relationship Id="rId57" Type="http://schemas.openxmlformats.org/officeDocument/2006/relationships/hyperlink" Target="#'MEDICAMENTOS 11'!A1"/><Relationship Id="rId10" Type="http://schemas.openxmlformats.org/officeDocument/2006/relationships/hyperlink" Target="#'SALUD 7'!A1"/><Relationship Id="rId31" Type="http://schemas.openxmlformats.org/officeDocument/2006/relationships/hyperlink" Target="#'FINANCIERA 5'!A1"/><Relationship Id="rId44" Type="http://schemas.openxmlformats.org/officeDocument/2006/relationships/hyperlink" Target="#'OTRAS 8'!A1"/><Relationship Id="rId52" Type="http://schemas.openxmlformats.org/officeDocument/2006/relationships/hyperlink" Target="#'OTRAS 17'!A1"/><Relationship Id="rId60" Type="http://schemas.openxmlformats.org/officeDocument/2006/relationships/hyperlink" Target="#'OTRAS 19'!A1"/><Relationship Id="rId4" Type="http://schemas.openxmlformats.org/officeDocument/2006/relationships/hyperlink" Target="#'WINDOWS 3'!A1"/><Relationship Id="rId9" Type="http://schemas.openxmlformats.org/officeDocument/2006/relationships/hyperlink" Target="#'SALUD 6'!A1"/></Relationships>
</file>

<file path=xl/drawings/_rels/drawing69.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LinkMasivos"/></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5.emf"/></Relationships>
</file>

<file path=xl/drawings/_rels/vmlDrawing11.v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7.emf"/></Relationships>
</file>

<file path=xl/drawings/_rels/vmlDrawing12.vml.rels><?xml version="1.0" encoding="UTF-8" standalone="yes"?>
<Relationships xmlns="http://schemas.openxmlformats.org/package/2006/relationships"><Relationship Id="rId2" Type="http://schemas.openxmlformats.org/officeDocument/2006/relationships/image" Target="../media/image8.emf"/><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absolute">
    <xdr:from>
      <xdr:col>0</xdr:col>
      <xdr:colOff>1971675</xdr:colOff>
      <xdr:row>0</xdr:row>
      <xdr:rowOff>152400</xdr:rowOff>
    </xdr:from>
    <xdr:to>
      <xdr:col>2</xdr:col>
      <xdr:colOff>295275</xdr:colOff>
      <xdr:row>3</xdr:row>
      <xdr:rowOff>152240</xdr:rowOff>
    </xdr:to>
    <xdr:pic>
      <xdr:nvPicPr>
        <xdr:cNvPr id="2" name="2 Imagen" descr="Logo">
          <a:hlinkClick xmlns:r="http://schemas.openxmlformats.org/officeDocument/2006/relationships" r:id="rId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71675" y="152400"/>
          <a:ext cx="1200150" cy="571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17319</xdr:rowOff>
    </xdr:from>
    <xdr:to>
      <xdr:col>7</xdr:col>
      <xdr:colOff>476250</xdr:colOff>
      <xdr:row>19</xdr:row>
      <xdr:rowOff>125557</xdr:rowOff>
    </xdr:to>
    <xdr:sp macro="" textlink="">
      <xdr:nvSpPr>
        <xdr:cNvPr id="8" name="Diagrama de flujo: proceso alternativo 7">
          <a:extLst>
            <a:ext uri="{FF2B5EF4-FFF2-40B4-BE49-F238E27FC236}">
              <a16:creationId xmlns:a16="http://schemas.microsoft.com/office/drawing/2014/main" id="{00000000-0008-0000-0100-000008000000}"/>
            </a:ext>
          </a:extLst>
        </xdr:cNvPr>
        <xdr:cNvSpPr/>
      </xdr:nvSpPr>
      <xdr:spPr>
        <a:xfrm>
          <a:off x="57150" y="17319"/>
          <a:ext cx="5753100" cy="3727738"/>
        </a:xfrm>
        <a:prstGeom prst="flowChartAlternateProcess">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438150</xdr:colOff>
      <xdr:row>11</xdr:row>
      <xdr:rowOff>60613</xdr:rowOff>
    </xdr:from>
    <xdr:to>
      <xdr:col>2</xdr:col>
      <xdr:colOff>533400</xdr:colOff>
      <xdr:row>13</xdr:row>
      <xdr:rowOff>108238</xdr:rowOff>
    </xdr:to>
    <xdr:sp macro="" textlink="">
      <xdr:nvSpPr>
        <xdr:cNvPr id="2" name="Rectángulo: biselado 1">
          <a:hlinkClick xmlns:r="http://schemas.openxmlformats.org/officeDocument/2006/relationships" r:id="rId1"/>
          <a:extLst>
            <a:ext uri="{FF2B5EF4-FFF2-40B4-BE49-F238E27FC236}">
              <a16:creationId xmlns:a16="http://schemas.microsoft.com/office/drawing/2014/main" id="{00000000-0008-0000-0100-000002000000}"/>
            </a:ext>
          </a:extLst>
        </xdr:cNvPr>
        <xdr:cNvSpPr/>
      </xdr:nvSpPr>
      <xdr:spPr>
        <a:xfrm>
          <a:off x="438150" y="2156113"/>
          <a:ext cx="1619250" cy="428625"/>
        </a:xfrm>
        <a:prstGeom prst="beve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600" b="1" i="0"/>
            <a:t>Windows</a:t>
          </a:r>
          <a:endParaRPr lang="es-CO" sz="1100" b="1" i="0"/>
        </a:p>
      </xdr:txBody>
    </xdr:sp>
    <xdr:clientData/>
  </xdr:twoCellAnchor>
  <xdr:twoCellAnchor>
    <xdr:from>
      <xdr:col>3</xdr:col>
      <xdr:colOff>221673</xdr:colOff>
      <xdr:row>9</xdr:row>
      <xdr:rowOff>70881</xdr:rowOff>
    </xdr:from>
    <xdr:to>
      <xdr:col>5</xdr:col>
      <xdr:colOff>316923</xdr:colOff>
      <xdr:row>10</xdr:row>
      <xdr:rowOff>184315</xdr:rowOff>
    </xdr:to>
    <xdr:sp macro="" textlink="">
      <xdr:nvSpPr>
        <xdr:cNvPr id="3" name="Rectángulo: biselado 2">
          <a:hlinkClick xmlns:r="http://schemas.openxmlformats.org/officeDocument/2006/relationships" r:id="rId2"/>
          <a:extLst>
            <a:ext uri="{FF2B5EF4-FFF2-40B4-BE49-F238E27FC236}">
              <a16:creationId xmlns:a16="http://schemas.microsoft.com/office/drawing/2014/main" id="{00000000-0008-0000-0100-000003000000}"/>
            </a:ext>
          </a:extLst>
        </xdr:cNvPr>
        <xdr:cNvSpPr/>
      </xdr:nvSpPr>
      <xdr:spPr>
        <a:xfrm>
          <a:off x="2507673" y="1785381"/>
          <a:ext cx="1619250" cy="303934"/>
        </a:xfrm>
        <a:prstGeom prst="beve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s-CO" sz="1200" b="1" i="0"/>
            <a:t>Medicamentos</a:t>
          </a:r>
          <a:endParaRPr lang="es-CO" sz="1000" b="1" i="0"/>
        </a:p>
      </xdr:txBody>
    </xdr:sp>
    <xdr:clientData/>
  </xdr:twoCellAnchor>
  <xdr:twoCellAnchor>
    <xdr:from>
      <xdr:col>3</xdr:col>
      <xdr:colOff>221673</xdr:colOff>
      <xdr:row>7</xdr:row>
      <xdr:rowOff>126794</xdr:rowOff>
    </xdr:from>
    <xdr:to>
      <xdr:col>5</xdr:col>
      <xdr:colOff>316923</xdr:colOff>
      <xdr:row>9</xdr:row>
      <xdr:rowOff>49728</xdr:rowOff>
    </xdr:to>
    <xdr:sp macro="" textlink="">
      <xdr:nvSpPr>
        <xdr:cNvPr id="4" name="Rectángulo: biselado 3">
          <a:hlinkClick xmlns:r="http://schemas.openxmlformats.org/officeDocument/2006/relationships" r:id="rId3"/>
          <a:extLst>
            <a:ext uri="{FF2B5EF4-FFF2-40B4-BE49-F238E27FC236}">
              <a16:creationId xmlns:a16="http://schemas.microsoft.com/office/drawing/2014/main" id="{00000000-0008-0000-0100-000004000000}"/>
            </a:ext>
          </a:extLst>
        </xdr:cNvPr>
        <xdr:cNvSpPr/>
      </xdr:nvSpPr>
      <xdr:spPr>
        <a:xfrm>
          <a:off x="2507673" y="1460294"/>
          <a:ext cx="1619250" cy="303934"/>
        </a:xfrm>
        <a:prstGeom prst="beve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s-CO" sz="1200" b="1" i="0"/>
            <a:t>SAP</a:t>
          </a:r>
          <a:endParaRPr lang="es-CO" sz="1000" b="1" i="0"/>
        </a:p>
      </xdr:txBody>
    </xdr:sp>
    <xdr:clientData/>
  </xdr:twoCellAnchor>
  <xdr:twoCellAnchor>
    <xdr:from>
      <xdr:col>3</xdr:col>
      <xdr:colOff>221673</xdr:colOff>
      <xdr:row>5</xdr:row>
      <xdr:rowOff>182707</xdr:rowOff>
    </xdr:from>
    <xdr:to>
      <xdr:col>5</xdr:col>
      <xdr:colOff>316923</xdr:colOff>
      <xdr:row>7</xdr:row>
      <xdr:rowOff>105641</xdr:rowOff>
    </xdr:to>
    <xdr:sp macro="" textlink="">
      <xdr:nvSpPr>
        <xdr:cNvPr id="5" name="Rectángulo: biselado 4">
          <a:hlinkClick xmlns:r="http://schemas.openxmlformats.org/officeDocument/2006/relationships" r:id="rId4"/>
          <a:extLst>
            <a:ext uri="{FF2B5EF4-FFF2-40B4-BE49-F238E27FC236}">
              <a16:creationId xmlns:a16="http://schemas.microsoft.com/office/drawing/2014/main" id="{00000000-0008-0000-0100-000005000000}"/>
            </a:ext>
          </a:extLst>
        </xdr:cNvPr>
        <xdr:cNvSpPr/>
      </xdr:nvSpPr>
      <xdr:spPr>
        <a:xfrm>
          <a:off x="2507673" y="1135207"/>
          <a:ext cx="1619250" cy="303934"/>
        </a:xfrm>
        <a:prstGeom prst="beve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s-CO" sz="1200" b="1" i="0"/>
            <a:t>Salud</a:t>
          </a:r>
          <a:endParaRPr lang="es-CO" sz="1000" b="1" i="0"/>
        </a:p>
      </xdr:txBody>
    </xdr:sp>
    <xdr:clientData/>
  </xdr:twoCellAnchor>
  <xdr:twoCellAnchor>
    <xdr:from>
      <xdr:col>3</xdr:col>
      <xdr:colOff>221673</xdr:colOff>
      <xdr:row>11</xdr:row>
      <xdr:rowOff>14968</xdr:rowOff>
    </xdr:from>
    <xdr:to>
      <xdr:col>5</xdr:col>
      <xdr:colOff>316923</xdr:colOff>
      <xdr:row>12</xdr:row>
      <xdr:rowOff>128402</xdr:rowOff>
    </xdr:to>
    <xdr:sp macro="" textlink="">
      <xdr:nvSpPr>
        <xdr:cNvPr id="6" name="Rectángulo: biselado 5">
          <a:hlinkClick xmlns:r="http://schemas.openxmlformats.org/officeDocument/2006/relationships" r:id="rId5"/>
          <a:extLst>
            <a:ext uri="{FF2B5EF4-FFF2-40B4-BE49-F238E27FC236}">
              <a16:creationId xmlns:a16="http://schemas.microsoft.com/office/drawing/2014/main" id="{00000000-0008-0000-0100-000006000000}"/>
            </a:ext>
          </a:extLst>
        </xdr:cNvPr>
        <xdr:cNvSpPr/>
      </xdr:nvSpPr>
      <xdr:spPr>
        <a:xfrm>
          <a:off x="2507673" y="2110468"/>
          <a:ext cx="1619250" cy="303934"/>
        </a:xfrm>
        <a:prstGeom prst="beve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s-CO" sz="1200" b="1" i="0"/>
            <a:t>Recreación</a:t>
          </a:r>
          <a:endParaRPr lang="es-CO" sz="1000" b="1" i="0"/>
        </a:p>
      </xdr:txBody>
    </xdr:sp>
    <xdr:clientData/>
  </xdr:twoCellAnchor>
  <xdr:twoCellAnchor>
    <xdr:from>
      <xdr:col>3</xdr:col>
      <xdr:colOff>221673</xdr:colOff>
      <xdr:row>16</xdr:row>
      <xdr:rowOff>37729</xdr:rowOff>
    </xdr:from>
    <xdr:to>
      <xdr:col>5</xdr:col>
      <xdr:colOff>316923</xdr:colOff>
      <xdr:row>17</xdr:row>
      <xdr:rowOff>151163</xdr:rowOff>
    </xdr:to>
    <xdr:sp macro="" textlink="">
      <xdr:nvSpPr>
        <xdr:cNvPr id="7" name="Rectángulo: biselado 6">
          <a:hlinkClick xmlns:r="http://schemas.openxmlformats.org/officeDocument/2006/relationships" r:id="rId6"/>
          <a:extLst>
            <a:ext uri="{FF2B5EF4-FFF2-40B4-BE49-F238E27FC236}">
              <a16:creationId xmlns:a16="http://schemas.microsoft.com/office/drawing/2014/main" id="{00000000-0008-0000-0100-000007000000}"/>
            </a:ext>
          </a:extLst>
        </xdr:cNvPr>
        <xdr:cNvSpPr/>
      </xdr:nvSpPr>
      <xdr:spPr>
        <a:xfrm>
          <a:off x="2507673" y="3085729"/>
          <a:ext cx="1619250" cy="303934"/>
        </a:xfrm>
        <a:prstGeom prst="beve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s-CO" sz="1200" b="1" i="0"/>
            <a:t>Otras App</a:t>
          </a:r>
          <a:endParaRPr lang="es-CO" sz="1000" b="1" i="0"/>
        </a:p>
      </xdr:txBody>
    </xdr:sp>
    <xdr:clientData/>
  </xdr:twoCellAnchor>
  <xdr:twoCellAnchor>
    <xdr:from>
      <xdr:col>0</xdr:col>
      <xdr:colOff>484909</xdr:colOff>
      <xdr:row>0</xdr:row>
      <xdr:rowOff>51954</xdr:rowOff>
    </xdr:from>
    <xdr:to>
      <xdr:col>7</xdr:col>
      <xdr:colOff>0</xdr:colOff>
      <xdr:row>5</xdr:row>
      <xdr:rowOff>155863</xdr:rowOff>
    </xdr:to>
    <xdr:sp macro="" textlink="">
      <xdr:nvSpPr>
        <xdr:cNvPr id="9" name="Rectángulo: biselado 8">
          <a:extLst>
            <a:ext uri="{FF2B5EF4-FFF2-40B4-BE49-F238E27FC236}">
              <a16:creationId xmlns:a16="http://schemas.microsoft.com/office/drawing/2014/main" id="{00000000-0008-0000-0100-000009000000}"/>
            </a:ext>
          </a:extLst>
        </xdr:cNvPr>
        <xdr:cNvSpPr/>
      </xdr:nvSpPr>
      <xdr:spPr>
        <a:xfrm>
          <a:off x="484909" y="51954"/>
          <a:ext cx="4849091" cy="1056409"/>
        </a:xfrm>
        <a:prstGeom prst="bevel">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200" b="1" i="0"/>
            <a:t>Favor iniciar el proceso por "</a:t>
          </a:r>
          <a:r>
            <a:rPr lang="es-CO" sz="1200" b="1" i="0" u="sng"/>
            <a:t>Windows</a:t>
          </a:r>
          <a:r>
            <a:rPr lang="es-CO" sz="1200" b="1" i="0"/>
            <a:t>", con el fin de registrar los Datos del usuario. </a:t>
          </a:r>
        </a:p>
        <a:p>
          <a:pPr algn="ctr"/>
          <a:r>
            <a:rPr lang="es-CO" sz="900" b="1" i="0"/>
            <a:t>Nota: Todo usuario que utilice</a:t>
          </a:r>
          <a:r>
            <a:rPr lang="es-CO" sz="900" b="1" i="0" baseline="0"/>
            <a:t> los sistemas de información, debe tener obligatoriamente asignado un usuario Windows</a:t>
          </a:r>
          <a:endParaRPr lang="es-CO" sz="1100" b="1" i="0"/>
        </a:p>
      </xdr:txBody>
    </xdr:sp>
    <xdr:clientData/>
  </xdr:twoCellAnchor>
  <xdr:twoCellAnchor>
    <xdr:from>
      <xdr:col>2</xdr:col>
      <xdr:colOff>479822</xdr:colOff>
      <xdr:row>6</xdr:row>
      <xdr:rowOff>144174</xdr:rowOff>
    </xdr:from>
    <xdr:to>
      <xdr:col>3</xdr:col>
      <xdr:colOff>259665</xdr:colOff>
      <xdr:row>12</xdr:row>
      <xdr:rowOff>84426</xdr:rowOff>
    </xdr:to>
    <xdr:cxnSp macro="">
      <xdr:nvCxnSpPr>
        <xdr:cNvPr id="11" name="Conector: angular 10">
          <a:extLst>
            <a:ext uri="{FF2B5EF4-FFF2-40B4-BE49-F238E27FC236}">
              <a16:creationId xmlns:a16="http://schemas.microsoft.com/office/drawing/2014/main" id="{00000000-0008-0000-0100-00000B000000}"/>
            </a:ext>
          </a:extLst>
        </xdr:cNvPr>
        <xdr:cNvCxnSpPr>
          <a:stCxn id="2" idx="1"/>
          <a:endCxn id="5" idx="5"/>
        </xdr:cNvCxnSpPr>
      </xdr:nvCxnSpPr>
      <xdr:spPr>
        <a:xfrm flipV="1">
          <a:off x="2003822" y="1287174"/>
          <a:ext cx="541843" cy="1083252"/>
        </a:xfrm>
        <a:prstGeom prst="bentConnector3">
          <a:avLst>
            <a:gd name="adj1" fmla="val 50000"/>
          </a:avLst>
        </a:prstGeom>
        <a:ln>
          <a:solidFill>
            <a:schemeClr val="bg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479822</xdr:colOff>
      <xdr:row>8</xdr:row>
      <xdr:rowOff>88261</xdr:rowOff>
    </xdr:from>
    <xdr:to>
      <xdr:col>3</xdr:col>
      <xdr:colOff>259665</xdr:colOff>
      <xdr:row>12</xdr:row>
      <xdr:rowOff>84426</xdr:rowOff>
    </xdr:to>
    <xdr:cxnSp macro="">
      <xdr:nvCxnSpPr>
        <xdr:cNvPr id="13" name="Conector: angular 12">
          <a:extLst>
            <a:ext uri="{FF2B5EF4-FFF2-40B4-BE49-F238E27FC236}">
              <a16:creationId xmlns:a16="http://schemas.microsoft.com/office/drawing/2014/main" id="{00000000-0008-0000-0100-00000D000000}"/>
            </a:ext>
          </a:extLst>
        </xdr:cNvPr>
        <xdr:cNvCxnSpPr>
          <a:stCxn id="2" idx="1"/>
          <a:endCxn id="4" idx="5"/>
        </xdr:cNvCxnSpPr>
      </xdr:nvCxnSpPr>
      <xdr:spPr>
        <a:xfrm flipV="1">
          <a:off x="2003822" y="1612261"/>
          <a:ext cx="541843" cy="758165"/>
        </a:xfrm>
        <a:prstGeom prst="bentConnector3">
          <a:avLst>
            <a:gd name="adj1" fmla="val 50000"/>
          </a:avLst>
        </a:prstGeom>
        <a:ln>
          <a:solidFill>
            <a:schemeClr val="bg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533400</xdr:colOff>
      <xdr:row>10</xdr:row>
      <xdr:rowOff>32348</xdr:rowOff>
    </xdr:from>
    <xdr:to>
      <xdr:col>3</xdr:col>
      <xdr:colOff>221673</xdr:colOff>
      <xdr:row>12</xdr:row>
      <xdr:rowOff>84426</xdr:rowOff>
    </xdr:to>
    <xdr:cxnSp macro="">
      <xdr:nvCxnSpPr>
        <xdr:cNvPr id="16" name="Conector: angular 15">
          <a:extLst>
            <a:ext uri="{FF2B5EF4-FFF2-40B4-BE49-F238E27FC236}">
              <a16:creationId xmlns:a16="http://schemas.microsoft.com/office/drawing/2014/main" id="{00000000-0008-0000-0100-000010000000}"/>
            </a:ext>
          </a:extLst>
        </xdr:cNvPr>
        <xdr:cNvCxnSpPr>
          <a:stCxn id="2" idx="0"/>
          <a:endCxn id="3" idx="4"/>
        </xdr:cNvCxnSpPr>
      </xdr:nvCxnSpPr>
      <xdr:spPr>
        <a:xfrm flipV="1">
          <a:off x="2057400" y="1937348"/>
          <a:ext cx="450273" cy="433078"/>
        </a:xfrm>
        <a:prstGeom prst="bentConnector3">
          <a:avLst>
            <a:gd name="adj1" fmla="val 48077"/>
          </a:avLst>
        </a:prstGeom>
        <a:ln>
          <a:solidFill>
            <a:schemeClr val="bg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479822</xdr:colOff>
      <xdr:row>11</xdr:row>
      <xdr:rowOff>166935</xdr:rowOff>
    </xdr:from>
    <xdr:to>
      <xdr:col>3</xdr:col>
      <xdr:colOff>259665</xdr:colOff>
      <xdr:row>12</xdr:row>
      <xdr:rowOff>84426</xdr:rowOff>
    </xdr:to>
    <xdr:cxnSp macro="">
      <xdr:nvCxnSpPr>
        <xdr:cNvPr id="19" name="Conector: angular 18">
          <a:extLst>
            <a:ext uri="{FF2B5EF4-FFF2-40B4-BE49-F238E27FC236}">
              <a16:creationId xmlns:a16="http://schemas.microsoft.com/office/drawing/2014/main" id="{00000000-0008-0000-0100-000013000000}"/>
            </a:ext>
          </a:extLst>
        </xdr:cNvPr>
        <xdr:cNvCxnSpPr>
          <a:stCxn id="2" idx="1"/>
          <a:endCxn id="6" idx="5"/>
        </xdr:cNvCxnSpPr>
      </xdr:nvCxnSpPr>
      <xdr:spPr>
        <a:xfrm flipV="1">
          <a:off x="2003822" y="2262435"/>
          <a:ext cx="541843" cy="107991"/>
        </a:xfrm>
        <a:prstGeom prst="bentConnector3">
          <a:avLst>
            <a:gd name="adj1" fmla="val 50000"/>
          </a:avLst>
        </a:prstGeom>
        <a:ln>
          <a:solidFill>
            <a:schemeClr val="bg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479822</xdr:colOff>
      <xdr:row>12</xdr:row>
      <xdr:rowOff>84426</xdr:rowOff>
    </xdr:from>
    <xdr:to>
      <xdr:col>3</xdr:col>
      <xdr:colOff>259665</xdr:colOff>
      <xdr:row>16</xdr:row>
      <xdr:rowOff>189696</xdr:rowOff>
    </xdr:to>
    <xdr:cxnSp macro="">
      <xdr:nvCxnSpPr>
        <xdr:cNvPr id="23" name="Conector: angular 22">
          <a:extLst>
            <a:ext uri="{FF2B5EF4-FFF2-40B4-BE49-F238E27FC236}">
              <a16:creationId xmlns:a16="http://schemas.microsoft.com/office/drawing/2014/main" id="{00000000-0008-0000-0100-000017000000}"/>
            </a:ext>
          </a:extLst>
        </xdr:cNvPr>
        <xdr:cNvCxnSpPr>
          <a:stCxn id="2" idx="1"/>
          <a:endCxn id="7" idx="5"/>
        </xdr:cNvCxnSpPr>
      </xdr:nvCxnSpPr>
      <xdr:spPr>
        <a:xfrm>
          <a:off x="2003822" y="2370426"/>
          <a:ext cx="541843" cy="867270"/>
        </a:xfrm>
        <a:prstGeom prst="bentConnector3">
          <a:avLst>
            <a:gd name="adj1" fmla="val 50000"/>
          </a:avLst>
        </a:prstGeom>
        <a:ln>
          <a:solidFill>
            <a:schemeClr val="bg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221673</xdr:colOff>
      <xdr:row>17</xdr:row>
      <xdr:rowOff>172316</xdr:rowOff>
    </xdr:from>
    <xdr:to>
      <xdr:col>5</xdr:col>
      <xdr:colOff>316923</xdr:colOff>
      <xdr:row>19</xdr:row>
      <xdr:rowOff>95250</xdr:rowOff>
    </xdr:to>
    <xdr:sp macro="" textlink="">
      <xdr:nvSpPr>
        <xdr:cNvPr id="15" name="Rectángulo: biselado 14">
          <a:hlinkClick xmlns:r="http://schemas.openxmlformats.org/officeDocument/2006/relationships" r:id="rId7"/>
          <a:extLst>
            <a:ext uri="{FF2B5EF4-FFF2-40B4-BE49-F238E27FC236}">
              <a16:creationId xmlns:a16="http://schemas.microsoft.com/office/drawing/2014/main" id="{00000000-0008-0000-0100-00000F000000}"/>
            </a:ext>
          </a:extLst>
        </xdr:cNvPr>
        <xdr:cNvSpPr/>
      </xdr:nvSpPr>
      <xdr:spPr>
        <a:xfrm>
          <a:off x="2507673" y="3410816"/>
          <a:ext cx="1619250" cy="303934"/>
        </a:xfrm>
        <a:prstGeom prst="beve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s-CO" sz="1200" b="1" i="0"/>
            <a:t>Privilegiados</a:t>
          </a:r>
          <a:endParaRPr lang="es-CO" sz="1000" b="1" i="0"/>
        </a:p>
      </xdr:txBody>
    </xdr:sp>
    <xdr:clientData/>
  </xdr:twoCellAnchor>
  <xdr:twoCellAnchor>
    <xdr:from>
      <xdr:col>2</xdr:col>
      <xdr:colOff>533400</xdr:colOff>
      <xdr:row>12</xdr:row>
      <xdr:rowOff>84426</xdr:rowOff>
    </xdr:from>
    <xdr:to>
      <xdr:col>3</xdr:col>
      <xdr:colOff>259665</xdr:colOff>
      <xdr:row>18</xdr:row>
      <xdr:rowOff>133783</xdr:rowOff>
    </xdr:to>
    <xdr:cxnSp macro="">
      <xdr:nvCxnSpPr>
        <xdr:cNvPr id="17" name="Conector: angular 16">
          <a:extLst>
            <a:ext uri="{FF2B5EF4-FFF2-40B4-BE49-F238E27FC236}">
              <a16:creationId xmlns:a16="http://schemas.microsoft.com/office/drawing/2014/main" id="{00000000-0008-0000-0100-000011000000}"/>
            </a:ext>
          </a:extLst>
        </xdr:cNvPr>
        <xdr:cNvCxnSpPr>
          <a:stCxn id="2" idx="0"/>
          <a:endCxn id="15" idx="5"/>
        </xdr:cNvCxnSpPr>
      </xdr:nvCxnSpPr>
      <xdr:spPr>
        <a:xfrm>
          <a:off x="2057400" y="2370426"/>
          <a:ext cx="488265" cy="1192357"/>
        </a:xfrm>
        <a:prstGeom prst="bentConnector3">
          <a:avLst>
            <a:gd name="adj1" fmla="val 42906"/>
          </a:avLst>
        </a:prstGeom>
        <a:ln>
          <a:solidFill>
            <a:schemeClr val="bg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221673</xdr:colOff>
      <xdr:row>12</xdr:row>
      <xdr:rowOff>149555</xdr:rowOff>
    </xdr:from>
    <xdr:to>
      <xdr:col>5</xdr:col>
      <xdr:colOff>316923</xdr:colOff>
      <xdr:row>14</xdr:row>
      <xdr:rowOff>72489</xdr:rowOff>
    </xdr:to>
    <xdr:sp macro="" textlink="">
      <xdr:nvSpPr>
        <xdr:cNvPr id="24" name="Rectángulo: biselado 23">
          <a:hlinkClick xmlns:r="http://schemas.openxmlformats.org/officeDocument/2006/relationships" r:id="rId8"/>
          <a:extLst>
            <a:ext uri="{FF2B5EF4-FFF2-40B4-BE49-F238E27FC236}">
              <a16:creationId xmlns:a16="http://schemas.microsoft.com/office/drawing/2014/main" id="{00000000-0008-0000-0100-000018000000}"/>
            </a:ext>
          </a:extLst>
        </xdr:cNvPr>
        <xdr:cNvSpPr/>
      </xdr:nvSpPr>
      <xdr:spPr>
        <a:xfrm>
          <a:off x="2507673" y="2435555"/>
          <a:ext cx="1619250" cy="303934"/>
        </a:xfrm>
        <a:prstGeom prst="beve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s-CO" sz="1200" b="1" i="0"/>
            <a:t>Financiera</a:t>
          </a:r>
          <a:endParaRPr lang="es-CO" sz="1000" b="1" i="0"/>
        </a:p>
      </xdr:txBody>
    </xdr:sp>
    <xdr:clientData/>
  </xdr:twoCellAnchor>
  <xdr:twoCellAnchor>
    <xdr:from>
      <xdr:col>3</xdr:col>
      <xdr:colOff>221673</xdr:colOff>
      <xdr:row>14</xdr:row>
      <xdr:rowOff>93642</xdr:rowOff>
    </xdr:from>
    <xdr:to>
      <xdr:col>5</xdr:col>
      <xdr:colOff>316923</xdr:colOff>
      <xdr:row>16</xdr:row>
      <xdr:rowOff>16576</xdr:rowOff>
    </xdr:to>
    <xdr:sp macro="" textlink="">
      <xdr:nvSpPr>
        <xdr:cNvPr id="25" name="Rectángulo: biselado 24">
          <a:hlinkClick xmlns:r="http://schemas.openxmlformats.org/officeDocument/2006/relationships" r:id="rId9"/>
          <a:extLst>
            <a:ext uri="{FF2B5EF4-FFF2-40B4-BE49-F238E27FC236}">
              <a16:creationId xmlns:a16="http://schemas.microsoft.com/office/drawing/2014/main" id="{00000000-0008-0000-0100-000019000000}"/>
            </a:ext>
          </a:extLst>
        </xdr:cNvPr>
        <xdr:cNvSpPr/>
      </xdr:nvSpPr>
      <xdr:spPr>
        <a:xfrm>
          <a:off x="2507673" y="2760642"/>
          <a:ext cx="1619250" cy="303934"/>
        </a:xfrm>
        <a:prstGeom prst="beve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s-CO" sz="1200" b="1" i="0"/>
            <a:t>Vivienda</a:t>
          </a:r>
          <a:endParaRPr lang="es-CO" sz="1000" b="1" i="0"/>
        </a:p>
      </xdr:txBody>
    </xdr:sp>
    <xdr:clientData/>
  </xdr:twoCellAnchor>
  <xdr:twoCellAnchor>
    <xdr:from>
      <xdr:col>2</xdr:col>
      <xdr:colOff>479822</xdr:colOff>
      <xdr:row>12</xdr:row>
      <xdr:rowOff>84426</xdr:rowOff>
    </xdr:from>
    <xdr:to>
      <xdr:col>3</xdr:col>
      <xdr:colOff>259665</xdr:colOff>
      <xdr:row>15</xdr:row>
      <xdr:rowOff>55109</xdr:rowOff>
    </xdr:to>
    <xdr:cxnSp macro="">
      <xdr:nvCxnSpPr>
        <xdr:cNvPr id="28" name="Conector: angular 27">
          <a:extLst>
            <a:ext uri="{FF2B5EF4-FFF2-40B4-BE49-F238E27FC236}">
              <a16:creationId xmlns:a16="http://schemas.microsoft.com/office/drawing/2014/main" id="{00000000-0008-0000-0100-00001C000000}"/>
            </a:ext>
          </a:extLst>
        </xdr:cNvPr>
        <xdr:cNvCxnSpPr>
          <a:stCxn id="2" idx="1"/>
          <a:endCxn id="25" idx="5"/>
        </xdr:cNvCxnSpPr>
      </xdr:nvCxnSpPr>
      <xdr:spPr>
        <a:xfrm>
          <a:off x="2003822" y="2370426"/>
          <a:ext cx="541843" cy="542183"/>
        </a:xfrm>
        <a:prstGeom prst="bentConnector3">
          <a:avLst>
            <a:gd name="adj1" fmla="val 50000"/>
          </a:avLst>
        </a:prstGeom>
        <a:ln>
          <a:solidFill>
            <a:schemeClr val="bg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533400</xdr:colOff>
      <xdr:row>12</xdr:row>
      <xdr:rowOff>84426</xdr:rowOff>
    </xdr:from>
    <xdr:to>
      <xdr:col>3</xdr:col>
      <xdr:colOff>259665</xdr:colOff>
      <xdr:row>13</xdr:row>
      <xdr:rowOff>111022</xdr:rowOff>
    </xdr:to>
    <xdr:cxnSp macro="">
      <xdr:nvCxnSpPr>
        <xdr:cNvPr id="31" name="Conector: angular 30">
          <a:extLst>
            <a:ext uri="{FF2B5EF4-FFF2-40B4-BE49-F238E27FC236}">
              <a16:creationId xmlns:a16="http://schemas.microsoft.com/office/drawing/2014/main" id="{00000000-0008-0000-0100-00001F000000}"/>
            </a:ext>
          </a:extLst>
        </xdr:cNvPr>
        <xdr:cNvCxnSpPr>
          <a:stCxn id="2" idx="0"/>
          <a:endCxn id="24" idx="5"/>
        </xdr:cNvCxnSpPr>
      </xdr:nvCxnSpPr>
      <xdr:spPr>
        <a:xfrm>
          <a:off x="2057400" y="2370426"/>
          <a:ext cx="488265" cy="217096"/>
        </a:xfrm>
        <a:prstGeom prst="bentConnector3">
          <a:avLst>
            <a:gd name="adj1" fmla="val 44680"/>
          </a:avLst>
        </a:prstGeom>
        <a:ln>
          <a:solidFill>
            <a:schemeClr val="bg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420832</xdr:colOff>
      <xdr:row>8</xdr:row>
      <xdr:rowOff>121228</xdr:rowOff>
    </xdr:from>
    <xdr:to>
      <xdr:col>7</xdr:col>
      <xdr:colOff>516082</xdr:colOff>
      <xdr:row>10</xdr:row>
      <xdr:rowOff>44162</xdr:rowOff>
    </xdr:to>
    <xdr:sp macro="" textlink="">
      <xdr:nvSpPr>
        <xdr:cNvPr id="21" name="Rectángulo: biselado 20">
          <a:hlinkClick xmlns:r="http://schemas.openxmlformats.org/officeDocument/2006/relationships" r:id="rId10"/>
          <a:extLst>
            <a:ext uri="{FF2B5EF4-FFF2-40B4-BE49-F238E27FC236}">
              <a16:creationId xmlns:a16="http://schemas.microsoft.com/office/drawing/2014/main" id="{00000000-0008-0000-0100-000015000000}"/>
            </a:ext>
          </a:extLst>
        </xdr:cNvPr>
        <xdr:cNvSpPr/>
      </xdr:nvSpPr>
      <xdr:spPr>
        <a:xfrm>
          <a:off x="4230832" y="1645228"/>
          <a:ext cx="1619250" cy="303934"/>
        </a:xfrm>
        <a:prstGeom prst="beve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s-CO" sz="1200" b="1" i="0"/>
            <a:t>Prueba</a:t>
          </a:r>
          <a:endParaRPr lang="es-CO" sz="1000" b="1" i="0"/>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822960</xdr:colOff>
          <xdr:row>26</xdr:row>
          <xdr:rowOff>137160</xdr:rowOff>
        </xdr:from>
        <xdr:to>
          <xdr:col>2</xdr:col>
          <xdr:colOff>1752600</xdr:colOff>
          <xdr:row>26</xdr:row>
          <xdr:rowOff>601980</xdr:rowOff>
        </xdr:to>
        <xdr:sp macro="" textlink="">
          <xdr:nvSpPr>
            <xdr:cNvPr id="1384" name="List Box 360" hidden="1">
              <a:extLst>
                <a:ext uri="{63B3BB69-23CF-44E3-9099-C40C66FF867C}">
                  <a14:compatExt spid="_x0000_s1384"/>
                </a:ext>
                <a:ext uri="{FF2B5EF4-FFF2-40B4-BE49-F238E27FC236}">
                  <a16:creationId xmlns:a16="http://schemas.microsoft.com/office/drawing/2014/main" id="{00000000-0008-0000-0300-00006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213360</xdr:colOff>
      <xdr:row>1</xdr:row>
      <xdr:rowOff>22860</xdr:rowOff>
    </xdr:from>
    <xdr:to>
      <xdr:col>1</xdr:col>
      <xdr:colOff>1640505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280" y="274320"/>
          <a:ext cx="1427145" cy="720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182880</xdr:colOff>
      <xdr:row>1</xdr:row>
      <xdr:rowOff>22860</xdr:rowOff>
    </xdr:from>
    <xdr:to>
      <xdr:col>1</xdr:col>
      <xdr:colOff>1610025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 y="274320"/>
          <a:ext cx="1427145" cy="720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1699260</xdr:colOff>
          <xdr:row>28</xdr:row>
          <xdr:rowOff>76200</xdr:rowOff>
        </xdr:from>
        <xdr:to>
          <xdr:col>2</xdr:col>
          <xdr:colOff>822960</xdr:colOff>
          <xdr:row>29</xdr:row>
          <xdr:rowOff>236220</xdr:rowOff>
        </xdr:to>
        <xdr:sp macro="" textlink="">
          <xdr:nvSpPr>
            <xdr:cNvPr id="62494" name="List Box 360" hidden="1">
              <a:extLst>
                <a:ext uri="{63B3BB69-23CF-44E3-9099-C40C66FF867C}">
                  <a14:compatExt spid="_x0000_s62494"/>
                </a:ext>
                <a:ext uri="{FF2B5EF4-FFF2-40B4-BE49-F238E27FC236}">
                  <a16:creationId xmlns:a16="http://schemas.microsoft.com/office/drawing/2014/main" id="{00000000-0008-0000-0600-00001E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213360</xdr:colOff>
      <xdr:row>1</xdr:row>
      <xdr:rowOff>22860</xdr:rowOff>
    </xdr:from>
    <xdr:to>
      <xdr:col>1</xdr:col>
      <xdr:colOff>1640505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280" y="274320"/>
          <a:ext cx="1427145" cy="720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213360</xdr:colOff>
      <xdr:row>1</xdr:row>
      <xdr:rowOff>22860</xdr:rowOff>
    </xdr:from>
    <xdr:to>
      <xdr:col>1</xdr:col>
      <xdr:colOff>1640505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280" y="274320"/>
          <a:ext cx="1427145" cy="720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228600</xdr:colOff>
      <xdr:row>1</xdr:row>
      <xdr:rowOff>22860</xdr:rowOff>
    </xdr:from>
    <xdr:to>
      <xdr:col>1</xdr:col>
      <xdr:colOff>1655745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0520" y="274320"/>
          <a:ext cx="1427145" cy="720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220980</xdr:colOff>
      <xdr:row>1</xdr:row>
      <xdr:rowOff>22860</xdr:rowOff>
    </xdr:from>
    <xdr:to>
      <xdr:col>1</xdr:col>
      <xdr:colOff>1648125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900" y="274320"/>
          <a:ext cx="1427145" cy="720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792480</xdr:colOff>
          <xdr:row>74</xdr:row>
          <xdr:rowOff>68580</xdr:rowOff>
        </xdr:from>
        <xdr:to>
          <xdr:col>12</xdr:col>
          <xdr:colOff>236220</xdr:colOff>
          <xdr:row>78</xdr:row>
          <xdr:rowOff>563880</xdr:rowOff>
        </xdr:to>
        <xdr:sp macro="" textlink="">
          <xdr:nvSpPr>
            <xdr:cNvPr id="87046" name="EnterPriseSedV1" hidden="1">
              <a:extLst>
                <a:ext uri="{63B3BB69-23CF-44E3-9099-C40C66FF867C}">
                  <a14:compatExt spid="_x0000_s87046"/>
                </a:ext>
                <a:ext uri="{FF2B5EF4-FFF2-40B4-BE49-F238E27FC236}">
                  <a16:creationId xmlns:a16="http://schemas.microsoft.com/office/drawing/2014/main" id="{00000000-0008-0000-0A00-0000065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xdr:from>
          <xdr:col>10</xdr:col>
          <xdr:colOff>518160</xdr:colOff>
          <xdr:row>78</xdr:row>
          <xdr:rowOff>1143000</xdr:rowOff>
        </xdr:from>
        <xdr:to>
          <xdr:col>11</xdr:col>
          <xdr:colOff>723900</xdr:colOff>
          <xdr:row>80</xdr:row>
          <xdr:rowOff>708660</xdr:rowOff>
        </xdr:to>
        <xdr:sp macro="" textlink="">
          <xdr:nvSpPr>
            <xdr:cNvPr id="87052" name="EnterPriseSedA1" hidden="1">
              <a:extLst>
                <a:ext uri="{63B3BB69-23CF-44E3-9099-C40C66FF867C}">
                  <a14:compatExt spid="_x0000_s87052"/>
                </a:ext>
                <a:ext uri="{FF2B5EF4-FFF2-40B4-BE49-F238E27FC236}">
                  <a16:creationId xmlns:a16="http://schemas.microsoft.com/office/drawing/2014/main" id="{00000000-0008-0000-0A00-00000C5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25</xdr:row>
          <xdr:rowOff>22860</xdr:rowOff>
        </xdr:from>
        <xdr:to>
          <xdr:col>8</xdr:col>
          <xdr:colOff>1356360</xdr:colOff>
          <xdr:row>25</xdr:row>
          <xdr:rowOff>1546860</xdr:rowOff>
        </xdr:to>
        <xdr:sp macro="" textlink="">
          <xdr:nvSpPr>
            <xdr:cNvPr id="87092" name="List Box 52" hidden="1">
              <a:extLst>
                <a:ext uri="{63B3BB69-23CF-44E3-9099-C40C66FF867C}">
                  <a14:compatExt spid="_x0000_s87092"/>
                </a:ext>
                <a:ext uri="{FF2B5EF4-FFF2-40B4-BE49-F238E27FC236}">
                  <a16:creationId xmlns:a16="http://schemas.microsoft.com/office/drawing/2014/main" id="{00000000-0008-0000-0A00-0000345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xdr:colOff>
          <xdr:row>25</xdr:row>
          <xdr:rowOff>22860</xdr:rowOff>
        </xdr:from>
        <xdr:to>
          <xdr:col>3</xdr:col>
          <xdr:colOff>1333500</xdr:colOff>
          <xdr:row>25</xdr:row>
          <xdr:rowOff>1546860</xdr:rowOff>
        </xdr:to>
        <xdr:sp macro="" textlink="">
          <xdr:nvSpPr>
            <xdr:cNvPr id="87096" name="List Box 56" hidden="1">
              <a:extLst>
                <a:ext uri="{63B3BB69-23CF-44E3-9099-C40C66FF867C}">
                  <a14:compatExt spid="_x0000_s87096"/>
                </a:ext>
                <a:ext uri="{FF2B5EF4-FFF2-40B4-BE49-F238E27FC236}">
                  <a16:creationId xmlns:a16="http://schemas.microsoft.com/office/drawing/2014/main" id="{00000000-0008-0000-0A00-0000385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25</xdr:row>
          <xdr:rowOff>22860</xdr:rowOff>
        </xdr:from>
        <xdr:to>
          <xdr:col>4</xdr:col>
          <xdr:colOff>1333500</xdr:colOff>
          <xdr:row>25</xdr:row>
          <xdr:rowOff>1546860</xdr:rowOff>
        </xdr:to>
        <xdr:sp macro="" textlink="">
          <xdr:nvSpPr>
            <xdr:cNvPr id="87097" name="List Box 57" hidden="1">
              <a:extLst>
                <a:ext uri="{63B3BB69-23CF-44E3-9099-C40C66FF867C}">
                  <a14:compatExt spid="_x0000_s87097"/>
                </a:ext>
                <a:ext uri="{FF2B5EF4-FFF2-40B4-BE49-F238E27FC236}">
                  <a16:creationId xmlns:a16="http://schemas.microsoft.com/office/drawing/2014/main" id="{00000000-0008-0000-0A00-0000395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25</xdr:row>
          <xdr:rowOff>22860</xdr:rowOff>
        </xdr:from>
        <xdr:to>
          <xdr:col>5</xdr:col>
          <xdr:colOff>1333500</xdr:colOff>
          <xdr:row>25</xdr:row>
          <xdr:rowOff>1546860</xdr:rowOff>
        </xdr:to>
        <xdr:sp macro="" textlink="">
          <xdr:nvSpPr>
            <xdr:cNvPr id="87098" name="List Box 58" hidden="1">
              <a:extLst>
                <a:ext uri="{63B3BB69-23CF-44E3-9099-C40C66FF867C}">
                  <a14:compatExt spid="_x0000_s87098"/>
                </a:ext>
                <a:ext uri="{FF2B5EF4-FFF2-40B4-BE49-F238E27FC236}">
                  <a16:creationId xmlns:a16="http://schemas.microsoft.com/office/drawing/2014/main" id="{00000000-0008-0000-0A00-00003A5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25</xdr:row>
          <xdr:rowOff>22860</xdr:rowOff>
        </xdr:from>
        <xdr:to>
          <xdr:col>6</xdr:col>
          <xdr:colOff>1356360</xdr:colOff>
          <xdr:row>25</xdr:row>
          <xdr:rowOff>1546860</xdr:rowOff>
        </xdr:to>
        <xdr:sp macro="" textlink="">
          <xdr:nvSpPr>
            <xdr:cNvPr id="87099" name="List Box 59" hidden="1">
              <a:extLst>
                <a:ext uri="{63B3BB69-23CF-44E3-9099-C40C66FF867C}">
                  <a14:compatExt spid="_x0000_s87099"/>
                </a:ext>
                <a:ext uri="{FF2B5EF4-FFF2-40B4-BE49-F238E27FC236}">
                  <a16:creationId xmlns:a16="http://schemas.microsoft.com/office/drawing/2014/main" id="{00000000-0008-0000-0A00-00003B5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25</xdr:row>
          <xdr:rowOff>22860</xdr:rowOff>
        </xdr:from>
        <xdr:to>
          <xdr:col>7</xdr:col>
          <xdr:colOff>1356360</xdr:colOff>
          <xdr:row>25</xdr:row>
          <xdr:rowOff>1546860</xdr:rowOff>
        </xdr:to>
        <xdr:sp macro="" textlink="">
          <xdr:nvSpPr>
            <xdr:cNvPr id="87100" name="List Box 60" hidden="1">
              <a:extLst>
                <a:ext uri="{63B3BB69-23CF-44E3-9099-C40C66FF867C}">
                  <a14:compatExt spid="_x0000_s87100"/>
                </a:ext>
                <a:ext uri="{FF2B5EF4-FFF2-40B4-BE49-F238E27FC236}">
                  <a16:creationId xmlns:a16="http://schemas.microsoft.com/office/drawing/2014/main" id="{00000000-0008-0000-0A00-00003C5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27</xdr:row>
          <xdr:rowOff>22860</xdr:rowOff>
        </xdr:from>
        <xdr:to>
          <xdr:col>8</xdr:col>
          <xdr:colOff>1356360</xdr:colOff>
          <xdr:row>27</xdr:row>
          <xdr:rowOff>1546860</xdr:rowOff>
        </xdr:to>
        <xdr:sp macro="" textlink="">
          <xdr:nvSpPr>
            <xdr:cNvPr id="87105" name="List Box 65" hidden="1">
              <a:extLst>
                <a:ext uri="{63B3BB69-23CF-44E3-9099-C40C66FF867C}">
                  <a14:compatExt spid="_x0000_s87105"/>
                </a:ext>
                <a:ext uri="{FF2B5EF4-FFF2-40B4-BE49-F238E27FC236}">
                  <a16:creationId xmlns:a16="http://schemas.microsoft.com/office/drawing/2014/main" id="{00000000-0008-0000-0A00-0000415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xdr:colOff>
          <xdr:row>27</xdr:row>
          <xdr:rowOff>22860</xdr:rowOff>
        </xdr:from>
        <xdr:to>
          <xdr:col>3</xdr:col>
          <xdr:colOff>1333500</xdr:colOff>
          <xdr:row>27</xdr:row>
          <xdr:rowOff>1546860</xdr:rowOff>
        </xdr:to>
        <xdr:sp macro="" textlink="">
          <xdr:nvSpPr>
            <xdr:cNvPr id="87106" name="List Box 66" hidden="1">
              <a:extLst>
                <a:ext uri="{63B3BB69-23CF-44E3-9099-C40C66FF867C}">
                  <a14:compatExt spid="_x0000_s87106"/>
                </a:ext>
                <a:ext uri="{FF2B5EF4-FFF2-40B4-BE49-F238E27FC236}">
                  <a16:creationId xmlns:a16="http://schemas.microsoft.com/office/drawing/2014/main" id="{00000000-0008-0000-0A00-0000425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27</xdr:row>
          <xdr:rowOff>22860</xdr:rowOff>
        </xdr:from>
        <xdr:to>
          <xdr:col>4</xdr:col>
          <xdr:colOff>1333500</xdr:colOff>
          <xdr:row>27</xdr:row>
          <xdr:rowOff>1546860</xdr:rowOff>
        </xdr:to>
        <xdr:sp macro="" textlink="">
          <xdr:nvSpPr>
            <xdr:cNvPr id="87107" name="List Box 67" hidden="1">
              <a:extLst>
                <a:ext uri="{63B3BB69-23CF-44E3-9099-C40C66FF867C}">
                  <a14:compatExt spid="_x0000_s87107"/>
                </a:ext>
                <a:ext uri="{FF2B5EF4-FFF2-40B4-BE49-F238E27FC236}">
                  <a16:creationId xmlns:a16="http://schemas.microsoft.com/office/drawing/2014/main" id="{00000000-0008-0000-0A00-0000435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27</xdr:row>
          <xdr:rowOff>22860</xdr:rowOff>
        </xdr:from>
        <xdr:to>
          <xdr:col>5</xdr:col>
          <xdr:colOff>1333500</xdr:colOff>
          <xdr:row>27</xdr:row>
          <xdr:rowOff>1546860</xdr:rowOff>
        </xdr:to>
        <xdr:sp macro="" textlink="">
          <xdr:nvSpPr>
            <xdr:cNvPr id="87108" name="List Box 68" hidden="1">
              <a:extLst>
                <a:ext uri="{63B3BB69-23CF-44E3-9099-C40C66FF867C}">
                  <a14:compatExt spid="_x0000_s87108"/>
                </a:ext>
                <a:ext uri="{FF2B5EF4-FFF2-40B4-BE49-F238E27FC236}">
                  <a16:creationId xmlns:a16="http://schemas.microsoft.com/office/drawing/2014/main" id="{00000000-0008-0000-0A00-0000445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27</xdr:row>
          <xdr:rowOff>22860</xdr:rowOff>
        </xdr:from>
        <xdr:to>
          <xdr:col>6</xdr:col>
          <xdr:colOff>1356360</xdr:colOff>
          <xdr:row>27</xdr:row>
          <xdr:rowOff>1546860</xdr:rowOff>
        </xdr:to>
        <xdr:sp macro="" textlink="">
          <xdr:nvSpPr>
            <xdr:cNvPr id="87109" name="List Box 69" hidden="1">
              <a:extLst>
                <a:ext uri="{63B3BB69-23CF-44E3-9099-C40C66FF867C}">
                  <a14:compatExt spid="_x0000_s87109"/>
                </a:ext>
                <a:ext uri="{FF2B5EF4-FFF2-40B4-BE49-F238E27FC236}">
                  <a16:creationId xmlns:a16="http://schemas.microsoft.com/office/drawing/2014/main" id="{00000000-0008-0000-0A00-0000455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27</xdr:row>
          <xdr:rowOff>22860</xdr:rowOff>
        </xdr:from>
        <xdr:to>
          <xdr:col>7</xdr:col>
          <xdr:colOff>1356360</xdr:colOff>
          <xdr:row>27</xdr:row>
          <xdr:rowOff>1546860</xdr:rowOff>
        </xdr:to>
        <xdr:sp macro="" textlink="">
          <xdr:nvSpPr>
            <xdr:cNvPr id="87110" name="List Box 70" hidden="1">
              <a:extLst>
                <a:ext uri="{63B3BB69-23CF-44E3-9099-C40C66FF867C}">
                  <a14:compatExt spid="_x0000_s87110"/>
                </a:ext>
                <a:ext uri="{FF2B5EF4-FFF2-40B4-BE49-F238E27FC236}">
                  <a16:creationId xmlns:a16="http://schemas.microsoft.com/office/drawing/2014/main" id="{00000000-0008-0000-0A00-0000465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xdr:colOff>
          <xdr:row>28</xdr:row>
          <xdr:rowOff>22860</xdr:rowOff>
        </xdr:from>
        <xdr:to>
          <xdr:col>3</xdr:col>
          <xdr:colOff>1333500</xdr:colOff>
          <xdr:row>28</xdr:row>
          <xdr:rowOff>1546860</xdr:rowOff>
        </xdr:to>
        <xdr:sp macro="" textlink="">
          <xdr:nvSpPr>
            <xdr:cNvPr id="87111" name="List Box 71" hidden="1">
              <a:extLst>
                <a:ext uri="{63B3BB69-23CF-44E3-9099-C40C66FF867C}">
                  <a14:compatExt spid="_x0000_s87111"/>
                </a:ext>
                <a:ext uri="{FF2B5EF4-FFF2-40B4-BE49-F238E27FC236}">
                  <a16:creationId xmlns:a16="http://schemas.microsoft.com/office/drawing/2014/main" id="{00000000-0008-0000-0A00-0000475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28</xdr:row>
          <xdr:rowOff>22860</xdr:rowOff>
        </xdr:from>
        <xdr:to>
          <xdr:col>4</xdr:col>
          <xdr:colOff>1333500</xdr:colOff>
          <xdr:row>28</xdr:row>
          <xdr:rowOff>1546860</xdr:rowOff>
        </xdr:to>
        <xdr:sp macro="" textlink="">
          <xdr:nvSpPr>
            <xdr:cNvPr id="87116" name="List Box 76" hidden="1">
              <a:extLst>
                <a:ext uri="{63B3BB69-23CF-44E3-9099-C40C66FF867C}">
                  <a14:compatExt spid="_x0000_s87116"/>
                </a:ext>
                <a:ext uri="{FF2B5EF4-FFF2-40B4-BE49-F238E27FC236}">
                  <a16:creationId xmlns:a16="http://schemas.microsoft.com/office/drawing/2014/main" id="{00000000-0008-0000-0A00-00004C5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28</xdr:row>
          <xdr:rowOff>22860</xdr:rowOff>
        </xdr:from>
        <xdr:to>
          <xdr:col>5</xdr:col>
          <xdr:colOff>1333500</xdr:colOff>
          <xdr:row>28</xdr:row>
          <xdr:rowOff>1546860</xdr:rowOff>
        </xdr:to>
        <xdr:sp macro="" textlink="">
          <xdr:nvSpPr>
            <xdr:cNvPr id="87117" name="List Box 77" hidden="1">
              <a:extLst>
                <a:ext uri="{63B3BB69-23CF-44E3-9099-C40C66FF867C}">
                  <a14:compatExt spid="_x0000_s87117"/>
                </a:ext>
                <a:ext uri="{FF2B5EF4-FFF2-40B4-BE49-F238E27FC236}">
                  <a16:creationId xmlns:a16="http://schemas.microsoft.com/office/drawing/2014/main" id="{00000000-0008-0000-0A00-00004D5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28</xdr:row>
          <xdr:rowOff>22860</xdr:rowOff>
        </xdr:from>
        <xdr:to>
          <xdr:col>6</xdr:col>
          <xdr:colOff>1356360</xdr:colOff>
          <xdr:row>28</xdr:row>
          <xdr:rowOff>1546860</xdr:rowOff>
        </xdr:to>
        <xdr:sp macro="" textlink="">
          <xdr:nvSpPr>
            <xdr:cNvPr id="87118" name="List Box 78" hidden="1">
              <a:extLst>
                <a:ext uri="{63B3BB69-23CF-44E3-9099-C40C66FF867C}">
                  <a14:compatExt spid="_x0000_s87118"/>
                </a:ext>
                <a:ext uri="{FF2B5EF4-FFF2-40B4-BE49-F238E27FC236}">
                  <a16:creationId xmlns:a16="http://schemas.microsoft.com/office/drawing/2014/main" id="{00000000-0008-0000-0A00-00004E5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28</xdr:row>
          <xdr:rowOff>22860</xdr:rowOff>
        </xdr:from>
        <xdr:to>
          <xdr:col>7</xdr:col>
          <xdr:colOff>1356360</xdr:colOff>
          <xdr:row>28</xdr:row>
          <xdr:rowOff>1546860</xdr:rowOff>
        </xdr:to>
        <xdr:sp macro="" textlink="">
          <xdr:nvSpPr>
            <xdr:cNvPr id="87119" name="List Box 79" hidden="1">
              <a:extLst>
                <a:ext uri="{63B3BB69-23CF-44E3-9099-C40C66FF867C}">
                  <a14:compatExt spid="_x0000_s87119"/>
                </a:ext>
                <a:ext uri="{FF2B5EF4-FFF2-40B4-BE49-F238E27FC236}">
                  <a16:creationId xmlns:a16="http://schemas.microsoft.com/office/drawing/2014/main" id="{00000000-0008-0000-0A00-00004F5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28</xdr:row>
          <xdr:rowOff>22860</xdr:rowOff>
        </xdr:from>
        <xdr:to>
          <xdr:col>8</xdr:col>
          <xdr:colOff>1356360</xdr:colOff>
          <xdr:row>28</xdr:row>
          <xdr:rowOff>1546860</xdr:rowOff>
        </xdr:to>
        <xdr:sp macro="" textlink="">
          <xdr:nvSpPr>
            <xdr:cNvPr id="87120" name="List Box 80" hidden="1">
              <a:extLst>
                <a:ext uri="{63B3BB69-23CF-44E3-9099-C40C66FF867C}">
                  <a14:compatExt spid="_x0000_s87120"/>
                </a:ext>
                <a:ext uri="{FF2B5EF4-FFF2-40B4-BE49-F238E27FC236}">
                  <a16:creationId xmlns:a16="http://schemas.microsoft.com/office/drawing/2014/main" id="{00000000-0008-0000-0A00-0000505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213360</xdr:colOff>
      <xdr:row>1</xdr:row>
      <xdr:rowOff>22860</xdr:rowOff>
    </xdr:from>
    <xdr:to>
      <xdr:col>1</xdr:col>
      <xdr:colOff>1640505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280" y="274320"/>
          <a:ext cx="1427145" cy="720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792480</xdr:colOff>
          <xdr:row>74</xdr:row>
          <xdr:rowOff>60960</xdr:rowOff>
        </xdr:from>
        <xdr:to>
          <xdr:col>12</xdr:col>
          <xdr:colOff>236220</xdr:colOff>
          <xdr:row>78</xdr:row>
          <xdr:rowOff>556260</xdr:rowOff>
        </xdr:to>
        <xdr:sp macro="" textlink="">
          <xdr:nvSpPr>
            <xdr:cNvPr id="88070" name="EnterPriseSedV1" hidden="1">
              <a:extLst>
                <a:ext uri="{63B3BB69-23CF-44E3-9099-C40C66FF867C}">
                  <a14:compatExt spid="_x0000_s88070"/>
                </a:ext>
                <a:ext uri="{FF2B5EF4-FFF2-40B4-BE49-F238E27FC236}">
                  <a16:creationId xmlns:a16="http://schemas.microsoft.com/office/drawing/2014/main" id="{00000000-0008-0000-0B00-0000065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xdr:from>
          <xdr:col>10</xdr:col>
          <xdr:colOff>518160</xdr:colOff>
          <xdr:row>78</xdr:row>
          <xdr:rowOff>1127760</xdr:rowOff>
        </xdr:from>
        <xdr:to>
          <xdr:col>11</xdr:col>
          <xdr:colOff>723900</xdr:colOff>
          <xdr:row>80</xdr:row>
          <xdr:rowOff>685800</xdr:rowOff>
        </xdr:to>
        <xdr:sp macro="" textlink="">
          <xdr:nvSpPr>
            <xdr:cNvPr id="88076" name="EnterPriseSedA1" hidden="1">
              <a:extLst>
                <a:ext uri="{63B3BB69-23CF-44E3-9099-C40C66FF867C}">
                  <a14:compatExt spid="_x0000_s88076"/>
                </a:ext>
                <a:ext uri="{FF2B5EF4-FFF2-40B4-BE49-F238E27FC236}">
                  <a16:creationId xmlns:a16="http://schemas.microsoft.com/office/drawing/2014/main" id="{00000000-0008-0000-0B00-00000C5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xdr:twoCellAnchor editAs="oneCell">
    <xdr:from>
      <xdr:col>1</xdr:col>
      <xdr:colOff>190500</xdr:colOff>
      <xdr:row>1</xdr:row>
      <xdr:rowOff>22860</xdr:rowOff>
    </xdr:from>
    <xdr:to>
      <xdr:col>1</xdr:col>
      <xdr:colOff>1617645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2420" y="274320"/>
          <a:ext cx="1427145" cy="720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792480</xdr:colOff>
          <xdr:row>74</xdr:row>
          <xdr:rowOff>68580</xdr:rowOff>
        </xdr:from>
        <xdr:to>
          <xdr:col>12</xdr:col>
          <xdr:colOff>236220</xdr:colOff>
          <xdr:row>78</xdr:row>
          <xdr:rowOff>563880</xdr:rowOff>
        </xdr:to>
        <xdr:sp macro="" textlink="">
          <xdr:nvSpPr>
            <xdr:cNvPr id="108545" name="EnterPriseSedV1" hidden="1">
              <a:extLst>
                <a:ext uri="{63B3BB69-23CF-44E3-9099-C40C66FF867C}">
                  <a14:compatExt spid="_x0000_s108545"/>
                </a:ext>
                <a:ext uri="{FF2B5EF4-FFF2-40B4-BE49-F238E27FC236}">
                  <a16:creationId xmlns:a16="http://schemas.microsoft.com/office/drawing/2014/main" id="{00000000-0008-0000-0C00-000001A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xdr:from>
          <xdr:col>10</xdr:col>
          <xdr:colOff>518160</xdr:colOff>
          <xdr:row>78</xdr:row>
          <xdr:rowOff>1143000</xdr:rowOff>
        </xdr:from>
        <xdr:to>
          <xdr:col>11</xdr:col>
          <xdr:colOff>723900</xdr:colOff>
          <xdr:row>80</xdr:row>
          <xdr:rowOff>708660</xdr:rowOff>
        </xdr:to>
        <xdr:sp macro="" textlink="">
          <xdr:nvSpPr>
            <xdr:cNvPr id="108546" name="EnterPriseSedA1" hidden="1">
              <a:extLst>
                <a:ext uri="{63B3BB69-23CF-44E3-9099-C40C66FF867C}">
                  <a14:compatExt spid="_x0000_s108546"/>
                </a:ext>
                <a:ext uri="{FF2B5EF4-FFF2-40B4-BE49-F238E27FC236}">
                  <a16:creationId xmlns:a16="http://schemas.microsoft.com/office/drawing/2014/main" id="{00000000-0008-0000-0C00-000002A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xdr:twoCellAnchor editAs="oneCell">
    <xdr:from>
      <xdr:col>1</xdr:col>
      <xdr:colOff>190500</xdr:colOff>
      <xdr:row>1</xdr:row>
      <xdr:rowOff>22860</xdr:rowOff>
    </xdr:from>
    <xdr:to>
      <xdr:col>1</xdr:col>
      <xdr:colOff>1617645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2420" y="274320"/>
          <a:ext cx="1427145" cy="7200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22860</xdr:colOff>
          <xdr:row>22</xdr:row>
          <xdr:rowOff>22860</xdr:rowOff>
        </xdr:from>
        <xdr:to>
          <xdr:col>3</xdr:col>
          <xdr:colOff>1356360</xdr:colOff>
          <xdr:row>24</xdr:row>
          <xdr:rowOff>213360</xdr:rowOff>
        </xdr:to>
        <xdr:sp macro="" textlink="">
          <xdr:nvSpPr>
            <xdr:cNvPr id="109574" name="List Box 6" hidden="1">
              <a:extLst>
                <a:ext uri="{63B3BB69-23CF-44E3-9099-C40C66FF867C}">
                  <a14:compatExt spid="_x0000_s109574"/>
                </a:ext>
                <a:ext uri="{FF2B5EF4-FFF2-40B4-BE49-F238E27FC236}">
                  <a16:creationId xmlns:a16="http://schemas.microsoft.com/office/drawing/2014/main" id="{00000000-0008-0000-0D00-000006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22</xdr:row>
          <xdr:rowOff>22860</xdr:rowOff>
        </xdr:from>
        <xdr:to>
          <xdr:col>4</xdr:col>
          <xdr:colOff>1356360</xdr:colOff>
          <xdr:row>24</xdr:row>
          <xdr:rowOff>213360</xdr:rowOff>
        </xdr:to>
        <xdr:sp macro="" textlink="">
          <xdr:nvSpPr>
            <xdr:cNvPr id="109575" name="List Box 7" hidden="1">
              <a:extLst>
                <a:ext uri="{63B3BB69-23CF-44E3-9099-C40C66FF867C}">
                  <a14:compatExt spid="_x0000_s109575"/>
                </a:ext>
                <a:ext uri="{FF2B5EF4-FFF2-40B4-BE49-F238E27FC236}">
                  <a16:creationId xmlns:a16="http://schemas.microsoft.com/office/drawing/2014/main" id="{00000000-0008-0000-0D00-000007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22860</xdr:colOff>
          <xdr:row>22</xdr:row>
          <xdr:rowOff>22860</xdr:rowOff>
        </xdr:from>
        <xdr:to>
          <xdr:col>5</xdr:col>
          <xdr:colOff>1356360</xdr:colOff>
          <xdr:row>24</xdr:row>
          <xdr:rowOff>213360</xdr:rowOff>
        </xdr:to>
        <xdr:sp macro="" textlink="">
          <xdr:nvSpPr>
            <xdr:cNvPr id="109576" name="List Box 8" hidden="1">
              <a:extLst>
                <a:ext uri="{63B3BB69-23CF-44E3-9099-C40C66FF867C}">
                  <a14:compatExt spid="_x0000_s109576"/>
                </a:ext>
                <a:ext uri="{FF2B5EF4-FFF2-40B4-BE49-F238E27FC236}">
                  <a16:creationId xmlns:a16="http://schemas.microsoft.com/office/drawing/2014/main" id="{00000000-0008-0000-0D00-000008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xdr:colOff>
          <xdr:row>22</xdr:row>
          <xdr:rowOff>22860</xdr:rowOff>
        </xdr:from>
        <xdr:to>
          <xdr:col>6</xdr:col>
          <xdr:colOff>1356360</xdr:colOff>
          <xdr:row>24</xdr:row>
          <xdr:rowOff>213360</xdr:rowOff>
        </xdr:to>
        <xdr:sp macro="" textlink="">
          <xdr:nvSpPr>
            <xdr:cNvPr id="109577" name="List Box 9" hidden="1">
              <a:extLst>
                <a:ext uri="{63B3BB69-23CF-44E3-9099-C40C66FF867C}">
                  <a14:compatExt spid="_x0000_s109577"/>
                </a:ext>
                <a:ext uri="{FF2B5EF4-FFF2-40B4-BE49-F238E27FC236}">
                  <a16:creationId xmlns:a16="http://schemas.microsoft.com/office/drawing/2014/main" id="{00000000-0008-0000-0D00-000009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22860</xdr:colOff>
          <xdr:row>22</xdr:row>
          <xdr:rowOff>22860</xdr:rowOff>
        </xdr:from>
        <xdr:to>
          <xdr:col>7</xdr:col>
          <xdr:colOff>1356360</xdr:colOff>
          <xdr:row>24</xdr:row>
          <xdr:rowOff>213360</xdr:rowOff>
        </xdr:to>
        <xdr:sp macro="" textlink="">
          <xdr:nvSpPr>
            <xdr:cNvPr id="109578" name="List Box 10" hidden="1">
              <a:extLst>
                <a:ext uri="{63B3BB69-23CF-44E3-9099-C40C66FF867C}">
                  <a14:compatExt spid="_x0000_s109578"/>
                </a:ext>
                <a:ext uri="{FF2B5EF4-FFF2-40B4-BE49-F238E27FC236}">
                  <a16:creationId xmlns:a16="http://schemas.microsoft.com/office/drawing/2014/main" id="{00000000-0008-0000-0D00-00000A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22860</xdr:colOff>
          <xdr:row>22</xdr:row>
          <xdr:rowOff>22860</xdr:rowOff>
        </xdr:from>
        <xdr:to>
          <xdr:col>8</xdr:col>
          <xdr:colOff>1356360</xdr:colOff>
          <xdr:row>24</xdr:row>
          <xdr:rowOff>213360</xdr:rowOff>
        </xdr:to>
        <xdr:sp macro="" textlink="">
          <xdr:nvSpPr>
            <xdr:cNvPr id="109579" name="List Box 11" hidden="1">
              <a:extLst>
                <a:ext uri="{63B3BB69-23CF-44E3-9099-C40C66FF867C}">
                  <a14:compatExt spid="_x0000_s109579"/>
                </a:ext>
                <a:ext uri="{FF2B5EF4-FFF2-40B4-BE49-F238E27FC236}">
                  <a16:creationId xmlns:a16="http://schemas.microsoft.com/office/drawing/2014/main" id="{00000000-0008-0000-0D00-00000B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167640</xdr:colOff>
      <xdr:row>1</xdr:row>
      <xdr:rowOff>22860</xdr:rowOff>
    </xdr:from>
    <xdr:to>
      <xdr:col>1</xdr:col>
      <xdr:colOff>1594785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89560" y="274320"/>
          <a:ext cx="1427145" cy="720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99060</xdr:colOff>
          <xdr:row>22</xdr:row>
          <xdr:rowOff>0</xdr:rowOff>
        </xdr:from>
        <xdr:to>
          <xdr:col>4</xdr:col>
          <xdr:colOff>1318260</xdr:colOff>
          <xdr:row>23</xdr:row>
          <xdr:rowOff>0</xdr:rowOff>
        </xdr:to>
        <xdr:sp macro="" textlink="">
          <xdr:nvSpPr>
            <xdr:cNvPr id="5143" name="List Box 392" hidden="1">
              <a:extLst>
                <a:ext uri="{63B3BB69-23CF-44E3-9099-C40C66FF867C}">
                  <a14:compatExt spid="_x0000_s5143"/>
                </a:ext>
                <a:ext uri="{FF2B5EF4-FFF2-40B4-BE49-F238E27FC236}">
                  <a16:creationId xmlns:a16="http://schemas.microsoft.com/office/drawing/2014/main" id="{00000000-0008-0000-0E00-00001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99060</xdr:colOff>
          <xdr:row>22</xdr:row>
          <xdr:rowOff>0</xdr:rowOff>
        </xdr:from>
        <xdr:to>
          <xdr:col>5</xdr:col>
          <xdr:colOff>1318260</xdr:colOff>
          <xdr:row>23</xdr:row>
          <xdr:rowOff>0</xdr:rowOff>
        </xdr:to>
        <xdr:sp macro="" textlink="">
          <xdr:nvSpPr>
            <xdr:cNvPr id="5144" name="List Box 393" hidden="1">
              <a:extLst>
                <a:ext uri="{63B3BB69-23CF-44E3-9099-C40C66FF867C}">
                  <a14:compatExt spid="_x0000_s5144"/>
                </a:ext>
                <a:ext uri="{FF2B5EF4-FFF2-40B4-BE49-F238E27FC236}">
                  <a16:creationId xmlns:a16="http://schemas.microsoft.com/office/drawing/2014/main" id="{00000000-0008-0000-0E00-00001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99060</xdr:colOff>
          <xdr:row>22</xdr:row>
          <xdr:rowOff>0</xdr:rowOff>
        </xdr:from>
        <xdr:to>
          <xdr:col>6</xdr:col>
          <xdr:colOff>1318260</xdr:colOff>
          <xdr:row>23</xdr:row>
          <xdr:rowOff>0</xdr:rowOff>
        </xdr:to>
        <xdr:sp macro="" textlink="">
          <xdr:nvSpPr>
            <xdr:cNvPr id="5145" name="List Box 394" hidden="1">
              <a:extLst>
                <a:ext uri="{63B3BB69-23CF-44E3-9099-C40C66FF867C}">
                  <a14:compatExt spid="_x0000_s5145"/>
                </a:ext>
                <a:ext uri="{FF2B5EF4-FFF2-40B4-BE49-F238E27FC236}">
                  <a16:creationId xmlns:a16="http://schemas.microsoft.com/office/drawing/2014/main" id="{00000000-0008-0000-0E00-00001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99060</xdr:colOff>
          <xdr:row>22</xdr:row>
          <xdr:rowOff>0</xdr:rowOff>
        </xdr:from>
        <xdr:to>
          <xdr:col>8</xdr:col>
          <xdr:colOff>1318260</xdr:colOff>
          <xdr:row>23</xdr:row>
          <xdr:rowOff>0</xdr:rowOff>
        </xdr:to>
        <xdr:sp macro="" textlink="">
          <xdr:nvSpPr>
            <xdr:cNvPr id="5146" name="List Box 395" hidden="1">
              <a:extLst>
                <a:ext uri="{63B3BB69-23CF-44E3-9099-C40C66FF867C}">
                  <a14:compatExt spid="_x0000_s5146"/>
                </a:ext>
                <a:ext uri="{FF2B5EF4-FFF2-40B4-BE49-F238E27FC236}">
                  <a16:creationId xmlns:a16="http://schemas.microsoft.com/office/drawing/2014/main" id="{00000000-0008-0000-0E00-00001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99060</xdr:colOff>
          <xdr:row>23</xdr:row>
          <xdr:rowOff>22860</xdr:rowOff>
        </xdr:from>
        <xdr:to>
          <xdr:col>3</xdr:col>
          <xdr:colOff>1318260</xdr:colOff>
          <xdr:row>23</xdr:row>
          <xdr:rowOff>480060</xdr:rowOff>
        </xdr:to>
        <xdr:sp macro="" textlink="">
          <xdr:nvSpPr>
            <xdr:cNvPr id="5147" name="List Box 396" hidden="1">
              <a:extLst>
                <a:ext uri="{63B3BB69-23CF-44E3-9099-C40C66FF867C}">
                  <a14:compatExt spid="_x0000_s5147"/>
                </a:ext>
                <a:ext uri="{FF2B5EF4-FFF2-40B4-BE49-F238E27FC236}">
                  <a16:creationId xmlns:a16="http://schemas.microsoft.com/office/drawing/2014/main" id="{00000000-0008-0000-0E00-00001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99060</xdr:colOff>
          <xdr:row>23</xdr:row>
          <xdr:rowOff>22860</xdr:rowOff>
        </xdr:from>
        <xdr:to>
          <xdr:col>4</xdr:col>
          <xdr:colOff>1318260</xdr:colOff>
          <xdr:row>23</xdr:row>
          <xdr:rowOff>480060</xdr:rowOff>
        </xdr:to>
        <xdr:sp macro="" textlink="">
          <xdr:nvSpPr>
            <xdr:cNvPr id="5148" name="List Box 397" hidden="1">
              <a:extLst>
                <a:ext uri="{63B3BB69-23CF-44E3-9099-C40C66FF867C}">
                  <a14:compatExt spid="_x0000_s5148"/>
                </a:ext>
                <a:ext uri="{FF2B5EF4-FFF2-40B4-BE49-F238E27FC236}">
                  <a16:creationId xmlns:a16="http://schemas.microsoft.com/office/drawing/2014/main" id="{00000000-0008-0000-0E00-00001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99060</xdr:colOff>
          <xdr:row>23</xdr:row>
          <xdr:rowOff>22860</xdr:rowOff>
        </xdr:from>
        <xdr:to>
          <xdr:col>5</xdr:col>
          <xdr:colOff>1318260</xdr:colOff>
          <xdr:row>23</xdr:row>
          <xdr:rowOff>480060</xdr:rowOff>
        </xdr:to>
        <xdr:sp macro="" textlink="">
          <xdr:nvSpPr>
            <xdr:cNvPr id="5149" name="List Box 398" hidden="1">
              <a:extLst>
                <a:ext uri="{63B3BB69-23CF-44E3-9099-C40C66FF867C}">
                  <a14:compatExt spid="_x0000_s5149"/>
                </a:ext>
                <a:ext uri="{FF2B5EF4-FFF2-40B4-BE49-F238E27FC236}">
                  <a16:creationId xmlns:a16="http://schemas.microsoft.com/office/drawing/2014/main" id="{00000000-0008-0000-0E00-00001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99060</xdr:colOff>
          <xdr:row>23</xdr:row>
          <xdr:rowOff>30480</xdr:rowOff>
        </xdr:from>
        <xdr:to>
          <xdr:col>6</xdr:col>
          <xdr:colOff>1318260</xdr:colOff>
          <xdr:row>23</xdr:row>
          <xdr:rowOff>480060</xdr:rowOff>
        </xdr:to>
        <xdr:sp macro="" textlink="">
          <xdr:nvSpPr>
            <xdr:cNvPr id="5150" name="List Box 399" hidden="1">
              <a:extLst>
                <a:ext uri="{63B3BB69-23CF-44E3-9099-C40C66FF867C}">
                  <a14:compatExt spid="_x0000_s5150"/>
                </a:ext>
                <a:ext uri="{FF2B5EF4-FFF2-40B4-BE49-F238E27FC236}">
                  <a16:creationId xmlns:a16="http://schemas.microsoft.com/office/drawing/2014/main" id="{00000000-0008-0000-0E00-00001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99060</xdr:colOff>
          <xdr:row>23</xdr:row>
          <xdr:rowOff>30480</xdr:rowOff>
        </xdr:from>
        <xdr:to>
          <xdr:col>8</xdr:col>
          <xdr:colOff>1318260</xdr:colOff>
          <xdr:row>23</xdr:row>
          <xdr:rowOff>480060</xdr:rowOff>
        </xdr:to>
        <xdr:sp macro="" textlink="">
          <xdr:nvSpPr>
            <xdr:cNvPr id="5151" name="List Box 400" hidden="1">
              <a:extLst>
                <a:ext uri="{63B3BB69-23CF-44E3-9099-C40C66FF867C}">
                  <a14:compatExt spid="_x0000_s5151"/>
                </a:ext>
                <a:ext uri="{FF2B5EF4-FFF2-40B4-BE49-F238E27FC236}">
                  <a16:creationId xmlns:a16="http://schemas.microsoft.com/office/drawing/2014/main" id="{00000000-0008-0000-0E00-00001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99060</xdr:colOff>
          <xdr:row>22</xdr:row>
          <xdr:rowOff>0</xdr:rowOff>
        </xdr:from>
        <xdr:to>
          <xdr:col>3</xdr:col>
          <xdr:colOff>1318260</xdr:colOff>
          <xdr:row>23</xdr:row>
          <xdr:rowOff>0</xdr:rowOff>
        </xdr:to>
        <xdr:sp macro="" textlink="">
          <xdr:nvSpPr>
            <xdr:cNvPr id="5157" name="List Box 414" hidden="1">
              <a:extLst>
                <a:ext uri="{63B3BB69-23CF-44E3-9099-C40C66FF867C}">
                  <a14:compatExt spid="_x0000_s5157"/>
                </a:ext>
                <a:ext uri="{FF2B5EF4-FFF2-40B4-BE49-F238E27FC236}">
                  <a16:creationId xmlns:a16="http://schemas.microsoft.com/office/drawing/2014/main" id="{00000000-0008-0000-0E00-00002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99060</xdr:colOff>
          <xdr:row>22</xdr:row>
          <xdr:rowOff>0</xdr:rowOff>
        </xdr:from>
        <xdr:to>
          <xdr:col>7</xdr:col>
          <xdr:colOff>1318260</xdr:colOff>
          <xdr:row>23</xdr:row>
          <xdr:rowOff>0</xdr:rowOff>
        </xdr:to>
        <xdr:sp macro="" textlink="">
          <xdr:nvSpPr>
            <xdr:cNvPr id="5220" name="List Box 394" hidden="1">
              <a:extLst>
                <a:ext uri="{63B3BB69-23CF-44E3-9099-C40C66FF867C}">
                  <a14:compatExt spid="_x0000_s5220"/>
                </a:ext>
                <a:ext uri="{FF2B5EF4-FFF2-40B4-BE49-F238E27FC236}">
                  <a16:creationId xmlns:a16="http://schemas.microsoft.com/office/drawing/2014/main" id="{00000000-0008-0000-0E00-00006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99060</xdr:colOff>
          <xdr:row>23</xdr:row>
          <xdr:rowOff>30480</xdr:rowOff>
        </xdr:from>
        <xdr:to>
          <xdr:col>7</xdr:col>
          <xdr:colOff>1318260</xdr:colOff>
          <xdr:row>23</xdr:row>
          <xdr:rowOff>480060</xdr:rowOff>
        </xdr:to>
        <xdr:sp macro="" textlink="">
          <xdr:nvSpPr>
            <xdr:cNvPr id="5221" name="List Box 399" hidden="1">
              <a:extLst>
                <a:ext uri="{63B3BB69-23CF-44E3-9099-C40C66FF867C}">
                  <a14:compatExt spid="_x0000_s5221"/>
                </a:ext>
                <a:ext uri="{FF2B5EF4-FFF2-40B4-BE49-F238E27FC236}">
                  <a16:creationId xmlns:a16="http://schemas.microsoft.com/office/drawing/2014/main" id="{00000000-0008-0000-0E00-00006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213360</xdr:colOff>
      <xdr:row>1</xdr:row>
      <xdr:rowOff>22860</xdr:rowOff>
    </xdr:from>
    <xdr:to>
      <xdr:col>1</xdr:col>
      <xdr:colOff>1640505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280" y="274320"/>
          <a:ext cx="1427145" cy="7200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182880</xdr:colOff>
      <xdr:row>1</xdr:row>
      <xdr:rowOff>22860</xdr:rowOff>
    </xdr:from>
    <xdr:to>
      <xdr:col>1</xdr:col>
      <xdr:colOff>1610025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 y="274320"/>
          <a:ext cx="1427145" cy="7200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175260</xdr:colOff>
      <xdr:row>1</xdr:row>
      <xdr:rowOff>22860</xdr:rowOff>
    </xdr:from>
    <xdr:to>
      <xdr:col>1</xdr:col>
      <xdr:colOff>1602405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97180" y="274320"/>
          <a:ext cx="1427145" cy="7200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160020</xdr:colOff>
      <xdr:row>1</xdr:row>
      <xdr:rowOff>22860</xdr:rowOff>
    </xdr:from>
    <xdr:to>
      <xdr:col>1</xdr:col>
      <xdr:colOff>1587165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81940" y="274320"/>
          <a:ext cx="1427145" cy="7200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1</xdr:col>
      <xdr:colOff>85725</xdr:colOff>
      <xdr:row>1</xdr:row>
      <xdr:rowOff>38100</xdr:rowOff>
    </xdr:from>
    <xdr:ext cx="1676400" cy="876299"/>
    <xdr:pic>
      <xdr:nvPicPr>
        <xdr:cNvPr id="2" name="Imagen 1">
          <a:hlinkClick xmlns:r="http://schemas.openxmlformats.org/officeDocument/2006/relationships" r:id="rId1"/>
          <a:extLst>
            <a:ext uri="{FF2B5EF4-FFF2-40B4-BE49-F238E27FC236}">
              <a16:creationId xmlns:a16="http://schemas.microsoft.com/office/drawing/2014/main" id="{00000000-0008-0000-14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8200" y="200025"/>
          <a:ext cx="1676400" cy="876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1</xdr:col>
      <xdr:colOff>182880</xdr:colOff>
      <xdr:row>1</xdr:row>
      <xdr:rowOff>22860</xdr:rowOff>
    </xdr:from>
    <xdr:to>
      <xdr:col>1</xdr:col>
      <xdr:colOff>1610025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 y="274320"/>
          <a:ext cx="1427145" cy="7200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205740</xdr:colOff>
      <xdr:row>1</xdr:row>
      <xdr:rowOff>22860</xdr:rowOff>
    </xdr:from>
    <xdr:to>
      <xdr:col>1</xdr:col>
      <xdr:colOff>1632885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7660" y="274320"/>
          <a:ext cx="1427145" cy="7200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182880</xdr:colOff>
      <xdr:row>1</xdr:row>
      <xdr:rowOff>22860</xdr:rowOff>
    </xdr:from>
    <xdr:to>
      <xdr:col>1</xdr:col>
      <xdr:colOff>1610025</xdr:colOff>
      <xdr:row>2</xdr:row>
      <xdr:rowOff>171360</xdr:rowOff>
    </xdr:to>
    <xdr:pic>
      <xdr:nvPicPr>
        <xdr:cNvPr id="7" name="Imagen 6">
          <a:hlinkClick xmlns:r="http://schemas.openxmlformats.org/officeDocument/2006/relationships" r:id="rId1"/>
          <a:extLst>
            <a:ext uri="{FF2B5EF4-FFF2-40B4-BE49-F238E27FC236}">
              <a16:creationId xmlns:a16="http://schemas.microsoft.com/office/drawing/2014/main" id="{00000000-0008-0000-1500-00000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 y="274320"/>
          <a:ext cx="1427145" cy="7200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205740</xdr:colOff>
      <xdr:row>1</xdr:row>
      <xdr:rowOff>22860</xdr:rowOff>
    </xdr:from>
    <xdr:to>
      <xdr:col>1</xdr:col>
      <xdr:colOff>1632885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7660" y="274320"/>
          <a:ext cx="1427145" cy="7200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213360</xdr:colOff>
      <xdr:row>1</xdr:row>
      <xdr:rowOff>22860</xdr:rowOff>
    </xdr:from>
    <xdr:to>
      <xdr:col>1</xdr:col>
      <xdr:colOff>1640505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280" y="274320"/>
          <a:ext cx="1427145" cy="7200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228600</xdr:colOff>
      <xdr:row>1</xdr:row>
      <xdr:rowOff>22860</xdr:rowOff>
    </xdr:from>
    <xdr:to>
      <xdr:col>1</xdr:col>
      <xdr:colOff>1655745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0520" y="274320"/>
          <a:ext cx="1427145" cy="7200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190500</xdr:colOff>
      <xdr:row>1</xdr:row>
      <xdr:rowOff>22860</xdr:rowOff>
    </xdr:from>
    <xdr:to>
      <xdr:col>1</xdr:col>
      <xdr:colOff>1617645</xdr:colOff>
      <xdr:row>2</xdr:row>
      <xdr:rowOff>171360</xdr:rowOff>
    </xdr:to>
    <xdr:pic>
      <xdr:nvPicPr>
        <xdr:cNvPr id="3" name="Imagen 2">
          <a:hlinkClick xmlns:r="http://schemas.openxmlformats.org/officeDocument/2006/relationships" r:id="rId1"/>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2420" y="274320"/>
          <a:ext cx="1427145" cy="7200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213360</xdr:colOff>
      <xdr:row>1</xdr:row>
      <xdr:rowOff>22860</xdr:rowOff>
    </xdr:from>
    <xdr:to>
      <xdr:col>1</xdr:col>
      <xdr:colOff>1640505</xdr:colOff>
      <xdr:row>2</xdr:row>
      <xdr:rowOff>171360</xdr:rowOff>
    </xdr:to>
    <xdr:pic>
      <xdr:nvPicPr>
        <xdr:cNvPr id="3" name="Imagen 2">
          <a:hlinkClick xmlns:r="http://schemas.openxmlformats.org/officeDocument/2006/relationships" r:id="rId1"/>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280" y="274320"/>
          <a:ext cx="1427145" cy="7200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182880</xdr:colOff>
      <xdr:row>1</xdr:row>
      <xdr:rowOff>22860</xdr:rowOff>
    </xdr:from>
    <xdr:to>
      <xdr:col>1</xdr:col>
      <xdr:colOff>1610025</xdr:colOff>
      <xdr:row>2</xdr:row>
      <xdr:rowOff>171360</xdr:rowOff>
    </xdr:to>
    <xdr:pic>
      <xdr:nvPicPr>
        <xdr:cNvPr id="3" name="Imagen 2">
          <a:hlinkClick xmlns:r="http://schemas.openxmlformats.org/officeDocument/2006/relationships" r:id="rId1"/>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 y="274320"/>
          <a:ext cx="1427145" cy="7200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228600</xdr:colOff>
      <xdr:row>1</xdr:row>
      <xdr:rowOff>22860</xdr:rowOff>
    </xdr:from>
    <xdr:to>
      <xdr:col>1</xdr:col>
      <xdr:colOff>1655745</xdr:colOff>
      <xdr:row>2</xdr:row>
      <xdr:rowOff>171360</xdr:rowOff>
    </xdr:to>
    <xdr:pic>
      <xdr:nvPicPr>
        <xdr:cNvPr id="3" name="Imagen 2">
          <a:hlinkClick xmlns:r="http://schemas.openxmlformats.org/officeDocument/2006/relationships" r:id="rId1"/>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0520" y="274320"/>
          <a:ext cx="1427145" cy="7200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198120</xdr:colOff>
      <xdr:row>1</xdr:row>
      <xdr:rowOff>22860</xdr:rowOff>
    </xdr:from>
    <xdr:to>
      <xdr:col>1</xdr:col>
      <xdr:colOff>1625265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040" y="274320"/>
          <a:ext cx="1427145" cy="7200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182880</xdr:colOff>
      <xdr:row>1</xdr:row>
      <xdr:rowOff>22860</xdr:rowOff>
    </xdr:from>
    <xdr:to>
      <xdr:col>1</xdr:col>
      <xdr:colOff>1610025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 y="274320"/>
          <a:ext cx="1427145" cy="7200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175260</xdr:colOff>
      <xdr:row>1</xdr:row>
      <xdr:rowOff>22860</xdr:rowOff>
    </xdr:from>
    <xdr:to>
      <xdr:col>1</xdr:col>
      <xdr:colOff>1602405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97180" y="274320"/>
          <a:ext cx="1427145" cy="7200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182880</xdr:colOff>
      <xdr:row>1</xdr:row>
      <xdr:rowOff>22860</xdr:rowOff>
    </xdr:from>
    <xdr:to>
      <xdr:col>1</xdr:col>
      <xdr:colOff>1610025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 y="274320"/>
          <a:ext cx="1427145" cy="72000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22860</xdr:colOff>
          <xdr:row>25</xdr:row>
          <xdr:rowOff>22860</xdr:rowOff>
        </xdr:from>
        <xdr:to>
          <xdr:col>3</xdr:col>
          <xdr:colOff>1371600</xdr:colOff>
          <xdr:row>25</xdr:row>
          <xdr:rowOff>822960</xdr:rowOff>
        </xdr:to>
        <xdr:sp macro="" textlink="">
          <xdr:nvSpPr>
            <xdr:cNvPr id="158722" name="List Box 2" hidden="1">
              <a:extLst>
                <a:ext uri="{63B3BB69-23CF-44E3-9099-C40C66FF867C}">
                  <a14:compatExt spid="_x0000_s158722"/>
                </a:ext>
                <a:ext uri="{FF2B5EF4-FFF2-40B4-BE49-F238E27FC236}">
                  <a16:creationId xmlns:a16="http://schemas.microsoft.com/office/drawing/2014/main" id="{00000000-0008-0000-2100-000002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25</xdr:row>
          <xdr:rowOff>22860</xdr:rowOff>
        </xdr:from>
        <xdr:to>
          <xdr:col>4</xdr:col>
          <xdr:colOff>1371600</xdr:colOff>
          <xdr:row>25</xdr:row>
          <xdr:rowOff>800100</xdr:rowOff>
        </xdr:to>
        <xdr:sp macro="" textlink="">
          <xdr:nvSpPr>
            <xdr:cNvPr id="158723" name="List Box 3" hidden="1">
              <a:extLst>
                <a:ext uri="{63B3BB69-23CF-44E3-9099-C40C66FF867C}">
                  <a14:compatExt spid="_x0000_s158723"/>
                </a:ext>
                <a:ext uri="{FF2B5EF4-FFF2-40B4-BE49-F238E27FC236}">
                  <a16:creationId xmlns:a16="http://schemas.microsoft.com/office/drawing/2014/main" id="{00000000-0008-0000-2100-000003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22860</xdr:colOff>
          <xdr:row>25</xdr:row>
          <xdr:rowOff>22860</xdr:rowOff>
        </xdr:from>
        <xdr:to>
          <xdr:col>5</xdr:col>
          <xdr:colOff>1371600</xdr:colOff>
          <xdr:row>25</xdr:row>
          <xdr:rowOff>800100</xdr:rowOff>
        </xdr:to>
        <xdr:sp macro="" textlink="">
          <xdr:nvSpPr>
            <xdr:cNvPr id="158724" name="List Box 4" hidden="1">
              <a:extLst>
                <a:ext uri="{63B3BB69-23CF-44E3-9099-C40C66FF867C}">
                  <a14:compatExt spid="_x0000_s158724"/>
                </a:ext>
                <a:ext uri="{FF2B5EF4-FFF2-40B4-BE49-F238E27FC236}">
                  <a16:creationId xmlns:a16="http://schemas.microsoft.com/office/drawing/2014/main" id="{00000000-0008-0000-2100-000004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xdr:colOff>
          <xdr:row>25</xdr:row>
          <xdr:rowOff>22860</xdr:rowOff>
        </xdr:from>
        <xdr:to>
          <xdr:col>6</xdr:col>
          <xdr:colOff>1371600</xdr:colOff>
          <xdr:row>25</xdr:row>
          <xdr:rowOff>800100</xdr:rowOff>
        </xdr:to>
        <xdr:sp macro="" textlink="">
          <xdr:nvSpPr>
            <xdr:cNvPr id="158725" name="List Box 5" hidden="1">
              <a:extLst>
                <a:ext uri="{63B3BB69-23CF-44E3-9099-C40C66FF867C}">
                  <a14:compatExt spid="_x0000_s158725"/>
                </a:ext>
                <a:ext uri="{FF2B5EF4-FFF2-40B4-BE49-F238E27FC236}">
                  <a16:creationId xmlns:a16="http://schemas.microsoft.com/office/drawing/2014/main" id="{00000000-0008-0000-2100-000005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22860</xdr:colOff>
          <xdr:row>25</xdr:row>
          <xdr:rowOff>22860</xdr:rowOff>
        </xdr:from>
        <xdr:to>
          <xdr:col>7</xdr:col>
          <xdr:colOff>1371600</xdr:colOff>
          <xdr:row>25</xdr:row>
          <xdr:rowOff>800100</xdr:rowOff>
        </xdr:to>
        <xdr:sp macro="" textlink="">
          <xdr:nvSpPr>
            <xdr:cNvPr id="158726" name="List Box 6" hidden="1">
              <a:extLst>
                <a:ext uri="{63B3BB69-23CF-44E3-9099-C40C66FF867C}">
                  <a14:compatExt spid="_x0000_s158726"/>
                </a:ext>
                <a:ext uri="{FF2B5EF4-FFF2-40B4-BE49-F238E27FC236}">
                  <a16:creationId xmlns:a16="http://schemas.microsoft.com/office/drawing/2014/main" id="{00000000-0008-0000-2100-000006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22860</xdr:colOff>
          <xdr:row>25</xdr:row>
          <xdr:rowOff>22860</xdr:rowOff>
        </xdr:from>
        <xdr:to>
          <xdr:col>8</xdr:col>
          <xdr:colOff>1371600</xdr:colOff>
          <xdr:row>25</xdr:row>
          <xdr:rowOff>800100</xdr:rowOff>
        </xdr:to>
        <xdr:sp macro="" textlink="">
          <xdr:nvSpPr>
            <xdr:cNvPr id="158727" name="List Box 7" hidden="1">
              <a:extLst>
                <a:ext uri="{63B3BB69-23CF-44E3-9099-C40C66FF867C}">
                  <a14:compatExt spid="_x0000_s158727"/>
                </a:ext>
                <a:ext uri="{FF2B5EF4-FFF2-40B4-BE49-F238E27FC236}">
                  <a16:creationId xmlns:a16="http://schemas.microsoft.com/office/drawing/2014/main" id="{00000000-0008-0000-2100-000007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198120</xdr:colOff>
      <xdr:row>1</xdr:row>
      <xdr:rowOff>22860</xdr:rowOff>
    </xdr:from>
    <xdr:to>
      <xdr:col>1</xdr:col>
      <xdr:colOff>1625265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040" y="274320"/>
          <a:ext cx="1427145" cy="72000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182880</xdr:colOff>
      <xdr:row>1</xdr:row>
      <xdr:rowOff>22860</xdr:rowOff>
    </xdr:from>
    <xdr:to>
      <xdr:col>1</xdr:col>
      <xdr:colOff>1610025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 y="274320"/>
          <a:ext cx="1427145" cy="72000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182880</xdr:colOff>
      <xdr:row>1</xdr:row>
      <xdr:rowOff>22860</xdr:rowOff>
    </xdr:from>
    <xdr:to>
      <xdr:col>1</xdr:col>
      <xdr:colOff>1610025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23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 y="274320"/>
          <a:ext cx="1427145" cy="72000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243840</xdr:colOff>
      <xdr:row>1</xdr:row>
      <xdr:rowOff>22860</xdr:rowOff>
    </xdr:from>
    <xdr:to>
      <xdr:col>1</xdr:col>
      <xdr:colOff>1670985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5760" y="274320"/>
          <a:ext cx="1427145" cy="72000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22860</xdr:colOff>
          <xdr:row>25</xdr:row>
          <xdr:rowOff>0</xdr:rowOff>
        </xdr:from>
        <xdr:to>
          <xdr:col>3</xdr:col>
          <xdr:colOff>1371600</xdr:colOff>
          <xdr:row>25</xdr:row>
          <xdr:rowOff>982980</xdr:rowOff>
        </xdr:to>
        <xdr:sp macro="" textlink="">
          <xdr:nvSpPr>
            <xdr:cNvPr id="162817" name="List Box 38" hidden="1">
              <a:extLst>
                <a:ext uri="{63B3BB69-23CF-44E3-9099-C40C66FF867C}">
                  <a14:compatExt spid="_x0000_s162817"/>
                </a:ext>
                <a:ext uri="{FF2B5EF4-FFF2-40B4-BE49-F238E27FC236}">
                  <a16:creationId xmlns:a16="http://schemas.microsoft.com/office/drawing/2014/main" id="{00000000-0008-0000-2500-0000017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25</xdr:row>
          <xdr:rowOff>0</xdr:rowOff>
        </xdr:from>
        <xdr:to>
          <xdr:col>4</xdr:col>
          <xdr:colOff>1371600</xdr:colOff>
          <xdr:row>25</xdr:row>
          <xdr:rowOff>982980</xdr:rowOff>
        </xdr:to>
        <xdr:sp macro="" textlink="">
          <xdr:nvSpPr>
            <xdr:cNvPr id="162818" name="List Box 39" hidden="1">
              <a:extLst>
                <a:ext uri="{63B3BB69-23CF-44E3-9099-C40C66FF867C}">
                  <a14:compatExt spid="_x0000_s162818"/>
                </a:ext>
                <a:ext uri="{FF2B5EF4-FFF2-40B4-BE49-F238E27FC236}">
                  <a16:creationId xmlns:a16="http://schemas.microsoft.com/office/drawing/2014/main" id="{00000000-0008-0000-2500-0000027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22860</xdr:colOff>
          <xdr:row>25</xdr:row>
          <xdr:rowOff>0</xdr:rowOff>
        </xdr:from>
        <xdr:to>
          <xdr:col>5</xdr:col>
          <xdr:colOff>1371600</xdr:colOff>
          <xdr:row>25</xdr:row>
          <xdr:rowOff>982980</xdr:rowOff>
        </xdr:to>
        <xdr:sp macro="" textlink="">
          <xdr:nvSpPr>
            <xdr:cNvPr id="162819" name="List Box 40" hidden="1">
              <a:extLst>
                <a:ext uri="{63B3BB69-23CF-44E3-9099-C40C66FF867C}">
                  <a14:compatExt spid="_x0000_s162819"/>
                </a:ext>
                <a:ext uri="{FF2B5EF4-FFF2-40B4-BE49-F238E27FC236}">
                  <a16:creationId xmlns:a16="http://schemas.microsoft.com/office/drawing/2014/main" id="{00000000-0008-0000-2500-0000037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xdr:colOff>
          <xdr:row>25</xdr:row>
          <xdr:rowOff>0</xdr:rowOff>
        </xdr:from>
        <xdr:to>
          <xdr:col>6</xdr:col>
          <xdr:colOff>1371600</xdr:colOff>
          <xdr:row>25</xdr:row>
          <xdr:rowOff>982980</xdr:rowOff>
        </xdr:to>
        <xdr:sp macro="" textlink="">
          <xdr:nvSpPr>
            <xdr:cNvPr id="162820" name="List Box 41" hidden="1">
              <a:extLst>
                <a:ext uri="{63B3BB69-23CF-44E3-9099-C40C66FF867C}">
                  <a14:compatExt spid="_x0000_s162820"/>
                </a:ext>
                <a:ext uri="{FF2B5EF4-FFF2-40B4-BE49-F238E27FC236}">
                  <a16:creationId xmlns:a16="http://schemas.microsoft.com/office/drawing/2014/main" id="{00000000-0008-0000-2500-0000047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22860</xdr:colOff>
          <xdr:row>25</xdr:row>
          <xdr:rowOff>0</xdr:rowOff>
        </xdr:from>
        <xdr:to>
          <xdr:col>8</xdr:col>
          <xdr:colOff>1371600</xdr:colOff>
          <xdr:row>25</xdr:row>
          <xdr:rowOff>982980</xdr:rowOff>
        </xdr:to>
        <xdr:sp macro="" textlink="">
          <xdr:nvSpPr>
            <xdr:cNvPr id="162821" name="List Box 42" hidden="1">
              <a:extLst>
                <a:ext uri="{63B3BB69-23CF-44E3-9099-C40C66FF867C}">
                  <a14:compatExt spid="_x0000_s162821"/>
                </a:ext>
                <a:ext uri="{FF2B5EF4-FFF2-40B4-BE49-F238E27FC236}">
                  <a16:creationId xmlns:a16="http://schemas.microsoft.com/office/drawing/2014/main" id="{00000000-0008-0000-2500-0000057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22860</xdr:colOff>
          <xdr:row>25</xdr:row>
          <xdr:rowOff>0</xdr:rowOff>
        </xdr:from>
        <xdr:to>
          <xdr:col>7</xdr:col>
          <xdr:colOff>1371600</xdr:colOff>
          <xdr:row>25</xdr:row>
          <xdr:rowOff>982980</xdr:rowOff>
        </xdr:to>
        <xdr:sp macro="" textlink="">
          <xdr:nvSpPr>
            <xdr:cNvPr id="162822" name="List Box 6" hidden="1">
              <a:extLst>
                <a:ext uri="{63B3BB69-23CF-44E3-9099-C40C66FF867C}">
                  <a14:compatExt spid="_x0000_s162822"/>
                </a:ext>
                <a:ext uri="{FF2B5EF4-FFF2-40B4-BE49-F238E27FC236}">
                  <a16:creationId xmlns:a16="http://schemas.microsoft.com/office/drawing/2014/main" id="{00000000-0008-0000-2500-0000067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22860</xdr:colOff>
          <xdr:row>24</xdr:row>
          <xdr:rowOff>0</xdr:rowOff>
        </xdr:from>
        <xdr:to>
          <xdr:col>3</xdr:col>
          <xdr:colOff>1371600</xdr:colOff>
          <xdr:row>24</xdr:row>
          <xdr:rowOff>381000</xdr:rowOff>
        </xdr:to>
        <xdr:sp macro="" textlink="">
          <xdr:nvSpPr>
            <xdr:cNvPr id="162829" name="List Box 13" hidden="1">
              <a:extLst>
                <a:ext uri="{63B3BB69-23CF-44E3-9099-C40C66FF867C}">
                  <a14:compatExt spid="_x0000_s162829"/>
                </a:ext>
                <a:ext uri="{FF2B5EF4-FFF2-40B4-BE49-F238E27FC236}">
                  <a16:creationId xmlns:a16="http://schemas.microsoft.com/office/drawing/2014/main" id="{00000000-0008-0000-2500-00000D7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24</xdr:row>
          <xdr:rowOff>0</xdr:rowOff>
        </xdr:from>
        <xdr:to>
          <xdr:col>4</xdr:col>
          <xdr:colOff>1371600</xdr:colOff>
          <xdr:row>24</xdr:row>
          <xdr:rowOff>381000</xdr:rowOff>
        </xdr:to>
        <xdr:sp macro="" textlink="">
          <xdr:nvSpPr>
            <xdr:cNvPr id="162830" name="List Box 14" hidden="1">
              <a:extLst>
                <a:ext uri="{63B3BB69-23CF-44E3-9099-C40C66FF867C}">
                  <a14:compatExt spid="_x0000_s162830"/>
                </a:ext>
                <a:ext uri="{FF2B5EF4-FFF2-40B4-BE49-F238E27FC236}">
                  <a16:creationId xmlns:a16="http://schemas.microsoft.com/office/drawing/2014/main" id="{00000000-0008-0000-2500-00000E7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22860</xdr:colOff>
          <xdr:row>24</xdr:row>
          <xdr:rowOff>0</xdr:rowOff>
        </xdr:from>
        <xdr:to>
          <xdr:col>5</xdr:col>
          <xdr:colOff>1371600</xdr:colOff>
          <xdr:row>24</xdr:row>
          <xdr:rowOff>381000</xdr:rowOff>
        </xdr:to>
        <xdr:sp macro="" textlink="">
          <xdr:nvSpPr>
            <xdr:cNvPr id="162831" name="List Box 15" hidden="1">
              <a:extLst>
                <a:ext uri="{63B3BB69-23CF-44E3-9099-C40C66FF867C}">
                  <a14:compatExt spid="_x0000_s162831"/>
                </a:ext>
                <a:ext uri="{FF2B5EF4-FFF2-40B4-BE49-F238E27FC236}">
                  <a16:creationId xmlns:a16="http://schemas.microsoft.com/office/drawing/2014/main" id="{00000000-0008-0000-2500-00000F7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xdr:colOff>
          <xdr:row>24</xdr:row>
          <xdr:rowOff>0</xdr:rowOff>
        </xdr:from>
        <xdr:to>
          <xdr:col>6</xdr:col>
          <xdr:colOff>1371600</xdr:colOff>
          <xdr:row>24</xdr:row>
          <xdr:rowOff>381000</xdr:rowOff>
        </xdr:to>
        <xdr:sp macro="" textlink="">
          <xdr:nvSpPr>
            <xdr:cNvPr id="162832" name="List Box 16" hidden="1">
              <a:extLst>
                <a:ext uri="{63B3BB69-23CF-44E3-9099-C40C66FF867C}">
                  <a14:compatExt spid="_x0000_s162832"/>
                </a:ext>
                <a:ext uri="{FF2B5EF4-FFF2-40B4-BE49-F238E27FC236}">
                  <a16:creationId xmlns:a16="http://schemas.microsoft.com/office/drawing/2014/main" id="{00000000-0008-0000-2500-0000107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22860</xdr:colOff>
          <xdr:row>24</xdr:row>
          <xdr:rowOff>0</xdr:rowOff>
        </xdr:from>
        <xdr:to>
          <xdr:col>7</xdr:col>
          <xdr:colOff>1371600</xdr:colOff>
          <xdr:row>24</xdr:row>
          <xdr:rowOff>381000</xdr:rowOff>
        </xdr:to>
        <xdr:sp macro="" textlink="">
          <xdr:nvSpPr>
            <xdr:cNvPr id="162833" name="List Box 17" hidden="1">
              <a:extLst>
                <a:ext uri="{63B3BB69-23CF-44E3-9099-C40C66FF867C}">
                  <a14:compatExt spid="_x0000_s162833"/>
                </a:ext>
                <a:ext uri="{FF2B5EF4-FFF2-40B4-BE49-F238E27FC236}">
                  <a16:creationId xmlns:a16="http://schemas.microsoft.com/office/drawing/2014/main" id="{00000000-0008-0000-2500-0000117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22860</xdr:colOff>
          <xdr:row>24</xdr:row>
          <xdr:rowOff>0</xdr:rowOff>
        </xdr:from>
        <xdr:to>
          <xdr:col>8</xdr:col>
          <xdr:colOff>1371600</xdr:colOff>
          <xdr:row>24</xdr:row>
          <xdr:rowOff>381000</xdr:rowOff>
        </xdr:to>
        <xdr:sp macro="" textlink="">
          <xdr:nvSpPr>
            <xdr:cNvPr id="162834" name="List Box 18" hidden="1">
              <a:extLst>
                <a:ext uri="{63B3BB69-23CF-44E3-9099-C40C66FF867C}">
                  <a14:compatExt spid="_x0000_s162834"/>
                </a:ext>
                <a:ext uri="{FF2B5EF4-FFF2-40B4-BE49-F238E27FC236}">
                  <a16:creationId xmlns:a16="http://schemas.microsoft.com/office/drawing/2014/main" id="{00000000-0008-0000-2500-0000127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182880</xdr:colOff>
      <xdr:row>1</xdr:row>
      <xdr:rowOff>22860</xdr:rowOff>
    </xdr:from>
    <xdr:to>
      <xdr:col>1</xdr:col>
      <xdr:colOff>1610025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25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 y="274320"/>
          <a:ext cx="1427145" cy="72000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22860</xdr:colOff>
          <xdr:row>24</xdr:row>
          <xdr:rowOff>0</xdr:rowOff>
        </xdr:from>
        <xdr:to>
          <xdr:col>3</xdr:col>
          <xdr:colOff>1371600</xdr:colOff>
          <xdr:row>24</xdr:row>
          <xdr:rowOff>792480</xdr:rowOff>
        </xdr:to>
        <xdr:sp macro="" textlink="">
          <xdr:nvSpPr>
            <xdr:cNvPr id="164871" name="List Box 7" hidden="1">
              <a:extLst>
                <a:ext uri="{63B3BB69-23CF-44E3-9099-C40C66FF867C}">
                  <a14:compatExt spid="_x0000_s164871"/>
                </a:ext>
                <a:ext uri="{FF2B5EF4-FFF2-40B4-BE49-F238E27FC236}">
                  <a16:creationId xmlns:a16="http://schemas.microsoft.com/office/drawing/2014/main" id="{00000000-0008-0000-2600-000007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24</xdr:row>
          <xdr:rowOff>0</xdr:rowOff>
        </xdr:from>
        <xdr:to>
          <xdr:col>4</xdr:col>
          <xdr:colOff>1371600</xdr:colOff>
          <xdr:row>24</xdr:row>
          <xdr:rowOff>792480</xdr:rowOff>
        </xdr:to>
        <xdr:sp macro="" textlink="">
          <xdr:nvSpPr>
            <xdr:cNvPr id="164872" name="List Box 8" hidden="1">
              <a:extLst>
                <a:ext uri="{63B3BB69-23CF-44E3-9099-C40C66FF867C}">
                  <a14:compatExt spid="_x0000_s164872"/>
                </a:ext>
                <a:ext uri="{FF2B5EF4-FFF2-40B4-BE49-F238E27FC236}">
                  <a16:creationId xmlns:a16="http://schemas.microsoft.com/office/drawing/2014/main" id="{00000000-0008-0000-2600-000008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22860</xdr:colOff>
          <xdr:row>24</xdr:row>
          <xdr:rowOff>0</xdr:rowOff>
        </xdr:from>
        <xdr:to>
          <xdr:col>5</xdr:col>
          <xdr:colOff>1371600</xdr:colOff>
          <xdr:row>24</xdr:row>
          <xdr:rowOff>792480</xdr:rowOff>
        </xdr:to>
        <xdr:sp macro="" textlink="">
          <xdr:nvSpPr>
            <xdr:cNvPr id="164873" name="List Box 9" hidden="1">
              <a:extLst>
                <a:ext uri="{63B3BB69-23CF-44E3-9099-C40C66FF867C}">
                  <a14:compatExt spid="_x0000_s164873"/>
                </a:ext>
                <a:ext uri="{FF2B5EF4-FFF2-40B4-BE49-F238E27FC236}">
                  <a16:creationId xmlns:a16="http://schemas.microsoft.com/office/drawing/2014/main" id="{00000000-0008-0000-2600-000009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xdr:colOff>
          <xdr:row>24</xdr:row>
          <xdr:rowOff>0</xdr:rowOff>
        </xdr:from>
        <xdr:to>
          <xdr:col>6</xdr:col>
          <xdr:colOff>1371600</xdr:colOff>
          <xdr:row>24</xdr:row>
          <xdr:rowOff>792480</xdr:rowOff>
        </xdr:to>
        <xdr:sp macro="" textlink="">
          <xdr:nvSpPr>
            <xdr:cNvPr id="164874" name="List Box 10" hidden="1">
              <a:extLst>
                <a:ext uri="{63B3BB69-23CF-44E3-9099-C40C66FF867C}">
                  <a14:compatExt spid="_x0000_s164874"/>
                </a:ext>
                <a:ext uri="{FF2B5EF4-FFF2-40B4-BE49-F238E27FC236}">
                  <a16:creationId xmlns:a16="http://schemas.microsoft.com/office/drawing/2014/main" id="{00000000-0008-0000-2600-00000A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22860</xdr:colOff>
          <xdr:row>24</xdr:row>
          <xdr:rowOff>0</xdr:rowOff>
        </xdr:from>
        <xdr:to>
          <xdr:col>7</xdr:col>
          <xdr:colOff>1371600</xdr:colOff>
          <xdr:row>24</xdr:row>
          <xdr:rowOff>792480</xdr:rowOff>
        </xdr:to>
        <xdr:sp macro="" textlink="">
          <xdr:nvSpPr>
            <xdr:cNvPr id="164875" name="List Box 11" hidden="1">
              <a:extLst>
                <a:ext uri="{63B3BB69-23CF-44E3-9099-C40C66FF867C}">
                  <a14:compatExt spid="_x0000_s164875"/>
                </a:ext>
                <a:ext uri="{FF2B5EF4-FFF2-40B4-BE49-F238E27FC236}">
                  <a16:creationId xmlns:a16="http://schemas.microsoft.com/office/drawing/2014/main" id="{00000000-0008-0000-2600-00000B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22860</xdr:colOff>
          <xdr:row>24</xdr:row>
          <xdr:rowOff>0</xdr:rowOff>
        </xdr:from>
        <xdr:to>
          <xdr:col>8</xdr:col>
          <xdr:colOff>1371600</xdr:colOff>
          <xdr:row>24</xdr:row>
          <xdr:rowOff>792480</xdr:rowOff>
        </xdr:to>
        <xdr:sp macro="" textlink="">
          <xdr:nvSpPr>
            <xdr:cNvPr id="164876" name="List Box 12" hidden="1">
              <a:extLst>
                <a:ext uri="{63B3BB69-23CF-44E3-9099-C40C66FF867C}">
                  <a14:compatExt spid="_x0000_s164876"/>
                </a:ext>
                <a:ext uri="{FF2B5EF4-FFF2-40B4-BE49-F238E27FC236}">
                  <a16:creationId xmlns:a16="http://schemas.microsoft.com/office/drawing/2014/main" id="{00000000-0008-0000-2600-00000C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198120</xdr:colOff>
      <xdr:row>1</xdr:row>
      <xdr:rowOff>22860</xdr:rowOff>
    </xdr:from>
    <xdr:to>
      <xdr:col>1</xdr:col>
      <xdr:colOff>1625265</xdr:colOff>
      <xdr:row>2</xdr:row>
      <xdr:rowOff>171360</xdr:rowOff>
    </xdr:to>
    <xdr:pic>
      <xdr:nvPicPr>
        <xdr:cNvPr id="3" name="Imagen 2">
          <a:hlinkClick xmlns:r="http://schemas.openxmlformats.org/officeDocument/2006/relationships" r:id="rId1"/>
          <a:extLst>
            <a:ext uri="{FF2B5EF4-FFF2-40B4-BE49-F238E27FC236}">
              <a16:creationId xmlns:a16="http://schemas.microsoft.com/office/drawing/2014/main" id="{00000000-0008-0000-26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040" y="274320"/>
          <a:ext cx="1427145" cy="72000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22860</xdr:colOff>
          <xdr:row>24</xdr:row>
          <xdr:rowOff>0</xdr:rowOff>
        </xdr:from>
        <xdr:to>
          <xdr:col>3</xdr:col>
          <xdr:colOff>1371600</xdr:colOff>
          <xdr:row>24</xdr:row>
          <xdr:rowOff>403860</xdr:rowOff>
        </xdr:to>
        <xdr:sp macro="" textlink="">
          <xdr:nvSpPr>
            <xdr:cNvPr id="163859" name="List Box 19" hidden="1">
              <a:extLst>
                <a:ext uri="{63B3BB69-23CF-44E3-9099-C40C66FF867C}">
                  <a14:compatExt spid="_x0000_s163859"/>
                </a:ext>
                <a:ext uri="{FF2B5EF4-FFF2-40B4-BE49-F238E27FC236}">
                  <a16:creationId xmlns:a16="http://schemas.microsoft.com/office/drawing/2014/main" id="{00000000-0008-0000-2700-000013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24</xdr:row>
          <xdr:rowOff>0</xdr:rowOff>
        </xdr:from>
        <xdr:to>
          <xdr:col>4</xdr:col>
          <xdr:colOff>1371600</xdr:colOff>
          <xdr:row>24</xdr:row>
          <xdr:rowOff>403860</xdr:rowOff>
        </xdr:to>
        <xdr:sp macro="" textlink="">
          <xdr:nvSpPr>
            <xdr:cNvPr id="163860" name="List Box 20" hidden="1">
              <a:extLst>
                <a:ext uri="{63B3BB69-23CF-44E3-9099-C40C66FF867C}">
                  <a14:compatExt spid="_x0000_s163860"/>
                </a:ext>
                <a:ext uri="{FF2B5EF4-FFF2-40B4-BE49-F238E27FC236}">
                  <a16:creationId xmlns:a16="http://schemas.microsoft.com/office/drawing/2014/main" id="{00000000-0008-0000-2700-000014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22860</xdr:colOff>
          <xdr:row>24</xdr:row>
          <xdr:rowOff>0</xdr:rowOff>
        </xdr:from>
        <xdr:to>
          <xdr:col>5</xdr:col>
          <xdr:colOff>1371600</xdr:colOff>
          <xdr:row>24</xdr:row>
          <xdr:rowOff>403860</xdr:rowOff>
        </xdr:to>
        <xdr:sp macro="" textlink="">
          <xdr:nvSpPr>
            <xdr:cNvPr id="163861" name="List Box 21" hidden="1">
              <a:extLst>
                <a:ext uri="{63B3BB69-23CF-44E3-9099-C40C66FF867C}">
                  <a14:compatExt spid="_x0000_s163861"/>
                </a:ext>
                <a:ext uri="{FF2B5EF4-FFF2-40B4-BE49-F238E27FC236}">
                  <a16:creationId xmlns:a16="http://schemas.microsoft.com/office/drawing/2014/main" id="{00000000-0008-0000-2700-000015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xdr:colOff>
          <xdr:row>24</xdr:row>
          <xdr:rowOff>0</xdr:rowOff>
        </xdr:from>
        <xdr:to>
          <xdr:col>6</xdr:col>
          <xdr:colOff>1371600</xdr:colOff>
          <xdr:row>24</xdr:row>
          <xdr:rowOff>403860</xdr:rowOff>
        </xdr:to>
        <xdr:sp macro="" textlink="">
          <xdr:nvSpPr>
            <xdr:cNvPr id="163862" name="List Box 22" hidden="1">
              <a:extLst>
                <a:ext uri="{63B3BB69-23CF-44E3-9099-C40C66FF867C}">
                  <a14:compatExt spid="_x0000_s163862"/>
                </a:ext>
                <a:ext uri="{FF2B5EF4-FFF2-40B4-BE49-F238E27FC236}">
                  <a16:creationId xmlns:a16="http://schemas.microsoft.com/office/drawing/2014/main" id="{00000000-0008-0000-2700-000016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22860</xdr:colOff>
          <xdr:row>24</xdr:row>
          <xdr:rowOff>0</xdr:rowOff>
        </xdr:from>
        <xdr:to>
          <xdr:col>7</xdr:col>
          <xdr:colOff>1371600</xdr:colOff>
          <xdr:row>24</xdr:row>
          <xdr:rowOff>403860</xdr:rowOff>
        </xdr:to>
        <xdr:sp macro="" textlink="">
          <xdr:nvSpPr>
            <xdr:cNvPr id="163863" name="List Box 23" hidden="1">
              <a:extLst>
                <a:ext uri="{63B3BB69-23CF-44E3-9099-C40C66FF867C}">
                  <a14:compatExt spid="_x0000_s163863"/>
                </a:ext>
                <a:ext uri="{FF2B5EF4-FFF2-40B4-BE49-F238E27FC236}">
                  <a16:creationId xmlns:a16="http://schemas.microsoft.com/office/drawing/2014/main" id="{00000000-0008-0000-2700-000017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22860</xdr:colOff>
          <xdr:row>24</xdr:row>
          <xdr:rowOff>0</xdr:rowOff>
        </xdr:from>
        <xdr:to>
          <xdr:col>8</xdr:col>
          <xdr:colOff>1371600</xdr:colOff>
          <xdr:row>24</xdr:row>
          <xdr:rowOff>403860</xdr:rowOff>
        </xdr:to>
        <xdr:sp macro="" textlink="">
          <xdr:nvSpPr>
            <xdr:cNvPr id="163864" name="List Box 24" hidden="1">
              <a:extLst>
                <a:ext uri="{63B3BB69-23CF-44E3-9099-C40C66FF867C}">
                  <a14:compatExt spid="_x0000_s163864"/>
                </a:ext>
                <a:ext uri="{FF2B5EF4-FFF2-40B4-BE49-F238E27FC236}">
                  <a16:creationId xmlns:a16="http://schemas.microsoft.com/office/drawing/2014/main" id="{00000000-0008-0000-2700-000018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228600</xdr:colOff>
      <xdr:row>1</xdr:row>
      <xdr:rowOff>22860</xdr:rowOff>
    </xdr:from>
    <xdr:to>
      <xdr:col>1</xdr:col>
      <xdr:colOff>1655745</xdr:colOff>
      <xdr:row>2</xdr:row>
      <xdr:rowOff>171360</xdr:rowOff>
    </xdr:to>
    <xdr:pic>
      <xdr:nvPicPr>
        <xdr:cNvPr id="3" name="Imagen 2">
          <a:hlinkClick xmlns:r="http://schemas.openxmlformats.org/officeDocument/2006/relationships" r:id="rId1"/>
          <a:extLst>
            <a:ext uri="{FF2B5EF4-FFF2-40B4-BE49-F238E27FC236}">
              <a16:creationId xmlns:a16="http://schemas.microsoft.com/office/drawing/2014/main" id="{00000000-0008-0000-27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0520" y="274320"/>
          <a:ext cx="1427145" cy="72000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50800</xdr:colOff>
      <xdr:row>0</xdr:row>
      <xdr:rowOff>0</xdr:rowOff>
    </xdr:from>
    <xdr:to>
      <xdr:col>2</xdr:col>
      <xdr:colOff>561975</xdr:colOff>
      <xdr:row>0</xdr:row>
      <xdr:rowOff>573992</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28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75" y="0"/>
          <a:ext cx="2308225" cy="573992"/>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228600</xdr:colOff>
      <xdr:row>1</xdr:row>
      <xdr:rowOff>22860</xdr:rowOff>
    </xdr:from>
    <xdr:to>
      <xdr:col>1</xdr:col>
      <xdr:colOff>1655745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29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0520" y="274320"/>
          <a:ext cx="1427145" cy="72000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190500</xdr:colOff>
      <xdr:row>1</xdr:row>
      <xdr:rowOff>22860</xdr:rowOff>
    </xdr:from>
    <xdr:to>
      <xdr:col>1</xdr:col>
      <xdr:colOff>1617645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2A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2420" y="274320"/>
          <a:ext cx="1427145" cy="72000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182880</xdr:colOff>
      <xdr:row>1</xdr:row>
      <xdr:rowOff>22860</xdr:rowOff>
    </xdr:from>
    <xdr:to>
      <xdr:col>1</xdr:col>
      <xdr:colOff>1610025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2B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 y="274320"/>
          <a:ext cx="1427145" cy="72000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205740</xdr:colOff>
      <xdr:row>1</xdr:row>
      <xdr:rowOff>22860</xdr:rowOff>
    </xdr:from>
    <xdr:to>
      <xdr:col>1</xdr:col>
      <xdr:colOff>1632885</xdr:colOff>
      <xdr:row>2</xdr:row>
      <xdr:rowOff>171360</xdr:rowOff>
    </xdr:to>
    <xdr:pic>
      <xdr:nvPicPr>
        <xdr:cNvPr id="3" name="Imagen 2">
          <a:hlinkClick xmlns:r="http://schemas.openxmlformats.org/officeDocument/2006/relationships" r:id="rId1"/>
          <a:extLst>
            <a:ext uri="{FF2B5EF4-FFF2-40B4-BE49-F238E27FC236}">
              <a16:creationId xmlns:a16="http://schemas.microsoft.com/office/drawing/2014/main" id="{00000000-0008-0000-2C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7660" y="274320"/>
          <a:ext cx="1427145" cy="72000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868680</xdr:colOff>
          <xdr:row>26</xdr:row>
          <xdr:rowOff>22860</xdr:rowOff>
        </xdr:from>
        <xdr:to>
          <xdr:col>3</xdr:col>
          <xdr:colOff>0</xdr:colOff>
          <xdr:row>26</xdr:row>
          <xdr:rowOff>441960</xdr:rowOff>
        </xdr:to>
        <xdr:sp macro="" textlink="">
          <xdr:nvSpPr>
            <xdr:cNvPr id="166913" name="List Box 361" hidden="1">
              <a:extLst>
                <a:ext uri="{63B3BB69-23CF-44E3-9099-C40C66FF867C}">
                  <a14:compatExt spid="_x0000_s166913"/>
                </a:ext>
                <a:ext uri="{FF2B5EF4-FFF2-40B4-BE49-F238E27FC236}">
                  <a16:creationId xmlns:a16="http://schemas.microsoft.com/office/drawing/2014/main" id="{00000000-0008-0000-2D00-0000018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243840</xdr:colOff>
      <xdr:row>1</xdr:row>
      <xdr:rowOff>22860</xdr:rowOff>
    </xdr:from>
    <xdr:to>
      <xdr:col>1</xdr:col>
      <xdr:colOff>1670985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2D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5760" y="274320"/>
          <a:ext cx="1427145" cy="72000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175260</xdr:colOff>
      <xdr:row>1</xdr:row>
      <xdr:rowOff>22860</xdr:rowOff>
    </xdr:from>
    <xdr:to>
      <xdr:col>1</xdr:col>
      <xdr:colOff>1602405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2E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97180" y="274320"/>
          <a:ext cx="1427145" cy="720000"/>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182880</xdr:colOff>
      <xdr:row>1</xdr:row>
      <xdr:rowOff>22860</xdr:rowOff>
    </xdr:from>
    <xdr:to>
      <xdr:col>1</xdr:col>
      <xdr:colOff>1610025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 y="274320"/>
          <a:ext cx="1427145" cy="720000"/>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1</xdr:col>
      <xdr:colOff>167640</xdr:colOff>
      <xdr:row>1</xdr:row>
      <xdr:rowOff>22860</xdr:rowOff>
    </xdr:from>
    <xdr:to>
      <xdr:col>1</xdr:col>
      <xdr:colOff>1594785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30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89560" y="274320"/>
          <a:ext cx="1427145" cy="720000"/>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1</xdr:col>
      <xdr:colOff>220980</xdr:colOff>
      <xdr:row>1</xdr:row>
      <xdr:rowOff>22860</xdr:rowOff>
    </xdr:from>
    <xdr:to>
      <xdr:col>1</xdr:col>
      <xdr:colOff>1648125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3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900" y="274320"/>
          <a:ext cx="1427145" cy="720000"/>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1</xdr:col>
      <xdr:colOff>182880</xdr:colOff>
      <xdr:row>1</xdr:row>
      <xdr:rowOff>22860</xdr:rowOff>
    </xdr:from>
    <xdr:to>
      <xdr:col>1</xdr:col>
      <xdr:colOff>1610025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32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 y="274320"/>
          <a:ext cx="1427145" cy="720000"/>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213360</xdr:colOff>
      <xdr:row>1</xdr:row>
      <xdr:rowOff>22860</xdr:rowOff>
    </xdr:from>
    <xdr:to>
      <xdr:col>1</xdr:col>
      <xdr:colOff>1640505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33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280" y="274320"/>
          <a:ext cx="1427145" cy="720000"/>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22860</xdr:colOff>
          <xdr:row>24</xdr:row>
          <xdr:rowOff>0</xdr:rowOff>
        </xdr:from>
        <xdr:to>
          <xdr:col>3</xdr:col>
          <xdr:colOff>1371600</xdr:colOff>
          <xdr:row>24</xdr:row>
          <xdr:rowOff>518160</xdr:rowOff>
        </xdr:to>
        <xdr:sp macro="" textlink="">
          <xdr:nvSpPr>
            <xdr:cNvPr id="174088" name="List Box 38" hidden="1">
              <a:extLst>
                <a:ext uri="{63B3BB69-23CF-44E3-9099-C40C66FF867C}">
                  <a14:compatExt spid="_x0000_s174088"/>
                </a:ext>
                <a:ext uri="{FF2B5EF4-FFF2-40B4-BE49-F238E27FC236}">
                  <a16:creationId xmlns:a16="http://schemas.microsoft.com/office/drawing/2014/main" id="{00000000-0008-0000-3400-000008A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24</xdr:row>
          <xdr:rowOff>0</xdr:rowOff>
        </xdr:from>
        <xdr:to>
          <xdr:col>4</xdr:col>
          <xdr:colOff>1371600</xdr:colOff>
          <xdr:row>24</xdr:row>
          <xdr:rowOff>518160</xdr:rowOff>
        </xdr:to>
        <xdr:sp macro="" textlink="">
          <xdr:nvSpPr>
            <xdr:cNvPr id="174089" name="List Box 9" hidden="1">
              <a:extLst>
                <a:ext uri="{63B3BB69-23CF-44E3-9099-C40C66FF867C}">
                  <a14:compatExt spid="_x0000_s174089"/>
                </a:ext>
                <a:ext uri="{FF2B5EF4-FFF2-40B4-BE49-F238E27FC236}">
                  <a16:creationId xmlns:a16="http://schemas.microsoft.com/office/drawing/2014/main" id="{00000000-0008-0000-3400-000009A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22860</xdr:colOff>
          <xdr:row>24</xdr:row>
          <xdr:rowOff>0</xdr:rowOff>
        </xdr:from>
        <xdr:to>
          <xdr:col>5</xdr:col>
          <xdr:colOff>1371600</xdr:colOff>
          <xdr:row>24</xdr:row>
          <xdr:rowOff>518160</xdr:rowOff>
        </xdr:to>
        <xdr:sp macro="" textlink="">
          <xdr:nvSpPr>
            <xdr:cNvPr id="174090" name="List Box 10" hidden="1">
              <a:extLst>
                <a:ext uri="{63B3BB69-23CF-44E3-9099-C40C66FF867C}">
                  <a14:compatExt spid="_x0000_s174090"/>
                </a:ext>
                <a:ext uri="{FF2B5EF4-FFF2-40B4-BE49-F238E27FC236}">
                  <a16:creationId xmlns:a16="http://schemas.microsoft.com/office/drawing/2014/main" id="{00000000-0008-0000-3400-00000AA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xdr:colOff>
          <xdr:row>24</xdr:row>
          <xdr:rowOff>0</xdr:rowOff>
        </xdr:from>
        <xdr:to>
          <xdr:col>6</xdr:col>
          <xdr:colOff>1371600</xdr:colOff>
          <xdr:row>24</xdr:row>
          <xdr:rowOff>518160</xdr:rowOff>
        </xdr:to>
        <xdr:sp macro="" textlink="">
          <xdr:nvSpPr>
            <xdr:cNvPr id="174091" name="List Box 11" hidden="1">
              <a:extLst>
                <a:ext uri="{63B3BB69-23CF-44E3-9099-C40C66FF867C}">
                  <a14:compatExt spid="_x0000_s174091"/>
                </a:ext>
                <a:ext uri="{FF2B5EF4-FFF2-40B4-BE49-F238E27FC236}">
                  <a16:creationId xmlns:a16="http://schemas.microsoft.com/office/drawing/2014/main" id="{00000000-0008-0000-3400-00000BA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22860</xdr:colOff>
          <xdr:row>24</xdr:row>
          <xdr:rowOff>0</xdr:rowOff>
        </xdr:from>
        <xdr:to>
          <xdr:col>7</xdr:col>
          <xdr:colOff>1371600</xdr:colOff>
          <xdr:row>24</xdr:row>
          <xdr:rowOff>518160</xdr:rowOff>
        </xdr:to>
        <xdr:sp macro="" textlink="">
          <xdr:nvSpPr>
            <xdr:cNvPr id="174092" name="List Box 12" hidden="1">
              <a:extLst>
                <a:ext uri="{63B3BB69-23CF-44E3-9099-C40C66FF867C}">
                  <a14:compatExt spid="_x0000_s174092"/>
                </a:ext>
                <a:ext uri="{FF2B5EF4-FFF2-40B4-BE49-F238E27FC236}">
                  <a16:creationId xmlns:a16="http://schemas.microsoft.com/office/drawing/2014/main" id="{00000000-0008-0000-3400-00000CA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22860</xdr:colOff>
          <xdr:row>24</xdr:row>
          <xdr:rowOff>0</xdr:rowOff>
        </xdr:from>
        <xdr:to>
          <xdr:col>8</xdr:col>
          <xdr:colOff>1371600</xdr:colOff>
          <xdr:row>24</xdr:row>
          <xdr:rowOff>518160</xdr:rowOff>
        </xdr:to>
        <xdr:sp macro="" textlink="">
          <xdr:nvSpPr>
            <xdr:cNvPr id="174093" name="List Box 13" hidden="1">
              <a:extLst>
                <a:ext uri="{63B3BB69-23CF-44E3-9099-C40C66FF867C}">
                  <a14:compatExt spid="_x0000_s174093"/>
                </a:ext>
                <a:ext uri="{FF2B5EF4-FFF2-40B4-BE49-F238E27FC236}">
                  <a16:creationId xmlns:a16="http://schemas.microsoft.com/office/drawing/2014/main" id="{00000000-0008-0000-3400-00000DA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190500</xdr:colOff>
      <xdr:row>1</xdr:row>
      <xdr:rowOff>22860</xdr:rowOff>
    </xdr:from>
    <xdr:to>
      <xdr:col>1</xdr:col>
      <xdr:colOff>1617645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34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2420" y="274320"/>
          <a:ext cx="1427145" cy="720000"/>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1</xdr:col>
      <xdr:colOff>213360</xdr:colOff>
      <xdr:row>1</xdr:row>
      <xdr:rowOff>22860</xdr:rowOff>
    </xdr:from>
    <xdr:to>
      <xdr:col>1</xdr:col>
      <xdr:colOff>1640505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35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280" y="274320"/>
          <a:ext cx="1427145" cy="720000"/>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oneCellAnchor>
    <xdr:from>
      <xdr:col>1</xdr:col>
      <xdr:colOff>76200</xdr:colOff>
      <xdr:row>1</xdr:row>
      <xdr:rowOff>0</xdr:rowOff>
    </xdr:from>
    <xdr:ext cx="1752600" cy="819150"/>
    <xdr:pic>
      <xdr:nvPicPr>
        <xdr:cNvPr id="2" name="image1.jpg">
          <a:hlinkClick xmlns:r="http://schemas.openxmlformats.org/officeDocument/2006/relationships" r:id="rId1"/>
          <a:extLst>
            <a:ext uri="{FF2B5EF4-FFF2-40B4-BE49-F238E27FC236}">
              <a16:creationId xmlns:a16="http://schemas.microsoft.com/office/drawing/2014/main" id="{00000000-0008-0000-3600-000002000000}"/>
            </a:ext>
          </a:extLst>
        </xdr:cNvPr>
        <xdr:cNvPicPr preferRelativeResize="0"/>
      </xdr:nvPicPr>
      <xdr:blipFill>
        <a:blip xmlns:r="http://schemas.openxmlformats.org/officeDocument/2006/relationships" r:embed="rId2" cstate="print"/>
        <a:stretch>
          <a:fillRect/>
        </a:stretch>
      </xdr:blipFill>
      <xdr:spPr>
        <a:xfrm>
          <a:off x="175260" y="182880"/>
          <a:ext cx="1752600" cy="819150"/>
        </a:xfrm>
        <a:prstGeom prst="rect">
          <a:avLst/>
        </a:prstGeom>
        <a:noFill/>
      </xdr:spPr>
    </xdr:pic>
    <xdr:clientData fLocksWithSheet="0"/>
  </xdr:oneCellAnchor>
</xdr:wsDr>
</file>

<file path=xl/drawings/drawing54.xml><?xml version="1.0" encoding="utf-8"?>
<xdr:wsDr xmlns:xdr="http://schemas.openxmlformats.org/drawingml/2006/spreadsheetDrawing" xmlns:a="http://schemas.openxmlformats.org/drawingml/2006/main">
  <xdr:oneCellAnchor>
    <xdr:from>
      <xdr:col>1</xdr:col>
      <xdr:colOff>352425</xdr:colOff>
      <xdr:row>1</xdr:row>
      <xdr:rowOff>57150</xdr:rowOff>
    </xdr:from>
    <xdr:ext cx="1819275" cy="847725"/>
    <xdr:pic>
      <xdr:nvPicPr>
        <xdr:cNvPr id="2" name="image1.jpg">
          <a:hlinkClick xmlns:r="http://schemas.openxmlformats.org/officeDocument/2006/relationships" r:id="rId1"/>
          <a:extLst>
            <a:ext uri="{FF2B5EF4-FFF2-40B4-BE49-F238E27FC236}">
              <a16:creationId xmlns:a16="http://schemas.microsoft.com/office/drawing/2014/main" id="{00000000-0008-0000-3700-000002000000}"/>
            </a:ext>
          </a:extLst>
        </xdr:cNvPr>
        <xdr:cNvPicPr preferRelativeResize="0"/>
      </xdr:nvPicPr>
      <xdr:blipFill>
        <a:blip xmlns:r="http://schemas.openxmlformats.org/officeDocument/2006/relationships" r:embed="rId2" cstate="print"/>
        <a:stretch>
          <a:fillRect/>
        </a:stretch>
      </xdr:blipFill>
      <xdr:spPr>
        <a:xfrm>
          <a:off x="451485" y="240030"/>
          <a:ext cx="1819275" cy="847725"/>
        </a:xfrm>
        <a:prstGeom prst="rect">
          <a:avLst/>
        </a:prstGeom>
        <a:noFill/>
      </xdr:spPr>
    </xdr:pic>
    <xdr:clientData fLocksWithSheet="0"/>
  </xdr:oneCellAnchor>
</xdr:wsDr>
</file>

<file path=xl/drawings/drawing55.xml><?xml version="1.0" encoding="utf-8"?>
<xdr:wsDr xmlns:xdr="http://schemas.openxmlformats.org/drawingml/2006/spreadsheetDrawing" xmlns:a="http://schemas.openxmlformats.org/drawingml/2006/main">
  <xdr:twoCellAnchor editAs="oneCell">
    <xdr:from>
      <xdr:col>1</xdr:col>
      <xdr:colOff>182880</xdr:colOff>
      <xdr:row>1</xdr:row>
      <xdr:rowOff>22860</xdr:rowOff>
    </xdr:from>
    <xdr:to>
      <xdr:col>1</xdr:col>
      <xdr:colOff>1610025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38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 y="274320"/>
          <a:ext cx="1427145" cy="720000"/>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1</xdr:col>
      <xdr:colOff>220980</xdr:colOff>
      <xdr:row>1</xdr:row>
      <xdr:rowOff>22860</xdr:rowOff>
    </xdr:from>
    <xdr:to>
      <xdr:col>1</xdr:col>
      <xdr:colOff>1648125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39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900" y="274320"/>
          <a:ext cx="1427145" cy="720000"/>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22860</xdr:colOff>
          <xdr:row>25</xdr:row>
          <xdr:rowOff>0</xdr:rowOff>
        </xdr:from>
        <xdr:to>
          <xdr:col>3</xdr:col>
          <xdr:colOff>1371600</xdr:colOff>
          <xdr:row>25</xdr:row>
          <xdr:rowOff>723900</xdr:rowOff>
        </xdr:to>
        <xdr:sp macro="" textlink="">
          <xdr:nvSpPr>
            <xdr:cNvPr id="179214" name="List Box 14" hidden="1">
              <a:extLst>
                <a:ext uri="{63B3BB69-23CF-44E3-9099-C40C66FF867C}">
                  <a14:compatExt spid="_x0000_s179214"/>
                </a:ext>
                <a:ext uri="{FF2B5EF4-FFF2-40B4-BE49-F238E27FC236}">
                  <a16:creationId xmlns:a16="http://schemas.microsoft.com/office/drawing/2014/main" id="{00000000-0008-0000-3A00-00000EB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25</xdr:row>
          <xdr:rowOff>0</xdr:rowOff>
        </xdr:from>
        <xdr:to>
          <xdr:col>4</xdr:col>
          <xdr:colOff>1371600</xdr:colOff>
          <xdr:row>25</xdr:row>
          <xdr:rowOff>723900</xdr:rowOff>
        </xdr:to>
        <xdr:sp macro="" textlink="">
          <xdr:nvSpPr>
            <xdr:cNvPr id="179215" name="List Box 15" hidden="1">
              <a:extLst>
                <a:ext uri="{63B3BB69-23CF-44E3-9099-C40C66FF867C}">
                  <a14:compatExt spid="_x0000_s179215"/>
                </a:ext>
                <a:ext uri="{FF2B5EF4-FFF2-40B4-BE49-F238E27FC236}">
                  <a16:creationId xmlns:a16="http://schemas.microsoft.com/office/drawing/2014/main" id="{00000000-0008-0000-3A00-00000FB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22860</xdr:colOff>
          <xdr:row>25</xdr:row>
          <xdr:rowOff>0</xdr:rowOff>
        </xdr:from>
        <xdr:to>
          <xdr:col>6</xdr:col>
          <xdr:colOff>22860</xdr:colOff>
          <xdr:row>25</xdr:row>
          <xdr:rowOff>723900</xdr:rowOff>
        </xdr:to>
        <xdr:sp macro="" textlink="">
          <xdr:nvSpPr>
            <xdr:cNvPr id="179216" name="List Box 16" hidden="1">
              <a:extLst>
                <a:ext uri="{63B3BB69-23CF-44E3-9099-C40C66FF867C}">
                  <a14:compatExt spid="_x0000_s179216"/>
                </a:ext>
                <a:ext uri="{FF2B5EF4-FFF2-40B4-BE49-F238E27FC236}">
                  <a16:creationId xmlns:a16="http://schemas.microsoft.com/office/drawing/2014/main" id="{00000000-0008-0000-3A00-000010B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xdr:colOff>
          <xdr:row>25</xdr:row>
          <xdr:rowOff>0</xdr:rowOff>
        </xdr:from>
        <xdr:to>
          <xdr:col>7</xdr:col>
          <xdr:colOff>0</xdr:colOff>
          <xdr:row>25</xdr:row>
          <xdr:rowOff>723900</xdr:rowOff>
        </xdr:to>
        <xdr:sp macro="" textlink="">
          <xdr:nvSpPr>
            <xdr:cNvPr id="179217" name="List Box 17" hidden="1">
              <a:extLst>
                <a:ext uri="{63B3BB69-23CF-44E3-9099-C40C66FF867C}">
                  <a14:compatExt spid="_x0000_s179217"/>
                </a:ext>
                <a:ext uri="{FF2B5EF4-FFF2-40B4-BE49-F238E27FC236}">
                  <a16:creationId xmlns:a16="http://schemas.microsoft.com/office/drawing/2014/main" id="{00000000-0008-0000-3A00-000011B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22860</xdr:colOff>
          <xdr:row>25</xdr:row>
          <xdr:rowOff>0</xdr:rowOff>
        </xdr:from>
        <xdr:to>
          <xdr:col>8</xdr:col>
          <xdr:colOff>0</xdr:colOff>
          <xdr:row>25</xdr:row>
          <xdr:rowOff>723900</xdr:rowOff>
        </xdr:to>
        <xdr:sp macro="" textlink="">
          <xdr:nvSpPr>
            <xdr:cNvPr id="179218" name="List Box 18" hidden="1">
              <a:extLst>
                <a:ext uri="{63B3BB69-23CF-44E3-9099-C40C66FF867C}">
                  <a14:compatExt spid="_x0000_s179218"/>
                </a:ext>
                <a:ext uri="{FF2B5EF4-FFF2-40B4-BE49-F238E27FC236}">
                  <a16:creationId xmlns:a16="http://schemas.microsoft.com/office/drawing/2014/main" id="{00000000-0008-0000-3A00-000012B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22860</xdr:colOff>
          <xdr:row>25</xdr:row>
          <xdr:rowOff>0</xdr:rowOff>
        </xdr:from>
        <xdr:to>
          <xdr:col>8</xdr:col>
          <xdr:colOff>1371600</xdr:colOff>
          <xdr:row>25</xdr:row>
          <xdr:rowOff>723900</xdr:rowOff>
        </xdr:to>
        <xdr:sp macro="" textlink="">
          <xdr:nvSpPr>
            <xdr:cNvPr id="179219" name="List Box 19" hidden="1">
              <a:extLst>
                <a:ext uri="{63B3BB69-23CF-44E3-9099-C40C66FF867C}">
                  <a14:compatExt spid="_x0000_s179219"/>
                </a:ext>
                <a:ext uri="{FF2B5EF4-FFF2-40B4-BE49-F238E27FC236}">
                  <a16:creationId xmlns:a16="http://schemas.microsoft.com/office/drawing/2014/main" id="{00000000-0008-0000-3A00-000013B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213360</xdr:colOff>
      <xdr:row>1</xdr:row>
      <xdr:rowOff>22860</xdr:rowOff>
    </xdr:from>
    <xdr:to>
      <xdr:col>1</xdr:col>
      <xdr:colOff>1640505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3A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280" y="274320"/>
          <a:ext cx="1427145" cy="720000"/>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1</xdr:col>
      <xdr:colOff>236220</xdr:colOff>
      <xdr:row>1</xdr:row>
      <xdr:rowOff>22860</xdr:rowOff>
    </xdr:from>
    <xdr:to>
      <xdr:col>1</xdr:col>
      <xdr:colOff>1663365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3B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8140" y="274320"/>
          <a:ext cx="1427145" cy="720000"/>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22860</xdr:colOff>
          <xdr:row>26</xdr:row>
          <xdr:rowOff>22860</xdr:rowOff>
        </xdr:from>
        <xdr:to>
          <xdr:col>3</xdr:col>
          <xdr:colOff>1371600</xdr:colOff>
          <xdr:row>26</xdr:row>
          <xdr:rowOff>297180</xdr:rowOff>
        </xdr:to>
        <xdr:sp macro="" textlink="">
          <xdr:nvSpPr>
            <xdr:cNvPr id="181256" name="List Box 8" hidden="1">
              <a:extLst>
                <a:ext uri="{63B3BB69-23CF-44E3-9099-C40C66FF867C}">
                  <a14:compatExt spid="_x0000_s181256"/>
                </a:ext>
                <a:ext uri="{FF2B5EF4-FFF2-40B4-BE49-F238E27FC236}">
                  <a16:creationId xmlns:a16="http://schemas.microsoft.com/office/drawing/2014/main" id="{00000000-0008-0000-3C00-000008C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26</xdr:row>
          <xdr:rowOff>22860</xdr:rowOff>
        </xdr:from>
        <xdr:to>
          <xdr:col>4</xdr:col>
          <xdr:colOff>1371600</xdr:colOff>
          <xdr:row>26</xdr:row>
          <xdr:rowOff>297180</xdr:rowOff>
        </xdr:to>
        <xdr:sp macro="" textlink="">
          <xdr:nvSpPr>
            <xdr:cNvPr id="181257" name="List Box 9" hidden="1">
              <a:extLst>
                <a:ext uri="{63B3BB69-23CF-44E3-9099-C40C66FF867C}">
                  <a14:compatExt spid="_x0000_s181257"/>
                </a:ext>
                <a:ext uri="{FF2B5EF4-FFF2-40B4-BE49-F238E27FC236}">
                  <a16:creationId xmlns:a16="http://schemas.microsoft.com/office/drawing/2014/main" id="{00000000-0008-0000-3C00-000009C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26</xdr:row>
          <xdr:rowOff>22860</xdr:rowOff>
        </xdr:from>
        <xdr:to>
          <xdr:col>5</xdr:col>
          <xdr:colOff>1371600</xdr:colOff>
          <xdr:row>26</xdr:row>
          <xdr:rowOff>297180</xdr:rowOff>
        </xdr:to>
        <xdr:sp macro="" textlink="">
          <xdr:nvSpPr>
            <xdr:cNvPr id="181258" name="List Box 10" hidden="1">
              <a:extLst>
                <a:ext uri="{63B3BB69-23CF-44E3-9099-C40C66FF867C}">
                  <a14:compatExt spid="_x0000_s181258"/>
                </a:ext>
                <a:ext uri="{FF2B5EF4-FFF2-40B4-BE49-F238E27FC236}">
                  <a16:creationId xmlns:a16="http://schemas.microsoft.com/office/drawing/2014/main" id="{00000000-0008-0000-3C00-00000AC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30480</xdr:colOff>
          <xdr:row>26</xdr:row>
          <xdr:rowOff>22860</xdr:rowOff>
        </xdr:from>
        <xdr:to>
          <xdr:col>6</xdr:col>
          <xdr:colOff>1371600</xdr:colOff>
          <xdr:row>26</xdr:row>
          <xdr:rowOff>297180</xdr:rowOff>
        </xdr:to>
        <xdr:sp macro="" textlink="">
          <xdr:nvSpPr>
            <xdr:cNvPr id="181259" name="List Box 11" hidden="1">
              <a:extLst>
                <a:ext uri="{63B3BB69-23CF-44E3-9099-C40C66FF867C}">
                  <a14:compatExt spid="_x0000_s181259"/>
                </a:ext>
                <a:ext uri="{FF2B5EF4-FFF2-40B4-BE49-F238E27FC236}">
                  <a16:creationId xmlns:a16="http://schemas.microsoft.com/office/drawing/2014/main" id="{00000000-0008-0000-3C00-00000BC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30480</xdr:colOff>
          <xdr:row>26</xdr:row>
          <xdr:rowOff>22860</xdr:rowOff>
        </xdr:from>
        <xdr:to>
          <xdr:col>7</xdr:col>
          <xdr:colOff>1371600</xdr:colOff>
          <xdr:row>26</xdr:row>
          <xdr:rowOff>297180</xdr:rowOff>
        </xdr:to>
        <xdr:sp macro="" textlink="">
          <xdr:nvSpPr>
            <xdr:cNvPr id="181260" name="List Box 12" hidden="1">
              <a:extLst>
                <a:ext uri="{63B3BB69-23CF-44E3-9099-C40C66FF867C}">
                  <a14:compatExt spid="_x0000_s181260"/>
                </a:ext>
                <a:ext uri="{FF2B5EF4-FFF2-40B4-BE49-F238E27FC236}">
                  <a16:creationId xmlns:a16="http://schemas.microsoft.com/office/drawing/2014/main" id="{00000000-0008-0000-3C00-00000CC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26</xdr:row>
          <xdr:rowOff>22860</xdr:rowOff>
        </xdr:from>
        <xdr:to>
          <xdr:col>8</xdr:col>
          <xdr:colOff>1371600</xdr:colOff>
          <xdr:row>26</xdr:row>
          <xdr:rowOff>297180</xdr:rowOff>
        </xdr:to>
        <xdr:sp macro="" textlink="">
          <xdr:nvSpPr>
            <xdr:cNvPr id="181261" name="List Box 13" hidden="1">
              <a:extLst>
                <a:ext uri="{63B3BB69-23CF-44E3-9099-C40C66FF867C}">
                  <a14:compatExt spid="_x0000_s181261"/>
                </a:ext>
                <a:ext uri="{FF2B5EF4-FFF2-40B4-BE49-F238E27FC236}">
                  <a16:creationId xmlns:a16="http://schemas.microsoft.com/office/drawing/2014/main" id="{00000000-0008-0000-3C00-00000DC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198120</xdr:colOff>
      <xdr:row>1</xdr:row>
      <xdr:rowOff>22860</xdr:rowOff>
    </xdr:from>
    <xdr:to>
      <xdr:col>1</xdr:col>
      <xdr:colOff>1625265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3C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040" y="274320"/>
          <a:ext cx="1427145" cy="720000"/>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22860</xdr:colOff>
          <xdr:row>24</xdr:row>
          <xdr:rowOff>22860</xdr:rowOff>
        </xdr:from>
        <xdr:to>
          <xdr:col>3</xdr:col>
          <xdr:colOff>1371600</xdr:colOff>
          <xdr:row>24</xdr:row>
          <xdr:rowOff>1165860</xdr:rowOff>
        </xdr:to>
        <xdr:sp macro="" textlink="">
          <xdr:nvSpPr>
            <xdr:cNvPr id="182286" name="List Box 14" hidden="1">
              <a:extLst>
                <a:ext uri="{63B3BB69-23CF-44E3-9099-C40C66FF867C}">
                  <a14:compatExt spid="_x0000_s182286"/>
                </a:ext>
                <a:ext uri="{FF2B5EF4-FFF2-40B4-BE49-F238E27FC236}">
                  <a16:creationId xmlns:a16="http://schemas.microsoft.com/office/drawing/2014/main" id="{00000000-0008-0000-3D00-00000EC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24</xdr:row>
          <xdr:rowOff>22860</xdr:rowOff>
        </xdr:from>
        <xdr:to>
          <xdr:col>4</xdr:col>
          <xdr:colOff>1371600</xdr:colOff>
          <xdr:row>24</xdr:row>
          <xdr:rowOff>1165860</xdr:rowOff>
        </xdr:to>
        <xdr:sp macro="" textlink="">
          <xdr:nvSpPr>
            <xdr:cNvPr id="182287" name="List Box 15" hidden="1">
              <a:extLst>
                <a:ext uri="{63B3BB69-23CF-44E3-9099-C40C66FF867C}">
                  <a14:compatExt spid="_x0000_s182287"/>
                </a:ext>
                <a:ext uri="{FF2B5EF4-FFF2-40B4-BE49-F238E27FC236}">
                  <a16:creationId xmlns:a16="http://schemas.microsoft.com/office/drawing/2014/main" id="{00000000-0008-0000-3D00-00000FC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22860</xdr:colOff>
          <xdr:row>24</xdr:row>
          <xdr:rowOff>22860</xdr:rowOff>
        </xdr:from>
        <xdr:to>
          <xdr:col>5</xdr:col>
          <xdr:colOff>1371600</xdr:colOff>
          <xdr:row>24</xdr:row>
          <xdr:rowOff>1165860</xdr:rowOff>
        </xdr:to>
        <xdr:sp macro="" textlink="">
          <xdr:nvSpPr>
            <xdr:cNvPr id="182288" name="List Box 16" hidden="1">
              <a:extLst>
                <a:ext uri="{63B3BB69-23CF-44E3-9099-C40C66FF867C}">
                  <a14:compatExt spid="_x0000_s182288"/>
                </a:ext>
                <a:ext uri="{FF2B5EF4-FFF2-40B4-BE49-F238E27FC236}">
                  <a16:creationId xmlns:a16="http://schemas.microsoft.com/office/drawing/2014/main" id="{00000000-0008-0000-3D00-000010C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xdr:colOff>
          <xdr:row>24</xdr:row>
          <xdr:rowOff>22860</xdr:rowOff>
        </xdr:from>
        <xdr:to>
          <xdr:col>6</xdr:col>
          <xdr:colOff>1371600</xdr:colOff>
          <xdr:row>24</xdr:row>
          <xdr:rowOff>1165860</xdr:rowOff>
        </xdr:to>
        <xdr:sp macro="" textlink="">
          <xdr:nvSpPr>
            <xdr:cNvPr id="182289" name="List Box 17" hidden="1">
              <a:extLst>
                <a:ext uri="{63B3BB69-23CF-44E3-9099-C40C66FF867C}">
                  <a14:compatExt spid="_x0000_s182289"/>
                </a:ext>
                <a:ext uri="{FF2B5EF4-FFF2-40B4-BE49-F238E27FC236}">
                  <a16:creationId xmlns:a16="http://schemas.microsoft.com/office/drawing/2014/main" id="{00000000-0008-0000-3D00-000011C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22860</xdr:colOff>
          <xdr:row>24</xdr:row>
          <xdr:rowOff>22860</xdr:rowOff>
        </xdr:from>
        <xdr:to>
          <xdr:col>7</xdr:col>
          <xdr:colOff>1371600</xdr:colOff>
          <xdr:row>24</xdr:row>
          <xdr:rowOff>1165860</xdr:rowOff>
        </xdr:to>
        <xdr:sp macro="" textlink="">
          <xdr:nvSpPr>
            <xdr:cNvPr id="182290" name="List Box 18" hidden="1">
              <a:extLst>
                <a:ext uri="{63B3BB69-23CF-44E3-9099-C40C66FF867C}">
                  <a14:compatExt spid="_x0000_s182290"/>
                </a:ext>
                <a:ext uri="{FF2B5EF4-FFF2-40B4-BE49-F238E27FC236}">
                  <a16:creationId xmlns:a16="http://schemas.microsoft.com/office/drawing/2014/main" id="{00000000-0008-0000-3D00-000012C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22860</xdr:colOff>
          <xdr:row>24</xdr:row>
          <xdr:rowOff>22860</xdr:rowOff>
        </xdr:from>
        <xdr:to>
          <xdr:col>8</xdr:col>
          <xdr:colOff>1371600</xdr:colOff>
          <xdr:row>24</xdr:row>
          <xdr:rowOff>1165860</xdr:rowOff>
        </xdr:to>
        <xdr:sp macro="" textlink="">
          <xdr:nvSpPr>
            <xdr:cNvPr id="182291" name="List Box 19" hidden="1">
              <a:extLst>
                <a:ext uri="{63B3BB69-23CF-44E3-9099-C40C66FF867C}">
                  <a14:compatExt spid="_x0000_s182291"/>
                </a:ext>
                <a:ext uri="{FF2B5EF4-FFF2-40B4-BE49-F238E27FC236}">
                  <a16:creationId xmlns:a16="http://schemas.microsoft.com/office/drawing/2014/main" id="{00000000-0008-0000-3D00-000013C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213360</xdr:colOff>
      <xdr:row>1</xdr:row>
      <xdr:rowOff>22860</xdr:rowOff>
    </xdr:from>
    <xdr:to>
      <xdr:col>1</xdr:col>
      <xdr:colOff>1640505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3D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280" y="274320"/>
          <a:ext cx="1427145" cy="720000"/>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1</xdr:col>
      <xdr:colOff>182880</xdr:colOff>
      <xdr:row>1</xdr:row>
      <xdr:rowOff>22860</xdr:rowOff>
    </xdr:from>
    <xdr:to>
      <xdr:col>1</xdr:col>
      <xdr:colOff>1610025</xdr:colOff>
      <xdr:row>2</xdr:row>
      <xdr:rowOff>171360</xdr:rowOff>
    </xdr:to>
    <xdr:pic>
      <xdr:nvPicPr>
        <xdr:cNvPr id="3" name="Imagen 2">
          <a:hlinkClick xmlns:r="http://schemas.openxmlformats.org/officeDocument/2006/relationships" r:id="rId1"/>
          <a:extLst>
            <a:ext uri="{FF2B5EF4-FFF2-40B4-BE49-F238E27FC236}">
              <a16:creationId xmlns:a16="http://schemas.microsoft.com/office/drawing/2014/main" id="{00000000-0008-0000-3E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 y="274320"/>
          <a:ext cx="1427145" cy="720000"/>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1</xdr:col>
      <xdr:colOff>228600</xdr:colOff>
      <xdr:row>1</xdr:row>
      <xdr:rowOff>22860</xdr:rowOff>
    </xdr:from>
    <xdr:to>
      <xdr:col>1</xdr:col>
      <xdr:colOff>1655745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3F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0520" y="274320"/>
          <a:ext cx="1427145" cy="720000"/>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876300</xdr:colOff>
          <xdr:row>28</xdr:row>
          <xdr:rowOff>38100</xdr:rowOff>
        </xdr:from>
        <xdr:to>
          <xdr:col>3</xdr:col>
          <xdr:colOff>0</xdr:colOff>
          <xdr:row>28</xdr:row>
          <xdr:rowOff>480060</xdr:rowOff>
        </xdr:to>
        <xdr:sp macro="" textlink="">
          <xdr:nvSpPr>
            <xdr:cNvPr id="184326" name="List Box 361" hidden="1">
              <a:extLst>
                <a:ext uri="{63B3BB69-23CF-44E3-9099-C40C66FF867C}">
                  <a14:compatExt spid="_x0000_s184326"/>
                </a:ext>
                <a:ext uri="{FF2B5EF4-FFF2-40B4-BE49-F238E27FC236}">
                  <a16:creationId xmlns:a16="http://schemas.microsoft.com/office/drawing/2014/main" id="{00000000-0008-0000-4000-000006D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205740</xdr:colOff>
      <xdr:row>1</xdr:row>
      <xdr:rowOff>22860</xdr:rowOff>
    </xdr:from>
    <xdr:to>
      <xdr:col>1</xdr:col>
      <xdr:colOff>1632885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40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7660" y="274320"/>
          <a:ext cx="1427145" cy="720000"/>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22860</xdr:colOff>
          <xdr:row>25</xdr:row>
          <xdr:rowOff>22860</xdr:rowOff>
        </xdr:from>
        <xdr:to>
          <xdr:col>3</xdr:col>
          <xdr:colOff>1371600</xdr:colOff>
          <xdr:row>25</xdr:row>
          <xdr:rowOff>1051560</xdr:rowOff>
        </xdr:to>
        <xdr:sp macro="" textlink="">
          <xdr:nvSpPr>
            <xdr:cNvPr id="338945" name="List Box 1" hidden="1">
              <a:extLst>
                <a:ext uri="{63B3BB69-23CF-44E3-9099-C40C66FF867C}">
                  <a14:compatExt spid="_x0000_s338945"/>
                </a:ext>
                <a:ext uri="{FF2B5EF4-FFF2-40B4-BE49-F238E27FC236}">
                  <a16:creationId xmlns:a16="http://schemas.microsoft.com/office/drawing/2014/main" id="{00000000-0008-0000-4100-0000012C05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25</xdr:row>
          <xdr:rowOff>22860</xdr:rowOff>
        </xdr:from>
        <xdr:to>
          <xdr:col>4</xdr:col>
          <xdr:colOff>1371600</xdr:colOff>
          <xdr:row>25</xdr:row>
          <xdr:rowOff>1051560</xdr:rowOff>
        </xdr:to>
        <xdr:sp macro="" textlink="">
          <xdr:nvSpPr>
            <xdr:cNvPr id="338955" name="List Box 11" hidden="1">
              <a:extLst>
                <a:ext uri="{63B3BB69-23CF-44E3-9099-C40C66FF867C}">
                  <a14:compatExt spid="_x0000_s338955"/>
                </a:ext>
                <a:ext uri="{FF2B5EF4-FFF2-40B4-BE49-F238E27FC236}">
                  <a16:creationId xmlns:a16="http://schemas.microsoft.com/office/drawing/2014/main" id="{00000000-0008-0000-4100-00000B2C05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22860</xdr:colOff>
          <xdr:row>25</xdr:row>
          <xdr:rowOff>22860</xdr:rowOff>
        </xdr:from>
        <xdr:to>
          <xdr:col>5</xdr:col>
          <xdr:colOff>1371600</xdr:colOff>
          <xdr:row>25</xdr:row>
          <xdr:rowOff>1051560</xdr:rowOff>
        </xdr:to>
        <xdr:sp macro="" textlink="">
          <xdr:nvSpPr>
            <xdr:cNvPr id="338956" name="List Box 12" hidden="1">
              <a:extLst>
                <a:ext uri="{63B3BB69-23CF-44E3-9099-C40C66FF867C}">
                  <a14:compatExt spid="_x0000_s338956"/>
                </a:ext>
                <a:ext uri="{FF2B5EF4-FFF2-40B4-BE49-F238E27FC236}">
                  <a16:creationId xmlns:a16="http://schemas.microsoft.com/office/drawing/2014/main" id="{00000000-0008-0000-4100-00000C2C05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xdr:colOff>
          <xdr:row>25</xdr:row>
          <xdr:rowOff>22860</xdr:rowOff>
        </xdr:from>
        <xdr:to>
          <xdr:col>6</xdr:col>
          <xdr:colOff>1371600</xdr:colOff>
          <xdr:row>25</xdr:row>
          <xdr:rowOff>1051560</xdr:rowOff>
        </xdr:to>
        <xdr:sp macro="" textlink="">
          <xdr:nvSpPr>
            <xdr:cNvPr id="338957" name="List Box 13" hidden="1">
              <a:extLst>
                <a:ext uri="{63B3BB69-23CF-44E3-9099-C40C66FF867C}">
                  <a14:compatExt spid="_x0000_s338957"/>
                </a:ext>
                <a:ext uri="{FF2B5EF4-FFF2-40B4-BE49-F238E27FC236}">
                  <a16:creationId xmlns:a16="http://schemas.microsoft.com/office/drawing/2014/main" id="{00000000-0008-0000-4100-00000D2C05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22860</xdr:colOff>
          <xdr:row>25</xdr:row>
          <xdr:rowOff>22860</xdr:rowOff>
        </xdr:from>
        <xdr:to>
          <xdr:col>7</xdr:col>
          <xdr:colOff>1371600</xdr:colOff>
          <xdr:row>25</xdr:row>
          <xdr:rowOff>1051560</xdr:rowOff>
        </xdr:to>
        <xdr:sp macro="" textlink="">
          <xdr:nvSpPr>
            <xdr:cNvPr id="338958" name="List Box 14" hidden="1">
              <a:extLst>
                <a:ext uri="{63B3BB69-23CF-44E3-9099-C40C66FF867C}">
                  <a14:compatExt spid="_x0000_s338958"/>
                </a:ext>
                <a:ext uri="{FF2B5EF4-FFF2-40B4-BE49-F238E27FC236}">
                  <a16:creationId xmlns:a16="http://schemas.microsoft.com/office/drawing/2014/main" id="{00000000-0008-0000-4100-00000E2C05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22860</xdr:colOff>
          <xdr:row>25</xdr:row>
          <xdr:rowOff>22860</xdr:rowOff>
        </xdr:from>
        <xdr:to>
          <xdr:col>8</xdr:col>
          <xdr:colOff>1371600</xdr:colOff>
          <xdr:row>25</xdr:row>
          <xdr:rowOff>1051560</xdr:rowOff>
        </xdr:to>
        <xdr:sp macro="" textlink="">
          <xdr:nvSpPr>
            <xdr:cNvPr id="338959" name="List Box 15" hidden="1">
              <a:extLst>
                <a:ext uri="{63B3BB69-23CF-44E3-9099-C40C66FF867C}">
                  <a14:compatExt spid="_x0000_s338959"/>
                </a:ext>
                <a:ext uri="{FF2B5EF4-FFF2-40B4-BE49-F238E27FC236}">
                  <a16:creationId xmlns:a16="http://schemas.microsoft.com/office/drawing/2014/main" id="{00000000-0008-0000-4100-00000F2C05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198120</xdr:colOff>
      <xdr:row>1</xdr:row>
      <xdr:rowOff>22860</xdr:rowOff>
    </xdr:from>
    <xdr:to>
      <xdr:col>1</xdr:col>
      <xdr:colOff>1625265</xdr:colOff>
      <xdr:row>2</xdr:row>
      <xdr:rowOff>171360</xdr:rowOff>
    </xdr:to>
    <xdr:pic>
      <xdr:nvPicPr>
        <xdr:cNvPr id="3" name="Imagen 2">
          <a:hlinkClick xmlns:r="http://schemas.openxmlformats.org/officeDocument/2006/relationships" r:id="rId1"/>
          <a:extLst>
            <a:ext uri="{FF2B5EF4-FFF2-40B4-BE49-F238E27FC236}">
              <a16:creationId xmlns:a16="http://schemas.microsoft.com/office/drawing/2014/main" id="{00000000-0008-0000-41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040" y="274320"/>
          <a:ext cx="1427145" cy="720000"/>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22860</xdr:colOff>
          <xdr:row>23</xdr:row>
          <xdr:rowOff>22860</xdr:rowOff>
        </xdr:from>
        <xdr:to>
          <xdr:col>3</xdr:col>
          <xdr:colOff>1371600</xdr:colOff>
          <xdr:row>23</xdr:row>
          <xdr:rowOff>1165860</xdr:rowOff>
        </xdr:to>
        <xdr:sp macro="" textlink="">
          <xdr:nvSpPr>
            <xdr:cNvPr id="360455" name="List Box 7" hidden="1">
              <a:extLst>
                <a:ext uri="{63B3BB69-23CF-44E3-9099-C40C66FF867C}">
                  <a14:compatExt spid="_x0000_s360455"/>
                </a:ext>
                <a:ext uri="{FF2B5EF4-FFF2-40B4-BE49-F238E27FC236}">
                  <a16:creationId xmlns:a16="http://schemas.microsoft.com/office/drawing/2014/main" id="{00000000-0008-0000-4200-0000078005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23</xdr:row>
          <xdr:rowOff>22860</xdr:rowOff>
        </xdr:from>
        <xdr:to>
          <xdr:col>4</xdr:col>
          <xdr:colOff>1371600</xdr:colOff>
          <xdr:row>23</xdr:row>
          <xdr:rowOff>1165860</xdr:rowOff>
        </xdr:to>
        <xdr:sp macro="" textlink="">
          <xdr:nvSpPr>
            <xdr:cNvPr id="360456" name="List Box 8" hidden="1">
              <a:extLst>
                <a:ext uri="{63B3BB69-23CF-44E3-9099-C40C66FF867C}">
                  <a14:compatExt spid="_x0000_s360456"/>
                </a:ext>
                <a:ext uri="{FF2B5EF4-FFF2-40B4-BE49-F238E27FC236}">
                  <a16:creationId xmlns:a16="http://schemas.microsoft.com/office/drawing/2014/main" id="{00000000-0008-0000-4200-0000088005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22860</xdr:colOff>
          <xdr:row>23</xdr:row>
          <xdr:rowOff>22860</xdr:rowOff>
        </xdr:from>
        <xdr:to>
          <xdr:col>5</xdr:col>
          <xdr:colOff>1371600</xdr:colOff>
          <xdr:row>23</xdr:row>
          <xdr:rowOff>1165860</xdr:rowOff>
        </xdr:to>
        <xdr:sp macro="" textlink="">
          <xdr:nvSpPr>
            <xdr:cNvPr id="360457" name="List Box 9" hidden="1">
              <a:extLst>
                <a:ext uri="{63B3BB69-23CF-44E3-9099-C40C66FF867C}">
                  <a14:compatExt spid="_x0000_s360457"/>
                </a:ext>
                <a:ext uri="{FF2B5EF4-FFF2-40B4-BE49-F238E27FC236}">
                  <a16:creationId xmlns:a16="http://schemas.microsoft.com/office/drawing/2014/main" id="{00000000-0008-0000-4200-0000098005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xdr:colOff>
          <xdr:row>23</xdr:row>
          <xdr:rowOff>22860</xdr:rowOff>
        </xdr:from>
        <xdr:to>
          <xdr:col>6</xdr:col>
          <xdr:colOff>1371600</xdr:colOff>
          <xdr:row>23</xdr:row>
          <xdr:rowOff>1165860</xdr:rowOff>
        </xdr:to>
        <xdr:sp macro="" textlink="">
          <xdr:nvSpPr>
            <xdr:cNvPr id="360458" name="List Box 10" hidden="1">
              <a:extLst>
                <a:ext uri="{63B3BB69-23CF-44E3-9099-C40C66FF867C}">
                  <a14:compatExt spid="_x0000_s360458"/>
                </a:ext>
                <a:ext uri="{FF2B5EF4-FFF2-40B4-BE49-F238E27FC236}">
                  <a16:creationId xmlns:a16="http://schemas.microsoft.com/office/drawing/2014/main" id="{00000000-0008-0000-4200-00000A8005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22860</xdr:colOff>
          <xdr:row>23</xdr:row>
          <xdr:rowOff>22860</xdr:rowOff>
        </xdr:from>
        <xdr:to>
          <xdr:col>7</xdr:col>
          <xdr:colOff>1371600</xdr:colOff>
          <xdr:row>23</xdr:row>
          <xdr:rowOff>1165860</xdr:rowOff>
        </xdr:to>
        <xdr:sp macro="" textlink="">
          <xdr:nvSpPr>
            <xdr:cNvPr id="360459" name="List Box 11" hidden="1">
              <a:extLst>
                <a:ext uri="{63B3BB69-23CF-44E3-9099-C40C66FF867C}">
                  <a14:compatExt spid="_x0000_s360459"/>
                </a:ext>
                <a:ext uri="{FF2B5EF4-FFF2-40B4-BE49-F238E27FC236}">
                  <a16:creationId xmlns:a16="http://schemas.microsoft.com/office/drawing/2014/main" id="{00000000-0008-0000-4200-00000B8005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22860</xdr:colOff>
          <xdr:row>23</xdr:row>
          <xdr:rowOff>22860</xdr:rowOff>
        </xdr:from>
        <xdr:to>
          <xdr:col>8</xdr:col>
          <xdr:colOff>1371600</xdr:colOff>
          <xdr:row>23</xdr:row>
          <xdr:rowOff>1165860</xdr:rowOff>
        </xdr:to>
        <xdr:sp macro="" textlink="">
          <xdr:nvSpPr>
            <xdr:cNvPr id="360460" name="List Box 12" hidden="1">
              <a:extLst>
                <a:ext uri="{63B3BB69-23CF-44E3-9099-C40C66FF867C}">
                  <a14:compatExt spid="_x0000_s360460"/>
                </a:ext>
                <a:ext uri="{FF2B5EF4-FFF2-40B4-BE49-F238E27FC236}">
                  <a16:creationId xmlns:a16="http://schemas.microsoft.com/office/drawing/2014/main" id="{00000000-0008-0000-4200-00000C8005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228600</xdr:colOff>
      <xdr:row>1</xdr:row>
      <xdr:rowOff>22860</xdr:rowOff>
    </xdr:from>
    <xdr:to>
      <xdr:col>1</xdr:col>
      <xdr:colOff>1655745</xdr:colOff>
      <xdr:row>2</xdr:row>
      <xdr:rowOff>171360</xdr:rowOff>
    </xdr:to>
    <xdr:pic>
      <xdr:nvPicPr>
        <xdr:cNvPr id="3" name="Imagen 2">
          <a:hlinkClick xmlns:r="http://schemas.openxmlformats.org/officeDocument/2006/relationships" r:id="rId1"/>
          <a:extLst>
            <a:ext uri="{FF2B5EF4-FFF2-40B4-BE49-F238E27FC236}">
              <a16:creationId xmlns:a16="http://schemas.microsoft.com/office/drawing/2014/main" id="{00000000-0008-0000-42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0520" y="274320"/>
          <a:ext cx="1427145" cy="720000"/>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1</xdr:col>
      <xdr:colOff>205740</xdr:colOff>
      <xdr:row>1</xdr:row>
      <xdr:rowOff>22860</xdr:rowOff>
    </xdr:from>
    <xdr:to>
      <xdr:col>1</xdr:col>
      <xdr:colOff>1632885</xdr:colOff>
      <xdr:row>2</xdr:row>
      <xdr:rowOff>171360</xdr:rowOff>
    </xdr:to>
    <xdr:pic>
      <xdr:nvPicPr>
        <xdr:cNvPr id="3" name="Imagen 2">
          <a:hlinkClick xmlns:r="http://schemas.openxmlformats.org/officeDocument/2006/relationships" r:id="rId1"/>
          <a:extLst>
            <a:ext uri="{FF2B5EF4-FFF2-40B4-BE49-F238E27FC236}">
              <a16:creationId xmlns:a16="http://schemas.microsoft.com/office/drawing/2014/main" id="{00000000-0008-0000-4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7660" y="274320"/>
          <a:ext cx="1427145" cy="720000"/>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30480</xdr:colOff>
          <xdr:row>27</xdr:row>
          <xdr:rowOff>22860</xdr:rowOff>
        </xdr:from>
        <xdr:to>
          <xdr:col>3</xdr:col>
          <xdr:colOff>1363980</xdr:colOff>
          <xdr:row>27</xdr:row>
          <xdr:rowOff>861060</xdr:rowOff>
        </xdr:to>
        <xdr:sp macro="" textlink="">
          <xdr:nvSpPr>
            <xdr:cNvPr id="25607" name="List Box 38" hidden="1">
              <a:extLst>
                <a:ext uri="{63B3BB69-23CF-44E3-9099-C40C66FF867C}">
                  <a14:compatExt spid="_x0000_s25607"/>
                </a:ext>
                <a:ext uri="{FF2B5EF4-FFF2-40B4-BE49-F238E27FC236}">
                  <a16:creationId xmlns:a16="http://schemas.microsoft.com/office/drawing/2014/main" id="{00000000-0008-0000-4400-000007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22860</xdr:colOff>
          <xdr:row>34</xdr:row>
          <xdr:rowOff>22860</xdr:rowOff>
        </xdr:from>
        <xdr:to>
          <xdr:col>3</xdr:col>
          <xdr:colOff>1356360</xdr:colOff>
          <xdr:row>34</xdr:row>
          <xdr:rowOff>792480</xdr:rowOff>
        </xdr:to>
        <xdr:sp macro="" textlink="">
          <xdr:nvSpPr>
            <xdr:cNvPr id="25682" name="List Box 38" hidden="1">
              <a:extLst>
                <a:ext uri="{63B3BB69-23CF-44E3-9099-C40C66FF867C}">
                  <a14:compatExt spid="_x0000_s25682"/>
                </a:ext>
                <a:ext uri="{FF2B5EF4-FFF2-40B4-BE49-F238E27FC236}">
                  <a16:creationId xmlns:a16="http://schemas.microsoft.com/office/drawing/2014/main" id="{00000000-0008-0000-4400-000052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27</xdr:row>
          <xdr:rowOff>22860</xdr:rowOff>
        </xdr:from>
        <xdr:to>
          <xdr:col>4</xdr:col>
          <xdr:colOff>1363980</xdr:colOff>
          <xdr:row>27</xdr:row>
          <xdr:rowOff>861060</xdr:rowOff>
        </xdr:to>
        <xdr:sp macro="" textlink="">
          <xdr:nvSpPr>
            <xdr:cNvPr id="25690" name="List Box 38" hidden="1">
              <a:extLst>
                <a:ext uri="{63B3BB69-23CF-44E3-9099-C40C66FF867C}">
                  <a14:compatExt spid="_x0000_s25690"/>
                </a:ext>
                <a:ext uri="{FF2B5EF4-FFF2-40B4-BE49-F238E27FC236}">
                  <a16:creationId xmlns:a16="http://schemas.microsoft.com/office/drawing/2014/main" id="{00000000-0008-0000-4400-00005A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27</xdr:row>
          <xdr:rowOff>22860</xdr:rowOff>
        </xdr:from>
        <xdr:to>
          <xdr:col>5</xdr:col>
          <xdr:colOff>1363980</xdr:colOff>
          <xdr:row>27</xdr:row>
          <xdr:rowOff>861060</xdr:rowOff>
        </xdr:to>
        <xdr:sp macro="" textlink="">
          <xdr:nvSpPr>
            <xdr:cNvPr id="25691" name="List Box 38" hidden="1">
              <a:extLst>
                <a:ext uri="{63B3BB69-23CF-44E3-9099-C40C66FF867C}">
                  <a14:compatExt spid="_x0000_s25691"/>
                </a:ext>
                <a:ext uri="{FF2B5EF4-FFF2-40B4-BE49-F238E27FC236}">
                  <a16:creationId xmlns:a16="http://schemas.microsoft.com/office/drawing/2014/main" id="{00000000-0008-0000-4400-00005B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30480</xdr:colOff>
          <xdr:row>27</xdr:row>
          <xdr:rowOff>22860</xdr:rowOff>
        </xdr:from>
        <xdr:to>
          <xdr:col>6</xdr:col>
          <xdr:colOff>1363980</xdr:colOff>
          <xdr:row>27</xdr:row>
          <xdr:rowOff>861060</xdr:rowOff>
        </xdr:to>
        <xdr:sp macro="" textlink="">
          <xdr:nvSpPr>
            <xdr:cNvPr id="25692" name="List Box 38" hidden="1">
              <a:extLst>
                <a:ext uri="{63B3BB69-23CF-44E3-9099-C40C66FF867C}">
                  <a14:compatExt spid="_x0000_s25692"/>
                </a:ext>
                <a:ext uri="{FF2B5EF4-FFF2-40B4-BE49-F238E27FC236}">
                  <a16:creationId xmlns:a16="http://schemas.microsoft.com/office/drawing/2014/main" id="{00000000-0008-0000-4400-00005C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30480</xdr:colOff>
          <xdr:row>27</xdr:row>
          <xdr:rowOff>22860</xdr:rowOff>
        </xdr:from>
        <xdr:to>
          <xdr:col>7</xdr:col>
          <xdr:colOff>1363980</xdr:colOff>
          <xdr:row>27</xdr:row>
          <xdr:rowOff>861060</xdr:rowOff>
        </xdr:to>
        <xdr:sp macro="" textlink="">
          <xdr:nvSpPr>
            <xdr:cNvPr id="25693" name="List Box 38" hidden="1">
              <a:extLst>
                <a:ext uri="{63B3BB69-23CF-44E3-9099-C40C66FF867C}">
                  <a14:compatExt spid="_x0000_s25693"/>
                </a:ext>
                <a:ext uri="{FF2B5EF4-FFF2-40B4-BE49-F238E27FC236}">
                  <a16:creationId xmlns:a16="http://schemas.microsoft.com/office/drawing/2014/main" id="{00000000-0008-0000-4400-00005D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22860</xdr:colOff>
          <xdr:row>27</xdr:row>
          <xdr:rowOff>22860</xdr:rowOff>
        </xdr:from>
        <xdr:to>
          <xdr:col>8</xdr:col>
          <xdr:colOff>1356360</xdr:colOff>
          <xdr:row>27</xdr:row>
          <xdr:rowOff>861060</xdr:rowOff>
        </xdr:to>
        <xdr:sp macro="" textlink="">
          <xdr:nvSpPr>
            <xdr:cNvPr id="25694" name="List Box 38" hidden="1">
              <a:extLst>
                <a:ext uri="{63B3BB69-23CF-44E3-9099-C40C66FF867C}">
                  <a14:compatExt spid="_x0000_s25694"/>
                </a:ext>
                <a:ext uri="{FF2B5EF4-FFF2-40B4-BE49-F238E27FC236}">
                  <a16:creationId xmlns:a16="http://schemas.microsoft.com/office/drawing/2014/main" id="{00000000-0008-0000-4400-00005E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xdr:colOff>
          <xdr:row>34</xdr:row>
          <xdr:rowOff>22860</xdr:rowOff>
        </xdr:from>
        <xdr:to>
          <xdr:col>4</xdr:col>
          <xdr:colOff>1356360</xdr:colOff>
          <xdr:row>34</xdr:row>
          <xdr:rowOff>792480</xdr:rowOff>
        </xdr:to>
        <xdr:sp macro="" textlink="">
          <xdr:nvSpPr>
            <xdr:cNvPr id="25700" name="List Box 100" hidden="1">
              <a:extLst>
                <a:ext uri="{63B3BB69-23CF-44E3-9099-C40C66FF867C}">
                  <a14:compatExt spid="_x0000_s25700"/>
                </a:ext>
                <a:ext uri="{FF2B5EF4-FFF2-40B4-BE49-F238E27FC236}">
                  <a16:creationId xmlns:a16="http://schemas.microsoft.com/office/drawing/2014/main" id="{00000000-0008-0000-4400-000064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22860</xdr:colOff>
          <xdr:row>34</xdr:row>
          <xdr:rowOff>22860</xdr:rowOff>
        </xdr:from>
        <xdr:to>
          <xdr:col>5</xdr:col>
          <xdr:colOff>1356360</xdr:colOff>
          <xdr:row>34</xdr:row>
          <xdr:rowOff>792480</xdr:rowOff>
        </xdr:to>
        <xdr:sp macro="" textlink="">
          <xdr:nvSpPr>
            <xdr:cNvPr id="25701" name="List Box 101" hidden="1">
              <a:extLst>
                <a:ext uri="{63B3BB69-23CF-44E3-9099-C40C66FF867C}">
                  <a14:compatExt spid="_x0000_s25701"/>
                </a:ext>
                <a:ext uri="{FF2B5EF4-FFF2-40B4-BE49-F238E27FC236}">
                  <a16:creationId xmlns:a16="http://schemas.microsoft.com/office/drawing/2014/main" id="{00000000-0008-0000-4400-000065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xdr:colOff>
          <xdr:row>34</xdr:row>
          <xdr:rowOff>22860</xdr:rowOff>
        </xdr:from>
        <xdr:to>
          <xdr:col>6</xdr:col>
          <xdr:colOff>1356360</xdr:colOff>
          <xdr:row>34</xdr:row>
          <xdr:rowOff>792480</xdr:rowOff>
        </xdr:to>
        <xdr:sp macro="" textlink="">
          <xdr:nvSpPr>
            <xdr:cNvPr id="25702" name="List Box 102" hidden="1">
              <a:extLst>
                <a:ext uri="{63B3BB69-23CF-44E3-9099-C40C66FF867C}">
                  <a14:compatExt spid="_x0000_s25702"/>
                </a:ext>
                <a:ext uri="{FF2B5EF4-FFF2-40B4-BE49-F238E27FC236}">
                  <a16:creationId xmlns:a16="http://schemas.microsoft.com/office/drawing/2014/main" id="{00000000-0008-0000-4400-000066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22860</xdr:colOff>
          <xdr:row>34</xdr:row>
          <xdr:rowOff>22860</xdr:rowOff>
        </xdr:from>
        <xdr:to>
          <xdr:col>7</xdr:col>
          <xdr:colOff>1356360</xdr:colOff>
          <xdr:row>34</xdr:row>
          <xdr:rowOff>792480</xdr:rowOff>
        </xdr:to>
        <xdr:sp macro="" textlink="">
          <xdr:nvSpPr>
            <xdr:cNvPr id="25704" name="List Box 104" hidden="1">
              <a:extLst>
                <a:ext uri="{63B3BB69-23CF-44E3-9099-C40C66FF867C}">
                  <a14:compatExt spid="_x0000_s25704"/>
                </a:ext>
                <a:ext uri="{FF2B5EF4-FFF2-40B4-BE49-F238E27FC236}">
                  <a16:creationId xmlns:a16="http://schemas.microsoft.com/office/drawing/2014/main" id="{00000000-0008-0000-4400-000068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22860</xdr:colOff>
          <xdr:row>34</xdr:row>
          <xdr:rowOff>22860</xdr:rowOff>
        </xdr:from>
        <xdr:to>
          <xdr:col>8</xdr:col>
          <xdr:colOff>1356360</xdr:colOff>
          <xdr:row>34</xdr:row>
          <xdr:rowOff>792480</xdr:rowOff>
        </xdr:to>
        <xdr:sp macro="" textlink="">
          <xdr:nvSpPr>
            <xdr:cNvPr id="25705" name="List Box 105" hidden="1">
              <a:extLst>
                <a:ext uri="{63B3BB69-23CF-44E3-9099-C40C66FF867C}">
                  <a14:compatExt spid="_x0000_s25705"/>
                </a:ext>
                <a:ext uri="{FF2B5EF4-FFF2-40B4-BE49-F238E27FC236}">
                  <a16:creationId xmlns:a16="http://schemas.microsoft.com/office/drawing/2014/main" id="{00000000-0008-0000-4400-000069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xdr:colOff>
          <xdr:row>39</xdr:row>
          <xdr:rowOff>22860</xdr:rowOff>
        </xdr:from>
        <xdr:to>
          <xdr:col>3</xdr:col>
          <xdr:colOff>1363980</xdr:colOff>
          <xdr:row>39</xdr:row>
          <xdr:rowOff>335280</xdr:rowOff>
        </xdr:to>
        <xdr:sp macro="" textlink="">
          <xdr:nvSpPr>
            <xdr:cNvPr id="25707" name="List Box 107" hidden="1">
              <a:extLst>
                <a:ext uri="{63B3BB69-23CF-44E3-9099-C40C66FF867C}">
                  <a14:compatExt spid="_x0000_s25707"/>
                </a:ext>
                <a:ext uri="{FF2B5EF4-FFF2-40B4-BE49-F238E27FC236}">
                  <a16:creationId xmlns:a16="http://schemas.microsoft.com/office/drawing/2014/main" id="{00000000-0008-0000-4400-00006B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xdr:colOff>
          <xdr:row>44</xdr:row>
          <xdr:rowOff>30480</xdr:rowOff>
        </xdr:from>
        <xdr:to>
          <xdr:col>3</xdr:col>
          <xdr:colOff>1363980</xdr:colOff>
          <xdr:row>44</xdr:row>
          <xdr:rowOff>342900</xdr:rowOff>
        </xdr:to>
        <xdr:sp macro="" textlink="">
          <xdr:nvSpPr>
            <xdr:cNvPr id="25712" name="List Box 112" hidden="1">
              <a:extLst>
                <a:ext uri="{63B3BB69-23CF-44E3-9099-C40C66FF867C}">
                  <a14:compatExt spid="_x0000_s25712"/>
                </a:ext>
                <a:ext uri="{FF2B5EF4-FFF2-40B4-BE49-F238E27FC236}">
                  <a16:creationId xmlns:a16="http://schemas.microsoft.com/office/drawing/2014/main" id="{00000000-0008-0000-4400-000070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39</xdr:row>
          <xdr:rowOff>22860</xdr:rowOff>
        </xdr:from>
        <xdr:to>
          <xdr:col>4</xdr:col>
          <xdr:colOff>1363980</xdr:colOff>
          <xdr:row>39</xdr:row>
          <xdr:rowOff>335280</xdr:rowOff>
        </xdr:to>
        <xdr:sp macro="" textlink="">
          <xdr:nvSpPr>
            <xdr:cNvPr id="25714" name="List Box 114" hidden="1">
              <a:extLst>
                <a:ext uri="{63B3BB69-23CF-44E3-9099-C40C66FF867C}">
                  <a14:compatExt spid="_x0000_s25714"/>
                </a:ext>
                <a:ext uri="{FF2B5EF4-FFF2-40B4-BE49-F238E27FC236}">
                  <a16:creationId xmlns:a16="http://schemas.microsoft.com/office/drawing/2014/main" id="{00000000-0008-0000-4400-000072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39</xdr:row>
          <xdr:rowOff>22860</xdr:rowOff>
        </xdr:from>
        <xdr:to>
          <xdr:col>5</xdr:col>
          <xdr:colOff>1363980</xdr:colOff>
          <xdr:row>39</xdr:row>
          <xdr:rowOff>335280</xdr:rowOff>
        </xdr:to>
        <xdr:sp macro="" textlink="">
          <xdr:nvSpPr>
            <xdr:cNvPr id="25715" name="List Box 115" hidden="1">
              <a:extLst>
                <a:ext uri="{63B3BB69-23CF-44E3-9099-C40C66FF867C}">
                  <a14:compatExt spid="_x0000_s25715"/>
                </a:ext>
                <a:ext uri="{FF2B5EF4-FFF2-40B4-BE49-F238E27FC236}">
                  <a16:creationId xmlns:a16="http://schemas.microsoft.com/office/drawing/2014/main" id="{00000000-0008-0000-4400-000073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30480</xdr:colOff>
          <xdr:row>39</xdr:row>
          <xdr:rowOff>22860</xdr:rowOff>
        </xdr:from>
        <xdr:to>
          <xdr:col>6</xdr:col>
          <xdr:colOff>1363980</xdr:colOff>
          <xdr:row>39</xdr:row>
          <xdr:rowOff>335280</xdr:rowOff>
        </xdr:to>
        <xdr:sp macro="" textlink="">
          <xdr:nvSpPr>
            <xdr:cNvPr id="25716" name="List Box 116" hidden="1">
              <a:extLst>
                <a:ext uri="{63B3BB69-23CF-44E3-9099-C40C66FF867C}">
                  <a14:compatExt spid="_x0000_s25716"/>
                </a:ext>
                <a:ext uri="{FF2B5EF4-FFF2-40B4-BE49-F238E27FC236}">
                  <a16:creationId xmlns:a16="http://schemas.microsoft.com/office/drawing/2014/main" id="{00000000-0008-0000-4400-000074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30480</xdr:colOff>
          <xdr:row>39</xdr:row>
          <xdr:rowOff>22860</xdr:rowOff>
        </xdr:from>
        <xdr:to>
          <xdr:col>7</xdr:col>
          <xdr:colOff>1363980</xdr:colOff>
          <xdr:row>39</xdr:row>
          <xdr:rowOff>335280</xdr:rowOff>
        </xdr:to>
        <xdr:sp macro="" textlink="">
          <xdr:nvSpPr>
            <xdr:cNvPr id="25717" name="List Box 117" hidden="1">
              <a:extLst>
                <a:ext uri="{63B3BB69-23CF-44E3-9099-C40C66FF867C}">
                  <a14:compatExt spid="_x0000_s25717"/>
                </a:ext>
                <a:ext uri="{FF2B5EF4-FFF2-40B4-BE49-F238E27FC236}">
                  <a16:creationId xmlns:a16="http://schemas.microsoft.com/office/drawing/2014/main" id="{00000000-0008-0000-4400-000075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22860</xdr:colOff>
          <xdr:row>39</xdr:row>
          <xdr:rowOff>22860</xdr:rowOff>
        </xdr:from>
        <xdr:to>
          <xdr:col>8</xdr:col>
          <xdr:colOff>1356360</xdr:colOff>
          <xdr:row>39</xdr:row>
          <xdr:rowOff>335280</xdr:rowOff>
        </xdr:to>
        <xdr:sp macro="" textlink="">
          <xdr:nvSpPr>
            <xdr:cNvPr id="25718" name="List Box 118" hidden="1">
              <a:extLst>
                <a:ext uri="{63B3BB69-23CF-44E3-9099-C40C66FF867C}">
                  <a14:compatExt spid="_x0000_s25718"/>
                </a:ext>
                <a:ext uri="{FF2B5EF4-FFF2-40B4-BE49-F238E27FC236}">
                  <a16:creationId xmlns:a16="http://schemas.microsoft.com/office/drawing/2014/main" id="{00000000-0008-0000-4400-000076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xdr:colOff>
          <xdr:row>49</xdr:row>
          <xdr:rowOff>22860</xdr:rowOff>
        </xdr:from>
        <xdr:to>
          <xdr:col>3</xdr:col>
          <xdr:colOff>1363980</xdr:colOff>
          <xdr:row>49</xdr:row>
          <xdr:rowOff>594360</xdr:rowOff>
        </xdr:to>
        <xdr:sp macro="" textlink="">
          <xdr:nvSpPr>
            <xdr:cNvPr id="25721" name="List Box 121" hidden="1">
              <a:extLst>
                <a:ext uri="{63B3BB69-23CF-44E3-9099-C40C66FF867C}">
                  <a14:compatExt spid="_x0000_s25721"/>
                </a:ext>
                <a:ext uri="{FF2B5EF4-FFF2-40B4-BE49-F238E27FC236}">
                  <a16:creationId xmlns:a16="http://schemas.microsoft.com/office/drawing/2014/main" id="{00000000-0008-0000-4400-000079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44</xdr:row>
          <xdr:rowOff>30480</xdr:rowOff>
        </xdr:from>
        <xdr:to>
          <xdr:col>4</xdr:col>
          <xdr:colOff>1363980</xdr:colOff>
          <xdr:row>44</xdr:row>
          <xdr:rowOff>342900</xdr:rowOff>
        </xdr:to>
        <xdr:sp macro="" textlink="">
          <xdr:nvSpPr>
            <xdr:cNvPr id="25725" name="List Box 125" hidden="1">
              <a:extLst>
                <a:ext uri="{63B3BB69-23CF-44E3-9099-C40C66FF867C}">
                  <a14:compatExt spid="_x0000_s25725"/>
                </a:ext>
                <a:ext uri="{FF2B5EF4-FFF2-40B4-BE49-F238E27FC236}">
                  <a16:creationId xmlns:a16="http://schemas.microsoft.com/office/drawing/2014/main" id="{00000000-0008-0000-4400-00007D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44</xdr:row>
          <xdr:rowOff>30480</xdr:rowOff>
        </xdr:from>
        <xdr:to>
          <xdr:col>5</xdr:col>
          <xdr:colOff>1363980</xdr:colOff>
          <xdr:row>44</xdr:row>
          <xdr:rowOff>342900</xdr:rowOff>
        </xdr:to>
        <xdr:sp macro="" textlink="">
          <xdr:nvSpPr>
            <xdr:cNvPr id="25726" name="List Box 126" hidden="1">
              <a:extLst>
                <a:ext uri="{63B3BB69-23CF-44E3-9099-C40C66FF867C}">
                  <a14:compatExt spid="_x0000_s25726"/>
                </a:ext>
                <a:ext uri="{FF2B5EF4-FFF2-40B4-BE49-F238E27FC236}">
                  <a16:creationId xmlns:a16="http://schemas.microsoft.com/office/drawing/2014/main" id="{00000000-0008-0000-4400-00007E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30480</xdr:colOff>
          <xdr:row>44</xdr:row>
          <xdr:rowOff>30480</xdr:rowOff>
        </xdr:from>
        <xdr:to>
          <xdr:col>6</xdr:col>
          <xdr:colOff>1363980</xdr:colOff>
          <xdr:row>44</xdr:row>
          <xdr:rowOff>342900</xdr:rowOff>
        </xdr:to>
        <xdr:sp macro="" textlink="">
          <xdr:nvSpPr>
            <xdr:cNvPr id="25727" name="List Box 127" hidden="1">
              <a:extLst>
                <a:ext uri="{63B3BB69-23CF-44E3-9099-C40C66FF867C}">
                  <a14:compatExt spid="_x0000_s25727"/>
                </a:ext>
                <a:ext uri="{FF2B5EF4-FFF2-40B4-BE49-F238E27FC236}">
                  <a16:creationId xmlns:a16="http://schemas.microsoft.com/office/drawing/2014/main" id="{00000000-0008-0000-4400-00007F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30480</xdr:colOff>
          <xdr:row>44</xdr:row>
          <xdr:rowOff>30480</xdr:rowOff>
        </xdr:from>
        <xdr:to>
          <xdr:col>7</xdr:col>
          <xdr:colOff>1363980</xdr:colOff>
          <xdr:row>44</xdr:row>
          <xdr:rowOff>342900</xdr:rowOff>
        </xdr:to>
        <xdr:sp macro="" textlink="">
          <xdr:nvSpPr>
            <xdr:cNvPr id="25728" name="List Box 128" hidden="1">
              <a:extLst>
                <a:ext uri="{63B3BB69-23CF-44E3-9099-C40C66FF867C}">
                  <a14:compatExt spid="_x0000_s25728"/>
                </a:ext>
                <a:ext uri="{FF2B5EF4-FFF2-40B4-BE49-F238E27FC236}">
                  <a16:creationId xmlns:a16="http://schemas.microsoft.com/office/drawing/2014/main" id="{00000000-0008-0000-4400-000080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22860</xdr:colOff>
          <xdr:row>44</xdr:row>
          <xdr:rowOff>30480</xdr:rowOff>
        </xdr:from>
        <xdr:to>
          <xdr:col>8</xdr:col>
          <xdr:colOff>1356360</xdr:colOff>
          <xdr:row>44</xdr:row>
          <xdr:rowOff>342900</xdr:rowOff>
        </xdr:to>
        <xdr:sp macro="" textlink="">
          <xdr:nvSpPr>
            <xdr:cNvPr id="25729" name="List Box 129" hidden="1">
              <a:extLst>
                <a:ext uri="{63B3BB69-23CF-44E3-9099-C40C66FF867C}">
                  <a14:compatExt spid="_x0000_s25729"/>
                </a:ext>
                <a:ext uri="{FF2B5EF4-FFF2-40B4-BE49-F238E27FC236}">
                  <a16:creationId xmlns:a16="http://schemas.microsoft.com/office/drawing/2014/main" id="{00000000-0008-0000-4400-000081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49</xdr:row>
          <xdr:rowOff>22860</xdr:rowOff>
        </xdr:from>
        <xdr:to>
          <xdr:col>4</xdr:col>
          <xdr:colOff>1363980</xdr:colOff>
          <xdr:row>49</xdr:row>
          <xdr:rowOff>563880</xdr:rowOff>
        </xdr:to>
        <xdr:sp macro="" textlink="">
          <xdr:nvSpPr>
            <xdr:cNvPr id="25731" name="List Box 131" hidden="1">
              <a:extLst>
                <a:ext uri="{63B3BB69-23CF-44E3-9099-C40C66FF867C}">
                  <a14:compatExt spid="_x0000_s25731"/>
                </a:ext>
                <a:ext uri="{FF2B5EF4-FFF2-40B4-BE49-F238E27FC236}">
                  <a16:creationId xmlns:a16="http://schemas.microsoft.com/office/drawing/2014/main" id="{00000000-0008-0000-4400-000083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49</xdr:row>
          <xdr:rowOff>22860</xdr:rowOff>
        </xdr:from>
        <xdr:to>
          <xdr:col>5</xdr:col>
          <xdr:colOff>1363980</xdr:colOff>
          <xdr:row>49</xdr:row>
          <xdr:rowOff>563880</xdr:rowOff>
        </xdr:to>
        <xdr:sp macro="" textlink="">
          <xdr:nvSpPr>
            <xdr:cNvPr id="25732" name="List Box 132" hidden="1">
              <a:extLst>
                <a:ext uri="{63B3BB69-23CF-44E3-9099-C40C66FF867C}">
                  <a14:compatExt spid="_x0000_s25732"/>
                </a:ext>
                <a:ext uri="{FF2B5EF4-FFF2-40B4-BE49-F238E27FC236}">
                  <a16:creationId xmlns:a16="http://schemas.microsoft.com/office/drawing/2014/main" id="{00000000-0008-0000-4400-000084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30480</xdr:colOff>
          <xdr:row>49</xdr:row>
          <xdr:rowOff>22860</xdr:rowOff>
        </xdr:from>
        <xdr:to>
          <xdr:col>6</xdr:col>
          <xdr:colOff>1363980</xdr:colOff>
          <xdr:row>49</xdr:row>
          <xdr:rowOff>563880</xdr:rowOff>
        </xdr:to>
        <xdr:sp macro="" textlink="">
          <xdr:nvSpPr>
            <xdr:cNvPr id="25733" name="List Box 133" hidden="1">
              <a:extLst>
                <a:ext uri="{63B3BB69-23CF-44E3-9099-C40C66FF867C}">
                  <a14:compatExt spid="_x0000_s25733"/>
                </a:ext>
                <a:ext uri="{FF2B5EF4-FFF2-40B4-BE49-F238E27FC236}">
                  <a16:creationId xmlns:a16="http://schemas.microsoft.com/office/drawing/2014/main" id="{00000000-0008-0000-4400-000085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30480</xdr:colOff>
          <xdr:row>49</xdr:row>
          <xdr:rowOff>22860</xdr:rowOff>
        </xdr:from>
        <xdr:to>
          <xdr:col>7</xdr:col>
          <xdr:colOff>1363980</xdr:colOff>
          <xdr:row>49</xdr:row>
          <xdr:rowOff>563880</xdr:rowOff>
        </xdr:to>
        <xdr:sp macro="" textlink="">
          <xdr:nvSpPr>
            <xdr:cNvPr id="25734" name="List Box 134" hidden="1">
              <a:extLst>
                <a:ext uri="{63B3BB69-23CF-44E3-9099-C40C66FF867C}">
                  <a14:compatExt spid="_x0000_s25734"/>
                </a:ext>
                <a:ext uri="{FF2B5EF4-FFF2-40B4-BE49-F238E27FC236}">
                  <a16:creationId xmlns:a16="http://schemas.microsoft.com/office/drawing/2014/main" id="{00000000-0008-0000-4400-000086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22860</xdr:colOff>
          <xdr:row>49</xdr:row>
          <xdr:rowOff>22860</xdr:rowOff>
        </xdr:from>
        <xdr:to>
          <xdr:col>8</xdr:col>
          <xdr:colOff>1356360</xdr:colOff>
          <xdr:row>49</xdr:row>
          <xdr:rowOff>563880</xdr:rowOff>
        </xdr:to>
        <xdr:sp macro="" textlink="">
          <xdr:nvSpPr>
            <xdr:cNvPr id="25735" name="List Box 135" hidden="1">
              <a:extLst>
                <a:ext uri="{63B3BB69-23CF-44E3-9099-C40C66FF867C}">
                  <a14:compatExt spid="_x0000_s25735"/>
                </a:ext>
                <a:ext uri="{FF2B5EF4-FFF2-40B4-BE49-F238E27FC236}">
                  <a16:creationId xmlns:a16="http://schemas.microsoft.com/office/drawing/2014/main" id="{00000000-0008-0000-4400-000087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205740</xdr:colOff>
      <xdr:row>1</xdr:row>
      <xdr:rowOff>22860</xdr:rowOff>
    </xdr:from>
    <xdr:to>
      <xdr:col>1</xdr:col>
      <xdr:colOff>1632885</xdr:colOff>
      <xdr:row>2</xdr:row>
      <xdr:rowOff>171360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44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7660" y="274320"/>
          <a:ext cx="1427145" cy="720000"/>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xdr:from>
      <xdr:col>1</xdr:col>
      <xdr:colOff>1760220</xdr:colOff>
      <xdr:row>26</xdr:row>
      <xdr:rowOff>36652</xdr:rowOff>
    </xdr:from>
    <xdr:to>
      <xdr:col>3</xdr:col>
      <xdr:colOff>438420</xdr:colOff>
      <xdr:row>26</xdr:row>
      <xdr:rowOff>268606</xdr:rowOff>
    </xdr:to>
    <xdr:sp macro="" textlink="">
      <xdr:nvSpPr>
        <xdr:cNvPr id="21" name="Bton.Salud2">
          <a:hlinkClick xmlns:r="http://schemas.openxmlformats.org/officeDocument/2006/relationships" r:id="rId1"/>
          <a:extLst>
            <a:ext uri="{FF2B5EF4-FFF2-40B4-BE49-F238E27FC236}">
              <a16:creationId xmlns:a16="http://schemas.microsoft.com/office/drawing/2014/main" id="{00000000-0008-0000-4500-000015000000}"/>
            </a:ext>
          </a:extLst>
        </xdr:cNvPr>
        <xdr:cNvSpPr>
          <a:spLocks noChangeAspect="1"/>
        </xdr:cNvSpPr>
      </xdr:nvSpPr>
      <xdr:spPr>
        <a:xfrm>
          <a:off x="1878753" y="7334919"/>
          <a:ext cx="2412000" cy="231954"/>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a:solidFill>
                <a:schemeClr val="bg1"/>
              </a:solidFill>
            </a:rPr>
            <a:t>PANA - NEPS</a:t>
          </a:r>
        </a:p>
      </xdr:txBody>
    </xdr:sp>
    <xdr:clientData/>
  </xdr:twoCellAnchor>
  <xdr:twoCellAnchor>
    <xdr:from>
      <xdr:col>1</xdr:col>
      <xdr:colOff>1760220</xdr:colOff>
      <xdr:row>20</xdr:row>
      <xdr:rowOff>8467</xdr:rowOff>
    </xdr:from>
    <xdr:to>
      <xdr:col>3</xdr:col>
      <xdr:colOff>438420</xdr:colOff>
      <xdr:row>20</xdr:row>
      <xdr:rowOff>235463</xdr:rowOff>
    </xdr:to>
    <xdr:sp macro="" textlink="">
      <xdr:nvSpPr>
        <xdr:cNvPr id="2" name="Bton.Windows1">
          <a:hlinkClick xmlns:r="http://schemas.openxmlformats.org/officeDocument/2006/relationships" r:id="rId2"/>
          <a:extLst>
            <a:ext uri="{FF2B5EF4-FFF2-40B4-BE49-F238E27FC236}">
              <a16:creationId xmlns:a16="http://schemas.microsoft.com/office/drawing/2014/main" id="{00000000-0008-0000-4500-000002000000}"/>
            </a:ext>
          </a:extLst>
        </xdr:cNvPr>
        <xdr:cNvSpPr>
          <a:spLocks noChangeAspect="1"/>
        </xdr:cNvSpPr>
      </xdr:nvSpPr>
      <xdr:spPr>
        <a:xfrm>
          <a:off x="1878753" y="5621867"/>
          <a:ext cx="2412000" cy="22699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a:t>Usuarios Windows</a:t>
          </a:r>
        </a:p>
      </xdr:txBody>
    </xdr:sp>
    <xdr:clientData/>
  </xdr:twoCellAnchor>
  <xdr:twoCellAnchor>
    <xdr:from>
      <xdr:col>1</xdr:col>
      <xdr:colOff>1760220</xdr:colOff>
      <xdr:row>21</xdr:row>
      <xdr:rowOff>9029</xdr:rowOff>
    </xdr:from>
    <xdr:to>
      <xdr:col>3</xdr:col>
      <xdr:colOff>438420</xdr:colOff>
      <xdr:row>21</xdr:row>
      <xdr:rowOff>236025</xdr:rowOff>
    </xdr:to>
    <xdr:sp macro="" textlink="">
      <xdr:nvSpPr>
        <xdr:cNvPr id="5" name="Bton.Windows2">
          <a:hlinkClick xmlns:r="http://schemas.openxmlformats.org/officeDocument/2006/relationships" r:id="rId3"/>
          <a:extLst>
            <a:ext uri="{FF2B5EF4-FFF2-40B4-BE49-F238E27FC236}">
              <a16:creationId xmlns:a16="http://schemas.microsoft.com/office/drawing/2014/main" id="{00000000-0008-0000-4500-000005000000}"/>
            </a:ext>
          </a:extLst>
        </xdr:cNvPr>
        <xdr:cNvSpPr>
          <a:spLocks noChangeAspect="1"/>
        </xdr:cNvSpPr>
      </xdr:nvSpPr>
      <xdr:spPr>
        <a:xfrm>
          <a:off x="1878753" y="5893362"/>
          <a:ext cx="2412000" cy="22699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a:t>SharePoint</a:t>
          </a:r>
        </a:p>
      </xdr:txBody>
    </xdr:sp>
    <xdr:clientData/>
  </xdr:twoCellAnchor>
  <xdr:twoCellAnchor>
    <xdr:from>
      <xdr:col>1</xdr:col>
      <xdr:colOff>1760220</xdr:colOff>
      <xdr:row>22</xdr:row>
      <xdr:rowOff>9591</xdr:rowOff>
    </xdr:from>
    <xdr:to>
      <xdr:col>3</xdr:col>
      <xdr:colOff>438420</xdr:colOff>
      <xdr:row>22</xdr:row>
      <xdr:rowOff>236587</xdr:rowOff>
    </xdr:to>
    <xdr:sp macro="" textlink="">
      <xdr:nvSpPr>
        <xdr:cNvPr id="6" name="Bton.Windows3">
          <a:hlinkClick xmlns:r="http://schemas.openxmlformats.org/officeDocument/2006/relationships" r:id="rId4"/>
          <a:extLst>
            <a:ext uri="{FF2B5EF4-FFF2-40B4-BE49-F238E27FC236}">
              <a16:creationId xmlns:a16="http://schemas.microsoft.com/office/drawing/2014/main" id="{00000000-0008-0000-4500-000006000000}"/>
            </a:ext>
          </a:extLst>
        </xdr:cNvPr>
        <xdr:cNvSpPr>
          <a:spLocks noChangeAspect="1"/>
        </xdr:cNvSpPr>
      </xdr:nvSpPr>
      <xdr:spPr>
        <a:xfrm>
          <a:off x="1878753" y="6164858"/>
          <a:ext cx="2412000" cy="22699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a:t>Office 365</a:t>
          </a:r>
        </a:p>
      </xdr:txBody>
    </xdr:sp>
    <xdr:clientData/>
  </xdr:twoCellAnchor>
  <xdr:twoCellAnchor>
    <xdr:from>
      <xdr:col>0</xdr:col>
      <xdr:colOff>103583</xdr:colOff>
      <xdr:row>23</xdr:row>
      <xdr:rowOff>85724</xdr:rowOff>
    </xdr:from>
    <xdr:to>
      <xdr:col>2</xdr:col>
      <xdr:colOff>917633</xdr:colOff>
      <xdr:row>23</xdr:row>
      <xdr:rowOff>445724</xdr:rowOff>
    </xdr:to>
    <xdr:sp macro="" textlink="">
      <xdr:nvSpPr>
        <xdr:cNvPr id="7" name="Rectángulo: esquinas redondeadas 6">
          <a:extLst>
            <a:ext uri="{FF2B5EF4-FFF2-40B4-BE49-F238E27FC236}">
              <a16:creationId xmlns:a16="http://schemas.microsoft.com/office/drawing/2014/main" id="{00000000-0008-0000-4500-000007000000}"/>
            </a:ext>
          </a:extLst>
        </xdr:cNvPr>
        <xdr:cNvSpPr>
          <a:spLocks noChangeAspect="1"/>
        </xdr:cNvSpPr>
      </xdr:nvSpPr>
      <xdr:spPr>
        <a:xfrm>
          <a:off x="103583" y="5699124"/>
          <a:ext cx="2752917" cy="360000"/>
        </a:xfrm>
        <a:prstGeom prst="roundRect">
          <a:avLst/>
        </a:prstGeom>
        <a:solidFill>
          <a:srgbClr val="0070C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2000" b="1" cap="none" spc="50">
              <a:ln w="9525" cmpd="sng">
                <a:solidFill>
                  <a:schemeClr val="accent1"/>
                </a:solidFill>
                <a:prstDash val="solid"/>
              </a:ln>
              <a:solidFill>
                <a:srgbClr val="70AD47">
                  <a:tint val="1000"/>
                </a:srgbClr>
              </a:solidFill>
              <a:effectLst>
                <a:glow rad="38100">
                  <a:schemeClr val="accent1">
                    <a:alpha val="40000"/>
                  </a:schemeClr>
                </a:glow>
              </a:effectLst>
              <a:latin typeface="Arial Black" panose="020B0A04020102020204" pitchFamily="34" charset="0"/>
            </a:rPr>
            <a:t>WINDOWS</a:t>
          </a:r>
          <a:endParaRPr lang="es-CO" sz="1600" b="1" cap="none" spc="50">
            <a:ln w="9525" cmpd="sng">
              <a:solidFill>
                <a:schemeClr val="accent1"/>
              </a:solidFill>
              <a:prstDash val="solid"/>
            </a:ln>
            <a:solidFill>
              <a:srgbClr val="70AD47">
                <a:tint val="1000"/>
              </a:srgbClr>
            </a:solidFill>
            <a:effectLst>
              <a:glow rad="38100">
                <a:schemeClr val="accent1">
                  <a:alpha val="40000"/>
                </a:schemeClr>
              </a:glow>
            </a:effectLst>
            <a:latin typeface="Arial Black" panose="020B0A04020102020204" pitchFamily="34" charset="0"/>
          </a:endParaRPr>
        </a:p>
      </xdr:txBody>
    </xdr:sp>
    <xdr:clientData/>
  </xdr:twoCellAnchor>
  <xdr:twoCellAnchor>
    <xdr:from>
      <xdr:col>1</xdr:col>
      <xdr:colOff>1361508</xdr:colOff>
      <xdr:row>21</xdr:row>
      <xdr:rowOff>122528</xdr:rowOff>
    </xdr:from>
    <xdr:to>
      <xdr:col>1</xdr:col>
      <xdr:colOff>1760219</xdr:colOff>
      <xdr:row>23</xdr:row>
      <xdr:rowOff>85725</xdr:rowOff>
    </xdr:to>
    <xdr:cxnSp macro="">
      <xdr:nvCxnSpPr>
        <xdr:cNvPr id="9" name="Con.1.2">
          <a:extLst>
            <a:ext uri="{FF2B5EF4-FFF2-40B4-BE49-F238E27FC236}">
              <a16:creationId xmlns:a16="http://schemas.microsoft.com/office/drawing/2014/main" id="{00000000-0008-0000-4500-000009000000}"/>
            </a:ext>
          </a:extLst>
        </xdr:cNvPr>
        <xdr:cNvCxnSpPr>
          <a:stCxn id="7" idx="0"/>
          <a:endCxn id="5" idx="1"/>
        </xdr:cNvCxnSpPr>
      </xdr:nvCxnSpPr>
      <xdr:spPr>
        <a:xfrm rot="5400000" flipH="1" flipV="1">
          <a:off x="1426865" y="6060037"/>
          <a:ext cx="505064" cy="398711"/>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1361509</xdr:colOff>
      <xdr:row>20</xdr:row>
      <xdr:rowOff>121966</xdr:rowOff>
    </xdr:from>
    <xdr:to>
      <xdr:col>1</xdr:col>
      <xdr:colOff>1760220</xdr:colOff>
      <xdr:row>23</xdr:row>
      <xdr:rowOff>85725</xdr:rowOff>
    </xdr:to>
    <xdr:cxnSp macro="">
      <xdr:nvCxnSpPr>
        <xdr:cNvPr id="11" name="Con.1.1">
          <a:extLst>
            <a:ext uri="{FF2B5EF4-FFF2-40B4-BE49-F238E27FC236}">
              <a16:creationId xmlns:a16="http://schemas.microsoft.com/office/drawing/2014/main" id="{00000000-0008-0000-4500-00000B000000}"/>
            </a:ext>
          </a:extLst>
        </xdr:cNvPr>
        <xdr:cNvCxnSpPr>
          <a:stCxn id="7" idx="0"/>
          <a:endCxn id="2" idx="1"/>
        </xdr:cNvCxnSpPr>
      </xdr:nvCxnSpPr>
      <xdr:spPr>
        <a:xfrm rot="5400000" flipH="1" flipV="1">
          <a:off x="1291118" y="5924290"/>
          <a:ext cx="776559" cy="398711"/>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1361508</xdr:colOff>
      <xdr:row>22</xdr:row>
      <xdr:rowOff>123090</xdr:rowOff>
    </xdr:from>
    <xdr:to>
      <xdr:col>1</xdr:col>
      <xdr:colOff>1760219</xdr:colOff>
      <xdr:row>23</xdr:row>
      <xdr:rowOff>85725</xdr:rowOff>
    </xdr:to>
    <xdr:cxnSp macro="">
      <xdr:nvCxnSpPr>
        <xdr:cNvPr id="13" name="Con.1.3">
          <a:extLst>
            <a:ext uri="{FF2B5EF4-FFF2-40B4-BE49-F238E27FC236}">
              <a16:creationId xmlns:a16="http://schemas.microsoft.com/office/drawing/2014/main" id="{00000000-0008-0000-4500-00000D000000}"/>
            </a:ext>
          </a:extLst>
        </xdr:cNvPr>
        <xdr:cNvCxnSpPr>
          <a:stCxn id="7" idx="0"/>
          <a:endCxn id="6" idx="1"/>
        </xdr:cNvCxnSpPr>
      </xdr:nvCxnSpPr>
      <xdr:spPr>
        <a:xfrm rot="5400000" flipH="1" flipV="1">
          <a:off x="1562613" y="6195785"/>
          <a:ext cx="233568" cy="398711"/>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1760220</xdr:colOff>
      <xdr:row>25</xdr:row>
      <xdr:rowOff>37042</xdr:rowOff>
    </xdr:from>
    <xdr:to>
      <xdr:col>3</xdr:col>
      <xdr:colOff>438420</xdr:colOff>
      <xdr:row>25</xdr:row>
      <xdr:rowOff>268996</xdr:rowOff>
    </xdr:to>
    <xdr:sp macro="" textlink="">
      <xdr:nvSpPr>
        <xdr:cNvPr id="12" name="Bton.Salud1">
          <a:hlinkClick xmlns:r="http://schemas.openxmlformats.org/officeDocument/2006/relationships" r:id="rId5"/>
          <a:extLst>
            <a:ext uri="{FF2B5EF4-FFF2-40B4-BE49-F238E27FC236}">
              <a16:creationId xmlns:a16="http://schemas.microsoft.com/office/drawing/2014/main" id="{00000000-0008-0000-4500-00000C000000}"/>
            </a:ext>
          </a:extLst>
        </xdr:cNvPr>
        <xdr:cNvSpPr>
          <a:spLocks noChangeAspect="1"/>
        </xdr:cNvSpPr>
      </xdr:nvSpPr>
      <xdr:spPr>
        <a:xfrm>
          <a:off x="1878753" y="7064375"/>
          <a:ext cx="2412000" cy="231954"/>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a:solidFill>
                <a:schemeClr val="bg1"/>
              </a:solidFill>
            </a:rPr>
            <a:t>PANA - Famisanar</a:t>
          </a:r>
        </a:p>
      </xdr:txBody>
    </xdr:sp>
    <xdr:clientData/>
  </xdr:twoCellAnchor>
  <xdr:twoCellAnchor>
    <xdr:from>
      <xdr:col>0</xdr:col>
      <xdr:colOff>103583</xdr:colOff>
      <xdr:row>34</xdr:row>
      <xdr:rowOff>85724</xdr:rowOff>
    </xdr:from>
    <xdr:to>
      <xdr:col>2</xdr:col>
      <xdr:colOff>913400</xdr:colOff>
      <xdr:row>34</xdr:row>
      <xdr:rowOff>445724</xdr:rowOff>
    </xdr:to>
    <xdr:sp macro="" textlink="">
      <xdr:nvSpPr>
        <xdr:cNvPr id="20" name="Rectángulo: esquinas redondeadas 19">
          <a:extLst>
            <a:ext uri="{FF2B5EF4-FFF2-40B4-BE49-F238E27FC236}">
              <a16:creationId xmlns:a16="http://schemas.microsoft.com/office/drawing/2014/main" id="{00000000-0008-0000-4500-000014000000}"/>
            </a:ext>
          </a:extLst>
        </xdr:cNvPr>
        <xdr:cNvSpPr>
          <a:spLocks noChangeAspect="1"/>
        </xdr:cNvSpPr>
      </xdr:nvSpPr>
      <xdr:spPr>
        <a:xfrm>
          <a:off x="103583" y="6300257"/>
          <a:ext cx="2748684" cy="360000"/>
        </a:xfrm>
        <a:prstGeom prst="roundRect">
          <a:avLst/>
        </a:prstGeom>
        <a:solidFill>
          <a:srgbClr val="0070C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marL="0" indent="0" algn="ctr"/>
          <a:r>
            <a:rPr lang="es-CO" sz="2000" b="1" cap="none" spc="50">
              <a:ln w="9525" cmpd="sng">
                <a:solidFill>
                  <a:schemeClr val="accent1"/>
                </a:solidFill>
                <a:prstDash val="solid"/>
              </a:ln>
              <a:solidFill>
                <a:srgbClr val="70AD47">
                  <a:tint val="1000"/>
                </a:srgbClr>
              </a:solidFill>
              <a:effectLst>
                <a:glow rad="38100">
                  <a:schemeClr val="accent1">
                    <a:alpha val="40000"/>
                  </a:schemeClr>
                </a:glow>
              </a:effectLst>
              <a:latin typeface="Arial Black" panose="020B0A04020102020204" pitchFamily="34" charset="0"/>
              <a:ea typeface="+mn-ea"/>
              <a:cs typeface="+mn-cs"/>
            </a:rPr>
            <a:t>SALUD</a:t>
          </a:r>
        </a:p>
      </xdr:txBody>
    </xdr:sp>
    <xdr:clientData/>
  </xdr:twoCellAnchor>
  <xdr:twoCellAnchor>
    <xdr:from>
      <xdr:col>1</xdr:col>
      <xdr:colOff>1359393</xdr:colOff>
      <xdr:row>33</xdr:row>
      <xdr:rowOff>132548</xdr:rowOff>
    </xdr:from>
    <xdr:to>
      <xdr:col>1</xdr:col>
      <xdr:colOff>1760221</xdr:colOff>
      <xdr:row>34</xdr:row>
      <xdr:rowOff>85724</xdr:rowOff>
    </xdr:to>
    <xdr:cxnSp macro="">
      <xdr:nvCxnSpPr>
        <xdr:cNvPr id="23" name="Con.2.9">
          <a:extLst>
            <a:ext uri="{FF2B5EF4-FFF2-40B4-BE49-F238E27FC236}">
              <a16:creationId xmlns:a16="http://schemas.microsoft.com/office/drawing/2014/main" id="{00000000-0008-0000-4500-000017000000}"/>
            </a:ext>
          </a:extLst>
        </xdr:cNvPr>
        <xdr:cNvCxnSpPr>
          <a:stCxn id="20" idx="0"/>
          <a:endCxn id="215" idx="1"/>
        </xdr:cNvCxnSpPr>
      </xdr:nvCxnSpPr>
      <xdr:spPr>
        <a:xfrm rot="5400000" flipH="1" flipV="1">
          <a:off x="1566285" y="9238989"/>
          <a:ext cx="224109" cy="400828"/>
        </a:xfrm>
        <a:prstGeom prst="bentConnector2">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1359392</xdr:colOff>
      <xdr:row>32</xdr:row>
      <xdr:rowOff>137896</xdr:rowOff>
    </xdr:from>
    <xdr:to>
      <xdr:col>1</xdr:col>
      <xdr:colOff>1760220</xdr:colOff>
      <xdr:row>34</xdr:row>
      <xdr:rowOff>85724</xdr:rowOff>
    </xdr:to>
    <xdr:cxnSp macro="">
      <xdr:nvCxnSpPr>
        <xdr:cNvPr id="24" name="Con.2.8">
          <a:extLst>
            <a:ext uri="{FF2B5EF4-FFF2-40B4-BE49-F238E27FC236}">
              <a16:creationId xmlns:a16="http://schemas.microsoft.com/office/drawing/2014/main" id="{00000000-0008-0000-4500-000018000000}"/>
            </a:ext>
          </a:extLst>
        </xdr:cNvPr>
        <xdr:cNvCxnSpPr>
          <a:stCxn id="20" idx="0"/>
          <a:endCxn id="39" idx="1"/>
        </xdr:cNvCxnSpPr>
      </xdr:nvCxnSpPr>
      <xdr:spPr>
        <a:xfrm rot="5400000" flipH="1" flipV="1">
          <a:off x="1433492" y="9106196"/>
          <a:ext cx="489694" cy="400828"/>
        </a:xfrm>
        <a:prstGeom prst="bentConnector2">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1760220</xdr:colOff>
      <xdr:row>27</xdr:row>
      <xdr:rowOff>36263</xdr:rowOff>
    </xdr:from>
    <xdr:to>
      <xdr:col>3</xdr:col>
      <xdr:colOff>438420</xdr:colOff>
      <xdr:row>27</xdr:row>
      <xdr:rowOff>268217</xdr:rowOff>
    </xdr:to>
    <xdr:sp macro="" textlink="">
      <xdr:nvSpPr>
        <xdr:cNvPr id="27" name="Bton.Salud3">
          <a:hlinkClick xmlns:r="http://schemas.openxmlformats.org/officeDocument/2006/relationships" r:id="rId6"/>
          <a:extLst>
            <a:ext uri="{FF2B5EF4-FFF2-40B4-BE49-F238E27FC236}">
              <a16:creationId xmlns:a16="http://schemas.microsoft.com/office/drawing/2014/main" id="{00000000-0008-0000-4500-00001B000000}"/>
            </a:ext>
          </a:extLst>
        </xdr:cNvPr>
        <xdr:cNvSpPr>
          <a:spLocks noChangeAspect="1"/>
        </xdr:cNvSpPr>
      </xdr:nvSpPr>
      <xdr:spPr>
        <a:xfrm>
          <a:off x="1878753" y="7605463"/>
          <a:ext cx="2412000" cy="231954"/>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a:solidFill>
                <a:schemeClr val="bg1"/>
              </a:solidFill>
            </a:rPr>
            <a:t>ZERO</a:t>
          </a:r>
        </a:p>
      </xdr:txBody>
    </xdr:sp>
    <xdr:clientData/>
  </xdr:twoCellAnchor>
  <xdr:twoCellAnchor>
    <xdr:from>
      <xdr:col>1</xdr:col>
      <xdr:colOff>1359392</xdr:colOff>
      <xdr:row>31</xdr:row>
      <xdr:rowOff>143246</xdr:rowOff>
    </xdr:from>
    <xdr:to>
      <xdr:col>1</xdr:col>
      <xdr:colOff>1760220</xdr:colOff>
      <xdr:row>34</xdr:row>
      <xdr:rowOff>85724</xdr:rowOff>
    </xdr:to>
    <xdr:cxnSp macro="">
      <xdr:nvCxnSpPr>
        <xdr:cNvPr id="28" name="Con.2.7">
          <a:extLst>
            <a:ext uri="{FF2B5EF4-FFF2-40B4-BE49-F238E27FC236}">
              <a16:creationId xmlns:a16="http://schemas.microsoft.com/office/drawing/2014/main" id="{00000000-0008-0000-4500-00001C000000}"/>
            </a:ext>
          </a:extLst>
        </xdr:cNvPr>
        <xdr:cNvCxnSpPr>
          <a:stCxn id="20" idx="0"/>
          <a:endCxn id="38" idx="1"/>
        </xdr:cNvCxnSpPr>
      </xdr:nvCxnSpPr>
      <xdr:spPr>
        <a:xfrm rot="5400000" flipH="1" flipV="1">
          <a:off x="1300700" y="8973404"/>
          <a:ext cx="755278" cy="400828"/>
        </a:xfrm>
        <a:prstGeom prst="bentConnector2">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1760220</xdr:colOff>
      <xdr:row>28</xdr:row>
      <xdr:rowOff>35874</xdr:rowOff>
    </xdr:from>
    <xdr:to>
      <xdr:col>3</xdr:col>
      <xdr:colOff>438420</xdr:colOff>
      <xdr:row>28</xdr:row>
      <xdr:rowOff>267828</xdr:rowOff>
    </xdr:to>
    <xdr:sp macro="" textlink="">
      <xdr:nvSpPr>
        <xdr:cNvPr id="32" name="Bton.Salud4">
          <a:hlinkClick xmlns:r="http://schemas.openxmlformats.org/officeDocument/2006/relationships" r:id="rId7"/>
          <a:extLst>
            <a:ext uri="{FF2B5EF4-FFF2-40B4-BE49-F238E27FC236}">
              <a16:creationId xmlns:a16="http://schemas.microsoft.com/office/drawing/2014/main" id="{00000000-0008-0000-4500-000020000000}"/>
            </a:ext>
          </a:extLst>
        </xdr:cNvPr>
        <xdr:cNvSpPr>
          <a:spLocks noChangeAspect="1"/>
        </xdr:cNvSpPr>
      </xdr:nvSpPr>
      <xdr:spPr>
        <a:xfrm>
          <a:off x="1878753" y="7876007"/>
          <a:ext cx="2412000" cy="231954"/>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a:solidFill>
                <a:schemeClr val="bg1"/>
              </a:solidFill>
            </a:rPr>
            <a:t>ENTERPRISE</a:t>
          </a:r>
        </a:p>
      </xdr:txBody>
    </xdr:sp>
    <xdr:clientData/>
  </xdr:twoCellAnchor>
  <xdr:twoCellAnchor>
    <xdr:from>
      <xdr:col>1</xdr:col>
      <xdr:colOff>1359393</xdr:colOff>
      <xdr:row>30</xdr:row>
      <xdr:rowOff>146114</xdr:rowOff>
    </xdr:from>
    <xdr:to>
      <xdr:col>1</xdr:col>
      <xdr:colOff>1760221</xdr:colOff>
      <xdr:row>34</xdr:row>
      <xdr:rowOff>85724</xdr:rowOff>
    </xdr:to>
    <xdr:cxnSp macro="">
      <xdr:nvCxnSpPr>
        <xdr:cNvPr id="33" name="Con.2.6">
          <a:extLst>
            <a:ext uri="{FF2B5EF4-FFF2-40B4-BE49-F238E27FC236}">
              <a16:creationId xmlns:a16="http://schemas.microsoft.com/office/drawing/2014/main" id="{00000000-0008-0000-4500-000021000000}"/>
            </a:ext>
          </a:extLst>
        </xdr:cNvPr>
        <xdr:cNvCxnSpPr>
          <a:stCxn id="20" idx="0"/>
          <a:endCxn id="37" idx="1"/>
        </xdr:cNvCxnSpPr>
      </xdr:nvCxnSpPr>
      <xdr:spPr>
        <a:xfrm rot="5400000" flipH="1" flipV="1">
          <a:off x="1166668" y="8839372"/>
          <a:ext cx="1023343" cy="400828"/>
        </a:xfrm>
        <a:prstGeom prst="bentConnector2">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1760220</xdr:colOff>
      <xdr:row>29</xdr:row>
      <xdr:rowOff>35484</xdr:rowOff>
    </xdr:from>
    <xdr:to>
      <xdr:col>3</xdr:col>
      <xdr:colOff>438420</xdr:colOff>
      <xdr:row>29</xdr:row>
      <xdr:rowOff>262480</xdr:rowOff>
    </xdr:to>
    <xdr:sp macro="" textlink="">
      <xdr:nvSpPr>
        <xdr:cNvPr id="36" name="Bton.Salud5">
          <a:hlinkClick xmlns:r="http://schemas.openxmlformats.org/officeDocument/2006/relationships" r:id="rId8"/>
          <a:extLst>
            <a:ext uri="{FF2B5EF4-FFF2-40B4-BE49-F238E27FC236}">
              <a16:creationId xmlns:a16="http://schemas.microsoft.com/office/drawing/2014/main" id="{00000000-0008-0000-4500-000024000000}"/>
            </a:ext>
          </a:extLst>
        </xdr:cNvPr>
        <xdr:cNvSpPr>
          <a:spLocks noChangeAspect="1"/>
        </xdr:cNvSpPr>
      </xdr:nvSpPr>
      <xdr:spPr>
        <a:xfrm>
          <a:off x="1878753" y="8146551"/>
          <a:ext cx="2412000" cy="226996"/>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a:solidFill>
                <a:schemeClr val="bg1"/>
              </a:solidFill>
            </a:rPr>
            <a:t>SICYPROH</a:t>
          </a:r>
        </a:p>
      </xdr:txBody>
    </xdr:sp>
    <xdr:clientData/>
  </xdr:twoCellAnchor>
  <xdr:twoCellAnchor>
    <xdr:from>
      <xdr:col>1</xdr:col>
      <xdr:colOff>1760220</xdr:colOff>
      <xdr:row>30</xdr:row>
      <xdr:rowOff>30137</xdr:rowOff>
    </xdr:from>
    <xdr:to>
      <xdr:col>3</xdr:col>
      <xdr:colOff>438420</xdr:colOff>
      <xdr:row>30</xdr:row>
      <xdr:rowOff>262091</xdr:rowOff>
    </xdr:to>
    <xdr:sp macro="" textlink="">
      <xdr:nvSpPr>
        <xdr:cNvPr id="37" name="Bton.Salud6">
          <a:hlinkClick xmlns:r="http://schemas.openxmlformats.org/officeDocument/2006/relationships" r:id="rId8"/>
          <a:extLst>
            <a:ext uri="{FF2B5EF4-FFF2-40B4-BE49-F238E27FC236}">
              <a16:creationId xmlns:a16="http://schemas.microsoft.com/office/drawing/2014/main" id="{00000000-0008-0000-4500-000025000000}"/>
            </a:ext>
          </a:extLst>
        </xdr:cNvPr>
        <xdr:cNvSpPr>
          <a:spLocks noChangeAspect="1"/>
        </xdr:cNvSpPr>
      </xdr:nvSpPr>
      <xdr:spPr>
        <a:xfrm>
          <a:off x="1878753" y="8412137"/>
          <a:ext cx="2412000" cy="231954"/>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a:solidFill>
                <a:schemeClr val="bg1"/>
              </a:solidFill>
            </a:rPr>
            <a:t>SIGESA</a:t>
          </a:r>
        </a:p>
      </xdr:txBody>
    </xdr:sp>
    <xdr:clientData/>
  </xdr:twoCellAnchor>
  <xdr:twoCellAnchor>
    <xdr:from>
      <xdr:col>1</xdr:col>
      <xdr:colOff>1760220</xdr:colOff>
      <xdr:row>31</xdr:row>
      <xdr:rowOff>29748</xdr:rowOff>
    </xdr:from>
    <xdr:to>
      <xdr:col>3</xdr:col>
      <xdr:colOff>438420</xdr:colOff>
      <xdr:row>31</xdr:row>
      <xdr:rowOff>256744</xdr:rowOff>
    </xdr:to>
    <xdr:sp macro="" textlink="">
      <xdr:nvSpPr>
        <xdr:cNvPr id="38" name="Bton.Salud7">
          <a:hlinkClick xmlns:r="http://schemas.openxmlformats.org/officeDocument/2006/relationships" r:id="rId9"/>
          <a:extLst>
            <a:ext uri="{FF2B5EF4-FFF2-40B4-BE49-F238E27FC236}">
              <a16:creationId xmlns:a16="http://schemas.microsoft.com/office/drawing/2014/main" id="{00000000-0008-0000-4500-000026000000}"/>
            </a:ext>
          </a:extLst>
        </xdr:cNvPr>
        <xdr:cNvSpPr>
          <a:spLocks noChangeAspect="1"/>
        </xdr:cNvSpPr>
      </xdr:nvSpPr>
      <xdr:spPr>
        <a:xfrm>
          <a:off x="1878753" y="8682681"/>
          <a:ext cx="2412000" cy="226996"/>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a:solidFill>
                <a:schemeClr val="bg1"/>
              </a:solidFill>
            </a:rPr>
            <a:t>Iseries</a:t>
          </a:r>
        </a:p>
      </xdr:txBody>
    </xdr:sp>
    <xdr:clientData/>
  </xdr:twoCellAnchor>
  <xdr:twoCellAnchor>
    <xdr:from>
      <xdr:col>1</xdr:col>
      <xdr:colOff>1760220</xdr:colOff>
      <xdr:row>32</xdr:row>
      <xdr:rowOff>24400</xdr:rowOff>
    </xdr:from>
    <xdr:to>
      <xdr:col>3</xdr:col>
      <xdr:colOff>438420</xdr:colOff>
      <xdr:row>32</xdr:row>
      <xdr:rowOff>251392</xdr:rowOff>
    </xdr:to>
    <xdr:sp macro="" textlink="">
      <xdr:nvSpPr>
        <xdr:cNvPr id="39" name="Bton.Salud8">
          <a:hlinkClick xmlns:r="http://schemas.openxmlformats.org/officeDocument/2006/relationships" r:id="rId10"/>
          <a:extLst>
            <a:ext uri="{FF2B5EF4-FFF2-40B4-BE49-F238E27FC236}">
              <a16:creationId xmlns:a16="http://schemas.microsoft.com/office/drawing/2014/main" id="{00000000-0008-0000-4500-000027000000}"/>
            </a:ext>
          </a:extLst>
        </xdr:cNvPr>
        <xdr:cNvSpPr>
          <a:spLocks noChangeAspect="1"/>
        </xdr:cNvSpPr>
      </xdr:nvSpPr>
      <xdr:spPr>
        <a:xfrm>
          <a:off x="1878753" y="8948267"/>
          <a:ext cx="2412000" cy="226992"/>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a:solidFill>
                <a:schemeClr val="bg1"/>
              </a:solidFill>
            </a:rPr>
            <a:t>Famisanar en Linea</a:t>
          </a:r>
        </a:p>
      </xdr:txBody>
    </xdr:sp>
    <xdr:clientData/>
  </xdr:twoCellAnchor>
  <xdr:twoCellAnchor>
    <xdr:from>
      <xdr:col>1</xdr:col>
      <xdr:colOff>1359392</xdr:colOff>
      <xdr:row>29</xdr:row>
      <xdr:rowOff>148982</xdr:rowOff>
    </xdr:from>
    <xdr:to>
      <xdr:col>1</xdr:col>
      <xdr:colOff>1760220</xdr:colOff>
      <xdr:row>34</xdr:row>
      <xdr:rowOff>85724</xdr:rowOff>
    </xdr:to>
    <xdr:cxnSp macro="">
      <xdr:nvCxnSpPr>
        <xdr:cNvPr id="40" name="Con.2.5">
          <a:extLst>
            <a:ext uri="{FF2B5EF4-FFF2-40B4-BE49-F238E27FC236}">
              <a16:creationId xmlns:a16="http://schemas.microsoft.com/office/drawing/2014/main" id="{00000000-0008-0000-4500-000028000000}"/>
            </a:ext>
          </a:extLst>
        </xdr:cNvPr>
        <xdr:cNvCxnSpPr>
          <a:stCxn id="20" idx="0"/>
          <a:endCxn id="36" idx="1"/>
        </xdr:cNvCxnSpPr>
      </xdr:nvCxnSpPr>
      <xdr:spPr>
        <a:xfrm rot="5400000" flipH="1" flipV="1">
          <a:off x="1032635" y="8705339"/>
          <a:ext cx="1291408" cy="400828"/>
        </a:xfrm>
        <a:prstGeom prst="bentConnector2">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1359393</xdr:colOff>
      <xdr:row>28</xdr:row>
      <xdr:rowOff>151851</xdr:rowOff>
    </xdr:from>
    <xdr:to>
      <xdr:col>1</xdr:col>
      <xdr:colOff>1760221</xdr:colOff>
      <xdr:row>34</xdr:row>
      <xdr:rowOff>85724</xdr:rowOff>
    </xdr:to>
    <xdr:cxnSp macro="">
      <xdr:nvCxnSpPr>
        <xdr:cNvPr id="43" name="Con.2.4">
          <a:extLst>
            <a:ext uri="{FF2B5EF4-FFF2-40B4-BE49-F238E27FC236}">
              <a16:creationId xmlns:a16="http://schemas.microsoft.com/office/drawing/2014/main" id="{00000000-0008-0000-4500-00002B000000}"/>
            </a:ext>
          </a:extLst>
        </xdr:cNvPr>
        <xdr:cNvCxnSpPr>
          <a:stCxn id="20" idx="0"/>
          <a:endCxn id="32" idx="1"/>
        </xdr:cNvCxnSpPr>
      </xdr:nvCxnSpPr>
      <xdr:spPr>
        <a:xfrm rot="5400000" flipH="1" flipV="1">
          <a:off x="898603" y="8571307"/>
          <a:ext cx="1559473" cy="400828"/>
        </a:xfrm>
        <a:prstGeom prst="bentConnector2">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1359393</xdr:colOff>
      <xdr:row>27</xdr:row>
      <xdr:rowOff>152240</xdr:rowOff>
    </xdr:from>
    <xdr:to>
      <xdr:col>1</xdr:col>
      <xdr:colOff>1760221</xdr:colOff>
      <xdr:row>34</xdr:row>
      <xdr:rowOff>85724</xdr:rowOff>
    </xdr:to>
    <xdr:cxnSp macro="">
      <xdr:nvCxnSpPr>
        <xdr:cNvPr id="46" name="Con.2.3">
          <a:extLst>
            <a:ext uri="{FF2B5EF4-FFF2-40B4-BE49-F238E27FC236}">
              <a16:creationId xmlns:a16="http://schemas.microsoft.com/office/drawing/2014/main" id="{00000000-0008-0000-4500-00002E000000}"/>
            </a:ext>
          </a:extLst>
        </xdr:cNvPr>
        <xdr:cNvCxnSpPr>
          <a:stCxn id="20" idx="0"/>
          <a:endCxn id="27" idx="1"/>
        </xdr:cNvCxnSpPr>
      </xdr:nvCxnSpPr>
      <xdr:spPr>
        <a:xfrm rot="5400000" flipH="1" flipV="1">
          <a:off x="763331" y="8436035"/>
          <a:ext cx="1830017" cy="400828"/>
        </a:xfrm>
        <a:prstGeom prst="bentConnector2">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1359393</xdr:colOff>
      <xdr:row>26</xdr:row>
      <xdr:rowOff>152629</xdr:rowOff>
    </xdr:from>
    <xdr:to>
      <xdr:col>1</xdr:col>
      <xdr:colOff>1760221</xdr:colOff>
      <xdr:row>34</xdr:row>
      <xdr:rowOff>85724</xdr:rowOff>
    </xdr:to>
    <xdr:cxnSp macro="">
      <xdr:nvCxnSpPr>
        <xdr:cNvPr id="49" name="Con.2.2">
          <a:extLst>
            <a:ext uri="{FF2B5EF4-FFF2-40B4-BE49-F238E27FC236}">
              <a16:creationId xmlns:a16="http://schemas.microsoft.com/office/drawing/2014/main" id="{00000000-0008-0000-4500-000031000000}"/>
            </a:ext>
          </a:extLst>
        </xdr:cNvPr>
        <xdr:cNvCxnSpPr>
          <a:stCxn id="20" idx="0"/>
          <a:endCxn id="21" idx="1"/>
        </xdr:cNvCxnSpPr>
      </xdr:nvCxnSpPr>
      <xdr:spPr>
        <a:xfrm rot="5400000" flipH="1" flipV="1">
          <a:off x="628059" y="8300763"/>
          <a:ext cx="2100561" cy="400828"/>
        </a:xfrm>
        <a:prstGeom prst="bentConnector2">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0</xdr:col>
      <xdr:colOff>103583</xdr:colOff>
      <xdr:row>39</xdr:row>
      <xdr:rowOff>76200</xdr:rowOff>
    </xdr:from>
    <xdr:to>
      <xdr:col>2</xdr:col>
      <xdr:colOff>917633</xdr:colOff>
      <xdr:row>39</xdr:row>
      <xdr:rowOff>436200</xdr:rowOff>
    </xdr:to>
    <xdr:sp macro="" textlink="">
      <xdr:nvSpPr>
        <xdr:cNvPr id="26" name="Rectángulo: esquinas redondeadas 25">
          <a:extLst>
            <a:ext uri="{FF2B5EF4-FFF2-40B4-BE49-F238E27FC236}">
              <a16:creationId xmlns:a16="http://schemas.microsoft.com/office/drawing/2014/main" id="{00000000-0008-0000-4500-00001A000000}"/>
            </a:ext>
          </a:extLst>
        </xdr:cNvPr>
        <xdr:cNvSpPr>
          <a:spLocks noChangeAspect="1"/>
        </xdr:cNvSpPr>
      </xdr:nvSpPr>
      <xdr:spPr>
        <a:xfrm>
          <a:off x="103583" y="6891867"/>
          <a:ext cx="2752917" cy="360000"/>
        </a:xfrm>
        <a:prstGeom prst="roundRect">
          <a:avLst/>
        </a:prstGeom>
        <a:solidFill>
          <a:srgbClr val="0070C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marL="0" indent="0" algn="ctr"/>
          <a:r>
            <a:rPr lang="es-CO" sz="2000" b="1" cap="none" spc="50">
              <a:ln w="9525" cmpd="sng">
                <a:solidFill>
                  <a:schemeClr val="accent1"/>
                </a:solidFill>
                <a:prstDash val="solid"/>
              </a:ln>
              <a:solidFill>
                <a:srgbClr val="70AD47">
                  <a:tint val="1000"/>
                </a:srgbClr>
              </a:solidFill>
              <a:effectLst>
                <a:glow rad="38100">
                  <a:schemeClr val="accent1">
                    <a:alpha val="40000"/>
                  </a:schemeClr>
                </a:glow>
              </a:effectLst>
              <a:latin typeface="Arial Black" panose="020B0A04020102020204" pitchFamily="34" charset="0"/>
              <a:ea typeface="+mn-ea"/>
              <a:cs typeface="+mn-cs"/>
            </a:rPr>
            <a:t>SAP</a:t>
          </a:r>
        </a:p>
      </xdr:txBody>
    </xdr:sp>
    <xdr:clientData/>
  </xdr:twoCellAnchor>
  <xdr:twoCellAnchor>
    <xdr:from>
      <xdr:col>1</xdr:col>
      <xdr:colOff>1760220</xdr:colOff>
      <xdr:row>36</xdr:row>
      <xdr:rowOff>35984</xdr:rowOff>
    </xdr:from>
    <xdr:to>
      <xdr:col>3</xdr:col>
      <xdr:colOff>438420</xdr:colOff>
      <xdr:row>36</xdr:row>
      <xdr:rowOff>262980</xdr:rowOff>
    </xdr:to>
    <xdr:sp macro="" textlink="">
      <xdr:nvSpPr>
        <xdr:cNvPr id="29" name="Bton.SAP1">
          <a:hlinkClick xmlns:r="http://schemas.openxmlformats.org/officeDocument/2006/relationships" r:id="rId11"/>
          <a:extLst>
            <a:ext uri="{FF2B5EF4-FFF2-40B4-BE49-F238E27FC236}">
              <a16:creationId xmlns:a16="http://schemas.microsoft.com/office/drawing/2014/main" id="{00000000-0008-0000-4500-00001D000000}"/>
            </a:ext>
          </a:extLst>
        </xdr:cNvPr>
        <xdr:cNvSpPr>
          <a:spLocks noChangeAspect="1"/>
        </xdr:cNvSpPr>
      </xdr:nvSpPr>
      <xdr:spPr>
        <a:xfrm>
          <a:off x="1878753" y="10102851"/>
          <a:ext cx="2412000" cy="226996"/>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Aplicaciones SAP</a:t>
          </a:r>
        </a:p>
      </xdr:txBody>
    </xdr:sp>
    <xdr:clientData/>
  </xdr:twoCellAnchor>
  <xdr:twoCellAnchor>
    <xdr:from>
      <xdr:col>1</xdr:col>
      <xdr:colOff>1760220</xdr:colOff>
      <xdr:row>37</xdr:row>
      <xdr:rowOff>26459</xdr:rowOff>
    </xdr:from>
    <xdr:to>
      <xdr:col>3</xdr:col>
      <xdr:colOff>438420</xdr:colOff>
      <xdr:row>37</xdr:row>
      <xdr:rowOff>253455</xdr:rowOff>
    </xdr:to>
    <xdr:sp macro="" textlink="">
      <xdr:nvSpPr>
        <xdr:cNvPr id="30" name="Bton.SAP2">
          <a:hlinkClick xmlns:r="http://schemas.openxmlformats.org/officeDocument/2006/relationships" r:id="rId12"/>
          <a:extLst>
            <a:ext uri="{FF2B5EF4-FFF2-40B4-BE49-F238E27FC236}">
              <a16:creationId xmlns:a16="http://schemas.microsoft.com/office/drawing/2014/main" id="{00000000-0008-0000-4500-00001E000000}"/>
            </a:ext>
          </a:extLst>
        </xdr:cNvPr>
        <xdr:cNvSpPr>
          <a:spLocks noChangeAspect="1"/>
        </xdr:cNvSpPr>
      </xdr:nvSpPr>
      <xdr:spPr>
        <a:xfrm>
          <a:off x="1878753" y="10364259"/>
          <a:ext cx="2412000" cy="226996"/>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Web Roles y Transacciones</a:t>
          </a:r>
        </a:p>
      </xdr:txBody>
    </xdr:sp>
    <xdr:clientData/>
  </xdr:twoCellAnchor>
  <xdr:twoCellAnchor>
    <xdr:from>
      <xdr:col>1</xdr:col>
      <xdr:colOff>1760220</xdr:colOff>
      <xdr:row>38</xdr:row>
      <xdr:rowOff>16934</xdr:rowOff>
    </xdr:from>
    <xdr:to>
      <xdr:col>3</xdr:col>
      <xdr:colOff>438420</xdr:colOff>
      <xdr:row>38</xdr:row>
      <xdr:rowOff>243930</xdr:rowOff>
    </xdr:to>
    <xdr:sp macro="" textlink="">
      <xdr:nvSpPr>
        <xdr:cNvPr id="31" name="Bton.SAP3">
          <a:hlinkClick xmlns:r="http://schemas.openxmlformats.org/officeDocument/2006/relationships" r:id="rId13"/>
          <a:extLst>
            <a:ext uri="{FF2B5EF4-FFF2-40B4-BE49-F238E27FC236}">
              <a16:creationId xmlns:a16="http://schemas.microsoft.com/office/drawing/2014/main" id="{00000000-0008-0000-4500-00001F000000}"/>
            </a:ext>
          </a:extLst>
        </xdr:cNvPr>
        <xdr:cNvSpPr>
          <a:spLocks noChangeAspect="1"/>
        </xdr:cNvSpPr>
      </xdr:nvSpPr>
      <xdr:spPr>
        <a:xfrm>
          <a:off x="1878753" y="10625667"/>
          <a:ext cx="2412000" cy="226996"/>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Otras funcionalidades SAP</a:t>
          </a:r>
        </a:p>
      </xdr:txBody>
    </xdr:sp>
    <xdr:clientData/>
  </xdr:twoCellAnchor>
  <xdr:twoCellAnchor>
    <xdr:from>
      <xdr:col>1</xdr:col>
      <xdr:colOff>1361508</xdr:colOff>
      <xdr:row>38</xdr:row>
      <xdr:rowOff>147367</xdr:rowOff>
    </xdr:from>
    <xdr:to>
      <xdr:col>1</xdr:col>
      <xdr:colOff>1760219</xdr:colOff>
      <xdr:row>39</xdr:row>
      <xdr:rowOff>93135</xdr:rowOff>
    </xdr:to>
    <xdr:cxnSp macro="">
      <xdr:nvCxnSpPr>
        <xdr:cNvPr id="34" name="Con.3.3">
          <a:extLst>
            <a:ext uri="{FF2B5EF4-FFF2-40B4-BE49-F238E27FC236}">
              <a16:creationId xmlns:a16="http://schemas.microsoft.com/office/drawing/2014/main" id="{00000000-0008-0000-4500-000022000000}"/>
            </a:ext>
          </a:extLst>
        </xdr:cNvPr>
        <xdr:cNvCxnSpPr/>
      </xdr:nvCxnSpPr>
      <xdr:spPr>
        <a:xfrm rot="5400000" flipH="1" flipV="1">
          <a:off x="1571046" y="10665095"/>
          <a:ext cx="216702" cy="398711"/>
        </a:xfrm>
        <a:prstGeom prst="bentConnector2">
          <a:avLst/>
        </a:prstGeom>
        <a:ln>
          <a:solidFill>
            <a:srgbClr val="FFC000"/>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1361508</xdr:colOff>
      <xdr:row>37</xdr:row>
      <xdr:rowOff>139958</xdr:rowOff>
    </xdr:from>
    <xdr:to>
      <xdr:col>1</xdr:col>
      <xdr:colOff>1760219</xdr:colOff>
      <xdr:row>39</xdr:row>
      <xdr:rowOff>76201</xdr:rowOff>
    </xdr:to>
    <xdr:cxnSp macro="">
      <xdr:nvCxnSpPr>
        <xdr:cNvPr id="41" name="Con.3.2">
          <a:extLst>
            <a:ext uri="{FF2B5EF4-FFF2-40B4-BE49-F238E27FC236}">
              <a16:creationId xmlns:a16="http://schemas.microsoft.com/office/drawing/2014/main" id="{00000000-0008-0000-4500-000029000000}"/>
            </a:ext>
          </a:extLst>
        </xdr:cNvPr>
        <xdr:cNvCxnSpPr>
          <a:stCxn id="26" idx="0"/>
          <a:endCxn id="30" idx="1"/>
        </xdr:cNvCxnSpPr>
      </xdr:nvCxnSpPr>
      <xdr:spPr>
        <a:xfrm rot="5400000" flipH="1" flipV="1">
          <a:off x="1440342" y="10517457"/>
          <a:ext cx="478110" cy="398711"/>
        </a:xfrm>
        <a:prstGeom prst="bentConnector2">
          <a:avLst/>
        </a:prstGeom>
        <a:ln>
          <a:solidFill>
            <a:srgbClr val="FFC000"/>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1361508</xdr:colOff>
      <xdr:row>36</xdr:row>
      <xdr:rowOff>149483</xdr:rowOff>
    </xdr:from>
    <xdr:to>
      <xdr:col>1</xdr:col>
      <xdr:colOff>1760219</xdr:colOff>
      <xdr:row>39</xdr:row>
      <xdr:rowOff>76201</xdr:rowOff>
    </xdr:to>
    <xdr:cxnSp macro="">
      <xdr:nvCxnSpPr>
        <xdr:cNvPr id="42" name="Con.3.1">
          <a:extLst>
            <a:ext uri="{FF2B5EF4-FFF2-40B4-BE49-F238E27FC236}">
              <a16:creationId xmlns:a16="http://schemas.microsoft.com/office/drawing/2014/main" id="{00000000-0008-0000-4500-00002A000000}"/>
            </a:ext>
          </a:extLst>
        </xdr:cNvPr>
        <xdr:cNvCxnSpPr>
          <a:stCxn id="26" idx="0"/>
          <a:endCxn id="29" idx="1"/>
        </xdr:cNvCxnSpPr>
      </xdr:nvCxnSpPr>
      <xdr:spPr>
        <a:xfrm rot="5400000" flipH="1" flipV="1">
          <a:off x="1309638" y="10386753"/>
          <a:ext cx="739518" cy="398711"/>
        </a:xfrm>
        <a:prstGeom prst="bentConnector2">
          <a:avLst/>
        </a:prstGeom>
        <a:ln>
          <a:solidFill>
            <a:srgbClr val="FFC000"/>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0</xdr:col>
      <xdr:colOff>103583</xdr:colOff>
      <xdr:row>53</xdr:row>
      <xdr:rowOff>57150</xdr:rowOff>
    </xdr:from>
    <xdr:to>
      <xdr:col>2</xdr:col>
      <xdr:colOff>913400</xdr:colOff>
      <xdr:row>53</xdr:row>
      <xdr:rowOff>417150</xdr:rowOff>
    </xdr:to>
    <xdr:sp macro="" textlink="">
      <xdr:nvSpPr>
        <xdr:cNvPr id="44" name="Rectángulo: esquinas redondeadas 43">
          <a:extLst>
            <a:ext uri="{FF2B5EF4-FFF2-40B4-BE49-F238E27FC236}">
              <a16:creationId xmlns:a16="http://schemas.microsoft.com/office/drawing/2014/main" id="{00000000-0008-0000-4500-00002C000000}"/>
            </a:ext>
          </a:extLst>
        </xdr:cNvPr>
        <xdr:cNvSpPr>
          <a:spLocks noChangeAspect="1"/>
        </xdr:cNvSpPr>
      </xdr:nvSpPr>
      <xdr:spPr>
        <a:xfrm>
          <a:off x="103583" y="7473950"/>
          <a:ext cx="2748684" cy="360000"/>
        </a:xfrm>
        <a:prstGeom prst="roundRect">
          <a:avLst/>
        </a:prstGeom>
        <a:solidFill>
          <a:srgbClr val="0070C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marL="0" indent="0" algn="ctr"/>
          <a:r>
            <a:rPr lang="es-CO" sz="2000" b="1" cap="none" spc="50">
              <a:ln w="9525" cmpd="sng">
                <a:solidFill>
                  <a:schemeClr val="accent1"/>
                </a:solidFill>
                <a:prstDash val="solid"/>
              </a:ln>
              <a:solidFill>
                <a:srgbClr val="70AD47">
                  <a:tint val="1000"/>
                </a:srgbClr>
              </a:solidFill>
              <a:effectLst>
                <a:glow rad="38100">
                  <a:schemeClr val="accent1">
                    <a:alpha val="40000"/>
                  </a:schemeClr>
                </a:glow>
              </a:effectLst>
              <a:latin typeface="Arial Black" panose="020B0A04020102020204" pitchFamily="34" charset="0"/>
              <a:ea typeface="+mn-ea"/>
              <a:cs typeface="+mn-cs"/>
            </a:rPr>
            <a:t>MEDICAMENTOS</a:t>
          </a:r>
        </a:p>
      </xdr:txBody>
    </xdr:sp>
    <xdr:clientData/>
  </xdr:twoCellAnchor>
  <xdr:twoCellAnchor>
    <xdr:from>
      <xdr:col>1</xdr:col>
      <xdr:colOff>1760220</xdr:colOff>
      <xdr:row>41</xdr:row>
      <xdr:rowOff>35983</xdr:rowOff>
    </xdr:from>
    <xdr:to>
      <xdr:col>3</xdr:col>
      <xdr:colOff>438420</xdr:colOff>
      <xdr:row>41</xdr:row>
      <xdr:rowOff>262979</xdr:rowOff>
    </xdr:to>
    <xdr:sp macro="" textlink="">
      <xdr:nvSpPr>
        <xdr:cNvPr id="45" name="Bton.Medicamentos1">
          <a:hlinkClick xmlns:r="http://schemas.openxmlformats.org/officeDocument/2006/relationships" r:id="rId14"/>
          <a:extLst>
            <a:ext uri="{FF2B5EF4-FFF2-40B4-BE49-F238E27FC236}">
              <a16:creationId xmlns:a16="http://schemas.microsoft.com/office/drawing/2014/main" id="{00000000-0008-0000-4500-00002D000000}"/>
            </a:ext>
          </a:extLst>
        </xdr:cNvPr>
        <xdr:cNvSpPr>
          <a:spLocks noChangeAspect="1"/>
        </xdr:cNvSpPr>
      </xdr:nvSpPr>
      <xdr:spPr>
        <a:xfrm>
          <a:off x="1878753" y="11516783"/>
          <a:ext cx="2412000" cy="226996"/>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TPNET</a:t>
          </a:r>
        </a:p>
      </xdr:txBody>
    </xdr:sp>
    <xdr:clientData/>
  </xdr:twoCellAnchor>
  <xdr:twoCellAnchor>
    <xdr:from>
      <xdr:col>1</xdr:col>
      <xdr:colOff>1359393</xdr:colOff>
      <xdr:row>48</xdr:row>
      <xdr:rowOff>144886</xdr:rowOff>
    </xdr:from>
    <xdr:to>
      <xdr:col>1</xdr:col>
      <xdr:colOff>1760221</xdr:colOff>
      <xdr:row>53</xdr:row>
      <xdr:rowOff>57150</xdr:rowOff>
    </xdr:to>
    <xdr:cxnSp macro="">
      <xdr:nvCxnSpPr>
        <xdr:cNvPr id="47" name="Con.4.8">
          <a:extLst>
            <a:ext uri="{FF2B5EF4-FFF2-40B4-BE49-F238E27FC236}">
              <a16:creationId xmlns:a16="http://schemas.microsoft.com/office/drawing/2014/main" id="{00000000-0008-0000-4500-00002F000000}"/>
            </a:ext>
          </a:extLst>
        </xdr:cNvPr>
        <xdr:cNvCxnSpPr>
          <a:stCxn id="44" idx="0"/>
          <a:endCxn id="55" idx="1"/>
        </xdr:cNvCxnSpPr>
      </xdr:nvCxnSpPr>
      <xdr:spPr>
        <a:xfrm rot="5400000" flipH="1" flipV="1">
          <a:off x="1044874" y="13955271"/>
          <a:ext cx="1266931" cy="400828"/>
        </a:xfrm>
        <a:prstGeom prst="bentConnector2">
          <a:avLst/>
        </a:prstGeom>
        <a:ln>
          <a:solidFill>
            <a:schemeClr val="accent2"/>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1760220</xdr:colOff>
      <xdr:row>42</xdr:row>
      <xdr:rowOff>35748</xdr:rowOff>
    </xdr:from>
    <xdr:to>
      <xdr:col>3</xdr:col>
      <xdr:colOff>438420</xdr:colOff>
      <xdr:row>42</xdr:row>
      <xdr:rowOff>262744</xdr:rowOff>
    </xdr:to>
    <xdr:sp macro="" textlink="">
      <xdr:nvSpPr>
        <xdr:cNvPr id="48" name="Bton.Medicamentos2">
          <a:hlinkClick xmlns:r="http://schemas.openxmlformats.org/officeDocument/2006/relationships" r:id="rId15"/>
          <a:extLst>
            <a:ext uri="{FF2B5EF4-FFF2-40B4-BE49-F238E27FC236}">
              <a16:creationId xmlns:a16="http://schemas.microsoft.com/office/drawing/2014/main" id="{00000000-0008-0000-4500-000030000000}"/>
            </a:ext>
          </a:extLst>
        </xdr:cNvPr>
        <xdr:cNvSpPr>
          <a:spLocks noChangeAspect="1"/>
        </xdr:cNvSpPr>
      </xdr:nvSpPr>
      <xdr:spPr>
        <a:xfrm>
          <a:off x="1878753" y="11787481"/>
          <a:ext cx="2412000" cy="226996"/>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WMS</a:t>
          </a:r>
        </a:p>
      </xdr:txBody>
    </xdr:sp>
    <xdr:clientData/>
  </xdr:twoCellAnchor>
  <xdr:twoCellAnchor>
    <xdr:from>
      <xdr:col>1</xdr:col>
      <xdr:colOff>1760220</xdr:colOff>
      <xdr:row>43</xdr:row>
      <xdr:rowOff>35512</xdr:rowOff>
    </xdr:from>
    <xdr:to>
      <xdr:col>3</xdr:col>
      <xdr:colOff>438420</xdr:colOff>
      <xdr:row>43</xdr:row>
      <xdr:rowOff>261972</xdr:rowOff>
    </xdr:to>
    <xdr:sp macro="" textlink="">
      <xdr:nvSpPr>
        <xdr:cNvPr id="50" name="Bton.Medicamentos3">
          <a:hlinkClick xmlns:r="http://schemas.openxmlformats.org/officeDocument/2006/relationships" r:id="rId16"/>
          <a:extLst>
            <a:ext uri="{FF2B5EF4-FFF2-40B4-BE49-F238E27FC236}">
              <a16:creationId xmlns:a16="http://schemas.microsoft.com/office/drawing/2014/main" id="{00000000-0008-0000-4500-000032000000}"/>
            </a:ext>
          </a:extLst>
        </xdr:cNvPr>
        <xdr:cNvSpPr>
          <a:spLocks noChangeAspect="1"/>
        </xdr:cNvSpPr>
      </xdr:nvSpPr>
      <xdr:spPr>
        <a:xfrm>
          <a:off x="1878753" y="12058179"/>
          <a:ext cx="2412000" cy="22646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SIGED</a:t>
          </a:r>
        </a:p>
      </xdr:txBody>
    </xdr:sp>
    <xdr:clientData/>
  </xdr:twoCellAnchor>
  <xdr:twoCellAnchor>
    <xdr:from>
      <xdr:col>1</xdr:col>
      <xdr:colOff>1760220</xdr:colOff>
      <xdr:row>44</xdr:row>
      <xdr:rowOff>34741</xdr:rowOff>
    </xdr:from>
    <xdr:to>
      <xdr:col>3</xdr:col>
      <xdr:colOff>438420</xdr:colOff>
      <xdr:row>44</xdr:row>
      <xdr:rowOff>261201</xdr:rowOff>
    </xdr:to>
    <xdr:sp macro="" textlink="">
      <xdr:nvSpPr>
        <xdr:cNvPr id="51" name="Bton.Medicamentos4">
          <a:hlinkClick xmlns:r="http://schemas.openxmlformats.org/officeDocument/2006/relationships" r:id="rId17"/>
          <a:extLst>
            <a:ext uri="{FF2B5EF4-FFF2-40B4-BE49-F238E27FC236}">
              <a16:creationId xmlns:a16="http://schemas.microsoft.com/office/drawing/2014/main" id="{00000000-0008-0000-4500-000033000000}"/>
            </a:ext>
          </a:extLst>
        </xdr:cNvPr>
        <xdr:cNvSpPr>
          <a:spLocks noChangeAspect="1"/>
        </xdr:cNvSpPr>
      </xdr:nvSpPr>
      <xdr:spPr>
        <a:xfrm>
          <a:off x="1878753" y="12328341"/>
          <a:ext cx="2412000" cy="22646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MEDICAR</a:t>
          </a:r>
        </a:p>
      </xdr:txBody>
    </xdr:sp>
    <xdr:clientData/>
  </xdr:twoCellAnchor>
  <xdr:twoCellAnchor>
    <xdr:from>
      <xdr:col>1</xdr:col>
      <xdr:colOff>1760220</xdr:colOff>
      <xdr:row>45</xdr:row>
      <xdr:rowOff>33970</xdr:rowOff>
    </xdr:from>
    <xdr:to>
      <xdr:col>3</xdr:col>
      <xdr:colOff>438420</xdr:colOff>
      <xdr:row>45</xdr:row>
      <xdr:rowOff>260430</xdr:rowOff>
    </xdr:to>
    <xdr:sp macro="" textlink="">
      <xdr:nvSpPr>
        <xdr:cNvPr id="52" name="Bton.Medicamentos5">
          <a:hlinkClick xmlns:r="http://schemas.openxmlformats.org/officeDocument/2006/relationships" r:id="rId18"/>
          <a:extLst>
            <a:ext uri="{FF2B5EF4-FFF2-40B4-BE49-F238E27FC236}">
              <a16:creationId xmlns:a16="http://schemas.microsoft.com/office/drawing/2014/main" id="{00000000-0008-0000-4500-000034000000}"/>
            </a:ext>
          </a:extLst>
        </xdr:cNvPr>
        <xdr:cNvSpPr>
          <a:spLocks noChangeAspect="1"/>
        </xdr:cNvSpPr>
      </xdr:nvSpPr>
      <xdr:spPr>
        <a:xfrm>
          <a:off x="1878753" y="12598503"/>
          <a:ext cx="2412000" cy="22646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MULTICANAL/GO- Domicilios.com</a:t>
          </a:r>
        </a:p>
      </xdr:txBody>
    </xdr:sp>
    <xdr:clientData/>
  </xdr:twoCellAnchor>
  <xdr:twoCellAnchor>
    <xdr:from>
      <xdr:col>1</xdr:col>
      <xdr:colOff>1760220</xdr:colOff>
      <xdr:row>46</xdr:row>
      <xdr:rowOff>33198</xdr:rowOff>
    </xdr:from>
    <xdr:to>
      <xdr:col>3</xdr:col>
      <xdr:colOff>438420</xdr:colOff>
      <xdr:row>46</xdr:row>
      <xdr:rowOff>259658</xdr:rowOff>
    </xdr:to>
    <xdr:sp macro="" textlink="">
      <xdr:nvSpPr>
        <xdr:cNvPr id="53" name="Bton.Medicamentos6">
          <a:hlinkClick xmlns:r="http://schemas.openxmlformats.org/officeDocument/2006/relationships" r:id="rId19"/>
          <a:extLst>
            <a:ext uri="{FF2B5EF4-FFF2-40B4-BE49-F238E27FC236}">
              <a16:creationId xmlns:a16="http://schemas.microsoft.com/office/drawing/2014/main" id="{00000000-0008-0000-4500-000035000000}"/>
            </a:ext>
          </a:extLst>
        </xdr:cNvPr>
        <xdr:cNvSpPr>
          <a:spLocks noChangeAspect="1"/>
        </xdr:cNvSpPr>
      </xdr:nvSpPr>
      <xdr:spPr>
        <a:xfrm>
          <a:off x="1878753" y="12868665"/>
          <a:ext cx="2412000" cy="22646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POS IBM</a:t>
          </a:r>
        </a:p>
      </xdr:txBody>
    </xdr:sp>
    <xdr:clientData/>
  </xdr:twoCellAnchor>
  <xdr:twoCellAnchor>
    <xdr:from>
      <xdr:col>1</xdr:col>
      <xdr:colOff>1760220</xdr:colOff>
      <xdr:row>47</xdr:row>
      <xdr:rowOff>32427</xdr:rowOff>
    </xdr:from>
    <xdr:to>
      <xdr:col>3</xdr:col>
      <xdr:colOff>438420</xdr:colOff>
      <xdr:row>47</xdr:row>
      <xdr:rowOff>258887</xdr:rowOff>
    </xdr:to>
    <xdr:sp macro="" textlink="">
      <xdr:nvSpPr>
        <xdr:cNvPr id="54" name="Bton.Medicamentos7">
          <a:hlinkClick xmlns:r="http://schemas.openxmlformats.org/officeDocument/2006/relationships" r:id="rId20"/>
          <a:extLst>
            <a:ext uri="{FF2B5EF4-FFF2-40B4-BE49-F238E27FC236}">
              <a16:creationId xmlns:a16="http://schemas.microsoft.com/office/drawing/2014/main" id="{00000000-0008-0000-4500-000036000000}"/>
            </a:ext>
          </a:extLst>
        </xdr:cNvPr>
        <xdr:cNvSpPr>
          <a:spLocks noChangeAspect="1"/>
        </xdr:cNvSpPr>
      </xdr:nvSpPr>
      <xdr:spPr>
        <a:xfrm>
          <a:off x="1878753" y="13138827"/>
          <a:ext cx="2412000" cy="22646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Paginas WEB</a:t>
          </a:r>
        </a:p>
      </xdr:txBody>
    </xdr:sp>
    <xdr:clientData/>
  </xdr:twoCellAnchor>
  <xdr:twoCellAnchor>
    <xdr:from>
      <xdr:col>1</xdr:col>
      <xdr:colOff>1760220</xdr:colOff>
      <xdr:row>48</xdr:row>
      <xdr:rowOff>31656</xdr:rowOff>
    </xdr:from>
    <xdr:to>
      <xdr:col>3</xdr:col>
      <xdr:colOff>438420</xdr:colOff>
      <xdr:row>48</xdr:row>
      <xdr:rowOff>258116</xdr:rowOff>
    </xdr:to>
    <xdr:sp macro="" textlink="">
      <xdr:nvSpPr>
        <xdr:cNvPr id="55" name="Bton.Medicamentos8">
          <a:hlinkClick xmlns:r="http://schemas.openxmlformats.org/officeDocument/2006/relationships" r:id="rId21"/>
          <a:extLst>
            <a:ext uri="{FF2B5EF4-FFF2-40B4-BE49-F238E27FC236}">
              <a16:creationId xmlns:a16="http://schemas.microsoft.com/office/drawing/2014/main" id="{00000000-0008-0000-4500-000037000000}"/>
            </a:ext>
          </a:extLst>
        </xdr:cNvPr>
        <xdr:cNvSpPr>
          <a:spLocks noChangeAspect="1"/>
        </xdr:cNvSpPr>
      </xdr:nvSpPr>
      <xdr:spPr>
        <a:xfrm>
          <a:off x="1878753" y="13408989"/>
          <a:ext cx="2412000" cy="22646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MERCADO PAGO</a:t>
          </a:r>
        </a:p>
      </xdr:txBody>
    </xdr:sp>
    <xdr:clientData/>
  </xdr:twoCellAnchor>
  <xdr:twoCellAnchor>
    <xdr:from>
      <xdr:col>1</xdr:col>
      <xdr:colOff>1359393</xdr:colOff>
      <xdr:row>47</xdr:row>
      <xdr:rowOff>145657</xdr:rowOff>
    </xdr:from>
    <xdr:to>
      <xdr:col>1</xdr:col>
      <xdr:colOff>1760221</xdr:colOff>
      <xdr:row>53</xdr:row>
      <xdr:rowOff>57150</xdr:rowOff>
    </xdr:to>
    <xdr:cxnSp macro="">
      <xdr:nvCxnSpPr>
        <xdr:cNvPr id="56" name="Con.4.7">
          <a:extLst>
            <a:ext uri="{FF2B5EF4-FFF2-40B4-BE49-F238E27FC236}">
              <a16:creationId xmlns:a16="http://schemas.microsoft.com/office/drawing/2014/main" id="{00000000-0008-0000-4500-000038000000}"/>
            </a:ext>
          </a:extLst>
        </xdr:cNvPr>
        <xdr:cNvCxnSpPr>
          <a:stCxn id="44" idx="0"/>
          <a:endCxn id="54" idx="1"/>
        </xdr:cNvCxnSpPr>
      </xdr:nvCxnSpPr>
      <xdr:spPr>
        <a:xfrm rot="5400000" flipH="1" flipV="1">
          <a:off x="909793" y="13820190"/>
          <a:ext cx="1537093" cy="400828"/>
        </a:xfrm>
        <a:prstGeom prst="bentConnector2">
          <a:avLst/>
        </a:prstGeom>
        <a:ln>
          <a:solidFill>
            <a:schemeClr val="accent2"/>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1359393</xdr:colOff>
      <xdr:row>46</xdr:row>
      <xdr:rowOff>146428</xdr:rowOff>
    </xdr:from>
    <xdr:to>
      <xdr:col>1</xdr:col>
      <xdr:colOff>1760221</xdr:colOff>
      <xdr:row>53</xdr:row>
      <xdr:rowOff>57150</xdr:rowOff>
    </xdr:to>
    <xdr:cxnSp macro="">
      <xdr:nvCxnSpPr>
        <xdr:cNvPr id="57" name="Con.4.6">
          <a:extLst>
            <a:ext uri="{FF2B5EF4-FFF2-40B4-BE49-F238E27FC236}">
              <a16:creationId xmlns:a16="http://schemas.microsoft.com/office/drawing/2014/main" id="{00000000-0008-0000-4500-000039000000}"/>
            </a:ext>
          </a:extLst>
        </xdr:cNvPr>
        <xdr:cNvCxnSpPr>
          <a:stCxn id="44" idx="0"/>
          <a:endCxn id="53" idx="1"/>
        </xdr:cNvCxnSpPr>
      </xdr:nvCxnSpPr>
      <xdr:spPr>
        <a:xfrm rot="5400000" flipH="1" flipV="1">
          <a:off x="774712" y="13685109"/>
          <a:ext cx="1807255" cy="400828"/>
        </a:xfrm>
        <a:prstGeom prst="bentConnector2">
          <a:avLst/>
        </a:prstGeom>
        <a:ln>
          <a:solidFill>
            <a:schemeClr val="accent2"/>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1359393</xdr:colOff>
      <xdr:row>49</xdr:row>
      <xdr:rowOff>144114</xdr:rowOff>
    </xdr:from>
    <xdr:to>
      <xdr:col>1</xdr:col>
      <xdr:colOff>1760221</xdr:colOff>
      <xdr:row>53</xdr:row>
      <xdr:rowOff>57150</xdr:rowOff>
    </xdr:to>
    <xdr:cxnSp macro="">
      <xdr:nvCxnSpPr>
        <xdr:cNvPr id="59" name="Con.4.9">
          <a:extLst>
            <a:ext uri="{FF2B5EF4-FFF2-40B4-BE49-F238E27FC236}">
              <a16:creationId xmlns:a16="http://schemas.microsoft.com/office/drawing/2014/main" id="{00000000-0008-0000-4500-00003B000000}"/>
            </a:ext>
          </a:extLst>
        </xdr:cNvPr>
        <xdr:cNvCxnSpPr>
          <a:stCxn id="44" idx="0"/>
          <a:endCxn id="120" idx="1"/>
        </xdr:cNvCxnSpPr>
      </xdr:nvCxnSpPr>
      <xdr:spPr>
        <a:xfrm rot="5400000" flipH="1" flipV="1">
          <a:off x="1179955" y="14090352"/>
          <a:ext cx="996769" cy="400828"/>
        </a:xfrm>
        <a:prstGeom prst="bentConnector2">
          <a:avLst/>
        </a:prstGeom>
        <a:ln>
          <a:solidFill>
            <a:schemeClr val="accent2"/>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1359393</xdr:colOff>
      <xdr:row>44</xdr:row>
      <xdr:rowOff>147971</xdr:rowOff>
    </xdr:from>
    <xdr:to>
      <xdr:col>1</xdr:col>
      <xdr:colOff>1760221</xdr:colOff>
      <xdr:row>53</xdr:row>
      <xdr:rowOff>57150</xdr:rowOff>
    </xdr:to>
    <xdr:cxnSp macro="">
      <xdr:nvCxnSpPr>
        <xdr:cNvPr id="62" name="Con.4.4">
          <a:extLst>
            <a:ext uri="{FF2B5EF4-FFF2-40B4-BE49-F238E27FC236}">
              <a16:creationId xmlns:a16="http://schemas.microsoft.com/office/drawing/2014/main" id="{00000000-0008-0000-4500-00003E000000}"/>
            </a:ext>
          </a:extLst>
        </xdr:cNvPr>
        <xdr:cNvCxnSpPr>
          <a:stCxn id="44" idx="0"/>
          <a:endCxn id="51" idx="1"/>
        </xdr:cNvCxnSpPr>
      </xdr:nvCxnSpPr>
      <xdr:spPr>
        <a:xfrm rot="5400000" flipH="1" flipV="1">
          <a:off x="504550" y="13414947"/>
          <a:ext cx="2347579" cy="400828"/>
        </a:xfrm>
        <a:prstGeom prst="bentConnector2">
          <a:avLst/>
        </a:prstGeom>
        <a:ln>
          <a:solidFill>
            <a:schemeClr val="accent2"/>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1359393</xdr:colOff>
      <xdr:row>43</xdr:row>
      <xdr:rowOff>148742</xdr:rowOff>
    </xdr:from>
    <xdr:to>
      <xdr:col>1</xdr:col>
      <xdr:colOff>1760221</xdr:colOff>
      <xdr:row>53</xdr:row>
      <xdr:rowOff>57150</xdr:rowOff>
    </xdr:to>
    <xdr:cxnSp macro="">
      <xdr:nvCxnSpPr>
        <xdr:cNvPr id="65" name="Con.4.3">
          <a:extLst>
            <a:ext uri="{FF2B5EF4-FFF2-40B4-BE49-F238E27FC236}">
              <a16:creationId xmlns:a16="http://schemas.microsoft.com/office/drawing/2014/main" id="{00000000-0008-0000-4500-000041000000}"/>
            </a:ext>
          </a:extLst>
        </xdr:cNvPr>
        <xdr:cNvCxnSpPr>
          <a:stCxn id="44" idx="0"/>
          <a:endCxn id="50" idx="1"/>
        </xdr:cNvCxnSpPr>
      </xdr:nvCxnSpPr>
      <xdr:spPr>
        <a:xfrm rot="5400000" flipH="1" flipV="1">
          <a:off x="369469" y="13279866"/>
          <a:ext cx="2617741" cy="400828"/>
        </a:xfrm>
        <a:prstGeom prst="bentConnector2">
          <a:avLst/>
        </a:prstGeom>
        <a:ln>
          <a:solidFill>
            <a:schemeClr val="accent2"/>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1359393</xdr:colOff>
      <xdr:row>45</xdr:row>
      <xdr:rowOff>147200</xdr:rowOff>
    </xdr:from>
    <xdr:to>
      <xdr:col>1</xdr:col>
      <xdr:colOff>1760221</xdr:colOff>
      <xdr:row>53</xdr:row>
      <xdr:rowOff>57150</xdr:rowOff>
    </xdr:to>
    <xdr:cxnSp macro="">
      <xdr:nvCxnSpPr>
        <xdr:cNvPr id="68" name="Con.4.5">
          <a:extLst>
            <a:ext uri="{FF2B5EF4-FFF2-40B4-BE49-F238E27FC236}">
              <a16:creationId xmlns:a16="http://schemas.microsoft.com/office/drawing/2014/main" id="{00000000-0008-0000-4500-000044000000}"/>
            </a:ext>
          </a:extLst>
        </xdr:cNvPr>
        <xdr:cNvCxnSpPr>
          <a:stCxn id="44" idx="0"/>
          <a:endCxn id="52" idx="1"/>
        </xdr:cNvCxnSpPr>
      </xdr:nvCxnSpPr>
      <xdr:spPr>
        <a:xfrm rot="5400000" flipH="1" flipV="1">
          <a:off x="639631" y="13550028"/>
          <a:ext cx="2077417" cy="400828"/>
        </a:xfrm>
        <a:prstGeom prst="bentConnector2">
          <a:avLst/>
        </a:prstGeom>
        <a:ln>
          <a:solidFill>
            <a:schemeClr val="accent2"/>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1359393</xdr:colOff>
      <xdr:row>41</xdr:row>
      <xdr:rowOff>149481</xdr:rowOff>
    </xdr:from>
    <xdr:to>
      <xdr:col>1</xdr:col>
      <xdr:colOff>1760221</xdr:colOff>
      <xdr:row>53</xdr:row>
      <xdr:rowOff>57150</xdr:rowOff>
    </xdr:to>
    <xdr:cxnSp macro="">
      <xdr:nvCxnSpPr>
        <xdr:cNvPr id="71" name="Con.4.1">
          <a:extLst>
            <a:ext uri="{FF2B5EF4-FFF2-40B4-BE49-F238E27FC236}">
              <a16:creationId xmlns:a16="http://schemas.microsoft.com/office/drawing/2014/main" id="{00000000-0008-0000-4500-000047000000}"/>
            </a:ext>
          </a:extLst>
        </xdr:cNvPr>
        <xdr:cNvCxnSpPr>
          <a:stCxn id="44" idx="0"/>
          <a:endCxn id="45" idx="1"/>
        </xdr:cNvCxnSpPr>
      </xdr:nvCxnSpPr>
      <xdr:spPr>
        <a:xfrm rot="5400000" flipH="1" flipV="1">
          <a:off x="98905" y="13009302"/>
          <a:ext cx="3158869" cy="400828"/>
        </a:xfrm>
        <a:prstGeom prst="bentConnector2">
          <a:avLst/>
        </a:prstGeom>
        <a:ln>
          <a:solidFill>
            <a:schemeClr val="accent2"/>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0</xdr:col>
      <xdr:colOff>103583</xdr:colOff>
      <xdr:row>60</xdr:row>
      <xdr:rowOff>66675</xdr:rowOff>
    </xdr:from>
    <xdr:to>
      <xdr:col>2</xdr:col>
      <xdr:colOff>913400</xdr:colOff>
      <xdr:row>60</xdr:row>
      <xdr:rowOff>426675</xdr:rowOff>
    </xdr:to>
    <xdr:sp macro="" textlink="">
      <xdr:nvSpPr>
        <xdr:cNvPr id="74" name="Rectángulo: esquinas redondeadas 73">
          <a:extLst>
            <a:ext uri="{FF2B5EF4-FFF2-40B4-BE49-F238E27FC236}">
              <a16:creationId xmlns:a16="http://schemas.microsoft.com/office/drawing/2014/main" id="{00000000-0008-0000-4500-00004A000000}"/>
            </a:ext>
          </a:extLst>
        </xdr:cNvPr>
        <xdr:cNvSpPr/>
      </xdr:nvSpPr>
      <xdr:spPr>
        <a:xfrm>
          <a:off x="103583" y="8084608"/>
          <a:ext cx="2748684" cy="360000"/>
        </a:xfrm>
        <a:prstGeom prst="roundRect">
          <a:avLst/>
        </a:prstGeom>
        <a:solidFill>
          <a:srgbClr val="0070C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marL="0" indent="0" algn="ctr"/>
          <a:r>
            <a:rPr lang="es-CO" sz="2000" b="1" cap="none" spc="50">
              <a:ln w="9525" cmpd="sng">
                <a:solidFill>
                  <a:schemeClr val="accent1"/>
                </a:solidFill>
                <a:prstDash val="solid"/>
              </a:ln>
              <a:solidFill>
                <a:srgbClr val="70AD47">
                  <a:tint val="1000"/>
                </a:srgbClr>
              </a:solidFill>
              <a:effectLst>
                <a:glow rad="38100">
                  <a:schemeClr val="accent1">
                    <a:alpha val="40000"/>
                  </a:schemeClr>
                </a:glow>
              </a:effectLst>
              <a:latin typeface="Arial Black" panose="020B0A04020102020204" pitchFamily="34" charset="0"/>
              <a:ea typeface="+mn-ea"/>
              <a:cs typeface="+mn-cs"/>
            </a:rPr>
            <a:t>RECREACIÓN</a:t>
          </a:r>
        </a:p>
      </xdr:txBody>
    </xdr:sp>
    <xdr:clientData/>
  </xdr:twoCellAnchor>
  <xdr:twoCellAnchor>
    <xdr:from>
      <xdr:col>1</xdr:col>
      <xdr:colOff>1760220</xdr:colOff>
      <xdr:row>55</xdr:row>
      <xdr:rowOff>35984</xdr:rowOff>
    </xdr:from>
    <xdr:to>
      <xdr:col>3</xdr:col>
      <xdr:colOff>438420</xdr:colOff>
      <xdr:row>55</xdr:row>
      <xdr:rowOff>251984</xdr:rowOff>
    </xdr:to>
    <xdr:sp macro="" textlink="">
      <xdr:nvSpPr>
        <xdr:cNvPr id="75" name="Bton.Recreacion1">
          <a:hlinkClick xmlns:r="http://schemas.openxmlformats.org/officeDocument/2006/relationships" r:id="rId22"/>
          <a:extLst>
            <a:ext uri="{FF2B5EF4-FFF2-40B4-BE49-F238E27FC236}">
              <a16:creationId xmlns:a16="http://schemas.microsoft.com/office/drawing/2014/main" id="{00000000-0008-0000-4500-00004B000000}"/>
            </a:ext>
          </a:extLst>
        </xdr:cNvPr>
        <xdr:cNvSpPr/>
      </xdr:nvSpPr>
      <xdr:spPr>
        <a:xfrm>
          <a:off x="1878753" y="15369117"/>
          <a:ext cx="2412000" cy="21600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Aplicaciones NEW</a:t>
          </a:r>
        </a:p>
      </xdr:txBody>
    </xdr:sp>
    <xdr:clientData/>
  </xdr:twoCellAnchor>
  <xdr:twoCellAnchor>
    <xdr:from>
      <xdr:col>1</xdr:col>
      <xdr:colOff>1760220</xdr:colOff>
      <xdr:row>56</xdr:row>
      <xdr:rowOff>34131</xdr:rowOff>
    </xdr:from>
    <xdr:to>
      <xdr:col>3</xdr:col>
      <xdr:colOff>438420</xdr:colOff>
      <xdr:row>56</xdr:row>
      <xdr:rowOff>250131</xdr:rowOff>
    </xdr:to>
    <xdr:sp macro="" textlink="">
      <xdr:nvSpPr>
        <xdr:cNvPr id="76" name="Bton.Recreacion2">
          <a:hlinkClick xmlns:r="http://schemas.openxmlformats.org/officeDocument/2006/relationships" r:id="rId23"/>
          <a:extLst>
            <a:ext uri="{FF2B5EF4-FFF2-40B4-BE49-F238E27FC236}">
              <a16:creationId xmlns:a16="http://schemas.microsoft.com/office/drawing/2014/main" id="{00000000-0008-0000-4500-00004C000000}"/>
            </a:ext>
          </a:extLst>
        </xdr:cNvPr>
        <xdr:cNvSpPr/>
      </xdr:nvSpPr>
      <xdr:spPr>
        <a:xfrm>
          <a:off x="1878753" y="15638198"/>
          <a:ext cx="2412000" cy="21600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SAC</a:t>
          </a:r>
        </a:p>
      </xdr:txBody>
    </xdr:sp>
    <xdr:clientData/>
  </xdr:twoCellAnchor>
  <xdr:twoCellAnchor>
    <xdr:from>
      <xdr:col>1</xdr:col>
      <xdr:colOff>1760220</xdr:colOff>
      <xdr:row>57</xdr:row>
      <xdr:rowOff>32279</xdr:rowOff>
    </xdr:from>
    <xdr:to>
      <xdr:col>3</xdr:col>
      <xdr:colOff>438420</xdr:colOff>
      <xdr:row>57</xdr:row>
      <xdr:rowOff>248279</xdr:rowOff>
    </xdr:to>
    <xdr:sp macro="" textlink="">
      <xdr:nvSpPr>
        <xdr:cNvPr id="77" name="Bton.Recreacion3">
          <a:hlinkClick xmlns:r="http://schemas.openxmlformats.org/officeDocument/2006/relationships" r:id="rId24"/>
          <a:extLst>
            <a:ext uri="{FF2B5EF4-FFF2-40B4-BE49-F238E27FC236}">
              <a16:creationId xmlns:a16="http://schemas.microsoft.com/office/drawing/2014/main" id="{00000000-0008-0000-4500-00004D000000}"/>
            </a:ext>
          </a:extLst>
        </xdr:cNvPr>
        <xdr:cNvSpPr/>
      </xdr:nvSpPr>
      <xdr:spPr>
        <a:xfrm>
          <a:off x="1878753" y="15907279"/>
          <a:ext cx="2412000" cy="21600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Silvernest</a:t>
          </a:r>
        </a:p>
      </xdr:txBody>
    </xdr:sp>
    <xdr:clientData/>
  </xdr:twoCellAnchor>
  <xdr:twoCellAnchor>
    <xdr:from>
      <xdr:col>1</xdr:col>
      <xdr:colOff>1760220</xdr:colOff>
      <xdr:row>58</xdr:row>
      <xdr:rowOff>30427</xdr:rowOff>
    </xdr:from>
    <xdr:to>
      <xdr:col>3</xdr:col>
      <xdr:colOff>438420</xdr:colOff>
      <xdr:row>58</xdr:row>
      <xdr:rowOff>246427</xdr:rowOff>
    </xdr:to>
    <xdr:sp macro="" textlink="">
      <xdr:nvSpPr>
        <xdr:cNvPr id="78" name="Bton.Recreacion4">
          <a:hlinkClick xmlns:r="http://schemas.openxmlformats.org/officeDocument/2006/relationships" r:id="rId25"/>
          <a:extLst>
            <a:ext uri="{FF2B5EF4-FFF2-40B4-BE49-F238E27FC236}">
              <a16:creationId xmlns:a16="http://schemas.microsoft.com/office/drawing/2014/main" id="{00000000-0008-0000-4500-00004E000000}"/>
            </a:ext>
          </a:extLst>
        </xdr:cNvPr>
        <xdr:cNvSpPr/>
      </xdr:nvSpPr>
      <xdr:spPr>
        <a:xfrm>
          <a:off x="1878753" y="16176360"/>
          <a:ext cx="2412000" cy="21600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Zeus Online</a:t>
          </a:r>
        </a:p>
      </xdr:txBody>
    </xdr:sp>
    <xdr:clientData/>
  </xdr:twoCellAnchor>
  <xdr:twoCellAnchor>
    <xdr:from>
      <xdr:col>1</xdr:col>
      <xdr:colOff>1760220</xdr:colOff>
      <xdr:row>59</xdr:row>
      <xdr:rowOff>28575</xdr:rowOff>
    </xdr:from>
    <xdr:to>
      <xdr:col>3</xdr:col>
      <xdr:colOff>438420</xdr:colOff>
      <xdr:row>59</xdr:row>
      <xdr:rowOff>244575</xdr:rowOff>
    </xdr:to>
    <xdr:sp macro="" textlink="">
      <xdr:nvSpPr>
        <xdr:cNvPr id="79" name="Bton.Recreacion5">
          <a:hlinkClick xmlns:r="http://schemas.openxmlformats.org/officeDocument/2006/relationships" r:id="rId26"/>
          <a:extLst>
            <a:ext uri="{FF2B5EF4-FFF2-40B4-BE49-F238E27FC236}">
              <a16:creationId xmlns:a16="http://schemas.microsoft.com/office/drawing/2014/main" id="{00000000-0008-0000-4500-00004F000000}"/>
            </a:ext>
          </a:extLst>
        </xdr:cNvPr>
        <xdr:cNvSpPr/>
      </xdr:nvSpPr>
      <xdr:spPr>
        <a:xfrm>
          <a:off x="1874520" y="16274415"/>
          <a:ext cx="2412000" cy="21600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HERCULES</a:t>
          </a:r>
        </a:p>
      </xdr:txBody>
    </xdr:sp>
    <xdr:clientData/>
  </xdr:twoCellAnchor>
  <xdr:twoCellAnchor>
    <xdr:from>
      <xdr:col>1</xdr:col>
      <xdr:colOff>1359392</xdr:colOff>
      <xdr:row>55</xdr:row>
      <xdr:rowOff>143984</xdr:rowOff>
    </xdr:from>
    <xdr:to>
      <xdr:col>1</xdr:col>
      <xdr:colOff>1760220</xdr:colOff>
      <xdr:row>60</xdr:row>
      <xdr:rowOff>66675</xdr:rowOff>
    </xdr:to>
    <xdr:cxnSp macro="">
      <xdr:nvCxnSpPr>
        <xdr:cNvPr id="80" name="Con.5.1">
          <a:extLst>
            <a:ext uri="{FF2B5EF4-FFF2-40B4-BE49-F238E27FC236}">
              <a16:creationId xmlns:a16="http://schemas.microsoft.com/office/drawing/2014/main" id="{00000000-0008-0000-4500-000050000000}"/>
            </a:ext>
          </a:extLst>
        </xdr:cNvPr>
        <xdr:cNvCxnSpPr>
          <a:stCxn id="74" idx="0"/>
          <a:endCxn id="75" idx="1"/>
        </xdr:cNvCxnSpPr>
      </xdr:nvCxnSpPr>
      <xdr:spPr>
        <a:xfrm rot="5400000" flipH="1" flipV="1">
          <a:off x="1039660" y="15915382"/>
          <a:ext cx="1277358" cy="400828"/>
        </a:xfrm>
        <a:prstGeom prst="bentConnector2">
          <a:avLst/>
        </a:prstGeom>
        <a:ln>
          <a:solidFill>
            <a:schemeClr val="bg1">
              <a:lumMod val="65000"/>
            </a:schemeClr>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1359393</xdr:colOff>
      <xdr:row>59</xdr:row>
      <xdr:rowOff>136575</xdr:rowOff>
    </xdr:from>
    <xdr:to>
      <xdr:col>1</xdr:col>
      <xdr:colOff>1760221</xdr:colOff>
      <xdr:row>60</xdr:row>
      <xdr:rowOff>66675</xdr:rowOff>
    </xdr:to>
    <xdr:cxnSp macro="">
      <xdr:nvCxnSpPr>
        <xdr:cNvPr id="83" name="Con.5.5">
          <a:extLst>
            <a:ext uri="{FF2B5EF4-FFF2-40B4-BE49-F238E27FC236}">
              <a16:creationId xmlns:a16="http://schemas.microsoft.com/office/drawing/2014/main" id="{00000000-0008-0000-4500-000053000000}"/>
            </a:ext>
          </a:extLst>
        </xdr:cNvPr>
        <xdr:cNvCxnSpPr>
          <a:stCxn id="74" idx="0"/>
          <a:endCxn id="79" idx="1"/>
        </xdr:cNvCxnSpPr>
      </xdr:nvCxnSpPr>
      <xdr:spPr>
        <a:xfrm rot="5400000" flipH="1" flipV="1">
          <a:off x="1577823" y="16453545"/>
          <a:ext cx="201033" cy="400828"/>
        </a:xfrm>
        <a:prstGeom prst="bentConnector2">
          <a:avLst/>
        </a:prstGeom>
        <a:ln>
          <a:solidFill>
            <a:schemeClr val="bg1">
              <a:lumMod val="65000"/>
            </a:schemeClr>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1359393</xdr:colOff>
      <xdr:row>58</xdr:row>
      <xdr:rowOff>138427</xdr:rowOff>
    </xdr:from>
    <xdr:to>
      <xdr:col>1</xdr:col>
      <xdr:colOff>1760221</xdr:colOff>
      <xdr:row>60</xdr:row>
      <xdr:rowOff>66675</xdr:rowOff>
    </xdr:to>
    <xdr:cxnSp macro="">
      <xdr:nvCxnSpPr>
        <xdr:cNvPr id="86" name="Con.5.4">
          <a:extLst>
            <a:ext uri="{FF2B5EF4-FFF2-40B4-BE49-F238E27FC236}">
              <a16:creationId xmlns:a16="http://schemas.microsoft.com/office/drawing/2014/main" id="{00000000-0008-0000-4500-000056000000}"/>
            </a:ext>
          </a:extLst>
        </xdr:cNvPr>
        <xdr:cNvCxnSpPr>
          <a:stCxn id="74" idx="0"/>
          <a:endCxn id="78" idx="1"/>
        </xdr:cNvCxnSpPr>
      </xdr:nvCxnSpPr>
      <xdr:spPr>
        <a:xfrm rot="5400000" flipH="1" flipV="1">
          <a:off x="1443282" y="16319004"/>
          <a:ext cx="470115" cy="400828"/>
        </a:xfrm>
        <a:prstGeom prst="bentConnector2">
          <a:avLst/>
        </a:prstGeom>
        <a:ln>
          <a:solidFill>
            <a:schemeClr val="bg1">
              <a:lumMod val="65000"/>
            </a:schemeClr>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1359392</xdr:colOff>
      <xdr:row>57</xdr:row>
      <xdr:rowOff>140279</xdr:rowOff>
    </xdr:from>
    <xdr:to>
      <xdr:col>1</xdr:col>
      <xdr:colOff>1760220</xdr:colOff>
      <xdr:row>60</xdr:row>
      <xdr:rowOff>66675</xdr:rowOff>
    </xdr:to>
    <xdr:cxnSp macro="">
      <xdr:nvCxnSpPr>
        <xdr:cNvPr id="88" name="Con.5.3">
          <a:extLst>
            <a:ext uri="{FF2B5EF4-FFF2-40B4-BE49-F238E27FC236}">
              <a16:creationId xmlns:a16="http://schemas.microsoft.com/office/drawing/2014/main" id="{00000000-0008-0000-4500-000058000000}"/>
            </a:ext>
          </a:extLst>
        </xdr:cNvPr>
        <xdr:cNvCxnSpPr>
          <a:stCxn id="74" idx="0"/>
          <a:endCxn id="77" idx="1"/>
        </xdr:cNvCxnSpPr>
      </xdr:nvCxnSpPr>
      <xdr:spPr>
        <a:xfrm rot="5400000" flipH="1" flipV="1">
          <a:off x="1308741" y="16184463"/>
          <a:ext cx="739196" cy="400828"/>
        </a:xfrm>
        <a:prstGeom prst="bentConnector2">
          <a:avLst/>
        </a:prstGeom>
        <a:ln>
          <a:solidFill>
            <a:schemeClr val="bg1">
              <a:lumMod val="65000"/>
            </a:schemeClr>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1359393</xdr:colOff>
      <xdr:row>56</xdr:row>
      <xdr:rowOff>142131</xdr:rowOff>
    </xdr:from>
    <xdr:to>
      <xdr:col>1</xdr:col>
      <xdr:colOff>1760221</xdr:colOff>
      <xdr:row>60</xdr:row>
      <xdr:rowOff>66675</xdr:rowOff>
    </xdr:to>
    <xdr:cxnSp macro="">
      <xdr:nvCxnSpPr>
        <xdr:cNvPr id="91" name="Con.5.2">
          <a:extLst>
            <a:ext uri="{FF2B5EF4-FFF2-40B4-BE49-F238E27FC236}">
              <a16:creationId xmlns:a16="http://schemas.microsoft.com/office/drawing/2014/main" id="{00000000-0008-0000-4500-00005B000000}"/>
            </a:ext>
          </a:extLst>
        </xdr:cNvPr>
        <xdr:cNvCxnSpPr>
          <a:stCxn id="74" idx="0"/>
          <a:endCxn id="76" idx="1"/>
        </xdr:cNvCxnSpPr>
      </xdr:nvCxnSpPr>
      <xdr:spPr>
        <a:xfrm rot="5400000" flipH="1" flipV="1">
          <a:off x="1174201" y="16049923"/>
          <a:ext cx="1008277" cy="400828"/>
        </a:xfrm>
        <a:prstGeom prst="bentConnector2">
          <a:avLst/>
        </a:prstGeom>
        <a:ln>
          <a:solidFill>
            <a:schemeClr val="bg1">
              <a:lumMod val="65000"/>
            </a:schemeClr>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0</xdr:col>
      <xdr:colOff>103583</xdr:colOff>
      <xdr:row>70</xdr:row>
      <xdr:rowOff>104775</xdr:rowOff>
    </xdr:from>
    <xdr:to>
      <xdr:col>2</xdr:col>
      <xdr:colOff>917633</xdr:colOff>
      <xdr:row>70</xdr:row>
      <xdr:rowOff>464775</xdr:rowOff>
    </xdr:to>
    <xdr:sp macro="" textlink="">
      <xdr:nvSpPr>
        <xdr:cNvPr id="95" name="Rectángulo: esquinas redondeadas 94">
          <a:extLst>
            <a:ext uri="{FF2B5EF4-FFF2-40B4-BE49-F238E27FC236}">
              <a16:creationId xmlns:a16="http://schemas.microsoft.com/office/drawing/2014/main" id="{00000000-0008-0000-4500-00005F000000}"/>
            </a:ext>
          </a:extLst>
        </xdr:cNvPr>
        <xdr:cNvSpPr/>
      </xdr:nvSpPr>
      <xdr:spPr>
        <a:xfrm>
          <a:off x="103583" y="8723842"/>
          <a:ext cx="2752917" cy="360000"/>
        </a:xfrm>
        <a:prstGeom prst="roundRect">
          <a:avLst/>
        </a:prstGeom>
        <a:solidFill>
          <a:srgbClr val="0070C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marL="0" indent="0" algn="ctr"/>
          <a:r>
            <a:rPr lang="es-CO" sz="2000" b="1" cap="none" spc="50">
              <a:ln w="9525" cmpd="sng">
                <a:solidFill>
                  <a:schemeClr val="accent1"/>
                </a:solidFill>
                <a:prstDash val="solid"/>
              </a:ln>
              <a:solidFill>
                <a:srgbClr val="70AD47">
                  <a:tint val="1000"/>
                </a:srgbClr>
              </a:solidFill>
              <a:effectLst>
                <a:glow rad="38100">
                  <a:schemeClr val="accent1">
                    <a:alpha val="40000"/>
                  </a:schemeClr>
                </a:glow>
              </a:effectLst>
              <a:latin typeface="Arial Black" panose="020B0A04020102020204" pitchFamily="34" charset="0"/>
              <a:ea typeface="+mn-ea"/>
              <a:cs typeface="+mn-cs"/>
            </a:rPr>
            <a:t>FINANCIERA</a:t>
          </a:r>
        </a:p>
      </xdr:txBody>
    </xdr:sp>
    <xdr:clientData/>
  </xdr:twoCellAnchor>
  <xdr:twoCellAnchor>
    <xdr:from>
      <xdr:col>1</xdr:col>
      <xdr:colOff>1760220</xdr:colOff>
      <xdr:row>62</xdr:row>
      <xdr:rowOff>45509</xdr:rowOff>
    </xdr:from>
    <xdr:to>
      <xdr:col>3</xdr:col>
      <xdr:colOff>438420</xdr:colOff>
      <xdr:row>62</xdr:row>
      <xdr:rowOff>261509</xdr:rowOff>
    </xdr:to>
    <xdr:sp macro="" textlink="">
      <xdr:nvSpPr>
        <xdr:cNvPr id="96" name="Rectángulo: esquinas redondeadas 95">
          <a:hlinkClick xmlns:r="http://schemas.openxmlformats.org/officeDocument/2006/relationships" r:id="rId27"/>
          <a:extLst>
            <a:ext uri="{FF2B5EF4-FFF2-40B4-BE49-F238E27FC236}">
              <a16:creationId xmlns:a16="http://schemas.microsoft.com/office/drawing/2014/main" id="{00000000-0008-0000-4500-000060000000}"/>
            </a:ext>
          </a:extLst>
        </xdr:cNvPr>
        <xdr:cNvSpPr/>
      </xdr:nvSpPr>
      <xdr:spPr>
        <a:xfrm>
          <a:off x="1878753" y="17334442"/>
          <a:ext cx="2412000" cy="21600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E-CREDISYSTEM</a:t>
          </a:r>
        </a:p>
      </xdr:txBody>
    </xdr:sp>
    <xdr:clientData/>
  </xdr:twoCellAnchor>
  <xdr:twoCellAnchor>
    <xdr:from>
      <xdr:col>1</xdr:col>
      <xdr:colOff>1760220</xdr:colOff>
      <xdr:row>63</xdr:row>
      <xdr:rowOff>38606</xdr:rowOff>
    </xdr:from>
    <xdr:to>
      <xdr:col>3</xdr:col>
      <xdr:colOff>438420</xdr:colOff>
      <xdr:row>63</xdr:row>
      <xdr:rowOff>265066</xdr:rowOff>
    </xdr:to>
    <xdr:sp macro="" textlink="">
      <xdr:nvSpPr>
        <xdr:cNvPr id="97" name="Bton.Financiera2">
          <a:hlinkClick xmlns:r="http://schemas.openxmlformats.org/officeDocument/2006/relationships" r:id="rId28"/>
          <a:extLst>
            <a:ext uri="{FF2B5EF4-FFF2-40B4-BE49-F238E27FC236}">
              <a16:creationId xmlns:a16="http://schemas.microsoft.com/office/drawing/2014/main" id="{00000000-0008-0000-4500-000061000000}"/>
            </a:ext>
          </a:extLst>
        </xdr:cNvPr>
        <xdr:cNvSpPr>
          <a:spLocks noChangeAspect="1"/>
        </xdr:cNvSpPr>
      </xdr:nvSpPr>
      <xdr:spPr>
        <a:xfrm>
          <a:off x="1878753" y="17598473"/>
          <a:ext cx="2412000" cy="22646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SEVEN - Caja y Caja Menor</a:t>
          </a:r>
        </a:p>
      </xdr:txBody>
    </xdr:sp>
    <xdr:clientData/>
  </xdr:twoCellAnchor>
  <xdr:twoCellAnchor>
    <xdr:from>
      <xdr:col>1</xdr:col>
      <xdr:colOff>1760220</xdr:colOff>
      <xdr:row>64</xdr:row>
      <xdr:rowOff>42164</xdr:rowOff>
    </xdr:from>
    <xdr:to>
      <xdr:col>3</xdr:col>
      <xdr:colOff>438420</xdr:colOff>
      <xdr:row>64</xdr:row>
      <xdr:rowOff>268624</xdr:rowOff>
    </xdr:to>
    <xdr:sp macro="" textlink="">
      <xdr:nvSpPr>
        <xdr:cNvPr id="98" name="Bton.Financiera3">
          <a:hlinkClick xmlns:r="http://schemas.openxmlformats.org/officeDocument/2006/relationships" r:id="rId29"/>
          <a:extLst>
            <a:ext uri="{FF2B5EF4-FFF2-40B4-BE49-F238E27FC236}">
              <a16:creationId xmlns:a16="http://schemas.microsoft.com/office/drawing/2014/main" id="{00000000-0008-0000-4500-000062000000}"/>
            </a:ext>
          </a:extLst>
        </xdr:cNvPr>
        <xdr:cNvSpPr>
          <a:spLocks noChangeAspect="1"/>
        </xdr:cNvSpPr>
      </xdr:nvSpPr>
      <xdr:spPr>
        <a:xfrm>
          <a:off x="1878753" y="17872964"/>
          <a:ext cx="2412000" cy="22646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SAS</a:t>
          </a:r>
        </a:p>
      </xdr:txBody>
    </xdr:sp>
    <xdr:clientData/>
  </xdr:twoCellAnchor>
  <xdr:twoCellAnchor>
    <xdr:from>
      <xdr:col>1</xdr:col>
      <xdr:colOff>1760220</xdr:colOff>
      <xdr:row>65</xdr:row>
      <xdr:rowOff>45722</xdr:rowOff>
    </xdr:from>
    <xdr:to>
      <xdr:col>3</xdr:col>
      <xdr:colOff>438420</xdr:colOff>
      <xdr:row>65</xdr:row>
      <xdr:rowOff>261722</xdr:rowOff>
    </xdr:to>
    <xdr:sp macro="" textlink="">
      <xdr:nvSpPr>
        <xdr:cNvPr id="99" name="Bton.Financiera4">
          <a:hlinkClick xmlns:r="http://schemas.openxmlformats.org/officeDocument/2006/relationships" r:id="rId30"/>
          <a:extLst>
            <a:ext uri="{FF2B5EF4-FFF2-40B4-BE49-F238E27FC236}">
              <a16:creationId xmlns:a16="http://schemas.microsoft.com/office/drawing/2014/main" id="{00000000-0008-0000-4500-000063000000}"/>
            </a:ext>
          </a:extLst>
        </xdr:cNvPr>
        <xdr:cNvSpPr/>
      </xdr:nvSpPr>
      <xdr:spPr>
        <a:xfrm>
          <a:off x="1878753" y="18147455"/>
          <a:ext cx="2412000" cy="21600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TM1</a:t>
          </a:r>
        </a:p>
      </xdr:txBody>
    </xdr:sp>
    <xdr:clientData/>
  </xdr:twoCellAnchor>
  <xdr:twoCellAnchor>
    <xdr:from>
      <xdr:col>1</xdr:col>
      <xdr:colOff>1760220</xdr:colOff>
      <xdr:row>66</xdr:row>
      <xdr:rowOff>38819</xdr:rowOff>
    </xdr:from>
    <xdr:to>
      <xdr:col>3</xdr:col>
      <xdr:colOff>438420</xdr:colOff>
      <xdr:row>66</xdr:row>
      <xdr:rowOff>254819</xdr:rowOff>
    </xdr:to>
    <xdr:sp macro="" textlink="">
      <xdr:nvSpPr>
        <xdr:cNvPr id="100" name="Bton.Financiera5">
          <a:hlinkClick xmlns:r="http://schemas.openxmlformats.org/officeDocument/2006/relationships" r:id="rId31"/>
          <a:extLst>
            <a:ext uri="{FF2B5EF4-FFF2-40B4-BE49-F238E27FC236}">
              <a16:creationId xmlns:a16="http://schemas.microsoft.com/office/drawing/2014/main" id="{00000000-0008-0000-4500-000064000000}"/>
            </a:ext>
          </a:extLst>
        </xdr:cNvPr>
        <xdr:cNvSpPr/>
      </xdr:nvSpPr>
      <xdr:spPr>
        <a:xfrm>
          <a:off x="1878753" y="18411486"/>
          <a:ext cx="2412000" cy="21600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JEDOX</a:t>
          </a:r>
        </a:p>
      </xdr:txBody>
    </xdr:sp>
    <xdr:clientData/>
  </xdr:twoCellAnchor>
  <xdr:twoCellAnchor>
    <xdr:from>
      <xdr:col>1</xdr:col>
      <xdr:colOff>1760220</xdr:colOff>
      <xdr:row>67</xdr:row>
      <xdr:rowOff>31917</xdr:rowOff>
    </xdr:from>
    <xdr:to>
      <xdr:col>3</xdr:col>
      <xdr:colOff>438420</xdr:colOff>
      <xdr:row>67</xdr:row>
      <xdr:rowOff>247917</xdr:rowOff>
    </xdr:to>
    <xdr:sp macro="" textlink="">
      <xdr:nvSpPr>
        <xdr:cNvPr id="101" name="Bton.Financiera6">
          <a:hlinkClick xmlns:r="http://schemas.openxmlformats.org/officeDocument/2006/relationships" r:id="rId32"/>
          <a:extLst>
            <a:ext uri="{FF2B5EF4-FFF2-40B4-BE49-F238E27FC236}">
              <a16:creationId xmlns:a16="http://schemas.microsoft.com/office/drawing/2014/main" id="{00000000-0008-0000-4500-000065000000}"/>
            </a:ext>
          </a:extLst>
        </xdr:cNvPr>
        <xdr:cNvSpPr/>
      </xdr:nvSpPr>
      <xdr:spPr>
        <a:xfrm>
          <a:off x="1878753" y="18675517"/>
          <a:ext cx="2412000" cy="21600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PASARELA PAYU</a:t>
          </a:r>
        </a:p>
      </xdr:txBody>
    </xdr:sp>
    <xdr:clientData/>
  </xdr:twoCellAnchor>
  <xdr:twoCellAnchor>
    <xdr:from>
      <xdr:col>1</xdr:col>
      <xdr:colOff>1760220</xdr:colOff>
      <xdr:row>68</xdr:row>
      <xdr:rowOff>25015</xdr:rowOff>
    </xdr:from>
    <xdr:to>
      <xdr:col>3</xdr:col>
      <xdr:colOff>438420</xdr:colOff>
      <xdr:row>68</xdr:row>
      <xdr:rowOff>251475</xdr:rowOff>
    </xdr:to>
    <xdr:sp macro="" textlink="">
      <xdr:nvSpPr>
        <xdr:cNvPr id="102" name="Bton.Financiera7">
          <a:hlinkClick xmlns:r="http://schemas.openxmlformats.org/officeDocument/2006/relationships" r:id="rId33"/>
          <a:extLst>
            <a:ext uri="{FF2B5EF4-FFF2-40B4-BE49-F238E27FC236}">
              <a16:creationId xmlns:a16="http://schemas.microsoft.com/office/drawing/2014/main" id="{00000000-0008-0000-4500-000066000000}"/>
            </a:ext>
          </a:extLst>
        </xdr:cNvPr>
        <xdr:cNvSpPr>
          <a:spLocks noChangeAspect="1"/>
        </xdr:cNvSpPr>
      </xdr:nvSpPr>
      <xdr:spPr>
        <a:xfrm>
          <a:off x="1878753" y="18939548"/>
          <a:ext cx="2412000" cy="22646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PASARELA PLACE TO PAY</a:t>
          </a:r>
        </a:p>
      </xdr:txBody>
    </xdr:sp>
    <xdr:clientData/>
  </xdr:twoCellAnchor>
  <xdr:twoCellAnchor>
    <xdr:from>
      <xdr:col>1</xdr:col>
      <xdr:colOff>1760220</xdr:colOff>
      <xdr:row>69</xdr:row>
      <xdr:rowOff>28575</xdr:rowOff>
    </xdr:from>
    <xdr:to>
      <xdr:col>3</xdr:col>
      <xdr:colOff>438420</xdr:colOff>
      <xdr:row>69</xdr:row>
      <xdr:rowOff>244575</xdr:rowOff>
    </xdr:to>
    <xdr:sp macro="" textlink="">
      <xdr:nvSpPr>
        <xdr:cNvPr id="103" name="Bton.Financiera8">
          <a:hlinkClick xmlns:r="http://schemas.openxmlformats.org/officeDocument/2006/relationships" r:id="rId34"/>
          <a:extLst>
            <a:ext uri="{FF2B5EF4-FFF2-40B4-BE49-F238E27FC236}">
              <a16:creationId xmlns:a16="http://schemas.microsoft.com/office/drawing/2014/main" id="{00000000-0008-0000-4500-000067000000}"/>
            </a:ext>
          </a:extLst>
        </xdr:cNvPr>
        <xdr:cNvSpPr>
          <a:spLocks/>
        </xdr:cNvSpPr>
      </xdr:nvSpPr>
      <xdr:spPr>
        <a:xfrm>
          <a:off x="1874520" y="19009995"/>
          <a:ext cx="2412000" cy="21600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QUICKSCORE</a:t>
          </a:r>
        </a:p>
      </xdr:txBody>
    </xdr:sp>
    <xdr:clientData/>
  </xdr:twoCellAnchor>
  <xdr:twoCellAnchor>
    <xdr:from>
      <xdr:col>1</xdr:col>
      <xdr:colOff>1361508</xdr:colOff>
      <xdr:row>62</xdr:row>
      <xdr:rowOff>153510</xdr:rowOff>
    </xdr:from>
    <xdr:to>
      <xdr:col>1</xdr:col>
      <xdr:colOff>1760219</xdr:colOff>
      <xdr:row>70</xdr:row>
      <xdr:rowOff>104776</xdr:rowOff>
    </xdr:to>
    <xdr:cxnSp macro="">
      <xdr:nvCxnSpPr>
        <xdr:cNvPr id="104" name="Con.6.1">
          <a:extLst>
            <a:ext uri="{FF2B5EF4-FFF2-40B4-BE49-F238E27FC236}">
              <a16:creationId xmlns:a16="http://schemas.microsoft.com/office/drawing/2014/main" id="{00000000-0008-0000-4500-000068000000}"/>
            </a:ext>
          </a:extLst>
        </xdr:cNvPr>
        <xdr:cNvCxnSpPr>
          <a:stCxn id="95" idx="0"/>
          <a:endCxn id="96" idx="1"/>
        </xdr:cNvCxnSpPr>
      </xdr:nvCxnSpPr>
      <xdr:spPr>
        <a:xfrm rot="5400000" flipH="1" flipV="1">
          <a:off x="620031" y="10445387"/>
          <a:ext cx="2118732" cy="398711"/>
        </a:xfrm>
        <a:prstGeom prst="bentConnector2">
          <a:avLst/>
        </a:prstGeom>
        <a:ln>
          <a:solidFill>
            <a:srgbClr val="002060"/>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1361509</xdr:colOff>
      <xdr:row>69</xdr:row>
      <xdr:rowOff>136576</xdr:rowOff>
    </xdr:from>
    <xdr:to>
      <xdr:col>1</xdr:col>
      <xdr:colOff>1760220</xdr:colOff>
      <xdr:row>70</xdr:row>
      <xdr:rowOff>104776</xdr:rowOff>
    </xdr:to>
    <xdr:cxnSp macro="">
      <xdr:nvCxnSpPr>
        <xdr:cNvPr id="107" name="Con.6.8">
          <a:extLst>
            <a:ext uri="{FF2B5EF4-FFF2-40B4-BE49-F238E27FC236}">
              <a16:creationId xmlns:a16="http://schemas.microsoft.com/office/drawing/2014/main" id="{00000000-0008-0000-4500-00006B000000}"/>
            </a:ext>
          </a:extLst>
        </xdr:cNvPr>
        <xdr:cNvCxnSpPr>
          <a:stCxn id="95" idx="0"/>
          <a:endCxn id="103" idx="1"/>
        </xdr:cNvCxnSpPr>
      </xdr:nvCxnSpPr>
      <xdr:spPr>
        <a:xfrm rot="5400000" flipH="1" flipV="1">
          <a:off x="1559831" y="11385187"/>
          <a:ext cx="239133" cy="398711"/>
        </a:xfrm>
        <a:prstGeom prst="bentConnector2">
          <a:avLst/>
        </a:prstGeom>
        <a:ln>
          <a:solidFill>
            <a:srgbClr val="002060"/>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1361508</xdr:colOff>
      <xdr:row>68</xdr:row>
      <xdr:rowOff>138246</xdr:rowOff>
    </xdr:from>
    <xdr:to>
      <xdr:col>1</xdr:col>
      <xdr:colOff>1760219</xdr:colOff>
      <xdr:row>70</xdr:row>
      <xdr:rowOff>104776</xdr:rowOff>
    </xdr:to>
    <xdr:cxnSp macro="">
      <xdr:nvCxnSpPr>
        <xdr:cNvPr id="110" name="Con.6.7">
          <a:extLst>
            <a:ext uri="{FF2B5EF4-FFF2-40B4-BE49-F238E27FC236}">
              <a16:creationId xmlns:a16="http://schemas.microsoft.com/office/drawing/2014/main" id="{00000000-0008-0000-4500-00006E000000}"/>
            </a:ext>
          </a:extLst>
        </xdr:cNvPr>
        <xdr:cNvCxnSpPr>
          <a:stCxn id="95" idx="0"/>
          <a:endCxn id="102" idx="1"/>
        </xdr:cNvCxnSpPr>
      </xdr:nvCxnSpPr>
      <xdr:spPr>
        <a:xfrm rot="5400000" flipH="1" flipV="1">
          <a:off x="1425199" y="11250555"/>
          <a:ext cx="508396" cy="398711"/>
        </a:xfrm>
        <a:prstGeom prst="bentConnector2">
          <a:avLst/>
        </a:prstGeom>
        <a:ln>
          <a:solidFill>
            <a:srgbClr val="002060"/>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1361508</xdr:colOff>
      <xdr:row>67</xdr:row>
      <xdr:rowOff>139918</xdr:rowOff>
    </xdr:from>
    <xdr:to>
      <xdr:col>1</xdr:col>
      <xdr:colOff>1760219</xdr:colOff>
      <xdr:row>70</xdr:row>
      <xdr:rowOff>104776</xdr:rowOff>
    </xdr:to>
    <xdr:cxnSp macro="">
      <xdr:nvCxnSpPr>
        <xdr:cNvPr id="113" name="Con.6.6">
          <a:extLst>
            <a:ext uri="{FF2B5EF4-FFF2-40B4-BE49-F238E27FC236}">
              <a16:creationId xmlns:a16="http://schemas.microsoft.com/office/drawing/2014/main" id="{00000000-0008-0000-4500-000071000000}"/>
            </a:ext>
          </a:extLst>
        </xdr:cNvPr>
        <xdr:cNvCxnSpPr>
          <a:stCxn id="95" idx="0"/>
          <a:endCxn id="101" idx="1"/>
        </xdr:cNvCxnSpPr>
      </xdr:nvCxnSpPr>
      <xdr:spPr>
        <a:xfrm rot="5400000" flipH="1" flipV="1">
          <a:off x="1290568" y="11115924"/>
          <a:ext cx="777658" cy="398711"/>
        </a:xfrm>
        <a:prstGeom prst="bentConnector2">
          <a:avLst/>
        </a:prstGeom>
        <a:ln>
          <a:solidFill>
            <a:srgbClr val="002060"/>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1361509</xdr:colOff>
      <xdr:row>66</xdr:row>
      <xdr:rowOff>146820</xdr:rowOff>
    </xdr:from>
    <xdr:to>
      <xdr:col>1</xdr:col>
      <xdr:colOff>1760220</xdr:colOff>
      <xdr:row>70</xdr:row>
      <xdr:rowOff>104776</xdr:rowOff>
    </xdr:to>
    <xdr:cxnSp macro="">
      <xdr:nvCxnSpPr>
        <xdr:cNvPr id="116" name="Con.6.5">
          <a:extLst>
            <a:ext uri="{FF2B5EF4-FFF2-40B4-BE49-F238E27FC236}">
              <a16:creationId xmlns:a16="http://schemas.microsoft.com/office/drawing/2014/main" id="{00000000-0008-0000-4500-000074000000}"/>
            </a:ext>
          </a:extLst>
        </xdr:cNvPr>
        <xdr:cNvCxnSpPr>
          <a:stCxn id="95" idx="0"/>
          <a:endCxn id="100" idx="1"/>
        </xdr:cNvCxnSpPr>
      </xdr:nvCxnSpPr>
      <xdr:spPr>
        <a:xfrm rot="5400000" flipH="1" flipV="1">
          <a:off x="1158553" y="10983909"/>
          <a:ext cx="1041689" cy="398711"/>
        </a:xfrm>
        <a:prstGeom prst="bentConnector2">
          <a:avLst/>
        </a:prstGeom>
        <a:ln>
          <a:solidFill>
            <a:srgbClr val="002060"/>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1361509</xdr:colOff>
      <xdr:row>65</xdr:row>
      <xdr:rowOff>153723</xdr:rowOff>
    </xdr:from>
    <xdr:to>
      <xdr:col>1</xdr:col>
      <xdr:colOff>1760220</xdr:colOff>
      <xdr:row>70</xdr:row>
      <xdr:rowOff>104776</xdr:rowOff>
    </xdr:to>
    <xdr:cxnSp macro="">
      <xdr:nvCxnSpPr>
        <xdr:cNvPr id="119" name="Con.6.4">
          <a:extLst>
            <a:ext uri="{FF2B5EF4-FFF2-40B4-BE49-F238E27FC236}">
              <a16:creationId xmlns:a16="http://schemas.microsoft.com/office/drawing/2014/main" id="{00000000-0008-0000-4500-000077000000}"/>
            </a:ext>
          </a:extLst>
        </xdr:cNvPr>
        <xdr:cNvCxnSpPr>
          <a:stCxn id="95" idx="0"/>
          <a:endCxn id="99" idx="1"/>
        </xdr:cNvCxnSpPr>
      </xdr:nvCxnSpPr>
      <xdr:spPr>
        <a:xfrm rot="5400000" flipH="1" flipV="1">
          <a:off x="1026538" y="10851894"/>
          <a:ext cx="1305719" cy="398711"/>
        </a:xfrm>
        <a:prstGeom prst="bentConnector2">
          <a:avLst/>
        </a:prstGeom>
        <a:ln>
          <a:solidFill>
            <a:srgbClr val="002060"/>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1361509</xdr:colOff>
      <xdr:row>64</xdr:row>
      <xdr:rowOff>155395</xdr:rowOff>
    </xdr:from>
    <xdr:to>
      <xdr:col>1</xdr:col>
      <xdr:colOff>1760220</xdr:colOff>
      <xdr:row>70</xdr:row>
      <xdr:rowOff>104776</xdr:rowOff>
    </xdr:to>
    <xdr:cxnSp macro="">
      <xdr:nvCxnSpPr>
        <xdr:cNvPr id="122" name="Con.6.3">
          <a:extLst>
            <a:ext uri="{FF2B5EF4-FFF2-40B4-BE49-F238E27FC236}">
              <a16:creationId xmlns:a16="http://schemas.microsoft.com/office/drawing/2014/main" id="{00000000-0008-0000-4500-00007A000000}"/>
            </a:ext>
          </a:extLst>
        </xdr:cNvPr>
        <xdr:cNvCxnSpPr>
          <a:stCxn id="95" idx="0"/>
          <a:endCxn id="98" idx="1"/>
        </xdr:cNvCxnSpPr>
      </xdr:nvCxnSpPr>
      <xdr:spPr>
        <a:xfrm rot="5400000" flipH="1" flipV="1">
          <a:off x="891907" y="10717263"/>
          <a:ext cx="1574981" cy="398711"/>
        </a:xfrm>
        <a:prstGeom prst="bentConnector2">
          <a:avLst/>
        </a:prstGeom>
        <a:ln>
          <a:solidFill>
            <a:srgbClr val="002060"/>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1361508</xdr:colOff>
      <xdr:row>63</xdr:row>
      <xdr:rowOff>151837</xdr:rowOff>
    </xdr:from>
    <xdr:to>
      <xdr:col>1</xdr:col>
      <xdr:colOff>1760219</xdr:colOff>
      <xdr:row>70</xdr:row>
      <xdr:rowOff>104776</xdr:rowOff>
    </xdr:to>
    <xdr:cxnSp macro="">
      <xdr:nvCxnSpPr>
        <xdr:cNvPr id="125" name="Con.6.2">
          <a:extLst>
            <a:ext uri="{FF2B5EF4-FFF2-40B4-BE49-F238E27FC236}">
              <a16:creationId xmlns:a16="http://schemas.microsoft.com/office/drawing/2014/main" id="{00000000-0008-0000-4500-00007D000000}"/>
            </a:ext>
          </a:extLst>
        </xdr:cNvPr>
        <xdr:cNvCxnSpPr>
          <a:cxnSpLocks/>
          <a:stCxn id="95" idx="0"/>
          <a:endCxn id="97" idx="1"/>
        </xdr:cNvCxnSpPr>
      </xdr:nvCxnSpPr>
      <xdr:spPr>
        <a:xfrm rot="5400000" flipH="1" flipV="1">
          <a:off x="754661" y="10580017"/>
          <a:ext cx="1849472" cy="398711"/>
        </a:xfrm>
        <a:prstGeom prst="bentConnector2">
          <a:avLst/>
        </a:prstGeom>
        <a:ln>
          <a:solidFill>
            <a:srgbClr val="002060"/>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0</xdr:col>
      <xdr:colOff>103583</xdr:colOff>
      <xdr:row>75</xdr:row>
      <xdr:rowOff>67733</xdr:rowOff>
    </xdr:from>
    <xdr:to>
      <xdr:col>2</xdr:col>
      <xdr:colOff>917633</xdr:colOff>
      <xdr:row>75</xdr:row>
      <xdr:rowOff>427733</xdr:rowOff>
    </xdr:to>
    <xdr:sp macro="" textlink="">
      <xdr:nvSpPr>
        <xdr:cNvPr id="129" name="Rectángulo: esquinas redondeadas 128">
          <a:extLst>
            <a:ext uri="{FF2B5EF4-FFF2-40B4-BE49-F238E27FC236}">
              <a16:creationId xmlns:a16="http://schemas.microsoft.com/office/drawing/2014/main" id="{00000000-0008-0000-4500-000081000000}"/>
            </a:ext>
          </a:extLst>
        </xdr:cNvPr>
        <xdr:cNvSpPr/>
      </xdr:nvSpPr>
      <xdr:spPr>
        <a:xfrm>
          <a:off x="103583" y="9287933"/>
          <a:ext cx="2752917" cy="360000"/>
        </a:xfrm>
        <a:prstGeom prst="roundRect">
          <a:avLst/>
        </a:prstGeom>
        <a:solidFill>
          <a:srgbClr val="0070C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marL="0" indent="0" algn="ctr"/>
          <a:r>
            <a:rPr lang="es-CO" sz="2000" b="1" cap="none" spc="50">
              <a:ln w="9525" cmpd="sng">
                <a:solidFill>
                  <a:schemeClr val="accent1"/>
                </a:solidFill>
                <a:prstDash val="solid"/>
              </a:ln>
              <a:solidFill>
                <a:srgbClr val="70AD47">
                  <a:tint val="1000"/>
                </a:srgbClr>
              </a:solidFill>
              <a:effectLst>
                <a:glow rad="38100">
                  <a:schemeClr val="accent1">
                    <a:alpha val="40000"/>
                  </a:schemeClr>
                </a:glow>
              </a:effectLst>
              <a:latin typeface="Arial Black" panose="020B0A04020102020204" pitchFamily="34" charset="0"/>
              <a:ea typeface="+mn-ea"/>
              <a:cs typeface="+mn-cs"/>
            </a:rPr>
            <a:t>VIVIENDA</a:t>
          </a:r>
        </a:p>
      </xdr:txBody>
    </xdr:sp>
    <xdr:clientData/>
  </xdr:twoCellAnchor>
  <xdr:twoCellAnchor>
    <xdr:from>
      <xdr:col>1</xdr:col>
      <xdr:colOff>1361509</xdr:colOff>
      <xdr:row>74</xdr:row>
      <xdr:rowOff>136086</xdr:rowOff>
    </xdr:from>
    <xdr:to>
      <xdr:col>1</xdr:col>
      <xdr:colOff>1760220</xdr:colOff>
      <xdr:row>75</xdr:row>
      <xdr:rowOff>67734</xdr:rowOff>
    </xdr:to>
    <xdr:cxnSp macro="">
      <xdr:nvCxnSpPr>
        <xdr:cNvPr id="130" name="Con.7.3">
          <a:extLst>
            <a:ext uri="{FF2B5EF4-FFF2-40B4-BE49-F238E27FC236}">
              <a16:creationId xmlns:a16="http://schemas.microsoft.com/office/drawing/2014/main" id="{00000000-0008-0000-4500-000082000000}"/>
            </a:ext>
          </a:extLst>
        </xdr:cNvPr>
        <xdr:cNvCxnSpPr>
          <a:stCxn id="129" idx="0"/>
          <a:endCxn id="133" idx="1"/>
        </xdr:cNvCxnSpPr>
      </xdr:nvCxnSpPr>
      <xdr:spPr>
        <a:xfrm rot="5400000" flipH="1" flipV="1">
          <a:off x="1578107" y="20637421"/>
          <a:ext cx="202581" cy="398711"/>
        </a:xfrm>
        <a:prstGeom prst="bentConnector2">
          <a:avLst/>
        </a:prstGeom>
        <a:ln>
          <a:solidFill>
            <a:schemeClr val="accent4">
              <a:lumMod val="75000"/>
            </a:schemeClr>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1760220</xdr:colOff>
      <xdr:row>72</xdr:row>
      <xdr:rowOff>37042</xdr:rowOff>
    </xdr:from>
    <xdr:to>
      <xdr:col>3</xdr:col>
      <xdr:colOff>438420</xdr:colOff>
      <xdr:row>72</xdr:row>
      <xdr:rowOff>253042</xdr:rowOff>
    </xdr:to>
    <xdr:sp macro="" textlink="">
      <xdr:nvSpPr>
        <xdr:cNvPr id="131" name="Rectángulo: esquinas redondeadas 130">
          <a:hlinkClick xmlns:r="http://schemas.openxmlformats.org/officeDocument/2006/relationships" r:id="rId35"/>
          <a:extLst>
            <a:ext uri="{FF2B5EF4-FFF2-40B4-BE49-F238E27FC236}">
              <a16:creationId xmlns:a16="http://schemas.microsoft.com/office/drawing/2014/main" id="{00000000-0008-0000-4500-000083000000}"/>
            </a:ext>
          </a:extLst>
        </xdr:cNvPr>
        <xdr:cNvSpPr/>
      </xdr:nvSpPr>
      <xdr:spPr>
        <a:xfrm>
          <a:off x="1878753" y="20094575"/>
          <a:ext cx="2412000" cy="21600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FOVIS (SEVEN)</a:t>
          </a:r>
        </a:p>
      </xdr:txBody>
    </xdr:sp>
    <xdr:clientData/>
  </xdr:twoCellAnchor>
  <xdr:twoCellAnchor>
    <xdr:from>
      <xdr:col>1</xdr:col>
      <xdr:colOff>1760220</xdr:colOff>
      <xdr:row>73</xdr:row>
      <xdr:rowOff>20598</xdr:rowOff>
    </xdr:from>
    <xdr:to>
      <xdr:col>3</xdr:col>
      <xdr:colOff>438420</xdr:colOff>
      <xdr:row>73</xdr:row>
      <xdr:rowOff>252552</xdr:rowOff>
    </xdr:to>
    <xdr:sp macro="" textlink="">
      <xdr:nvSpPr>
        <xdr:cNvPr id="132" name="Bton.Vivienda2">
          <a:hlinkClick xmlns:r="http://schemas.openxmlformats.org/officeDocument/2006/relationships" r:id="rId36"/>
          <a:extLst>
            <a:ext uri="{FF2B5EF4-FFF2-40B4-BE49-F238E27FC236}">
              <a16:creationId xmlns:a16="http://schemas.microsoft.com/office/drawing/2014/main" id="{00000000-0008-0000-4500-000084000000}"/>
            </a:ext>
          </a:extLst>
        </xdr:cNvPr>
        <xdr:cNvSpPr>
          <a:spLocks noChangeAspect="1"/>
        </xdr:cNvSpPr>
      </xdr:nvSpPr>
      <xdr:spPr>
        <a:xfrm>
          <a:off x="1878753" y="20349065"/>
          <a:ext cx="2412000" cy="231954"/>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VIMALL</a:t>
          </a:r>
        </a:p>
      </xdr:txBody>
    </xdr:sp>
    <xdr:clientData/>
  </xdr:twoCellAnchor>
  <xdr:twoCellAnchor>
    <xdr:from>
      <xdr:col>1</xdr:col>
      <xdr:colOff>1760220</xdr:colOff>
      <xdr:row>74</xdr:row>
      <xdr:rowOff>20108</xdr:rowOff>
    </xdr:from>
    <xdr:to>
      <xdr:col>3</xdr:col>
      <xdr:colOff>438420</xdr:colOff>
      <xdr:row>74</xdr:row>
      <xdr:rowOff>252062</xdr:rowOff>
    </xdr:to>
    <xdr:sp macro="" textlink="">
      <xdr:nvSpPr>
        <xdr:cNvPr id="133" name="Bton.Vivienda3">
          <a:hlinkClick xmlns:r="http://schemas.openxmlformats.org/officeDocument/2006/relationships" r:id="rId37"/>
          <a:extLst>
            <a:ext uri="{FF2B5EF4-FFF2-40B4-BE49-F238E27FC236}">
              <a16:creationId xmlns:a16="http://schemas.microsoft.com/office/drawing/2014/main" id="{00000000-0008-0000-4500-000085000000}"/>
            </a:ext>
          </a:extLst>
        </xdr:cNvPr>
        <xdr:cNvSpPr>
          <a:spLocks noChangeAspect="1"/>
        </xdr:cNvSpPr>
      </xdr:nvSpPr>
      <xdr:spPr>
        <a:xfrm>
          <a:off x="1878753" y="20619508"/>
          <a:ext cx="2412000" cy="231954"/>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Iseries</a:t>
          </a:r>
        </a:p>
      </xdr:txBody>
    </xdr:sp>
    <xdr:clientData/>
  </xdr:twoCellAnchor>
  <xdr:twoCellAnchor>
    <xdr:from>
      <xdr:col>1</xdr:col>
      <xdr:colOff>1361508</xdr:colOff>
      <xdr:row>73</xdr:row>
      <xdr:rowOff>136576</xdr:rowOff>
    </xdr:from>
    <xdr:to>
      <xdr:col>1</xdr:col>
      <xdr:colOff>1760219</xdr:colOff>
      <xdr:row>75</xdr:row>
      <xdr:rowOff>67734</xdr:rowOff>
    </xdr:to>
    <xdr:cxnSp macro="">
      <xdr:nvCxnSpPr>
        <xdr:cNvPr id="135" name="Con.7.2">
          <a:extLst>
            <a:ext uri="{FF2B5EF4-FFF2-40B4-BE49-F238E27FC236}">
              <a16:creationId xmlns:a16="http://schemas.microsoft.com/office/drawing/2014/main" id="{00000000-0008-0000-4500-000087000000}"/>
            </a:ext>
          </a:extLst>
        </xdr:cNvPr>
        <xdr:cNvCxnSpPr>
          <a:stCxn id="129" idx="0"/>
          <a:endCxn id="132" idx="1"/>
        </xdr:cNvCxnSpPr>
      </xdr:nvCxnSpPr>
      <xdr:spPr>
        <a:xfrm rot="5400000" flipH="1" flipV="1">
          <a:off x="1442885" y="20502199"/>
          <a:ext cx="473024" cy="398711"/>
        </a:xfrm>
        <a:prstGeom prst="bentConnector2">
          <a:avLst/>
        </a:prstGeom>
        <a:ln>
          <a:solidFill>
            <a:schemeClr val="accent4">
              <a:lumMod val="75000"/>
            </a:schemeClr>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1361509</xdr:colOff>
      <xdr:row>72</xdr:row>
      <xdr:rowOff>145043</xdr:rowOff>
    </xdr:from>
    <xdr:to>
      <xdr:col>1</xdr:col>
      <xdr:colOff>1760220</xdr:colOff>
      <xdr:row>75</xdr:row>
      <xdr:rowOff>67734</xdr:rowOff>
    </xdr:to>
    <xdr:cxnSp macro="">
      <xdr:nvCxnSpPr>
        <xdr:cNvPr id="138" name="Con.7.1">
          <a:extLst>
            <a:ext uri="{FF2B5EF4-FFF2-40B4-BE49-F238E27FC236}">
              <a16:creationId xmlns:a16="http://schemas.microsoft.com/office/drawing/2014/main" id="{00000000-0008-0000-4500-00008A000000}"/>
            </a:ext>
          </a:extLst>
        </xdr:cNvPr>
        <xdr:cNvCxnSpPr>
          <a:stCxn id="129" idx="0"/>
          <a:endCxn id="131" idx="1"/>
        </xdr:cNvCxnSpPr>
      </xdr:nvCxnSpPr>
      <xdr:spPr>
        <a:xfrm rot="5400000" flipH="1" flipV="1">
          <a:off x="1311652" y="20370966"/>
          <a:ext cx="735491" cy="398711"/>
        </a:xfrm>
        <a:prstGeom prst="bentConnector2">
          <a:avLst/>
        </a:prstGeom>
        <a:ln>
          <a:solidFill>
            <a:schemeClr val="accent4">
              <a:lumMod val="75000"/>
            </a:schemeClr>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0</xdr:col>
      <xdr:colOff>103583</xdr:colOff>
      <xdr:row>97</xdr:row>
      <xdr:rowOff>79377</xdr:rowOff>
    </xdr:from>
    <xdr:to>
      <xdr:col>2</xdr:col>
      <xdr:colOff>913400</xdr:colOff>
      <xdr:row>97</xdr:row>
      <xdr:rowOff>439377</xdr:rowOff>
    </xdr:to>
    <xdr:sp macro="" textlink="">
      <xdr:nvSpPr>
        <xdr:cNvPr id="141" name="Rectángulo: esquinas redondeadas 140">
          <a:extLst>
            <a:ext uri="{FF2B5EF4-FFF2-40B4-BE49-F238E27FC236}">
              <a16:creationId xmlns:a16="http://schemas.microsoft.com/office/drawing/2014/main" id="{00000000-0008-0000-4500-00008D000000}"/>
            </a:ext>
          </a:extLst>
        </xdr:cNvPr>
        <xdr:cNvSpPr/>
      </xdr:nvSpPr>
      <xdr:spPr>
        <a:xfrm>
          <a:off x="103583" y="9900710"/>
          <a:ext cx="2748684" cy="360000"/>
        </a:xfrm>
        <a:prstGeom prst="roundRect">
          <a:avLst/>
        </a:prstGeom>
        <a:solidFill>
          <a:srgbClr val="0070C0"/>
        </a:solidFill>
        <a:ln>
          <a:solidFill>
            <a:schemeClr val="bg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marL="0" indent="0" algn="ctr"/>
          <a:r>
            <a:rPr lang="es-CO" sz="2000" b="1" cap="none" spc="50">
              <a:ln w="9525" cmpd="sng">
                <a:solidFill>
                  <a:schemeClr val="accent1"/>
                </a:solidFill>
                <a:prstDash val="solid"/>
              </a:ln>
              <a:solidFill>
                <a:srgbClr val="70AD47">
                  <a:tint val="1000"/>
                </a:srgbClr>
              </a:solidFill>
              <a:effectLst>
                <a:glow rad="38100">
                  <a:schemeClr val="accent1">
                    <a:alpha val="40000"/>
                  </a:schemeClr>
                </a:glow>
              </a:effectLst>
              <a:latin typeface="Arial Black" panose="020B0A04020102020204" pitchFamily="34" charset="0"/>
              <a:ea typeface="+mn-ea"/>
              <a:cs typeface="+mn-cs"/>
            </a:rPr>
            <a:t>OTRAS APP</a:t>
          </a:r>
        </a:p>
      </xdr:txBody>
    </xdr:sp>
    <xdr:clientData/>
  </xdr:twoCellAnchor>
  <xdr:twoCellAnchor>
    <xdr:from>
      <xdr:col>1</xdr:col>
      <xdr:colOff>1760220</xdr:colOff>
      <xdr:row>77</xdr:row>
      <xdr:rowOff>45509</xdr:rowOff>
    </xdr:from>
    <xdr:to>
      <xdr:col>3</xdr:col>
      <xdr:colOff>438420</xdr:colOff>
      <xdr:row>77</xdr:row>
      <xdr:rowOff>261509</xdr:rowOff>
    </xdr:to>
    <xdr:sp macro="" textlink="">
      <xdr:nvSpPr>
        <xdr:cNvPr id="142" name="Rectángulo: esquinas redondeadas 141">
          <a:hlinkClick xmlns:r="http://schemas.openxmlformats.org/officeDocument/2006/relationships" r:id="rId38"/>
          <a:extLst>
            <a:ext uri="{FF2B5EF4-FFF2-40B4-BE49-F238E27FC236}">
              <a16:creationId xmlns:a16="http://schemas.microsoft.com/office/drawing/2014/main" id="{00000000-0008-0000-4500-00008E000000}"/>
            </a:ext>
          </a:extLst>
        </xdr:cNvPr>
        <xdr:cNvSpPr/>
      </xdr:nvSpPr>
      <xdr:spPr>
        <a:xfrm>
          <a:off x="1878753" y="21516976"/>
          <a:ext cx="2412000" cy="21600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SIGA</a:t>
          </a:r>
        </a:p>
      </xdr:txBody>
    </xdr:sp>
    <xdr:clientData/>
  </xdr:twoCellAnchor>
  <xdr:twoCellAnchor>
    <xdr:from>
      <xdr:col>1</xdr:col>
      <xdr:colOff>1760220</xdr:colOff>
      <xdr:row>78</xdr:row>
      <xdr:rowOff>31777</xdr:rowOff>
    </xdr:from>
    <xdr:to>
      <xdr:col>3</xdr:col>
      <xdr:colOff>438420</xdr:colOff>
      <xdr:row>78</xdr:row>
      <xdr:rowOff>238975</xdr:rowOff>
    </xdr:to>
    <xdr:sp macro="" textlink="">
      <xdr:nvSpPr>
        <xdr:cNvPr id="143" name="Bton.Otras2">
          <a:hlinkClick xmlns:r="http://schemas.openxmlformats.org/officeDocument/2006/relationships" r:id="rId39"/>
          <a:extLst>
            <a:ext uri="{FF2B5EF4-FFF2-40B4-BE49-F238E27FC236}">
              <a16:creationId xmlns:a16="http://schemas.microsoft.com/office/drawing/2014/main" id="{00000000-0008-0000-4500-00008F000000}"/>
            </a:ext>
          </a:extLst>
        </xdr:cNvPr>
        <xdr:cNvSpPr>
          <a:spLocks noChangeAspect="1"/>
        </xdr:cNvSpPr>
      </xdr:nvSpPr>
      <xdr:spPr>
        <a:xfrm>
          <a:off x="1878753" y="21774177"/>
          <a:ext cx="2412000" cy="207198"/>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CRM DINAMYCS</a:t>
          </a:r>
        </a:p>
      </xdr:txBody>
    </xdr:sp>
    <xdr:clientData/>
  </xdr:twoCellAnchor>
  <xdr:twoCellAnchor>
    <xdr:from>
      <xdr:col>1</xdr:col>
      <xdr:colOff>1760220</xdr:colOff>
      <xdr:row>80</xdr:row>
      <xdr:rowOff>9243</xdr:rowOff>
    </xdr:from>
    <xdr:to>
      <xdr:col>3</xdr:col>
      <xdr:colOff>438420</xdr:colOff>
      <xdr:row>80</xdr:row>
      <xdr:rowOff>249480</xdr:rowOff>
    </xdr:to>
    <xdr:sp macro="" textlink="">
      <xdr:nvSpPr>
        <xdr:cNvPr id="145" name="Bton.Otras4">
          <a:hlinkClick xmlns:r="http://schemas.openxmlformats.org/officeDocument/2006/relationships" r:id="rId40"/>
          <a:extLst>
            <a:ext uri="{FF2B5EF4-FFF2-40B4-BE49-F238E27FC236}">
              <a16:creationId xmlns:a16="http://schemas.microsoft.com/office/drawing/2014/main" id="{00000000-0008-0000-4500-000091000000}"/>
            </a:ext>
          </a:extLst>
        </xdr:cNvPr>
        <xdr:cNvSpPr>
          <a:spLocks noChangeAspect="1"/>
        </xdr:cNvSpPr>
      </xdr:nvSpPr>
      <xdr:spPr>
        <a:xfrm>
          <a:off x="1878753" y="22022576"/>
          <a:ext cx="2412000" cy="240237"/>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NEW POS A&amp;B</a:t>
          </a:r>
        </a:p>
      </xdr:txBody>
    </xdr:sp>
    <xdr:clientData/>
  </xdr:twoCellAnchor>
  <xdr:twoCellAnchor>
    <xdr:from>
      <xdr:col>1</xdr:col>
      <xdr:colOff>1760220</xdr:colOff>
      <xdr:row>81</xdr:row>
      <xdr:rowOff>19747</xdr:rowOff>
    </xdr:from>
    <xdr:to>
      <xdr:col>3</xdr:col>
      <xdr:colOff>438420</xdr:colOff>
      <xdr:row>81</xdr:row>
      <xdr:rowOff>255934</xdr:rowOff>
    </xdr:to>
    <xdr:sp macro="" textlink="">
      <xdr:nvSpPr>
        <xdr:cNvPr id="146" name="Bton.Otras5">
          <a:hlinkClick xmlns:r="http://schemas.openxmlformats.org/officeDocument/2006/relationships" r:id="rId41"/>
          <a:extLst>
            <a:ext uri="{FF2B5EF4-FFF2-40B4-BE49-F238E27FC236}">
              <a16:creationId xmlns:a16="http://schemas.microsoft.com/office/drawing/2014/main" id="{00000000-0008-0000-4500-000092000000}"/>
            </a:ext>
          </a:extLst>
        </xdr:cNvPr>
        <xdr:cNvSpPr>
          <a:spLocks noChangeAspect="1"/>
        </xdr:cNvSpPr>
      </xdr:nvSpPr>
      <xdr:spPr>
        <a:xfrm>
          <a:off x="1878753" y="22304014"/>
          <a:ext cx="2412000" cy="236187"/>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KACTUS</a:t>
          </a:r>
        </a:p>
      </xdr:txBody>
    </xdr:sp>
    <xdr:clientData/>
  </xdr:twoCellAnchor>
  <xdr:twoCellAnchor>
    <xdr:from>
      <xdr:col>1</xdr:col>
      <xdr:colOff>1760220</xdr:colOff>
      <xdr:row>82</xdr:row>
      <xdr:rowOff>26202</xdr:rowOff>
    </xdr:from>
    <xdr:to>
      <xdr:col>3</xdr:col>
      <xdr:colOff>438420</xdr:colOff>
      <xdr:row>82</xdr:row>
      <xdr:rowOff>258156</xdr:rowOff>
    </xdr:to>
    <xdr:sp macro="" textlink="">
      <xdr:nvSpPr>
        <xdr:cNvPr id="147" name="Bton.Otras6">
          <a:hlinkClick xmlns:r="http://schemas.openxmlformats.org/officeDocument/2006/relationships" r:id="rId42"/>
          <a:extLst>
            <a:ext uri="{FF2B5EF4-FFF2-40B4-BE49-F238E27FC236}">
              <a16:creationId xmlns:a16="http://schemas.microsoft.com/office/drawing/2014/main" id="{00000000-0008-0000-4500-000093000000}"/>
            </a:ext>
          </a:extLst>
        </xdr:cNvPr>
        <xdr:cNvSpPr>
          <a:spLocks noChangeAspect="1"/>
        </xdr:cNvSpPr>
      </xdr:nvSpPr>
      <xdr:spPr>
        <a:xfrm>
          <a:off x="1878753" y="22581402"/>
          <a:ext cx="2412000" cy="231954"/>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TIC - Consola TUP</a:t>
          </a:r>
        </a:p>
      </xdr:txBody>
    </xdr:sp>
    <xdr:clientData/>
  </xdr:twoCellAnchor>
  <xdr:twoCellAnchor>
    <xdr:from>
      <xdr:col>1</xdr:col>
      <xdr:colOff>1760220</xdr:colOff>
      <xdr:row>83</xdr:row>
      <xdr:rowOff>28424</xdr:rowOff>
    </xdr:from>
    <xdr:to>
      <xdr:col>3</xdr:col>
      <xdr:colOff>438420</xdr:colOff>
      <xdr:row>83</xdr:row>
      <xdr:rowOff>260378</xdr:rowOff>
    </xdr:to>
    <xdr:sp macro="" textlink="">
      <xdr:nvSpPr>
        <xdr:cNvPr id="148" name="Bton.Otras7">
          <a:hlinkClick xmlns:r="http://schemas.openxmlformats.org/officeDocument/2006/relationships" r:id="rId43"/>
          <a:extLst>
            <a:ext uri="{FF2B5EF4-FFF2-40B4-BE49-F238E27FC236}">
              <a16:creationId xmlns:a16="http://schemas.microsoft.com/office/drawing/2014/main" id="{00000000-0008-0000-4500-000094000000}"/>
            </a:ext>
          </a:extLst>
        </xdr:cNvPr>
        <xdr:cNvSpPr>
          <a:spLocks noChangeAspect="1"/>
        </xdr:cNvSpPr>
      </xdr:nvSpPr>
      <xdr:spPr>
        <a:xfrm>
          <a:off x="1878753" y="22854557"/>
          <a:ext cx="2412000" cy="231954"/>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FOSFEC</a:t>
          </a:r>
        </a:p>
      </xdr:txBody>
    </xdr:sp>
    <xdr:clientData/>
  </xdr:twoCellAnchor>
  <xdr:twoCellAnchor>
    <xdr:from>
      <xdr:col>1</xdr:col>
      <xdr:colOff>1760220</xdr:colOff>
      <xdr:row>84</xdr:row>
      <xdr:rowOff>30645</xdr:rowOff>
    </xdr:from>
    <xdr:to>
      <xdr:col>3</xdr:col>
      <xdr:colOff>438420</xdr:colOff>
      <xdr:row>84</xdr:row>
      <xdr:rowOff>262599</xdr:rowOff>
    </xdr:to>
    <xdr:sp macro="" textlink="">
      <xdr:nvSpPr>
        <xdr:cNvPr id="149" name="Bton.Otras8">
          <a:hlinkClick xmlns:r="http://schemas.openxmlformats.org/officeDocument/2006/relationships" r:id="rId44"/>
          <a:extLst>
            <a:ext uri="{FF2B5EF4-FFF2-40B4-BE49-F238E27FC236}">
              <a16:creationId xmlns:a16="http://schemas.microsoft.com/office/drawing/2014/main" id="{00000000-0008-0000-4500-000095000000}"/>
            </a:ext>
          </a:extLst>
        </xdr:cNvPr>
        <xdr:cNvSpPr>
          <a:spLocks noChangeAspect="1"/>
        </xdr:cNvSpPr>
      </xdr:nvSpPr>
      <xdr:spPr>
        <a:xfrm>
          <a:off x="1878753" y="23127712"/>
          <a:ext cx="2412000" cy="231954"/>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ZENITH</a:t>
          </a:r>
        </a:p>
      </xdr:txBody>
    </xdr:sp>
    <xdr:clientData/>
  </xdr:twoCellAnchor>
  <xdr:twoCellAnchor>
    <xdr:from>
      <xdr:col>1</xdr:col>
      <xdr:colOff>1760220</xdr:colOff>
      <xdr:row>85</xdr:row>
      <xdr:rowOff>32867</xdr:rowOff>
    </xdr:from>
    <xdr:to>
      <xdr:col>3</xdr:col>
      <xdr:colOff>438420</xdr:colOff>
      <xdr:row>85</xdr:row>
      <xdr:rowOff>264821</xdr:rowOff>
    </xdr:to>
    <xdr:sp macro="" textlink="">
      <xdr:nvSpPr>
        <xdr:cNvPr id="150" name="Bton.Otras9">
          <a:hlinkClick xmlns:r="http://schemas.openxmlformats.org/officeDocument/2006/relationships" r:id="rId45"/>
          <a:extLst>
            <a:ext uri="{FF2B5EF4-FFF2-40B4-BE49-F238E27FC236}">
              <a16:creationId xmlns:a16="http://schemas.microsoft.com/office/drawing/2014/main" id="{00000000-0008-0000-4500-000096000000}"/>
            </a:ext>
          </a:extLst>
        </xdr:cNvPr>
        <xdr:cNvSpPr>
          <a:spLocks noChangeAspect="1"/>
        </xdr:cNvSpPr>
      </xdr:nvSpPr>
      <xdr:spPr>
        <a:xfrm>
          <a:off x="1878753" y="23400867"/>
          <a:ext cx="2412000" cy="231954"/>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E-FLOW</a:t>
          </a:r>
        </a:p>
      </xdr:txBody>
    </xdr:sp>
    <xdr:clientData/>
  </xdr:twoCellAnchor>
  <xdr:twoCellAnchor>
    <xdr:from>
      <xdr:col>1</xdr:col>
      <xdr:colOff>1760220</xdr:colOff>
      <xdr:row>86</xdr:row>
      <xdr:rowOff>35089</xdr:rowOff>
    </xdr:from>
    <xdr:to>
      <xdr:col>3</xdr:col>
      <xdr:colOff>438420</xdr:colOff>
      <xdr:row>86</xdr:row>
      <xdr:rowOff>267043</xdr:rowOff>
    </xdr:to>
    <xdr:sp macro="" textlink="">
      <xdr:nvSpPr>
        <xdr:cNvPr id="151" name="Bton.Otras10">
          <a:hlinkClick xmlns:r="http://schemas.openxmlformats.org/officeDocument/2006/relationships" r:id="rId46"/>
          <a:extLst>
            <a:ext uri="{FF2B5EF4-FFF2-40B4-BE49-F238E27FC236}">
              <a16:creationId xmlns:a16="http://schemas.microsoft.com/office/drawing/2014/main" id="{00000000-0008-0000-4500-000097000000}"/>
            </a:ext>
          </a:extLst>
        </xdr:cNvPr>
        <xdr:cNvSpPr>
          <a:spLocks noChangeAspect="1"/>
        </xdr:cNvSpPr>
      </xdr:nvSpPr>
      <xdr:spPr>
        <a:xfrm>
          <a:off x="1878753" y="23674022"/>
          <a:ext cx="2412000" cy="231954"/>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LASERFICHE</a:t>
          </a:r>
        </a:p>
      </xdr:txBody>
    </xdr:sp>
    <xdr:clientData/>
  </xdr:twoCellAnchor>
  <xdr:twoCellAnchor>
    <xdr:from>
      <xdr:col>1</xdr:col>
      <xdr:colOff>1760220</xdr:colOff>
      <xdr:row>87</xdr:row>
      <xdr:rowOff>37310</xdr:rowOff>
    </xdr:from>
    <xdr:to>
      <xdr:col>3</xdr:col>
      <xdr:colOff>438420</xdr:colOff>
      <xdr:row>87</xdr:row>
      <xdr:rowOff>269264</xdr:rowOff>
    </xdr:to>
    <xdr:sp macro="" textlink="">
      <xdr:nvSpPr>
        <xdr:cNvPr id="152" name="Bton.Otras11">
          <a:hlinkClick xmlns:r="http://schemas.openxmlformats.org/officeDocument/2006/relationships" r:id="rId47"/>
          <a:extLst>
            <a:ext uri="{FF2B5EF4-FFF2-40B4-BE49-F238E27FC236}">
              <a16:creationId xmlns:a16="http://schemas.microsoft.com/office/drawing/2014/main" id="{00000000-0008-0000-4500-000098000000}"/>
            </a:ext>
          </a:extLst>
        </xdr:cNvPr>
        <xdr:cNvSpPr>
          <a:spLocks noChangeAspect="1"/>
        </xdr:cNvSpPr>
      </xdr:nvSpPr>
      <xdr:spPr>
        <a:xfrm>
          <a:off x="1878753" y="23947177"/>
          <a:ext cx="2412000" cy="231954"/>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PQRSF</a:t>
          </a:r>
        </a:p>
      </xdr:txBody>
    </xdr:sp>
    <xdr:clientData/>
  </xdr:twoCellAnchor>
  <xdr:twoCellAnchor>
    <xdr:from>
      <xdr:col>1</xdr:col>
      <xdr:colOff>1760220</xdr:colOff>
      <xdr:row>89</xdr:row>
      <xdr:rowOff>41754</xdr:rowOff>
    </xdr:from>
    <xdr:to>
      <xdr:col>3</xdr:col>
      <xdr:colOff>438420</xdr:colOff>
      <xdr:row>90</xdr:row>
      <xdr:rowOff>2774</xdr:rowOff>
    </xdr:to>
    <xdr:sp macro="" textlink="">
      <xdr:nvSpPr>
        <xdr:cNvPr id="153" name="Bton.Otras12">
          <a:hlinkClick xmlns:r="http://schemas.openxmlformats.org/officeDocument/2006/relationships" r:id="rId48"/>
          <a:extLst>
            <a:ext uri="{FF2B5EF4-FFF2-40B4-BE49-F238E27FC236}">
              <a16:creationId xmlns:a16="http://schemas.microsoft.com/office/drawing/2014/main" id="{00000000-0008-0000-4500-000099000000}"/>
            </a:ext>
          </a:extLst>
        </xdr:cNvPr>
        <xdr:cNvSpPr>
          <a:spLocks noChangeAspect="1"/>
        </xdr:cNvSpPr>
      </xdr:nvSpPr>
      <xdr:spPr>
        <a:xfrm>
          <a:off x="1878753" y="24493487"/>
          <a:ext cx="2412000" cy="231954"/>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EVENTOS TEATRO</a:t>
          </a:r>
        </a:p>
      </xdr:txBody>
    </xdr:sp>
    <xdr:clientData/>
  </xdr:twoCellAnchor>
  <xdr:twoCellAnchor>
    <xdr:from>
      <xdr:col>1</xdr:col>
      <xdr:colOff>1760220</xdr:colOff>
      <xdr:row>90</xdr:row>
      <xdr:rowOff>43975</xdr:rowOff>
    </xdr:from>
    <xdr:to>
      <xdr:col>3</xdr:col>
      <xdr:colOff>438420</xdr:colOff>
      <xdr:row>91</xdr:row>
      <xdr:rowOff>4996</xdr:rowOff>
    </xdr:to>
    <xdr:sp macro="" textlink="">
      <xdr:nvSpPr>
        <xdr:cNvPr id="154" name="Bton.Otras13">
          <a:hlinkClick xmlns:r="http://schemas.openxmlformats.org/officeDocument/2006/relationships" r:id="rId49"/>
          <a:extLst>
            <a:ext uri="{FF2B5EF4-FFF2-40B4-BE49-F238E27FC236}">
              <a16:creationId xmlns:a16="http://schemas.microsoft.com/office/drawing/2014/main" id="{00000000-0008-0000-4500-00009A000000}"/>
            </a:ext>
          </a:extLst>
        </xdr:cNvPr>
        <xdr:cNvSpPr>
          <a:spLocks noChangeAspect="1"/>
        </xdr:cNvSpPr>
      </xdr:nvSpPr>
      <xdr:spPr>
        <a:xfrm>
          <a:off x="1878753" y="24766642"/>
          <a:ext cx="2412000" cy="231954"/>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Q10</a:t>
          </a:r>
        </a:p>
      </xdr:txBody>
    </xdr:sp>
    <xdr:clientData/>
  </xdr:twoCellAnchor>
  <xdr:twoCellAnchor>
    <xdr:from>
      <xdr:col>1</xdr:col>
      <xdr:colOff>1760220</xdr:colOff>
      <xdr:row>91</xdr:row>
      <xdr:rowOff>46197</xdr:rowOff>
    </xdr:from>
    <xdr:to>
      <xdr:col>3</xdr:col>
      <xdr:colOff>438420</xdr:colOff>
      <xdr:row>92</xdr:row>
      <xdr:rowOff>7218</xdr:rowOff>
    </xdr:to>
    <xdr:sp macro="" textlink="">
      <xdr:nvSpPr>
        <xdr:cNvPr id="155" name="Bton.Otras14">
          <a:hlinkClick xmlns:r="http://schemas.openxmlformats.org/officeDocument/2006/relationships" r:id="rId50"/>
          <a:extLst>
            <a:ext uri="{FF2B5EF4-FFF2-40B4-BE49-F238E27FC236}">
              <a16:creationId xmlns:a16="http://schemas.microsoft.com/office/drawing/2014/main" id="{00000000-0008-0000-4500-00009B000000}"/>
            </a:ext>
          </a:extLst>
        </xdr:cNvPr>
        <xdr:cNvSpPr>
          <a:spLocks noChangeAspect="1"/>
        </xdr:cNvSpPr>
      </xdr:nvSpPr>
      <xdr:spPr>
        <a:xfrm>
          <a:off x="1878753" y="25039797"/>
          <a:ext cx="2412000" cy="231954"/>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MODULO PAGOS TIC</a:t>
          </a:r>
        </a:p>
      </xdr:txBody>
    </xdr:sp>
    <xdr:clientData/>
  </xdr:twoCellAnchor>
  <xdr:twoCellAnchor>
    <xdr:from>
      <xdr:col>1</xdr:col>
      <xdr:colOff>1760220</xdr:colOff>
      <xdr:row>93</xdr:row>
      <xdr:rowOff>50640</xdr:rowOff>
    </xdr:from>
    <xdr:to>
      <xdr:col>3</xdr:col>
      <xdr:colOff>438420</xdr:colOff>
      <xdr:row>94</xdr:row>
      <xdr:rowOff>11661</xdr:rowOff>
    </xdr:to>
    <xdr:sp macro="" textlink="">
      <xdr:nvSpPr>
        <xdr:cNvPr id="156" name="Bton.Otras15">
          <a:hlinkClick xmlns:r="http://schemas.openxmlformats.org/officeDocument/2006/relationships" r:id="rId51"/>
          <a:extLst>
            <a:ext uri="{FF2B5EF4-FFF2-40B4-BE49-F238E27FC236}">
              <a16:creationId xmlns:a16="http://schemas.microsoft.com/office/drawing/2014/main" id="{00000000-0008-0000-4500-00009C000000}"/>
            </a:ext>
          </a:extLst>
        </xdr:cNvPr>
        <xdr:cNvSpPr>
          <a:spLocks noChangeAspect="1"/>
        </xdr:cNvSpPr>
      </xdr:nvSpPr>
      <xdr:spPr>
        <a:xfrm>
          <a:off x="1878753" y="25586107"/>
          <a:ext cx="2412000" cy="231954"/>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OTRAS APLICACIONES</a:t>
          </a:r>
        </a:p>
      </xdr:txBody>
    </xdr:sp>
    <xdr:clientData/>
  </xdr:twoCellAnchor>
  <xdr:twoCellAnchor>
    <xdr:from>
      <xdr:col>1</xdr:col>
      <xdr:colOff>1760220</xdr:colOff>
      <xdr:row>94</xdr:row>
      <xdr:rowOff>52862</xdr:rowOff>
    </xdr:from>
    <xdr:to>
      <xdr:col>3</xdr:col>
      <xdr:colOff>438420</xdr:colOff>
      <xdr:row>94</xdr:row>
      <xdr:rowOff>268862</xdr:rowOff>
    </xdr:to>
    <xdr:sp macro="" textlink="">
      <xdr:nvSpPr>
        <xdr:cNvPr id="157" name="Bton.Otras16">
          <a:hlinkClick xmlns:r="http://schemas.openxmlformats.org/officeDocument/2006/relationships" r:id="rId52"/>
          <a:extLst>
            <a:ext uri="{FF2B5EF4-FFF2-40B4-BE49-F238E27FC236}">
              <a16:creationId xmlns:a16="http://schemas.microsoft.com/office/drawing/2014/main" id="{00000000-0008-0000-4500-00009D000000}"/>
            </a:ext>
          </a:extLst>
        </xdr:cNvPr>
        <xdr:cNvSpPr/>
      </xdr:nvSpPr>
      <xdr:spPr>
        <a:xfrm>
          <a:off x="1878753" y="25859262"/>
          <a:ext cx="2412000" cy="21600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Iseries</a:t>
          </a:r>
        </a:p>
      </xdr:txBody>
    </xdr:sp>
    <xdr:clientData/>
  </xdr:twoCellAnchor>
  <xdr:twoCellAnchor>
    <xdr:from>
      <xdr:col>1</xdr:col>
      <xdr:colOff>1359392</xdr:colOff>
      <xdr:row>92</xdr:row>
      <xdr:rowOff>164396</xdr:rowOff>
    </xdr:from>
    <xdr:to>
      <xdr:col>1</xdr:col>
      <xdr:colOff>1760220</xdr:colOff>
      <xdr:row>97</xdr:row>
      <xdr:rowOff>79377</xdr:rowOff>
    </xdr:to>
    <xdr:cxnSp macro="">
      <xdr:nvCxnSpPr>
        <xdr:cNvPr id="165" name="Con.8.15">
          <a:extLst>
            <a:ext uri="{FF2B5EF4-FFF2-40B4-BE49-F238E27FC236}">
              <a16:creationId xmlns:a16="http://schemas.microsoft.com/office/drawing/2014/main" id="{00000000-0008-0000-4500-0000A5000000}"/>
            </a:ext>
          </a:extLst>
        </xdr:cNvPr>
        <xdr:cNvCxnSpPr>
          <a:stCxn id="141" idx="0"/>
          <a:endCxn id="383" idx="1"/>
        </xdr:cNvCxnSpPr>
      </xdr:nvCxnSpPr>
      <xdr:spPr>
        <a:xfrm rot="5400000" flipH="1" flipV="1">
          <a:off x="1043515" y="25863339"/>
          <a:ext cx="1269648" cy="400828"/>
        </a:xfrm>
        <a:prstGeom prst="bentConnector2">
          <a:avLst/>
        </a:prstGeom>
        <a:ln>
          <a:solidFill>
            <a:srgbClr val="D279D9"/>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1359392</xdr:colOff>
      <xdr:row>82</xdr:row>
      <xdr:rowOff>142179</xdr:rowOff>
    </xdr:from>
    <xdr:to>
      <xdr:col>1</xdr:col>
      <xdr:colOff>1760220</xdr:colOff>
      <xdr:row>97</xdr:row>
      <xdr:rowOff>79377</xdr:rowOff>
    </xdr:to>
    <xdr:cxnSp macro="">
      <xdr:nvCxnSpPr>
        <xdr:cNvPr id="168" name="Con.8.5">
          <a:extLst>
            <a:ext uri="{FF2B5EF4-FFF2-40B4-BE49-F238E27FC236}">
              <a16:creationId xmlns:a16="http://schemas.microsoft.com/office/drawing/2014/main" id="{00000000-0008-0000-4500-0000A8000000}"/>
            </a:ext>
          </a:extLst>
        </xdr:cNvPr>
        <xdr:cNvCxnSpPr>
          <a:stCxn id="141" idx="0"/>
          <a:endCxn id="147" idx="1"/>
        </xdr:cNvCxnSpPr>
      </xdr:nvCxnSpPr>
      <xdr:spPr>
        <a:xfrm rot="5400000" flipH="1" flipV="1">
          <a:off x="-322260" y="24497564"/>
          <a:ext cx="4001198" cy="400828"/>
        </a:xfrm>
        <a:prstGeom prst="bentConnector2">
          <a:avLst/>
        </a:prstGeom>
        <a:ln>
          <a:solidFill>
            <a:srgbClr val="D279D9"/>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1359393</xdr:colOff>
      <xdr:row>91</xdr:row>
      <xdr:rowOff>162174</xdr:rowOff>
    </xdr:from>
    <xdr:to>
      <xdr:col>1</xdr:col>
      <xdr:colOff>1760221</xdr:colOff>
      <xdr:row>97</xdr:row>
      <xdr:rowOff>79377</xdr:rowOff>
    </xdr:to>
    <xdr:cxnSp macro="">
      <xdr:nvCxnSpPr>
        <xdr:cNvPr id="171" name="Con.8.14">
          <a:extLst>
            <a:ext uri="{FF2B5EF4-FFF2-40B4-BE49-F238E27FC236}">
              <a16:creationId xmlns:a16="http://schemas.microsoft.com/office/drawing/2014/main" id="{00000000-0008-0000-4500-0000AB000000}"/>
            </a:ext>
          </a:extLst>
        </xdr:cNvPr>
        <xdr:cNvCxnSpPr>
          <a:stCxn id="141" idx="0"/>
          <a:endCxn id="155" idx="1"/>
        </xdr:cNvCxnSpPr>
      </xdr:nvCxnSpPr>
      <xdr:spPr>
        <a:xfrm rot="5400000" flipH="1" flipV="1">
          <a:off x="906938" y="25726762"/>
          <a:ext cx="1542803" cy="400828"/>
        </a:xfrm>
        <a:prstGeom prst="bentConnector2">
          <a:avLst/>
        </a:prstGeom>
        <a:ln>
          <a:solidFill>
            <a:srgbClr val="D279D9"/>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1359392</xdr:colOff>
      <xdr:row>90</xdr:row>
      <xdr:rowOff>159952</xdr:rowOff>
    </xdr:from>
    <xdr:to>
      <xdr:col>1</xdr:col>
      <xdr:colOff>1760220</xdr:colOff>
      <xdr:row>97</xdr:row>
      <xdr:rowOff>79377</xdr:rowOff>
    </xdr:to>
    <xdr:cxnSp macro="">
      <xdr:nvCxnSpPr>
        <xdr:cNvPr id="175" name="Con.8.13">
          <a:extLst>
            <a:ext uri="{FF2B5EF4-FFF2-40B4-BE49-F238E27FC236}">
              <a16:creationId xmlns:a16="http://schemas.microsoft.com/office/drawing/2014/main" id="{00000000-0008-0000-4500-0000AF000000}"/>
            </a:ext>
          </a:extLst>
        </xdr:cNvPr>
        <xdr:cNvCxnSpPr>
          <a:stCxn id="141" idx="0"/>
          <a:endCxn id="154" idx="1"/>
        </xdr:cNvCxnSpPr>
      </xdr:nvCxnSpPr>
      <xdr:spPr>
        <a:xfrm rot="5400000" flipH="1" flipV="1">
          <a:off x="770360" y="25590184"/>
          <a:ext cx="1815958" cy="400828"/>
        </a:xfrm>
        <a:prstGeom prst="bentConnector2">
          <a:avLst/>
        </a:prstGeom>
        <a:ln>
          <a:solidFill>
            <a:srgbClr val="D279D9"/>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1359393</xdr:colOff>
      <xdr:row>89</xdr:row>
      <xdr:rowOff>157731</xdr:rowOff>
    </xdr:from>
    <xdr:to>
      <xdr:col>1</xdr:col>
      <xdr:colOff>1760221</xdr:colOff>
      <xdr:row>97</xdr:row>
      <xdr:rowOff>79377</xdr:rowOff>
    </xdr:to>
    <xdr:cxnSp macro="">
      <xdr:nvCxnSpPr>
        <xdr:cNvPr id="178" name="Con.8.12">
          <a:extLst>
            <a:ext uri="{FF2B5EF4-FFF2-40B4-BE49-F238E27FC236}">
              <a16:creationId xmlns:a16="http://schemas.microsoft.com/office/drawing/2014/main" id="{00000000-0008-0000-4500-0000B2000000}"/>
            </a:ext>
          </a:extLst>
        </xdr:cNvPr>
        <xdr:cNvCxnSpPr>
          <a:stCxn id="141" idx="0"/>
          <a:endCxn id="153" idx="1"/>
        </xdr:cNvCxnSpPr>
      </xdr:nvCxnSpPr>
      <xdr:spPr>
        <a:xfrm rot="5400000" flipH="1" flipV="1">
          <a:off x="633783" y="25453607"/>
          <a:ext cx="2089113" cy="400828"/>
        </a:xfrm>
        <a:prstGeom prst="bentConnector2">
          <a:avLst/>
        </a:prstGeom>
        <a:ln>
          <a:solidFill>
            <a:srgbClr val="D279D9"/>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1359393</xdr:colOff>
      <xdr:row>87</xdr:row>
      <xdr:rowOff>153287</xdr:rowOff>
    </xdr:from>
    <xdr:to>
      <xdr:col>1</xdr:col>
      <xdr:colOff>1760221</xdr:colOff>
      <xdr:row>97</xdr:row>
      <xdr:rowOff>79377</xdr:rowOff>
    </xdr:to>
    <xdr:cxnSp macro="">
      <xdr:nvCxnSpPr>
        <xdr:cNvPr id="181" name="Con.8.10">
          <a:extLst>
            <a:ext uri="{FF2B5EF4-FFF2-40B4-BE49-F238E27FC236}">
              <a16:creationId xmlns:a16="http://schemas.microsoft.com/office/drawing/2014/main" id="{00000000-0008-0000-4500-0000B5000000}"/>
            </a:ext>
          </a:extLst>
        </xdr:cNvPr>
        <xdr:cNvCxnSpPr>
          <a:stCxn id="141" idx="0"/>
          <a:endCxn id="152" idx="1"/>
        </xdr:cNvCxnSpPr>
      </xdr:nvCxnSpPr>
      <xdr:spPr>
        <a:xfrm rot="5400000" flipH="1" flipV="1">
          <a:off x="360628" y="25180452"/>
          <a:ext cx="2635423" cy="400828"/>
        </a:xfrm>
        <a:prstGeom prst="bentConnector2">
          <a:avLst/>
        </a:prstGeom>
        <a:ln>
          <a:solidFill>
            <a:srgbClr val="D279D9"/>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1359392</xdr:colOff>
      <xdr:row>86</xdr:row>
      <xdr:rowOff>151066</xdr:rowOff>
    </xdr:from>
    <xdr:to>
      <xdr:col>1</xdr:col>
      <xdr:colOff>1760220</xdr:colOff>
      <xdr:row>97</xdr:row>
      <xdr:rowOff>79377</xdr:rowOff>
    </xdr:to>
    <xdr:cxnSp macro="">
      <xdr:nvCxnSpPr>
        <xdr:cNvPr id="184" name="Con.8.9">
          <a:extLst>
            <a:ext uri="{FF2B5EF4-FFF2-40B4-BE49-F238E27FC236}">
              <a16:creationId xmlns:a16="http://schemas.microsoft.com/office/drawing/2014/main" id="{00000000-0008-0000-4500-0000B8000000}"/>
            </a:ext>
          </a:extLst>
        </xdr:cNvPr>
        <xdr:cNvCxnSpPr>
          <a:stCxn id="141" idx="0"/>
          <a:endCxn id="151" idx="1"/>
        </xdr:cNvCxnSpPr>
      </xdr:nvCxnSpPr>
      <xdr:spPr>
        <a:xfrm rot="5400000" flipH="1" flipV="1">
          <a:off x="224050" y="25043874"/>
          <a:ext cx="2908578" cy="400828"/>
        </a:xfrm>
        <a:prstGeom prst="bentConnector2">
          <a:avLst/>
        </a:prstGeom>
        <a:ln>
          <a:solidFill>
            <a:srgbClr val="D279D9"/>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1359393</xdr:colOff>
      <xdr:row>85</xdr:row>
      <xdr:rowOff>148844</xdr:rowOff>
    </xdr:from>
    <xdr:to>
      <xdr:col>1</xdr:col>
      <xdr:colOff>1760221</xdr:colOff>
      <xdr:row>97</xdr:row>
      <xdr:rowOff>79377</xdr:rowOff>
    </xdr:to>
    <xdr:cxnSp macro="">
      <xdr:nvCxnSpPr>
        <xdr:cNvPr id="187" name="Con.8.8">
          <a:extLst>
            <a:ext uri="{FF2B5EF4-FFF2-40B4-BE49-F238E27FC236}">
              <a16:creationId xmlns:a16="http://schemas.microsoft.com/office/drawing/2014/main" id="{00000000-0008-0000-4500-0000BB000000}"/>
            </a:ext>
          </a:extLst>
        </xdr:cNvPr>
        <xdr:cNvCxnSpPr>
          <a:stCxn id="141" idx="0"/>
          <a:endCxn id="150" idx="1"/>
        </xdr:cNvCxnSpPr>
      </xdr:nvCxnSpPr>
      <xdr:spPr>
        <a:xfrm rot="5400000" flipH="1" flipV="1">
          <a:off x="87473" y="24907297"/>
          <a:ext cx="3181733" cy="400828"/>
        </a:xfrm>
        <a:prstGeom prst="bentConnector2">
          <a:avLst/>
        </a:prstGeom>
        <a:ln>
          <a:solidFill>
            <a:srgbClr val="D279D9"/>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1359392</xdr:colOff>
      <xdr:row>84</xdr:row>
      <xdr:rowOff>146622</xdr:rowOff>
    </xdr:from>
    <xdr:to>
      <xdr:col>1</xdr:col>
      <xdr:colOff>1760220</xdr:colOff>
      <xdr:row>97</xdr:row>
      <xdr:rowOff>79377</xdr:rowOff>
    </xdr:to>
    <xdr:cxnSp macro="">
      <xdr:nvCxnSpPr>
        <xdr:cNvPr id="190" name="Con.8.7">
          <a:extLst>
            <a:ext uri="{FF2B5EF4-FFF2-40B4-BE49-F238E27FC236}">
              <a16:creationId xmlns:a16="http://schemas.microsoft.com/office/drawing/2014/main" id="{00000000-0008-0000-4500-0000BE000000}"/>
            </a:ext>
          </a:extLst>
        </xdr:cNvPr>
        <xdr:cNvCxnSpPr>
          <a:stCxn id="141" idx="0"/>
          <a:endCxn id="149" idx="1"/>
        </xdr:cNvCxnSpPr>
      </xdr:nvCxnSpPr>
      <xdr:spPr>
        <a:xfrm rot="5400000" flipH="1" flipV="1">
          <a:off x="-49105" y="24770719"/>
          <a:ext cx="3454888" cy="400828"/>
        </a:xfrm>
        <a:prstGeom prst="bentConnector2">
          <a:avLst/>
        </a:prstGeom>
        <a:ln>
          <a:solidFill>
            <a:srgbClr val="D279D9"/>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1359393</xdr:colOff>
      <xdr:row>93</xdr:row>
      <xdr:rowOff>166617</xdr:rowOff>
    </xdr:from>
    <xdr:to>
      <xdr:col>1</xdr:col>
      <xdr:colOff>1760221</xdr:colOff>
      <xdr:row>97</xdr:row>
      <xdr:rowOff>79377</xdr:rowOff>
    </xdr:to>
    <xdr:cxnSp macro="">
      <xdr:nvCxnSpPr>
        <xdr:cNvPr id="193" name="Con.8.16">
          <a:extLst>
            <a:ext uri="{FF2B5EF4-FFF2-40B4-BE49-F238E27FC236}">
              <a16:creationId xmlns:a16="http://schemas.microsoft.com/office/drawing/2014/main" id="{00000000-0008-0000-4500-0000C1000000}"/>
            </a:ext>
          </a:extLst>
        </xdr:cNvPr>
        <xdr:cNvCxnSpPr>
          <a:stCxn id="141" idx="0"/>
          <a:endCxn id="156" idx="1"/>
        </xdr:cNvCxnSpPr>
      </xdr:nvCxnSpPr>
      <xdr:spPr>
        <a:xfrm rot="5400000" flipH="1" flipV="1">
          <a:off x="1180093" y="25999917"/>
          <a:ext cx="996493" cy="400828"/>
        </a:xfrm>
        <a:prstGeom prst="bentConnector2">
          <a:avLst/>
        </a:prstGeom>
        <a:ln>
          <a:solidFill>
            <a:srgbClr val="D279D9"/>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1359393</xdr:colOff>
      <xdr:row>83</xdr:row>
      <xdr:rowOff>144401</xdr:rowOff>
    </xdr:from>
    <xdr:to>
      <xdr:col>1</xdr:col>
      <xdr:colOff>1760221</xdr:colOff>
      <xdr:row>97</xdr:row>
      <xdr:rowOff>79377</xdr:rowOff>
    </xdr:to>
    <xdr:cxnSp macro="">
      <xdr:nvCxnSpPr>
        <xdr:cNvPr id="196" name="Con.8.6">
          <a:extLst>
            <a:ext uri="{FF2B5EF4-FFF2-40B4-BE49-F238E27FC236}">
              <a16:creationId xmlns:a16="http://schemas.microsoft.com/office/drawing/2014/main" id="{00000000-0008-0000-4500-0000C4000000}"/>
            </a:ext>
          </a:extLst>
        </xdr:cNvPr>
        <xdr:cNvCxnSpPr>
          <a:stCxn id="141" idx="0"/>
          <a:endCxn id="148" idx="1"/>
        </xdr:cNvCxnSpPr>
      </xdr:nvCxnSpPr>
      <xdr:spPr>
        <a:xfrm rot="5400000" flipH="1" flipV="1">
          <a:off x="-185682" y="24634142"/>
          <a:ext cx="3728043" cy="400828"/>
        </a:xfrm>
        <a:prstGeom prst="bentConnector2">
          <a:avLst/>
        </a:prstGeom>
        <a:ln>
          <a:solidFill>
            <a:srgbClr val="D279D9"/>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1359393</xdr:colOff>
      <xdr:row>81</xdr:row>
      <xdr:rowOff>137841</xdr:rowOff>
    </xdr:from>
    <xdr:to>
      <xdr:col>1</xdr:col>
      <xdr:colOff>1760221</xdr:colOff>
      <xdr:row>97</xdr:row>
      <xdr:rowOff>79377</xdr:rowOff>
    </xdr:to>
    <xdr:cxnSp macro="">
      <xdr:nvCxnSpPr>
        <xdr:cNvPr id="199" name="Con.8.4">
          <a:extLst>
            <a:ext uri="{FF2B5EF4-FFF2-40B4-BE49-F238E27FC236}">
              <a16:creationId xmlns:a16="http://schemas.microsoft.com/office/drawing/2014/main" id="{00000000-0008-0000-4500-0000C7000000}"/>
            </a:ext>
          </a:extLst>
        </xdr:cNvPr>
        <xdr:cNvCxnSpPr>
          <a:stCxn id="141" idx="0"/>
          <a:endCxn id="146" idx="1"/>
        </xdr:cNvCxnSpPr>
      </xdr:nvCxnSpPr>
      <xdr:spPr>
        <a:xfrm rot="5400000" flipH="1" flipV="1">
          <a:off x="-459895" y="24359929"/>
          <a:ext cx="4276469" cy="400828"/>
        </a:xfrm>
        <a:prstGeom prst="bentConnector2">
          <a:avLst/>
        </a:prstGeom>
        <a:ln>
          <a:solidFill>
            <a:srgbClr val="D279D9"/>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1359392</xdr:colOff>
      <xdr:row>80</xdr:row>
      <xdr:rowOff>129362</xdr:rowOff>
    </xdr:from>
    <xdr:to>
      <xdr:col>1</xdr:col>
      <xdr:colOff>1760220</xdr:colOff>
      <xdr:row>97</xdr:row>
      <xdr:rowOff>79377</xdr:rowOff>
    </xdr:to>
    <xdr:cxnSp macro="">
      <xdr:nvCxnSpPr>
        <xdr:cNvPr id="202" name="Con.8.3">
          <a:extLst>
            <a:ext uri="{FF2B5EF4-FFF2-40B4-BE49-F238E27FC236}">
              <a16:creationId xmlns:a16="http://schemas.microsoft.com/office/drawing/2014/main" id="{00000000-0008-0000-4500-0000CA000000}"/>
            </a:ext>
          </a:extLst>
        </xdr:cNvPr>
        <xdr:cNvCxnSpPr>
          <a:stCxn id="141" idx="0"/>
          <a:endCxn id="145" idx="1"/>
        </xdr:cNvCxnSpPr>
      </xdr:nvCxnSpPr>
      <xdr:spPr>
        <a:xfrm rot="5400000" flipH="1" flipV="1">
          <a:off x="-599602" y="24220222"/>
          <a:ext cx="4555882" cy="400828"/>
        </a:xfrm>
        <a:prstGeom prst="bentConnector2">
          <a:avLst/>
        </a:prstGeom>
        <a:ln>
          <a:solidFill>
            <a:srgbClr val="D279D9"/>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1359393</xdr:colOff>
      <xdr:row>78</xdr:row>
      <xdr:rowOff>135376</xdr:rowOff>
    </xdr:from>
    <xdr:to>
      <xdr:col>1</xdr:col>
      <xdr:colOff>1760221</xdr:colOff>
      <xdr:row>97</xdr:row>
      <xdr:rowOff>79377</xdr:rowOff>
    </xdr:to>
    <xdr:cxnSp macro="">
      <xdr:nvCxnSpPr>
        <xdr:cNvPr id="208" name="Con.8.2">
          <a:extLst>
            <a:ext uri="{FF2B5EF4-FFF2-40B4-BE49-F238E27FC236}">
              <a16:creationId xmlns:a16="http://schemas.microsoft.com/office/drawing/2014/main" id="{00000000-0008-0000-4500-0000D0000000}"/>
            </a:ext>
          </a:extLst>
        </xdr:cNvPr>
        <xdr:cNvCxnSpPr>
          <a:stCxn id="141" idx="0"/>
          <a:endCxn id="143" idx="1"/>
        </xdr:cNvCxnSpPr>
      </xdr:nvCxnSpPr>
      <xdr:spPr>
        <a:xfrm rot="5400000" flipH="1" flipV="1">
          <a:off x="-732061" y="24087763"/>
          <a:ext cx="4820801" cy="400828"/>
        </a:xfrm>
        <a:prstGeom prst="bentConnector2">
          <a:avLst/>
        </a:prstGeom>
        <a:ln>
          <a:solidFill>
            <a:srgbClr val="D279D9"/>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1359393</xdr:colOff>
      <xdr:row>77</xdr:row>
      <xdr:rowOff>153509</xdr:rowOff>
    </xdr:from>
    <xdr:to>
      <xdr:col>1</xdr:col>
      <xdr:colOff>1760221</xdr:colOff>
      <xdr:row>97</xdr:row>
      <xdr:rowOff>79377</xdr:rowOff>
    </xdr:to>
    <xdr:cxnSp macro="">
      <xdr:nvCxnSpPr>
        <xdr:cNvPr id="211" name="Con.8.1">
          <a:extLst>
            <a:ext uri="{FF2B5EF4-FFF2-40B4-BE49-F238E27FC236}">
              <a16:creationId xmlns:a16="http://schemas.microsoft.com/office/drawing/2014/main" id="{00000000-0008-0000-4500-0000D3000000}"/>
            </a:ext>
          </a:extLst>
        </xdr:cNvPr>
        <xdr:cNvCxnSpPr>
          <a:stCxn id="141" idx="0"/>
          <a:endCxn id="142" idx="1"/>
        </xdr:cNvCxnSpPr>
      </xdr:nvCxnSpPr>
      <xdr:spPr>
        <a:xfrm rot="5400000" flipH="1" flipV="1">
          <a:off x="-858461" y="23961363"/>
          <a:ext cx="5073601" cy="400828"/>
        </a:xfrm>
        <a:prstGeom prst="bentConnector2">
          <a:avLst/>
        </a:prstGeom>
        <a:ln>
          <a:solidFill>
            <a:srgbClr val="D279D9"/>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0</xdr:col>
      <xdr:colOff>103583</xdr:colOff>
      <xdr:row>99</xdr:row>
      <xdr:rowOff>74066</xdr:rowOff>
    </xdr:from>
    <xdr:to>
      <xdr:col>2</xdr:col>
      <xdr:colOff>917633</xdr:colOff>
      <xdr:row>99</xdr:row>
      <xdr:rowOff>434066</xdr:rowOff>
    </xdr:to>
    <xdr:sp macro="" textlink="">
      <xdr:nvSpPr>
        <xdr:cNvPr id="214" name="Rectángulo: esquinas redondeadas 213">
          <a:hlinkClick xmlns:r="http://schemas.openxmlformats.org/officeDocument/2006/relationships" r:id="rId53"/>
          <a:extLst>
            <a:ext uri="{FF2B5EF4-FFF2-40B4-BE49-F238E27FC236}">
              <a16:creationId xmlns:a16="http://schemas.microsoft.com/office/drawing/2014/main" id="{00000000-0008-0000-4500-0000D6000000}"/>
            </a:ext>
          </a:extLst>
        </xdr:cNvPr>
        <xdr:cNvSpPr>
          <a:spLocks/>
        </xdr:cNvSpPr>
      </xdr:nvSpPr>
      <xdr:spPr>
        <a:xfrm>
          <a:off x="103583" y="10496533"/>
          <a:ext cx="2752917" cy="360000"/>
        </a:xfrm>
        <a:prstGeom prst="roundRect">
          <a:avLst/>
        </a:prstGeom>
        <a:solidFill>
          <a:srgbClr val="0070C0"/>
        </a:solidFill>
        <a:ln>
          <a:solidFill>
            <a:schemeClr val="bg1"/>
          </a:solidFill>
        </a:ln>
        <a:scene3d>
          <a:camera prst="orthographicFront"/>
          <a:lightRig rig="threePt" dir="t"/>
        </a:scene3d>
        <a:sp3d>
          <a:bevelT w="952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2000" b="1" cap="none" spc="50">
              <a:ln w="9525" cmpd="sng">
                <a:solidFill>
                  <a:schemeClr val="accent1"/>
                </a:solidFill>
                <a:prstDash val="solid"/>
              </a:ln>
              <a:solidFill>
                <a:srgbClr val="70AD47">
                  <a:tint val="1000"/>
                </a:srgbClr>
              </a:solidFill>
              <a:effectLst>
                <a:glow rad="38100">
                  <a:schemeClr val="accent1">
                    <a:alpha val="40000"/>
                  </a:schemeClr>
                </a:glow>
              </a:effectLst>
              <a:latin typeface="Arial Black" panose="020B0A04020102020204" pitchFamily="34" charset="0"/>
            </a:rPr>
            <a:t>PRIVILEGIADOS</a:t>
          </a:r>
          <a:endParaRPr lang="es-CO" sz="1600" b="1" cap="none" spc="50">
            <a:ln w="9525" cmpd="sng">
              <a:solidFill>
                <a:schemeClr val="accent1"/>
              </a:solidFill>
              <a:prstDash val="solid"/>
            </a:ln>
            <a:solidFill>
              <a:srgbClr val="70AD47">
                <a:tint val="1000"/>
              </a:srgbClr>
            </a:solidFill>
            <a:effectLst>
              <a:glow rad="38100">
                <a:schemeClr val="accent1">
                  <a:alpha val="40000"/>
                </a:schemeClr>
              </a:glow>
            </a:effectLst>
            <a:latin typeface="Arial Black" panose="020B0A04020102020204" pitchFamily="34" charset="0"/>
          </a:endParaRPr>
        </a:p>
      </xdr:txBody>
    </xdr:sp>
    <xdr:clientData/>
  </xdr:twoCellAnchor>
  <xdr:twoCellAnchor>
    <xdr:from>
      <xdr:col>1</xdr:col>
      <xdr:colOff>1760220</xdr:colOff>
      <xdr:row>49</xdr:row>
      <xdr:rowOff>30884</xdr:rowOff>
    </xdr:from>
    <xdr:to>
      <xdr:col>3</xdr:col>
      <xdr:colOff>438420</xdr:colOff>
      <xdr:row>49</xdr:row>
      <xdr:rowOff>257344</xdr:rowOff>
    </xdr:to>
    <xdr:sp macro="" textlink="">
      <xdr:nvSpPr>
        <xdr:cNvPr id="120" name="Bton.Medicamentos9">
          <a:hlinkClick xmlns:r="http://schemas.openxmlformats.org/officeDocument/2006/relationships" r:id="rId54"/>
          <a:extLst>
            <a:ext uri="{FF2B5EF4-FFF2-40B4-BE49-F238E27FC236}">
              <a16:creationId xmlns:a16="http://schemas.microsoft.com/office/drawing/2014/main" id="{00000000-0008-0000-4500-000078000000}"/>
            </a:ext>
          </a:extLst>
        </xdr:cNvPr>
        <xdr:cNvSpPr>
          <a:spLocks noChangeAspect="1"/>
        </xdr:cNvSpPr>
      </xdr:nvSpPr>
      <xdr:spPr>
        <a:xfrm>
          <a:off x="1878753" y="13679151"/>
          <a:ext cx="2412000" cy="22646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MERCADO LIBRE</a:t>
          </a:r>
        </a:p>
      </xdr:txBody>
    </xdr:sp>
    <xdr:clientData/>
  </xdr:twoCellAnchor>
  <xdr:twoCellAnchor>
    <xdr:from>
      <xdr:col>1</xdr:col>
      <xdr:colOff>1359393</xdr:colOff>
      <xdr:row>42</xdr:row>
      <xdr:rowOff>149246</xdr:rowOff>
    </xdr:from>
    <xdr:to>
      <xdr:col>1</xdr:col>
      <xdr:colOff>1760221</xdr:colOff>
      <xdr:row>53</xdr:row>
      <xdr:rowOff>57150</xdr:rowOff>
    </xdr:to>
    <xdr:cxnSp macro="">
      <xdr:nvCxnSpPr>
        <xdr:cNvPr id="121" name="Con.4.2">
          <a:extLst>
            <a:ext uri="{FF2B5EF4-FFF2-40B4-BE49-F238E27FC236}">
              <a16:creationId xmlns:a16="http://schemas.microsoft.com/office/drawing/2014/main" id="{00000000-0008-0000-4500-000079000000}"/>
            </a:ext>
          </a:extLst>
        </xdr:cNvPr>
        <xdr:cNvCxnSpPr>
          <a:stCxn id="44" idx="0"/>
          <a:endCxn id="48" idx="1"/>
        </xdr:cNvCxnSpPr>
      </xdr:nvCxnSpPr>
      <xdr:spPr>
        <a:xfrm rot="5400000" flipH="1" flipV="1">
          <a:off x="234254" y="13144651"/>
          <a:ext cx="2888171" cy="400828"/>
        </a:xfrm>
        <a:prstGeom prst="bentConnector2">
          <a:avLst/>
        </a:prstGeom>
        <a:ln>
          <a:solidFill>
            <a:schemeClr val="accent2"/>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1760220</xdr:colOff>
      <xdr:row>33</xdr:row>
      <xdr:rowOff>19050</xdr:rowOff>
    </xdr:from>
    <xdr:to>
      <xdr:col>3</xdr:col>
      <xdr:colOff>438420</xdr:colOff>
      <xdr:row>33</xdr:row>
      <xdr:rowOff>246046</xdr:rowOff>
    </xdr:to>
    <xdr:sp macro="" textlink="">
      <xdr:nvSpPr>
        <xdr:cNvPr id="215" name="Bton.Salud9">
          <a:hlinkClick xmlns:r="http://schemas.openxmlformats.org/officeDocument/2006/relationships" r:id="rId10"/>
          <a:extLst>
            <a:ext uri="{FF2B5EF4-FFF2-40B4-BE49-F238E27FC236}">
              <a16:creationId xmlns:a16="http://schemas.microsoft.com/office/drawing/2014/main" id="{00000000-0008-0000-4500-0000D7000000}"/>
            </a:ext>
          </a:extLst>
        </xdr:cNvPr>
        <xdr:cNvSpPr>
          <a:spLocks noChangeAspect="1"/>
        </xdr:cNvSpPr>
      </xdr:nvSpPr>
      <xdr:spPr>
        <a:xfrm>
          <a:off x="1874520" y="9124950"/>
          <a:ext cx="2412000" cy="226996"/>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a:solidFill>
                <a:schemeClr val="bg1"/>
              </a:solidFill>
            </a:rPr>
            <a:t>RUAF</a:t>
          </a:r>
        </a:p>
      </xdr:txBody>
    </xdr:sp>
    <xdr:clientData/>
  </xdr:twoCellAnchor>
  <xdr:twoCellAnchor>
    <xdr:from>
      <xdr:col>1</xdr:col>
      <xdr:colOff>1359393</xdr:colOff>
      <xdr:row>25</xdr:row>
      <xdr:rowOff>169953</xdr:rowOff>
    </xdr:from>
    <xdr:to>
      <xdr:col>1</xdr:col>
      <xdr:colOff>1760221</xdr:colOff>
      <xdr:row>34</xdr:row>
      <xdr:rowOff>102658</xdr:rowOff>
    </xdr:to>
    <xdr:cxnSp macro="">
      <xdr:nvCxnSpPr>
        <xdr:cNvPr id="224" name="Con.2.1">
          <a:extLst>
            <a:ext uri="{FF2B5EF4-FFF2-40B4-BE49-F238E27FC236}">
              <a16:creationId xmlns:a16="http://schemas.microsoft.com/office/drawing/2014/main" id="{00000000-0008-0000-4500-0000E0000000}"/>
            </a:ext>
          </a:extLst>
        </xdr:cNvPr>
        <xdr:cNvCxnSpPr/>
      </xdr:nvCxnSpPr>
      <xdr:spPr>
        <a:xfrm rot="5400000" flipH="1" flipV="1">
          <a:off x="492787" y="8182425"/>
          <a:ext cx="2371105" cy="400828"/>
        </a:xfrm>
        <a:prstGeom prst="bentConnector2">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0</xdr:col>
      <xdr:colOff>9525</xdr:colOff>
      <xdr:row>19</xdr:row>
      <xdr:rowOff>47625</xdr:rowOff>
    </xdr:from>
    <xdr:to>
      <xdr:col>3</xdr:col>
      <xdr:colOff>1352550</xdr:colOff>
      <xdr:row>19</xdr:row>
      <xdr:rowOff>962025</xdr:rowOff>
    </xdr:to>
    <xdr:sp macro="" textlink="">
      <xdr:nvSpPr>
        <xdr:cNvPr id="124" name="Rectángulo: biselado 123">
          <a:extLst>
            <a:ext uri="{FF2B5EF4-FFF2-40B4-BE49-F238E27FC236}">
              <a16:creationId xmlns:a16="http://schemas.microsoft.com/office/drawing/2014/main" id="{00000000-0008-0000-4500-00007C000000}"/>
            </a:ext>
          </a:extLst>
        </xdr:cNvPr>
        <xdr:cNvSpPr/>
      </xdr:nvSpPr>
      <xdr:spPr>
        <a:xfrm>
          <a:off x="9525" y="4724400"/>
          <a:ext cx="5086350" cy="914400"/>
        </a:xfrm>
        <a:prstGeom prst="bevel">
          <a:avLst>
            <a:gd name="adj" fmla="val 6618"/>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800" b="1" i="0" u="sng"/>
            <a:t>Nota</a:t>
          </a:r>
          <a:r>
            <a:rPr lang="es-CO" sz="1200" b="1" i="0"/>
            <a:t>: Todo usuario que utilice</a:t>
          </a:r>
          <a:r>
            <a:rPr lang="es-CO" sz="1200" b="1" i="0" baseline="0"/>
            <a:t> los sistemas de información, debe tener obligatoriamente asignado un usuario Windows con estado activo. Es responsabilidad de cada unidad mantener este usuario vigente.</a:t>
          </a:r>
          <a:endParaRPr lang="es-CO" sz="1800" b="1" i="0"/>
        </a:p>
      </xdr:txBody>
    </xdr:sp>
    <xdr:clientData/>
  </xdr:twoCellAnchor>
  <xdr:twoCellAnchor>
    <xdr:from>
      <xdr:col>1</xdr:col>
      <xdr:colOff>1760220</xdr:colOff>
      <xdr:row>51</xdr:row>
      <xdr:rowOff>29342</xdr:rowOff>
    </xdr:from>
    <xdr:to>
      <xdr:col>3</xdr:col>
      <xdr:colOff>438420</xdr:colOff>
      <xdr:row>51</xdr:row>
      <xdr:rowOff>255802</xdr:rowOff>
    </xdr:to>
    <xdr:sp macro="" textlink="">
      <xdr:nvSpPr>
        <xdr:cNvPr id="226" name="Bton.Medicamentos10">
          <a:hlinkClick xmlns:r="http://schemas.openxmlformats.org/officeDocument/2006/relationships" r:id="rId55"/>
          <a:extLst>
            <a:ext uri="{FF2B5EF4-FFF2-40B4-BE49-F238E27FC236}">
              <a16:creationId xmlns:a16="http://schemas.microsoft.com/office/drawing/2014/main" id="{00000000-0008-0000-4500-0000E2000000}"/>
            </a:ext>
          </a:extLst>
        </xdr:cNvPr>
        <xdr:cNvSpPr>
          <a:spLocks noChangeAspect="1"/>
        </xdr:cNvSpPr>
      </xdr:nvSpPr>
      <xdr:spPr>
        <a:xfrm>
          <a:off x="1878753" y="14219475"/>
          <a:ext cx="2412000" cy="22646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NAPSE</a:t>
          </a:r>
        </a:p>
      </xdr:txBody>
    </xdr:sp>
    <xdr:clientData/>
  </xdr:twoCellAnchor>
  <xdr:twoCellAnchor>
    <xdr:from>
      <xdr:col>1</xdr:col>
      <xdr:colOff>1359393</xdr:colOff>
      <xdr:row>51</xdr:row>
      <xdr:rowOff>142572</xdr:rowOff>
    </xdr:from>
    <xdr:to>
      <xdr:col>1</xdr:col>
      <xdr:colOff>1760221</xdr:colOff>
      <xdr:row>53</xdr:row>
      <xdr:rowOff>57150</xdr:rowOff>
    </xdr:to>
    <xdr:cxnSp macro="">
      <xdr:nvCxnSpPr>
        <xdr:cNvPr id="230" name="Con.4.11">
          <a:extLst>
            <a:ext uri="{FF2B5EF4-FFF2-40B4-BE49-F238E27FC236}">
              <a16:creationId xmlns:a16="http://schemas.microsoft.com/office/drawing/2014/main" id="{00000000-0008-0000-4500-0000E6000000}"/>
            </a:ext>
          </a:extLst>
        </xdr:cNvPr>
        <xdr:cNvCxnSpPr>
          <a:stCxn id="44" idx="0"/>
          <a:endCxn id="226" idx="1"/>
        </xdr:cNvCxnSpPr>
      </xdr:nvCxnSpPr>
      <xdr:spPr>
        <a:xfrm rot="5400000" flipH="1" flipV="1">
          <a:off x="1450117" y="14360514"/>
          <a:ext cx="456445" cy="400828"/>
        </a:xfrm>
        <a:prstGeom prst="bentConnector2">
          <a:avLst/>
        </a:prstGeom>
        <a:ln>
          <a:solidFill>
            <a:schemeClr val="accent2"/>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1760220</xdr:colOff>
      <xdr:row>92</xdr:row>
      <xdr:rowOff>48419</xdr:rowOff>
    </xdr:from>
    <xdr:to>
      <xdr:col>3</xdr:col>
      <xdr:colOff>438420</xdr:colOff>
      <xdr:row>93</xdr:row>
      <xdr:rowOff>9439</xdr:rowOff>
    </xdr:to>
    <xdr:sp macro="" textlink="">
      <xdr:nvSpPr>
        <xdr:cNvPr id="383" name="Bton.Otras14">
          <a:hlinkClick xmlns:r="http://schemas.openxmlformats.org/officeDocument/2006/relationships" r:id="rId56"/>
          <a:extLst>
            <a:ext uri="{FF2B5EF4-FFF2-40B4-BE49-F238E27FC236}">
              <a16:creationId xmlns:a16="http://schemas.microsoft.com/office/drawing/2014/main" id="{00000000-0008-0000-4500-00007F010000}"/>
            </a:ext>
          </a:extLst>
        </xdr:cNvPr>
        <xdr:cNvSpPr>
          <a:spLocks noChangeAspect="1"/>
        </xdr:cNvSpPr>
      </xdr:nvSpPr>
      <xdr:spPr>
        <a:xfrm>
          <a:off x="1878753" y="25312952"/>
          <a:ext cx="2412000" cy="231954"/>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Gest. Estudios Riesgo Financiero</a:t>
          </a:r>
        </a:p>
      </xdr:txBody>
    </xdr:sp>
    <xdr:clientData/>
  </xdr:twoCellAnchor>
  <xdr:twoCellAnchor>
    <xdr:from>
      <xdr:col>1</xdr:col>
      <xdr:colOff>1359393</xdr:colOff>
      <xdr:row>94</xdr:row>
      <xdr:rowOff>160862</xdr:rowOff>
    </xdr:from>
    <xdr:to>
      <xdr:col>1</xdr:col>
      <xdr:colOff>1760221</xdr:colOff>
      <xdr:row>97</xdr:row>
      <xdr:rowOff>79377</xdr:rowOff>
    </xdr:to>
    <xdr:cxnSp macro="">
      <xdr:nvCxnSpPr>
        <xdr:cNvPr id="387" name="Con.8.17">
          <a:extLst>
            <a:ext uri="{FF2B5EF4-FFF2-40B4-BE49-F238E27FC236}">
              <a16:creationId xmlns:a16="http://schemas.microsoft.com/office/drawing/2014/main" id="{00000000-0008-0000-4500-000083010000}"/>
            </a:ext>
          </a:extLst>
        </xdr:cNvPr>
        <xdr:cNvCxnSpPr>
          <a:stCxn id="141" idx="0"/>
          <a:endCxn id="157" idx="1"/>
        </xdr:cNvCxnSpPr>
      </xdr:nvCxnSpPr>
      <xdr:spPr>
        <a:xfrm rot="5400000" flipH="1" flipV="1">
          <a:off x="1312682" y="26132506"/>
          <a:ext cx="731315" cy="400828"/>
        </a:xfrm>
        <a:prstGeom prst="bentConnector2">
          <a:avLst/>
        </a:prstGeom>
        <a:ln>
          <a:solidFill>
            <a:srgbClr val="D279D9"/>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1760220</xdr:colOff>
      <xdr:row>52</xdr:row>
      <xdr:rowOff>28575</xdr:rowOff>
    </xdr:from>
    <xdr:to>
      <xdr:col>3</xdr:col>
      <xdr:colOff>438420</xdr:colOff>
      <xdr:row>52</xdr:row>
      <xdr:rowOff>255035</xdr:rowOff>
    </xdr:to>
    <xdr:sp macro="" textlink="">
      <xdr:nvSpPr>
        <xdr:cNvPr id="4" name="Bton.Medicamentos10">
          <a:hlinkClick xmlns:r="http://schemas.openxmlformats.org/officeDocument/2006/relationships" r:id="rId57"/>
          <a:extLst>
            <a:ext uri="{FF2B5EF4-FFF2-40B4-BE49-F238E27FC236}">
              <a16:creationId xmlns:a16="http://schemas.microsoft.com/office/drawing/2014/main" id="{00000000-0008-0000-4500-000004000000}"/>
            </a:ext>
          </a:extLst>
        </xdr:cNvPr>
        <xdr:cNvSpPr>
          <a:spLocks noChangeAspect="1"/>
        </xdr:cNvSpPr>
      </xdr:nvSpPr>
      <xdr:spPr>
        <a:xfrm>
          <a:off x="1874520" y="14338935"/>
          <a:ext cx="2412000" cy="22646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Planeación de la Demanda</a:t>
          </a:r>
        </a:p>
      </xdr:txBody>
    </xdr:sp>
    <xdr:clientData/>
  </xdr:twoCellAnchor>
  <xdr:twoCellAnchor>
    <xdr:from>
      <xdr:col>1</xdr:col>
      <xdr:colOff>1760220</xdr:colOff>
      <xdr:row>88</xdr:row>
      <xdr:rowOff>39532</xdr:rowOff>
    </xdr:from>
    <xdr:to>
      <xdr:col>3</xdr:col>
      <xdr:colOff>438420</xdr:colOff>
      <xdr:row>89</xdr:row>
      <xdr:rowOff>553</xdr:rowOff>
    </xdr:to>
    <xdr:sp macro="" textlink="">
      <xdr:nvSpPr>
        <xdr:cNvPr id="14" name="Bton.Otras11">
          <a:hlinkClick xmlns:r="http://schemas.openxmlformats.org/officeDocument/2006/relationships" r:id="rId58"/>
          <a:extLst>
            <a:ext uri="{FF2B5EF4-FFF2-40B4-BE49-F238E27FC236}">
              <a16:creationId xmlns:a16="http://schemas.microsoft.com/office/drawing/2014/main" id="{00000000-0008-0000-4500-00000E000000}"/>
            </a:ext>
          </a:extLst>
        </xdr:cNvPr>
        <xdr:cNvSpPr>
          <a:spLocks noChangeAspect="1"/>
        </xdr:cNvSpPr>
      </xdr:nvSpPr>
      <xdr:spPr>
        <a:xfrm>
          <a:off x="1878753" y="24220332"/>
          <a:ext cx="2412000" cy="231954"/>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Virtualizació</a:t>
          </a:r>
          <a:r>
            <a:rPr lang="es-CO" sz="1100" b="1" i="1" cap="none" spc="0" baseline="0">
              <a:ln w="0"/>
              <a:solidFill>
                <a:schemeClr val="bg1"/>
              </a:solidFill>
              <a:effectLst>
                <a:outerShdw blurRad="38100" dist="25400" dir="5400000" algn="ctr" rotWithShape="0">
                  <a:srgbClr val="6E747A">
                    <a:alpha val="43000"/>
                  </a:srgbClr>
                </a:outerShdw>
              </a:effectLst>
            </a:rPr>
            <a:t>n Afiliaciones</a:t>
          </a:r>
          <a:endParaRPr lang="es-CO" sz="1100" b="1" i="1" cap="none" spc="0">
            <a:ln w="0"/>
            <a:solidFill>
              <a:schemeClr val="bg1"/>
            </a:solidFill>
            <a:effectLst>
              <a:outerShdw blurRad="38100" dist="25400" dir="5400000" algn="ctr" rotWithShape="0">
                <a:srgbClr val="6E747A">
                  <a:alpha val="43000"/>
                </a:srgbClr>
              </a:outerShdw>
            </a:effectLst>
          </a:endParaRPr>
        </a:p>
      </xdr:txBody>
    </xdr:sp>
    <xdr:clientData/>
  </xdr:twoCellAnchor>
  <xdr:twoCellAnchor>
    <xdr:from>
      <xdr:col>1</xdr:col>
      <xdr:colOff>1760220</xdr:colOff>
      <xdr:row>50</xdr:row>
      <xdr:rowOff>30113</xdr:rowOff>
    </xdr:from>
    <xdr:to>
      <xdr:col>3</xdr:col>
      <xdr:colOff>438420</xdr:colOff>
      <xdr:row>50</xdr:row>
      <xdr:rowOff>256573</xdr:rowOff>
    </xdr:to>
    <xdr:sp macro="" textlink="">
      <xdr:nvSpPr>
        <xdr:cNvPr id="3" name="Bton.Medicamentos9">
          <a:hlinkClick xmlns:r="http://schemas.openxmlformats.org/officeDocument/2006/relationships" r:id="rId59"/>
          <a:extLst>
            <a:ext uri="{FF2B5EF4-FFF2-40B4-BE49-F238E27FC236}">
              <a16:creationId xmlns:a16="http://schemas.microsoft.com/office/drawing/2014/main" id="{00000000-0008-0000-4500-000003000000}"/>
            </a:ext>
          </a:extLst>
        </xdr:cNvPr>
        <xdr:cNvSpPr>
          <a:spLocks noChangeAspect="1"/>
        </xdr:cNvSpPr>
      </xdr:nvSpPr>
      <xdr:spPr>
        <a:xfrm>
          <a:off x="1878753" y="13949313"/>
          <a:ext cx="2412000" cy="22646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DR. AKI</a:t>
          </a:r>
        </a:p>
      </xdr:txBody>
    </xdr:sp>
    <xdr:clientData/>
  </xdr:twoCellAnchor>
  <xdr:twoCellAnchor>
    <xdr:from>
      <xdr:col>1</xdr:col>
      <xdr:colOff>1359393</xdr:colOff>
      <xdr:row>50</xdr:row>
      <xdr:rowOff>143343</xdr:rowOff>
    </xdr:from>
    <xdr:to>
      <xdr:col>1</xdr:col>
      <xdr:colOff>1760221</xdr:colOff>
      <xdr:row>53</xdr:row>
      <xdr:rowOff>57150</xdr:rowOff>
    </xdr:to>
    <xdr:cxnSp macro="">
      <xdr:nvCxnSpPr>
        <xdr:cNvPr id="8" name="Con.4.10">
          <a:extLst>
            <a:ext uri="{FF2B5EF4-FFF2-40B4-BE49-F238E27FC236}">
              <a16:creationId xmlns:a16="http://schemas.microsoft.com/office/drawing/2014/main" id="{00000000-0008-0000-4500-000008000000}"/>
            </a:ext>
          </a:extLst>
        </xdr:cNvPr>
        <xdr:cNvCxnSpPr>
          <a:stCxn id="44" idx="0"/>
          <a:endCxn id="3" idx="1"/>
        </xdr:cNvCxnSpPr>
      </xdr:nvCxnSpPr>
      <xdr:spPr>
        <a:xfrm rot="5400000" flipH="1" flipV="1">
          <a:off x="1315036" y="14225433"/>
          <a:ext cx="726607" cy="400828"/>
        </a:xfrm>
        <a:prstGeom prst="bentConnector2">
          <a:avLst/>
        </a:prstGeom>
        <a:ln>
          <a:solidFill>
            <a:schemeClr val="accent2"/>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1760220</xdr:colOff>
      <xdr:row>95</xdr:row>
      <xdr:rowOff>39130</xdr:rowOff>
    </xdr:from>
    <xdr:to>
      <xdr:col>3</xdr:col>
      <xdr:colOff>438420</xdr:colOff>
      <xdr:row>95</xdr:row>
      <xdr:rowOff>255130</xdr:rowOff>
    </xdr:to>
    <xdr:sp macro="" textlink="">
      <xdr:nvSpPr>
        <xdr:cNvPr id="70" name="Bton.Otras16">
          <a:hlinkClick xmlns:r="http://schemas.openxmlformats.org/officeDocument/2006/relationships" r:id="rId60"/>
          <a:extLst>
            <a:ext uri="{FF2B5EF4-FFF2-40B4-BE49-F238E27FC236}">
              <a16:creationId xmlns:a16="http://schemas.microsoft.com/office/drawing/2014/main" id="{00000000-0008-0000-4500-000046000000}"/>
            </a:ext>
          </a:extLst>
        </xdr:cNvPr>
        <xdr:cNvSpPr/>
      </xdr:nvSpPr>
      <xdr:spPr>
        <a:xfrm>
          <a:off x="1878753" y="26116463"/>
          <a:ext cx="2412000" cy="21600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DECEVAL</a:t>
          </a:r>
        </a:p>
      </xdr:txBody>
    </xdr:sp>
    <xdr:clientData/>
  </xdr:twoCellAnchor>
  <xdr:twoCellAnchor>
    <xdr:from>
      <xdr:col>1</xdr:col>
      <xdr:colOff>1359392</xdr:colOff>
      <xdr:row>95</xdr:row>
      <xdr:rowOff>147130</xdr:rowOff>
    </xdr:from>
    <xdr:to>
      <xdr:col>1</xdr:col>
      <xdr:colOff>1760220</xdr:colOff>
      <xdr:row>97</xdr:row>
      <xdr:rowOff>79377</xdr:rowOff>
    </xdr:to>
    <xdr:cxnSp macro="">
      <xdr:nvCxnSpPr>
        <xdr:cNvPr id="10" name="Con.8.18">
          <a:extLst>
            <a:ext uri="{FF2B5EF4-FFF2-40B4-BE49-F238E27FC236}">
              <a16:creationId xmlns:a16="http://schemas.microsoft.com/office/drawing/2014/main" id="{00000000-0008-0000-4500-00000A000000}"/>
            </a:ext>
          </a:extLst>
        </xdr:cNvPr>
        <xdr:cNvCxnSpPr>
          <a:stCxn id="141" idx="0"/>
          <a:endCxn id="70" idx="1"/>
        </xdr:cNvCxnSpPr>
      </xdr:nvCxnSpPr>
      <xdr:spPr>
        <a:xfrm rot="5400000" flipH="1" flipV="1">
          <a:off x="1441282" y="26261106"/>
          <a:ext cx="474114" cy="400828"/>
        </a:xfrm>
        <a:prstGeom prst="bentConnector2">
          <a:avLst/>
        </a:prstGeom>
        <a:ln>
          <a:solidFill>
            <a:srgbClr val="D279D9"/>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1760220</xdr:colOff>
      <xdr:row>96</xdr:row>
      <xdr:rowOff>25401</xdr:rowOff>
    </xdr:from>
    <xdr:to>
      <xdr:col>3</xdr:col>
      <xdr:colOff>438420</xdr:colOff>
      <xdr:row>96</xdr:row>
      <xdr:rowOff>241401</xdr:rowOff>
    </xdr:to>
    <xdr:sp macro="" textlink="">
      <xdr:nvSpPr>
        <xdr:cNvPr id="17" name="Bton.Otras16">
          <a:hlinkClick xmlns:r="http://schemas.openxmlformats.org/officeDocument/2006/relationships" r:id="rId61"/>
          <a:extLst>
            <a:ext uri="{FF2B5EF4-FFF2-40B4-BE49-F238E27FC236}">
              <a16:creationId xmlns:a16="http://schemas.microsoft.com/office/drawing/2014/main" id="{00000000-0008-0000-4500-000011000000}"/>
            </a:ext>
          </a:extLst>
        </xdr:cNvPr>
        <xdr:cNvSpPr/>
      </xdr:nvSpPr>
      <xdr:spPr>
        <a:xfrm>
          <a:off x="1878753" y="26373668"/>
          <a:ext cx="2412000" cy="21600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nchorCtr="0"/>
        <a:lstStyle/>
        <a:p>
          <a:pPr algn="ctr"/>
          <a:r>
            <a:rPr lang="es-CO" sz="1100" b="1" i="1" cap="none" spc="0">
              <a:ln w="0"/>
              <a:solidFill>
                <a:schemeClr val="bg1"/>
              </a:solidFill>
              <a:effectLst>
                <a:outerShdw blurRad="38100" dist="25400" dir="5400000" algn="ctr" rotWithShape="0">
                  <a:srgbClr val="6E747A">
                    <a:alpha val="43000"/>
                  </a:srgbClr>
                </a:outerShdw>
              </a:effectLst>
            </a:rPr>
            <a:t>ADOBE</a:t>
          </a:r>
          <a:r>
            <a:rPr lang="es-CO" sz="1100" b="1" i="1" cap="none" spc="0" baseline="0">
              <a:ln w="0"/>
              <a:solidFill>
                <a:schemeClr val="bg1"/>
              </a:solidFill>
              <a:effectLst>
                <a:outerShdw blurRad="38100" dist="25400" dir="5400000" algn="ctr" rotWithShape="0">
                  <a:srgbClr val="6E747A">
                    <a:alpha val="43000"/>
                  </a:srgbClr>
                </a:outerShdw>
              </a:effectLst>
            </a:rPr>
            <a:t> SIGN</a:t>
          </a:r>
          <a:endParaRPr lang="es-CO" sz="1100" b="1" i="1" cap="none" spc="0">
            <a:ln w="0"/>
            <a:solidFill>
              <a:schemeClr val="bg1"/>
            </a:solidFill>
            <a:effectLst>
              <a:outerShdw blurRad="38100" dist="25400" dir="5400000" algn="ctr" rotWithShape="0">
                <a:srgbClr val="6E747A">
                  <a:alpha val="43000"/>
                </a:srgbClr>
              </a:outerShdw>
            </a:effectLst>
          </a:endParaRPr>
        </a:p>
      </xdr:txBody>
    </xdr:sp>
    <xdr:clientData/>
  </xdr:twoCellAnchor>
  <xdr:twoCellAnchor>
    <xdr:from>
      <xdr:col>1</xdr:col>
      <xdr:colOff>1359393</xdr:colOff>
      <xdr:row>96</xdr:row>
      <xdr:rowOff>133401</xdr:rowOff>
    </xdr:from>
    <xdr:to>
      <xdr:col>1</xdr:col>
      <xdr:colOff>1760221</xdr:colOff>
      <xdr:row>97</xdr:row>
      <xdr:rowOff>79377</xdr:rowOff>
    </xdr:to>
    <xdr:cxnSp macro="">
      <xdr:nvCxnSpPr>
        <xdr:cNvPr id="18" name="Con.8.19">
          <a:extLst>
            <a:ext uri="{FF2B5EF4-FFF2-40B4-BE49-F238E27FC236}">
              <a16:creationId xmlns:a16="http://schemas.microsoft.com/office/drawing/2014/main" id="{00000000-0008-0000-4500-000012000000}"/>
            </a:ext>
          </a:extLst>
        </xdr:cNvPr>
        <xdr:cNvCxnSpPr>
          <a:stCxn id="141" idx="0"/>
          <a:endCxn id="17" idx="1"/>
        </xdr:cNvCxnSpPr>
      </xdr:nvCxnSpPr>
      <xdr:spPr>
        <a:xfrm rot="5400000" flipH="1" flipV="1">
          <a:off x="1569885" y="26389709"/>
          <a:ext cx="216909" cy="400828"/>
        </a:xfrm>
        <a:prstGeom prst="bentConnector2">
          <a:avLst/>
        </a:prstGeom>
        <a:ln>
          <a:solidFill>
            <a:srgbClr val="D279D9"/>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1359392</xdr:colOff>
      <xdr:row>88</xdr:row>
      <xdr:rowOff>155509</xdr:rowOff>
    </xdr:from>
    <xdr:to>
      <xdr:col>1</xdr:col>
      <xdr:colOff>1760220</xdr:colOff>
      <xdr:row>97</xdr:row>
      <xdr:rowOff>79377</xdr:rowOff>
    </xdr:to>
    <xdr:cxnSp macro="">
      <xdr:nvCxnSpPr>
        <xdr:cNvPr id="35" name="Con.8.11">
          <a:extLst>
            <a:ext uri="{FF2B5EF4-FFF2-40B4-BE49-F238E27FC236}">
              <a16:creationId xmlns:a16="http://schemas.microsoft.com/office/drawing/2014/main" id="{00000000-0008-0000-4500-000023000000}"/>
            </a:ext>
          </a:extLst>
        </xdr:cNvPr>
        <xdr:cNvCxnSpPr>
          <a:stCxn id="141" idx="0"/>
          <a:endCxn id="14" idx="1"/>
        </xdr:cNvCxnSpPr>
      </xdr:nvCxnSpPr>
      <xdr:spPr>
        <a:xfrm rot="5400000" flipH="1" flipV="1">
          <a:off x="497205" y="25317029"/>
          <a:ext cx="2362268" cy="400828"/>
        </a:xfrm>
        <a:prstGeom prst="bentConnector2">
          <a:avLst/>
        </a:prstGeom>
        <a:ln>
          <a:solidFill>
            <a:srgbClr val="D279D9"/>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1359392</xdr:colOff>
      <xdr:row>52</xdr:row>
      <xdr:rowOff>141805</xdr:rowOff>
    </xdr:from>
    <xdr:to>
      <xdr:col>1</xdr:col>
      <xdr:colOff>1760220</xdr:colOff>
      <xdr:row>53</xdr:row>
      <xdr:rowOff>57150</xdr:rowOff>
    </xdr:to>
    <xdr:cxnSp macro="">
      <xdr:nvCxnSpPr>
        <xdr:cNvPr id="227" name="Con.4.12">
          <a:extLst>
            <a:ext uri="{FF2B5EF4-FFF2-40B4-BE49-F238E27FC236}">
              <a16:creationId xmlns:a16="http://schemas.microsoft.com/office/drawing/2014/main" id="{00000000-0008-0000-4500-0000E3000000}"/>
            </a:ext>
          </a:extLst>
        </xdr:cNvPr>
        <xdr:cNvCxnSpPr>
          <a:stCxn id="44" idx="0"/>
          <a:endCxn id="4" idx="1"/>
        </xdr:cNvCxnSpPr>
      </xdr:nvCxnSpPr>
      <xdr:spPr>
        <a:xfrm rot="5400000" flipH="1" flipV="1">
          <a:off x="1585200" y="14495597"/>
          <a:ext cx="186278" cy="400828"/>
        </a:xfrm>
        <a:prstGeom prst="bentConnector2">
          <a:avLst/>
        </a:prstGeom>
        <a:ln>
          <a:solidFill>
            <a:schemeClr val="accent2"/>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2</xdr:col>
      <xdr:colOff>751416</xdr:colOff>
      <xdr:row>101</xdr:row>
      <xdr:rowOff>31750</xdr:rowOff>
    </xdr:from>
    <xdr:to>
      <xdr:col>2</xdr:col>
      <xdr:colOff>1775460</xdr:colOff>
      <xdr:row>102</xdr:row>
      <xdr:rowOff>0</xdr:rowOff>
    </xdr:to>
    <xdr:pic>
      <xdr:nvPicPr>
        <xdr:cNvPr id="255" name="LinkMasivos">
          <a:hlinkClick xmlns:r="http://schemas.openxmlformats.org/officeDocument/2006/relationships" r:id="rId62"/>
          <a:extLst>
            <a:ext uri="{FF2B5EF4-FFF2-40B4-BE49-F238E27FC236}">
              <a16:creationId xmlns:a16="http://schemas.microsoft.com/office/drawing/2014/main" id="{00000000-0008-0000-4500-0000FF000000}"/>
            </a:ext>
          </a:extLst>
        </xdr:cNvPr>
        <xdr:cNvPicPr>
          <a:picLocks noChangeAspect="1"/>
        </xdr:cNvPicPr>
      </xdr:nvPicPr>
      <xdr:blipFill rotWithShape="1">
        <a:blip xmlns:r="http://schemas.openxmlformats.org/officeDocument/2006/relationships" r:embed="rId63" cstate="print">
          <a:extLst>
            <a:ext uri="{28A0092B-C50C-407E-A947-70E740481C1C}">
              <a14:useLocalDpi xmlns:a14="http://schemas.microsoft.com/office/drawing/2010/main" val="0"/>
            </a:ext>
          </a:extLst>
        </a:blip>
        <a:srcRect l="22728" t="12500" r="23077" b="12057"/>
        <a:stretch/>
      </xdr:blipFill>
      <xdr:spPr>
        <a:xfrm>
          <a:off x="2690283" y="27988683"/>
          <a:ext cx="1026584" cy="984250"/>
        </a:xfrm>
        <a:prstGeom prst="rect">
          <a:avLst/>
        </a:prstGeom>
      </xdr:spPr>
    </xdr:pic>
    <xdr:clientData/>
  </xdr:twoCellAnchor>
  <xdr:twoCellAnchor>
    <xdr:from>
      <xdr:col>1</xdr:col>
      <xdr:colOff>1359393</xdr:colOff>
      <xdr:row>36</xdr:row>
      <xdr:rowOff>132548</xdr:rowOff>
    </xdr:from>
    <xdr:to>
      <xdr:col>1</xdr:col>
      <xdr:colOff>1760221</xdr:colOff>
      <xdr:row>37</xdr:row>
      <xdr:rowOff>85724</xdr:rowOff>
    </xdr:to>
    <xdr:cxnSp macro="">
      <xdr:nvCxnSpPr>
        <xdr:cNvPr id="15" name="Con.2.9">
          <a:extLst>
            <a:ext uri="{FF2B5EF4-FFF2-40B4-BE49-F238E27FC236}">
              <a16:creationId xmlns:a16="http://schemas.microsoft.com/office/drawing/2014/main" id="{00000000-0008-0000-4500-00000F000000}"/>
            </a:ext>
          </a:extLst>
        </xdr:cNvPr>
        <xdr:cNvCxnSpPr/>
      </xdr:nvCxnSpPr>
      <xdr:spPr>
        <a:xfrm rot="5400000" flipH="1" flipV="1">
          <a:off x="1567344" y="9364931"/>
          <a:ext cx="217759" cy="400828"/>
        </a:xfrm>
        <a:prstGeom prst="bentConnector2">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1359393</xdr:colOff>
      <xdr:row>37</xdr:row>
      <xdr:rowOff>132548</xdr:rowOff>
    </xdr:from>
    <xdr:to>
      <xdr:col>1</xdr:col>
      <xdr:colOff>1760221</xdr:colOff>
      <xdr:row>38</xdr:row>
      <xdr:rowOff>85724</xdr:rowOff>
    </xdr:to>
    <xdr:cxnSp macro="">
      <xdr:nvCxnSpPr>
        <xdr:cNvPr id="19" name="Con.2.9">
          <a:extLst>
            <a:ext uri="{FF2B5EF4-FFF2-40B4-BE49-F238E27FC236}">
              <a16:creationId xmlns:a16="http://schemas.microsoft.com/office/drawing/2014/main" id="{00000000-0008-0000-4500-000013000000}"/>
            </a:ext>
          </a:extLst>
        </xdr:cNvPr>
        <xdr:cNvCxnSpPr/>
      </xdr:nvCxnSpPr>
      <xdr:spPr>
        <a:xfrm rot="5400000" flipH="1" flipV="1">
          <a:off x="1567344" y="9364931"/>
          <a:ext cx="217759" cy="400828"/>
        </a:xfrm>
        <a:prstGeom prst="bentConnector2">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1359392</xdr:colOff>
      <xdr:row>36</xdr:row>
      <xdr:rowOff>137896</xdr:rowOff>
    </xdr:from>
    <xdr:to>
      <xdr:col>1</xdr:col>
      <xdr:colOff>1760220</xdr:colOff>
      <xdr:row>38</xdr:row>
      <xdr:rowOff>85724</xdr:rowOff>
    </xdr:to>
    <xdr:cxnSp macro="">
      <xdr:nvCxnSpPr>
        <xdr:cNvPr id="22" name="Con.2.8">
          <a:extLst>
            <a:ext uri="{FF2B5EF4-FFF2-40B4-BE49-F238E27FC236}">
              <a16:creationId xmlns:a16="http://schemas.microsoft.com/office/drawing/2014/main" id="{00000000-0008-0000-4500-000016000000}"/>
            </a:ext>
          </a:extLst>
        </xdr:cNvPr>
        <xdr:cNvCxnSpPr/>
      </xdr:nvCxnSpPr>
      <xdr:spPr>
        <a:xfrm rot="5400000" flipH="1" flipV="1">
          <a:off x="1437725" y="9235313"/>
          <a:ext cx="476995" cy="400828"/>
        </a:xfrm>
        <a:prstGeom prst="bentConnector2">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1359393</xdr:colOff>
      <xdr:row>38</xdr:row>
      <xdr:rowOff>132548</xdr:rowOff>
    </xdr:from>
    <xdr:to>
      <xdr:col>1</xdr:col>
      <xdr:colOff>1760221</xdr:colOff>
      <xdr:row>39</xdr:row>
      <xdr:rowOff>85724</xdr:rowOff>
    </xdr:to>
    <xdr:cxnSp macro="">
      <xdr:nvCxnSpPr>
        <xdr:cNvPr id="25" name="Con.2.9">
          <a:extLst>
            <a:ext uri="{FF2B5EF4-FFF2-40B4-BE49-F238E27FC236}">
              <a16:creationId xmlns:a16="http://schemas.microsoft.com/office/drawing/2014/main" id="{00000000-0008-0000-4500-000019000000}"/>
            </a:ext>
          </a:extLst>
        </xdr:cNvPr>
        <xdr:cNvCxnSpPr/>
      </xdr:nvCxnSpPr>
      <xdr:spPr>
        <a:xfrm rot="5400000" flipH="1" flipV="1">
          <a:off x="1567344" y="9364931"/>
          <a:ext cx="217759" cy="400828"/>
        </a:xfrm>
        <a:prstGeom prst="bentConnector2">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1359392</xdr:colOff>
      <xdr:row>37</xdr:row>
      <xdr:rowOff>137896</xdr:rowOff>
    </xdr:from>
    <xdr:to>
      <xdr:col>1</xdr:col>
      <xdr:colOff>1760220</xdr:colOff>
      <xdr:row>39</xdr:row>
      <xdr:rowOff>85724</xdr:rowOff>
    </xdr:to>
    <xdr:cxnSp macro="">
      <xdr:nvCxnSpPr>
        <xdr:cNvPr id="58" name="Con.2.8">
          <a:extLst>
            <a:ext uri="{FF2B5EF4-FFF2-40B4-BE49-F238E27FC236}">
              <a16:creationId xmlns:a16="http://schemas.microsoft.com/office/drawing/2014/main" id="{00000000-0008-0000-4500-00003A000000}"/>
            </a:ext>
          </a:extLst>
        </xdr:cNvPr>
        <xdr:cNvCxnSpPr/>
      </xdr:nvCxnSpPr>
      <xdr:spPr>
        <a:xfrm rot="5400000" flipH="1" flipV="1">
          <a:off x="1437725" y="9235313"/>
          <a:ext cx="476995" cy="400828"/>
        </a:xfrm>
        <a:prstGeom prst="bentConnector2">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1359393</xdr:colOff>
      <xdr:row>37</xdr:row>
      <xdr:rowOff>132548</xdr:rowOff>
    </xdr:from>
    <xdr:to>
      <xdr:col>1</xdr:col>
      <xdr:colOff>1760221</xdr:colOff>
      <xdr:row>38</xdr:row>
      <xdr:rowOff>85724</xdr:rowOff>
    </xdr:to>
    <xdr:cxnSp macro="">
      <xdr:nvCxnSpPr>
        <xdr:cNvPr id="92" name="Con.2.9">
          <a:extLst>
            <a:ext uri="{FF2B5EF4-FFF2-40B4-BE49-F238E27FC236}">
              <a16:creationId xmlns:a16="http://schemas.microsoft.com/office/drawing/2014/main" id="{00000000-0008-0000-4500-00005C000000}"/>
            </a:ext>
          </a:extLst>
        </xdr:cNvPr>
        <xdr:cNvCxnSpPr/>
      </xdr:nvCxnSpPr>
      <xdr:spPr>
        <a:xfrm rot="5400000" flipH="1" flipV="1">
          <a:off x="1567344" y="10232764"/>
          <a:ext cx="217759" cy="400828"/>
        </a:xfrm>
        <a:prstGeom prst="bentConnector2">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1359393</xdr:colOff>
      <xdr:row>38</xdr:row>
      <xdr:rowOff>132548</xdr:rowOff>
    </xdr:from>
    <xdr:to>
      <xdr:col>1</xdr:col>
      <xdr:colOff>1760221</xdr:colOff>
      <xdr:row>39</xdr:row>
      <xdr:rowOff>85724</xdr:rowOff>
    </xdr:to>
    <xdr:cxnSp macro="">
      <xdr:nvCxnSpPr>
        <xdr:cNvPr id="93" name="Con.2.9">
          <a:extLst>
            <a:ext uri="{FF2B5EF4-FFF2-40B4-BE49-F238E27FC236}">
              <a16:creationId xmlns:a16="http://schemas.microsoft.com/office/drawing/2014/main" id="{00000000-0008-0000-4500-00005D000000}"/>
            </a:ext>
          </a:extLst>
        </xdr:cNvPr>
        <xdr:cNvCxnSpPr/>
      </xdr:nvCxnSpPr>
      <xdr:spPr>
        <a:xfrm rot="5400000" flipH="1" flipV="1">
          <a:off x="1567344" y="10497347"/>
          <a:ext cx="217760" cy="400828"/>
        </a:xfrm>
        <a:prstGeom prst="bentConnector2">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xdr:col>
      <xdr:colOff>1359392</xdr:colOff>
      <xdr:row>37</xdr:row>
      <xdr:rowOff>137896</xdr:rowOff>
    </xdr:from>
    <xdr:to>
      <xdr:col>1</xdr:col>
      <xdr:colOff>1760220</xdr:colOff>
      <xdr:row>39</xdr:row>
      <xdr:rowOff>85724</xdr:rowOff>
    </xdr:to>
    <xdr:cxnSp macro="">
      <xdr:nvCxnSpPr>
        <xdr:cNvPr id="94" name="Con.2.8">
          <a:extLst>
            <a:ext uri="{FF2B5EF4-FFF2-40B4-BE49-F238E27FC236}">
              <a16:creationId xmlns:a16="http://schemas.microsoft.com/office/drawing/2014/main" id="{00000000-0008-0000-4500-00005E000000}"/>
            </a:ext>
          </a:extLst>
        </xdr:cNvPr>
        <xdr:cNvCxnSpPr/>
      </xdr:nvCxnSpPr>
      <xdr:spPr>
        <a:xfrm rot="5400000" flipH="1" flipV="1">
          <a:off x="1437725" y="10367730"/>
          <a:ext cx="476995" cy="400828"/>
        </a:xfrm>
        <a:prstGeom prst="bentConnector2">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1</xdr:col>
      <xdr:colOff>237067</xdr:colOff>
      <xdr:row>1</xdr:row>
      <xdr:rowOff>25400</xdr:rowOff>
    </xdr:from>
    <xdr:to>
      <xdr:col>1</xdr:col>
      <xdr:colOff>1664212</xdr:colOff>
      <xdr:row>2</xdr:row>
      <xdr:rowOff>169667</xdr:rowOff>
    </xdr:to>
    <xdr:pic>
      <xdr:nvPicPr>
        <xdr:cNvPr id="16" name="Imagen 15">
          <a:extLst>
            <a:ext uri="{FF2B5EF4-FFF2-40B4-BE49-F238E27FC236}">
              <a16:creationId xmlns:a16="http://schemas.microsoft.com/office/drawing/2014/main" id="{00000000-0008-0000-4500-000010000000}"/>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355600" y="279400"/>
          <a:ext cx="1427145" cy="720000"/>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absolute">
    <xdr:from>
      <xdr:col>0</xdr:col>
      <xdr:colOff>114300</xdr:colOff>
      <xdr:row>0</xdr:row>
      <xdr:rowOff>99060</xdr:rowOff>
    </xdr:from>
    <xdr:to>
      <xdr:col>2</xdr:col>
      <xdr:colOff>2327</xdr:colOff>
      <xdr:row>4</xdr:row>
      <xdr:rowOff>61238</xdr:rowOff>
    </xdr:to>
    <xdr:pic>
      <xdr:nvPicPr>
        <xdr:cNvPr id="2" name="2 Imagen" descr="Logo">
          <a:hlinkClick xmlns:r="http://schemas.openxmlformats.org/officeDocument/2006/relationships" r:id="rId1"/>
          <a:extLst>
            <a:ext uri="{FF2B5EF4-FFF2-40B4-BE49-F238E27FC236}">
              <a16:creationId xmlns:a16="http://schemas.microsoft.com/office/drawing/2014/main" id="{00000000-0008-0000-47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300" y="99060"/>
          <a:ext cx="1452032" cy="6936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cdocumentos.cafam.dom/Mflorez/Soporte/creacion%20de%20usuarios/Prestacion%20IPS%20SEDE-CALLE%2051%20(2014-03-10)_USUARIO%20CT_NEP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cdocumentos.cafam.dom/Documents%20and%20Settings/acastano/Configuraci&#243;n%20local/Archivos%20temporales%20de%20Internet/Content.Outlook/PMVZLFAL/Copia%20de%20F22BSCFichaTecnicaVentaDeBoleteria%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SONAL MEDICO"/>
      <sheetName val="PERSONAL ADMINISTRATIVO"/>
      <sheetName val="Hoja1"/>
      <sheetName val="PERFILES"/>
      <sheetName val="ROLES"/>
    </sheetNames>
    <sheetDataSet>
      <sheetData sheetId="0"/>
      <sheetData sheetId="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de Cambios"/>
      <sheetName val="Ficha Técnica"/>
      <sheetName val="Personal"/>
      <sheetName val="Gastos Diferidos"/>
      <sheetName val="Inversión Activos"/>
      <sheetName val="PyG Operación"/>
      <sheetName val="Tablas"/>
      <sheetName val="Cuadros Resumen"/>
      <sheetName val="Clases de Inversion Activos"/>
      <sheetName val="Clases de Gas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FFBDAFAE-20CE-4C6E-99D4-46655C49AB04}" name="SaludEspecialidades1" displayName="SaludEspecialidades1" ref="V252:W357" totalsRowShown="0" headerRowDxfId="876" dataDxfId="875">
  <autoFilter ref="V252:W357" xr:uid="{24863D47-86E8-41DD-9763-918B00C346F0}"/>
  <sortState xmlns:xlrd2="http://schemas.microsoft.com/office/spreadsheetml/2017/richdata2" ref="V253:W339">
    <sortCondition ref="V253:V339"/>
    <sortCondition ref="W253:W339"/>
  </sortState>
  <tableColumns count="2">
    <tableColumn id="1" xr3:uid="{F9C1D7E6-D181-4482-9BEB-4090E394071A}" name="Sistema" dataDxfId="874"/>
    <tableColumn id="2" xr3:uid="{D878AFA0-7BD9-4D44-BFF1-4140E3A3F23A}" name="Especialidad" dataDxfId="873"/>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4A32F20D-B39F-40C7-9028-FAC5169EDD60}" name="SaludSedes1" displayName="SaludSedes1" ref="L252:M288" totalsRowShown="0">
  <autoFilter ref="L252:M288" xr:uid="{D9E8F81E-1E53-4D1A-AA3D-480326497774}"/>
  <sortState xmlns:xlrd2="http://schemas.microsoft.com/office/spreadsheetml/2017/richdata2" ref="L253:M288">
    <sortCondition ref="L253:L288"/>
    <sortCondition ref="M253:M288"/>
  </sortState>
  <tableColumns count="2">
    <tableColumn id="1" xr3:uid="{218100EE-654B-41B0-99B9-33FBC65BDBA9}" name="EPS" dataDxfId="872"/>
    <tableColumn id="2" xr3:uid="{1DED0DEE-67DE-48D8-AA8B-15E93E7A84C9}" name="IPS" dataDxfId="87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5858D93A-DC7D-4296-B039-CCF422F2982A}" name="SaludTipoPerfil1" displayName="SaludTipoPerfil1" ref="O252:P254" totalsRowShown="0" headerRowDxfId="870">
  <autoFilter ref="O252:P254" xr:uid="{88381956-ED35-4607-8513-FC65DBDA4AA8}"/>
  <tableColumns count="2">
    <tableColumn id="1" xr3:uid="{46F6AD8C-888A-419E-855E-EE52CA378CF7}" name="Aplicacion" dataDxfId="869"/>
    <tableColumn id="2" xr3:uid="{84F7FC35-1923-4048-B8DA-80687FACFA7C}" name="TipoPerfil" dataDxfId="868"/>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EBF5A13F-E474-405C-94BF-2F87B34D8303}" name="SaludPerfiles1" displayName="SaludPerfiles1" ref="R252:T271" totalsRowShown="0" headerRowDxfId="867">
  <autoFilter ref="R252:T271" xr:uid="{D2291A74-B356-4A4C-A5FC-EDC2D6369274}"/>
  <sortState xmlns:xlrd2="http://schemas.microsoft.com/office/spreadsheetml/2017/richdata2" ref="R253:T271">
    <sortCondition ref="R253:R271"/>
    <sortCondition ref="S253:S271"/>
    <sortCondition ref="T253:T271"/>
  </sortState>
  <tableColumns count="3">
    <tableColumn id="1" xr3:uid="{F823768A-FC15-42AD-9870-BA835674E17A}" name="Aplicacion" dataDxfId="866"/>
    <tableColumn id="2" xr3:uid="{7FEAA388-511A-4C0E-9C26-C8F28A25BAD9}" name="TipoPerfil" dataDxfId="865"/>
    <tableColumn id="3" xr3:uid="{98EE3EA4-5955-4280-9896-6EEA0C3B192A}" name="Perfil" dataDxfId="864"/>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FE1B22C-59AD-41FB-B253-59130EFF8D94}" name="SaludEspecialidades2" displayName="SaludEspecialidades2" ref="V252:W354" totalsRowShown="0" headerRowDxfId="863" dataDxfId="862">
  <autoFilter ref="V252:W354" xr:uid="{24863D47-86E8-41DD-9763-918B00C346F0}"/>
  <sortState xmlns:xlrd2="http://schemas.microsoft.com/office/spreadsheetml/2017/richdata2" ref="V253:W354">
    <sortCondition ref="V253:V354"/>
    <sortCondition ref="W253:W354"/>
  </sortState>
  <tableColumns count="2">
    <tableColumn id="1" xr3:uid="{AAF4ACE5-251E-4853-8DA8-0A4C502956CE}" name="Sistema" dataDxfId="861"/>
    <tableColumn id="2" xr3:uid="{6D592A88-D753-4314-B2BB-2E523979391C}" name="Especialidad" dataDxfId="860"/>
  </tableColumns>
  <tableStyleInfo name="TableStyleLight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2351A70E-A86B-43F5-99A6-BA9CA179A6BE}" name="SaludSedes2" displayName="SaludSedes2" ref="L252:M259" totalsRowShown="0">
  <autoFilter ref="L252:M259" xr:uid="{D9E8F81E-1E53-4D1A-AA3D-480326497774}"/>
  <sortState xmlns:xlrd2="http://schemas.microsoft.com/office/spreadsheetml/2017/richdata2" ref="L253:M259">
    <sortCondition ref="L253:L259"/>
    <sortCondition ref="M253:M259"/>
  </sortState>
  <tableColumns count="2">
    <tableColumn id="1" xr3:uid="{733E6C7A-D3AB-45A1-ABDD-20FF6599DB1C}" name="EPS" dataDxfId="859"/>
    <tableColumn id="2" xr3:uid="{B066B7FD-45E8-44D1-A93D-7FEE14F9A1D1}" name="IPS" dataDxfId="858"/>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B601DE24-7E67-4E4A-AB1E-08A495B7BFAF}" name="SaludTipoPerfil2" displayName="SaludTipoPerfil2" ref="O252:P254" totalsRowShown="0" headerRowDxfId="857">
  <autoFilter ref="O252:P254" xr:uid="{88381956-ED35-4607-8513-FC65DBDA4AA8}"/>
  <tableColumns count="2">
    <tableColumn id="1" xr3:uid="{3A911EAF-9FCA-4DBC-A73F-BF55D5CDC817}" name="Aplicacion" dataDxfId="856"/>
    <tableColumn id="2" xr3:uid="{CEBD9B1B-AAAF-410C-85AF-66A232A1BFFB}" name="TipoPerfil" dataDxfId="855"/>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65E950A9-B922-4E9E-AF73-130B16C2C6D4}" name="SaludPerfiles2" displayName="SaludPerfiles2" ref="R252:T271" totalsRowShown="0" headerRowDxfId="854">
  <autoFilter ref="R252:T271" xr:uid="{D2291A74-B356-4A4C-A5FC-EDC2D6369274}"/>
  <tableColumns count="3">
    <tableColumn id="1" xr3:uid="{0040A236-7543-4E61-B58E-D8F8803C04D8}" name="Aplicacion" dataDxfId="853"/>
    <tableColumn id="2" xr3:uid="{A292202D-A730-4D5D-B235-C932D13000BF}" name="TipoPerfil" dataDxfId="852"/>
    <tableColumn id="3" xr3:uid="{C65ACEB9-C798-4C9E-A51D-888CCCA94BFE}" name="Perfil" dataDxfId="851"/>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36090701-5A81-4EC7-92A6-DC69EA68C447}" name="Tabla32587" displayName="Tabla32587" ref="Y252:Y356" totalsRowShown="0" headerRowDxfId="850" dataDxfId="849">
  <autoFilter ref="Y252:Y356" xr:uid="{CEBD0482-3215-4A8E-93A9-A49778D2C365}"/>
  <sortState xmlns:xlrd2="http://schemas.microsoft.com/office/spreadsheetml/2017/richdata2" ref="Y253:Y356">
    <sortCondition ref="Y253:Y356"/>
  </sortState>
  <tableColumns count="1">
    <tableColumn id="1" xr3:uid="{10CBD222-B678-456E-B0B8-28C63CF9F980}" name="DEPOSITO " dataDxfId="848"/>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5ECF5854-09BB-467A-8290-4864772251B2}" name="SaludEspecialidades3088" displayName="SaludEspecialidades3088" ref="V252:W398" totalsRowShown="0" headerRowDxfId="847" dataDxfId="846">
  <autoFilter ref="V252:W398" xr:uid="{24863D47-86E8-41DD-9763-918B00C346F0}"/>
  <sortState xmlns:xlrd2="http://schemas.microsoft.com/office/spreadsheetml/2017/richdata2" ref="V253:W398">
    <sortCondition ref="V253:V398"/>
    <sortCondition ref="W253:W398"/>
  </sortState>
  <tableColumns count="2">
    <tableColumn id="1" xr3:uid="{C5F1C933-A3CD-4EBC-A9D4-9B99CD31D8F9}" name="Sistema" dataDxfId="845"/>
    <tableColumn id="2" xr3:uid="{51D93850-455D-4036-913B-05FC2457CFCC}" name="Especialidad" dataDxfId="844"/>
  </tableColumns>
  <tableStyleInfo name="TableStyleLight1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DD8FC675-842C-4BF3-95F7-B5EA4FFBFD88}" name="SaludSedes6189" displayName="SaludSedes6189" ref="L252:M258" totalsRowShown="0">
  <autoFilter ref="L252:M258" xr:uid="{D9E8F81E-1E53-4D1A-AA3D-480326497774}"/>
  <tableColumns count="2">
    <tableColumn id="1" xr3:uid="{1E539467-7D17-430F-A751-8CB5E7E18863}" name="EPS" dataDxfId="843"/>
    <tableColumn id="2" xr3:uid="{82A9BF92-852D-4260-9D9D-1BAF53289141}" name="IPS" dataDxfId="842"/>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45DC1D88-1B82-4042-9CA0-891D1B96FC54}" name="SaluTipoPerfil7190" displayName="SaluTipoPerfil7190" ref="O252:P254" totalsRowShown="0" headerRowDxfId="841">
  <autoFilter ref="O252:P254" xr:uid="{88381956-ED35-4607-8513-FC65DBDA4AA8}"/>
  <tableColumns count="2">
    <tableColumn id="1" xr3:uid="{2F616F2E-1D1B-40B7-A79D-7537C8008197}" name="Aplicacion" dataDxfId="840"/>
    <tableColumn id="2" xr3:uid="{EB18F692-DBC1-4C8E-BDFB-57D3EDAE172D}" name="TipoPerfil" dataDxfId="839"/>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DED01672-C9F6-4F9B-A9D8-6B55673203A5}" name="SaludPerfiles7291" displayName="SaludPerfiles7291" ref="R252:T302" totalsRowShown="0" headerRowDxfId="838" dataDxfId="837">
  <autoFilter ref="R252:T302" xr:uid="{D2291A74-B356-4A4C-A5FC-EDC2D6369274}"/>
  <sortState xmlns:xlrd2="http://schemas.microsoft.com/office/spreadsheetml/2017/richdata2" ref="R253:T302">
    <sortCondition ref="R253:R302"/>
    <sortCondition ref="S253:S302"/>
    <sortCondition ref="T253:T302"/>
  </sortState>
  <tableColumns count="3">
    <tableColumn id="1" xr3:uid="{85077376-C5E1-4F1C-97C9-8F04B6763B56}" name="Aplicacion" dataDxfId="836"/>
    <tableColumn id="2" xr3:uid="{C64D3682-85E6-4276-94D0-75872114C823}" name="TipoPerfil" dataDxfId="835"/>
    <tableColumn id="3" xr3:uid="{3630E76C-2BD1-421B-8D3A-229FAE22EBFB}" name="Perfil" dataDxfId="834"/>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B5B0000D-CB83-4CE5-9068-9D7BF0C4A317}" name="SaluTipoPerfil719095" displayName="SaluTipoPerfil719095" ref="O252:P253" totalsRowShown="0" headerRowDxfId="833">
  <autoFilter ref="O252:P253" xr:uid="{88381956-ED35-4607-8513-FC65DBDA4AA8}"/>
  <tableColumns count="2">
    <tableColumn id="1" xr3:uid="{DC29A860-6120-4CFD-BB24-7F99CA678291}" name="Aplicacion" dataDxfId="832"/>
    <tableColumn id="2" xr3:uid="{719C32AB-3B0B-4FC4-852E-C7B980AC6329}" name="TipoPerfil" dataDxfId="831"/>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319CC349-46C5-41FA-91D6-582197228019}" name="SaludPerfiles729196" displayName="SaludPerfiles729196" ref="R252:T262" totalsRowShown="0" headerRowDxfId="830">
  <autoFilter ref="R252:T262" xr:uid="{D2291A74-B356-4A4C-A5FC-EDC2D6369274}"/>
  <tableColumns count="3">
    <tableColumn id="1" xr3:uid="{25A42E9C-15FA-47DE-9A8B-E3F53598E305}" name="Aplicacion" dataDxfId="829"/>
    <tableColumn id="2" xr3:uid="{70AC8E18-EF2C-4C18-999C-87AFE69D1422}" name="TipoPerfil" dataDxfId="828"/>
    <tableColumn id="3" xr3:uid="{04CDAC6D-B8C9-470F-9D2D-28F34498FF1E}" name="Perfil" dataDxfId="827"/>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D366B0B4-9A35-4BC8-826E-C2391CDDE00F}" name="SaludEspecialidades30889398" displayName="SaludEspecialidades30889398" ref="V252:W332" totalsRowShown="0" headerRowDxfId="826" dataDxfId="825">
  <autoFilter ref="V252:W332" xr:uid="{24863D47-86E8-41DD-9763-918B00C346F0}"/>
  <sortState xmlns:xlrd2="http://schemas.microsoft.com/office/spreadsheetml/2017/richdata2" ref="V253:W332">
    <sortCondition ref="V253:V332"/>
    <sortCondition ref="W253:W332"/>
  </sortState>
  <tableColumns count="2">
    <tableColumn id="1" xr3:uid="{1B206D2D-8A59-42E4-AC28-0B262F1CDE6E}" name="Sistema" dataDxfId="824"/>
    <tableColumn id="2" xr3:uid="{183085C5-756D-4CC0-B9E6-6496BA2D9801}" name="Especialidad" dataDxfId="823"/>
  </tableColumns>
  <tableStyleInfo name="TableStyleLight16"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F7C8610-0153-4D97-9FC2-577C583DEB98}" name="SaluTipoPerfil719095100" displayName="SaluTipoPerfil719095100" ref="O252:P255" totalsRowShown="0" headerRowDxfId="822">
  <autoFilter ref="O252:P255" xr:uid="{88381956-ED35-4607-8513-FC65DBDA4AA8}"/>
  <tableColumns count="2">
    <tableColumn id="1" xr3:uid="{C5AA1B16-9E50-409C-88E6-BD61C55E8E72}" name="Aplicacion" dataDxfId="821"/>
    <tableColumn id="2" xr3:uid="{A82D9153-8507-4D2E-93A0-C721F80DDE34}" name="TipoPerfil" dataDxfId="820"/>
  </tableColumns>
  <tableStyleInfo name="TableStyleMedium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1EE3A718-A0C6-4441-8494-13230AF671BB}" name="SaludPerfiles729196101" displayName="SaludPerfiles729196101" ref="R252:T263" totalsRowShown="0" headerRowDxfId="819">
  <autoFilter ref="R252:T263" xr:uid="{D2291A74-B356-4A4C-A5FC-EDC2D6369274}"/>
  <tableColumns count="3">
    <tableColumn id="1" xr3:uid="{FB1E2B1F-0CC2-4D8D-8669-F8A3EE28F4FD}" name="Aplicacion" dataDxfId="818"/>
    <tableColumn id="2" xr3:uid="{0DE7D18B-14EC-4263-BF46-71748A74060C}" name="TipoPerfil" dataDxfId="817"/>
    <tableColumn id="3" xr3:uid="{E62372F7-B7D8-41F7-8BC5-0FA8C7A46315}" name="Perfil" dataDxfId="816"/>
  </tableColumns>
  <tableStyleInfo name="TableStyleMedium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8DEBA7A9-3D0F-43A2-A1B6-153FA2907D79}" name="SaluTipoPerfil71909510085" displayName="SaluTipoPerfil71909510085" ref="O252:P254" totalsRowShown="0" headerRowDxfId="815">
  <autoFilter ref="O252:P254" xr:uid="{88381956-ED35-4607-8513-FC65DBDA4AA8}"/>
  <tableColumns count="2">
    <tableColumn id="1" xr3:uid="{3B7D282B-1F8A-483A-8E9A-5F7918820751}" name="Aplicacion" dataDxfId="814"/>
    <tableColumn id="2" xr3:uid="{87F1F6D9-84EA-42C4-94CC-A9EF69B2B9DF}" name="TipoPerfil" dataDxfId="813"/>
  </tableColumns>
  <tableStyleInfo name="TableStyleMedium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F2636112-1F13-40A1-9934-784D43FA469A}" name="SaludPerfiles72919610186" displayName="SaludPerfiles72919610186" ref="R252:T259" totalsRowShown="0" headerRowDxfId="812">
  <autoFilter ref="R252:T259" xr:uid="{D2291A74-B356-4A4C-A5FC-EDC2D6369274}"/>
  <tableColumns count="3">
    <tableColumn id="1" xr3:uid="{BEB67710-53B5-49AB-BC59-4693BB79695A}" name="Aplicacion" dataDxfId="811"/>
    <tableColumn id="2" xr3:uid="{142F7838-25D8-4E9A-B0BF-BC4FD6DA2526}" name="TipoPerfil" dataDxfId="810"/>
    <tableColumn id="3" xr3:uid="{F67E95DE-6793-4B35-88D4-C10B4C597633}" name="Perfil" dataDxfId="809"/>
  </tableColumns>
  <tableStyleInfo name="TableStyleMedium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EC23981A-ED98-4FB1-8EC0-46F7558DF7E0}" name="TPNETFuncion" displayName="TPNETFuncion" ref="R250:S279" totalsRowShown="0" headerRowDxfId="808" dataDxfId="807" tableBorderDxfId="806">
  <autoFilter ref="R250:S279" xr:uid="{437177B6-CD39-4FA7-922E-158FED6D454A}"/>
  <tableColumns count="2">
    <tableColumn id="1" xr3:uid="{66DF5683-0E27-4230-BDA8-CA932E62D16C}" name="Unidad" dataDxfId="805"/>
    <tableColumn id="2" xr3:uid="{4ED927BF-44C4-47E0-9EF0-F5D0FA93B1D7}" name="Funcion" dataDxfId="804"/>
  </tableColumns>
  <tableStyleInfo name="TableStyleMedium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54B5B2DF-B87E-4C36-8DF8-E19865424863}" name="TPNETPerfil" displayName="TPNETPerfil" ref="L250:N303" totalsRowShown="0" headerRowDxfId="803" dataDxfId="802" tableBorderDxfId="801">
  <autoFilter ref="L250:N303" xr:uid="{E6448F54-9F8D-45A2-A485-23EA6A021B3C}"/>
  <tableColumns count="3">
    <tableColumn id="1" xr3:uid="{D5AAD771-2905-4830-B934-B4354B506A57}" name="Unidad" dataDxfId="800"/>
    <tableColumn id="2" xr3:uid="{124977CF-5B08-4127-9D41-B56DB211AA80}" name="Funcion" dataDxfId="799"/>
    <tableColumn id="3" xr3:uid="{1856F6FB-E44E-48AE-9A1B-A3B9392A65AD}" name="Perfil" dataDxfId="798"/>
  </tableColumns>
  <tableStyleInfo name="TableStyleMedium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2FB6D1D-F598-441A-A4E1-1E25D3C2C07B}" name="Perfil" displayName="Perfil" ref="AB5:AB14" totalsRowShown="0" headerRowDxfId="797" dataDxfId="796">
  <autoFilter ref="AB5:AB14" xr:uid="{76781315-9AF6-46DD-8870-F383B610F0B1}"/>
  <sortState xmlns:xlrd2="http://schemas.microsoft.com/office/spreadsheetml/2017/richdata2" ref="AB6:AB14">
    <sortCondition ref="AB6:AB14"/>
  </sortState>
  <tableColumns count="1">
    <tableColumn id="1" xr3:uid="{DC4E2AA8-99F6-4530-84FC-6C5C5F4067EC}" name="Perfil" dataDxfId="795"/>
  </tableColumns>
  <tableStyleInfo name="TableStyleMedium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118551F-EFF0-4354-92A3-38A78333733F}" name="Tabla218" displayName="Tabla218" ref="AD5:AD19" totalsRowShown="0" headerRowDxfId="794" dataDxfId="793" dataCellStyle="Normal 2">
  <autoFilter ref="AD5:AD19" xr:uid="{B37B19CE-2D8F-44FD-B9F9-E5A6CE148E38}"/>
  <sortState xmlns:xlrd2="http://schemas.microsoft.com/office/spreadsheetml/2017/richdata2" ref="AD6:AD19">
    <sortCondition ref="AD6:AD19"/>
  </sortState>
  <tableColumns count="1">
    <tableColumn id="1" xr3:uid="{0D4E3AEA-EEF4-4862-A7B4-8AD91D437553}" name="Convenio" dataDxfId="792" dataCellStyle="Normal 2"/>
  </tableColumns>
  <tableStyleInfo name="TableStyleMedium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D8AD6BD0-6F19-4C31-8CE1-2AB28B27A136}" name="Tabla333" displayName="Tabla333" ref="AF5:AF8" totalsRowShown="0" headerRowDxfId="791" dataDxfId="790">
  <autoFilter ref="AF5:AF8" xr:uid="{7250CB09-FE5C-4DB8-B703-02609AC427BB}"/>
  <tableColumns count="1">
    <tableColumn id="1" xr3:uid="{C2F3B4C9-CD45-4664-B006-BBC0B8DF72DE}" name="Novedad" dataDxfId="789"/>
  </tableColumns>
  <tableStyleInfo name="TableStyleMedium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042FA5F0-4077-4B73-B369-73CE024E8038}" name="TPNETFuncion107109" displayName="TPNETFuncion107109" ref="R250:S279" totalsRowShown="0" headerRowDxfId="788" dataDxfId="787" tableBorderDxfId="786">
  <autoFilter ref="R250:S279" xr:uid="{437177B6-CD39-4FA7-922E-158FED6D454A}"/>
  <tableColumns count="2">
    <tableColumn id="1" xr3:uid="{AE5BED04-C066-4911-9CF2-00D136314E5D}" name="Unidad" dataDxfId="785"/>
    <tableColumn id="2" xr3:uid="{B51901E1-AB16-4D87-A90A-B9F91C8FA41F}" name="Funcion" dataDxfId="784"/>
  </tableColumns>
  <tableStyleInfo name="TableStyleMedium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614C41E1-000F-4AD4-9883-5E8670A03B19}" name="TPNETPerfil108110" displayName="TPNETPerfil108110" ref="L250:N303" totalsRowShown="0" headerRowDxfId="783" dataDxfId="782" tableBorderDxfId="781">
  <autoFilter ref="L250:N303" xr:uid="{E6448F54-9F8D-45A2-A485-23EA6A021B3C}"/>
  <tableColumns count="3">
    <tableColumn id="1" xr3:uid="{0CB41EED-CCA0-4FCE-8D28-D8E03E655CD6}" name="Unidad" dataDxfId="780"/>
    <tableColumn id="2" xr3:uid="{FD1336F7-847F-4A1A-81A9-2CE62B8C7082}" name="Funcion" dataDxfId="779"/>
    <tableColumn id="3" xr3:uid="{CCEDBA81-54BB-4195-8269-327DB14D7B5A}" name="Perfil" dataDxfId="778"/>
  </tableColumns>
  <tableStyleInfo name="TableStyleMedium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73ECA7DA-7CE2-4169-809E-A2B11B2BF5EF}" name="P_NAPSE" displayName="P_NAPSE" ref="L250:M281" totalsRowShown="0" headerRowDxfId="777" dataDxfId="776">
  <autoFilter ref="L250:M281" xr:uid="{73ECA7DA-7CE2-4169-809E-A2B11B2BF5EF}"/>
  <sortState xmlns:xlrd2="http://schemas.microsoft.com/office/spreadsheetml/2017/richdata2" ref="L251:M281">
    <sortCondition ref="L251:L281"/>
    <sortCondition ref="M251:M281"/>
  </sortState>
  <tableColumns count="2">
    <tableColumn id="1" xr3:uid="{6A77B011-68E5-44FC-A4F9-47E59BFB1D59}" name="App" dataDxfId="775"/>
    <tableColumn id="2" xr3:uid="{738406F0-57F8-4927-A909-EE24F6D7CE0E}" name="Perfil" dataDxfId="774"/>
  </tableColumns>
  <tableStyleInfo name="TableStyleMedium14"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DEC9C63-4662-4BC5-A49C-13D9BEFC2521}" name="RolesNew" displayName="RolesNew" ref="L250:M385" totalsRowShown="0" headerRowDxfId="773" dataDxfId="772">
  <autoFilter ref="L250:M385" xr:uid="{70B496EB-06B0-4F35-B334-E89EDB3ECBEB}"/>
  <tableColumns count="2">
    <tableColumn id="1" xr3:uid="{ED22211C-3DD5-43E0-B006-FED60AD8EA4B}" name="Concepto" dataDxfId="771"/>
    <tableColumn id="2" xr3:uid="{BD5AAF40-101C-43B9-B6CC-B6D8B0230DBA}" name="Perfil" dataDxfId="770"/>
  </tableColumns>
  <tableStyleInfo name="TableStyleMedium14"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ADF437E2-1E9B-4FD7-AB16-446437F5DF7E}" name="RolesNew117" displayName="RolesNew117" ref="L250:M399" totalsRowShown="0" headerRowDxfId="769" dataDxfId="768">
  <autoFilter ref="L250:M399" xr:uid="{70B496EB-06B0-4F35-B334-E89EDB3ECBEB}"/>
  <tableColumns count="2">
    <tableColumn id="1" xr3:uid="{03D713B5-0B78-456C-A0BF-61E4258CAEF9}" name="Concepto" dataDxfId="767"/>
    <tableColumn id="2" xr3:uid="{800DD6A6-F826-42AB-9461-CED88D1B701C}" name="Perfil" dataDxfId="766"/>
  </tableColumns>
  <tableStyleInfo name="TableStyleMedium14"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ED279C04-E650-4606-B196-740B078FFE58}" name="RolesNew117118" displayName="RolesNew117118" ref="L250:M403" totalsRowShown="0" headerRowDxfId="765" dataDxfId="764">
  <autoFilter ref="L250:M403" xr:uid="{70B496EB-06B0-4F35-B334-E89EDB3ECBEB}"/>
  <sortState xmlns:xlrd2="http://schemas.microsoft.com/office/spreadsheetml/2017/richdata2" ref="L251:M403">
    <sortCondition ref="L251:L403"/>
    <sortCondition ref="M251:M403"/>
  </sortState>
  <tableColumns count="2">
    <tableColumn id="1" xr3:uid="{CC97D43E-C586-44D7-A838-90A113C5CD14}" name="Concepto" dataDxfId="763"/>
    <tableColumn id="2" xr3:uid="{E7504872-1EE6-4404-A372-813B6FF63165}" name="Perfil" dataDxfId="762"/>
  </tableColumns>
  <tableStyleInfo name="TableStyleMedium14"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4C5FA1BF-BA78-4136-AEFE-9C25C850E260}" name="RolesNew117118119120" displayName="RolesNew117118119120" ref="L250:M399" totalsRowShown="0" headerRowDxfId="761" dataDxfId="760">
  <autoFilter ref="L250:M399" xr:uid="{70B496EB-06B0-4F35-B334-E89EDB3ECBEB}"/>
  <tableColumns count="2">
    <tableColumn id="1" xr3:uid="{3A3B81BE-3AC8-4597-BDBA-CD6413392240}" name="Concepto" dataDxfId="759"/>
    <tableColumn id="2" xr3:uid="{9FD0458C-FC11-423A-A1A1-352F9AE0A8B4}" name="Perfil" dataDxfId="758"/>
  </tableColumns>
  <tableStyleInfo name="TableStyleMedium14"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41F5D35F-51A8-4876-BD89-5F7ABE94FFDB}" name="RolesNew117118119" displayName="RolesNew117118119" ref="L250:M299" totalsRowShown="0" headerRowDxfId="757" dataDxfId="756">
  <autoFilter ref="L250:M299" xr:uid="{70B496EB-06B0-4F35-B334-E89EDB3ECBEB}"/>
  <tableColumns count="2">
    <tableColumn id="1" xr3:uid="{71679B38-64BB-4DE2-A192-7D7F42334317}" name="Concepto" dataDxfId="755"/>
    <tableColumn id="2" xr3:uid="{FFA001AA-3F6C-48B0-85E1-31B786795BA5}" name="Perfil" dataDxfId="754"/>
  </tableColumns>
  <tableStyleInfo name="TableStyleMedium14"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E4891FF4-FC9F-412D-BB21-9BE05AFF9655}" name="LaserFiche68" displayName="LaserFiche68" ref="U142:V171" totalsRowShown="0" headerRowDxfId="753" dataDxfId="752">
  <autoFilter ref="U142:V171" xr:uid="{5945F12D-B6E3-43AC-9CC7-F74FF379C0FF}"/>
  <tableColumns count="2">
    <tableColumn id="1" xr3:uid="{C275F531-45B5-43E1-A83A-4CCD8DD14774}" name="App" dataDxfId="751"/>
    <tableColumn id="2" xr3:uid="{DBF13B03-B63F-465B-9743-00E0DC918E2C}" name="Perfil_Laserfiche" dataDxfId="750"/>
  </tableColumns>
  <tableStyleInfo name="TableStyleMedium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DCCE7D5F-9FDA-49AD-8982-1ED78B159830}" name="R_Q1070" displayName="R_Q1070" ref="X142:Y186" totalsRowShown="0" headerRowDxfId="749" dataDxfId="748">
  <autoFilter ref="X142:Y186" xr:uid="{BBEDA3A1-BE21-4985-9B47-415F16848E58}"/>
  <sortState xmlns:xlrd2="http://schemas.microsoft.com/office/spreadsheetml/2017/richdata2" ref="X143:Y186">
    <sortCondition ref="X143:X186"/>
    <sortCondition ref="Y143:Y186"/>
  </sortState>
  <tableColumns count="2">
    <tableColumn id="1" xr3:uid="{D6C7F6BC-B8F4-46CA-B42D-1B28667695D8}" name="Sede Q10" dataDxfId="747"/>
    <tableColumn id="2" xr3:uid="{71007733-DC8F-4539-AC4F-17C75C202142}" name="Perfil" dataDxfId="746"/>
  </tableColumns>
  <tableStyleInfo name="TableStyleMedium14"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C89B2884-6096-4FBC-9E6A-A1CF72B5C845}" name="LaserFiche68122126" displayName="LaserFiche68122126" ref="U142:V171" totalsRowShown="0" headerRowDxfId="745" dataDxfId="744">
  <autoFilter ref="U142:V171" xr:uid="{5945F12D-B6E3-43AC-9CC7-F74FF379C0FF}"/>
  <tableColumns count="2">
    <tableColumn id="1" xr3:uid="{C257F814-4C98-450F-833F-F6D7DADC2833}" name="App" dataDxfId="743"/>
    <tableColumn id="2" xr3:uid="{69F4E89A-2826-4BED-AA53-D99A3B17418C}" name="Perfil_Laserfiche" dataDxfId="742"/>
  </tableColumns>
  <tableStyleInfo name="TableStyleMedium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8A039870-1B68-47D0-8216-E8E4C8DB0C96}" name="R_Q1070124128" displayName="R_Q1070124128" ref="X142:Y186" totalsRowShown="0" headerRowDxfId="741" dataDxfId="740">
  <autoFilter ref="X142:Y186" xr:uid="{BBEDA3A1-BE21-4985-9B47-415F16848E58}"/>
  <sortState xmlns:xlrd2="http://schemas.microsoft.com/office/spreadsheetml/2017/richdata2" ref="X143:Y186">
    <sortCondition ref="X143:X186"/>
    <sortCondition ref="Y143:Y186"/>
  </sortState>
  <tableColumns count="2">
    <tableColumn id="1" xr3:uid="{3AA18553-60B2-4676-A3EC-7B41298B2C6E}" name="Sede Q10" dataDxfId="739"/>
    <tableColumn id="2" xr3:uid="{BFBA05BD-3E88-4BD8-B73B-8BD21B1B1145}" name="Perfil" dataDxfId="738"/>
  </tableColumns>
  <tableStyleInfo name="TableStyleMedium14"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F0426BF3-18E3-4532-ACBA-191A2B1A4C7F}" name="LaserFiche68122126130" displayName="LaserFiche68122126130" ref="U142:V171" totalsRowShown="0" headerRowDxfId="737" dataDxfId="736">
  <autoFilter ref="U142:V171" xr:uid="{5945F12D-B6E3-43AC-9CC7-F74FF379C0FF}"/>
  <tableColumns count="2">
    <tableColumn id="1" xr3:uid="{9698CDD2-32FA-42B0-9076-C001BA0DE24C}" name="App" dataDxfId="735"/>
    <tableColumn id="2" xr3:uid="{4E88DD25-79AF-4890-AA8C-CD13C3DD8298}" name="Perfil_Laserfiche" dataDxfId="734"/>
  </tableColumns>
  <tableStyleInfo name="TableStyleMedium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AF32FAC7-EFE7-45E5-8CDD-0EE2EE0DDE8E}" name="R_Q1070124128132" displayName="R_Q1070124128132" ref="X142:Y186" totalsRowShown="0" headerRowDxfId="733" dataDxfId="732">
  <autoFilter ref="X142:Y186" xr:uid="{BBEDA3A1-BE21-4985-9B47-415F16848E58}"/>
  <sortState xmlns:xlrd2="http://schemas.microsoft.com/office/spreadsheetml/2017/richdata2" ref="X143:Y186">
    <sortCondition ref="X143:X186"/>
    <sortCondition ref="Y143:Y186"/>
  </sortState>
  <tableColumns count="2">
    <tableColumn id="1" xr3:uid="{AF3F34A7-1064-4C74-872F-E99025529A63}" name="Sede Q10" dataDxfId="731"/>
    <tableColumn id="2" xr3:uid="{8717BF65-103A-4814-9AA2-926D6627B597}" name="Perfil" dataDxfId="730"/>
  </tableColumns>
  <tableStyleInfo name="TableStyleMedium14"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8C2A850D-D787-4023-830F-CB7D334C1575}" name="LaserFiche68122126130134138" displayName="LaserFiche68122126130134138" ref="U142:V171" totalsRowShown="0" headerRowDxfId="729" dataDxfId="728">
  <autoFilter ref="U142:V171" xr:uid="{5945F12D-B6E3-43AC-9CC7-F74FF379C0FF}"/>
  <tableColumns count="2">
    <tableColumn id="1" xr3:uid="{770E4791-1CD5-4256-8108-09C3446C7C6E}" name="App" dataDxfId="727"/>
    <tableColumn id="2" xr3:uid="{FB640536-3DCF-448E-AC23-40793C7E03A4}" name="Perfil_Laserfiche" dataDxfId="726"/>
  </tableColumns>
  <tableStyleInfo name="TableStyleMedium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FCAA076B-3636-4B3B-8564-98B28CD334A5}" name="R_Q1070124128132136140" displayName="R_Q1070124128132136140" ref="X142:Y186" totalsRowShown="0" headerRowDxfId="725" dataDxfId="724">
  <autoFilter ref="X142:Y186" xr:uid="{BBEDA3A1-BE21-4985-9B47-415F16848E58}"/>
  <sortState xmlns:xlrd2="http://schemas.microsoft.com/office/spreadsheetml/2017/richdata2" ref="X143:Y186">
    <sortCondition ref="X143:X186"/>
    <sortCondition ref="Y143:Y186"/>
  </sortState>
  <tableColumns count="2">
    <tableColumn id="1" xr3:uid="{1F8146F8-C748-42E9-911C-D5BBEC023EA7}" name="Sede Q10" dataDxfId="723"/>
    <tableColumn id="2" xr3:uid="{ADFCB4D5-0B33-4EEC-B438-8F0A8CE43B9D}" name="Perfil" dataDxfId="722"/>
  </tableColumns>
  <tableStyleInfo name="TableStyleMedium14"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770B7AD3-BA57-49C9-9EB3-539C2149CE92}" name="LaserFiche68122126130134" displayName="LaserFiche68122126130134" ref="U142:V171" totalsRowShown="0" headerRowDxfId="721" dataDxfId="720">
  <autoFilter ref="U142:V171" xr:uid="{5945F12D-B6E3-43AC-9CC7-F74FF379C0FF}"/>
  <tableColumns count="2">
    <tableColumn id="1" xr3:uid="{B74D7C45-0AE4-4BAB-B670-3E52C10E2B47}" name="App" dataDxfId="719"/>
    <tableColumn id="2" xr3:uid="{6D2C320A-924C-4F3F-A632-1F48876E761C}" name="Perfil_Laserfiche" dataDxfId="718"/>
  </tableColumns>
  <tableStyleInfo name="TableStyleMedium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29D810C7-BD73-4ADE-8E23-7752ACC90C2D}" name="R_Q1070124128132136" displayName="R_Q1070124128132136" ref="X142:Y186" totalsRowShown="0" headerRowDxfId="717" dataDxfId="716">
  <autoFilter ref="X142:Y186" xr:uid="{BBEDA3A1-BE21-4985-9B47-415F16848E58}"/>
  <sortState xmlns:xlrd2="http://schemas.microsoft.com/office/spreadsheetml/2017/richdata2" ref="X143:Y186">
    <sortCondition ref="X143:X186"/>
    <sortCondition ref="Y143:Y186"/>
  </sortState>
  <tableColumns count="2">
    <tableColumn id="1" xr3:uid="{E7BBE21A-4322-4D19-98AF-8D1C0F71E008}" name="Sede Q10" dataDxfId="715"/>
    <tableColumn id="2" xr3:uid="{3DCB9DCE-F32B-4BDC-9A86-F2FBA31CFE2B}" name="Perfil" dataDxfId="714"/>
  </tableColumns>
  <tableStyleInfo name="TableStyleMedium14"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C547D9C5-98F3-459F-BFC8-70544B882D6D}" name="Tabla176" displayName="Tabla176" ref="AN5:AN7" totalsRowShown="0" headerRowDxfId="713" dataDxfId="712">
  <autoFilter ref="AN5:AN7" xr:uid="{3715C458-0BD9-4181-B1E6-20434876CE28}"/>
  <tableColumns count="1">
    <tableColumn id="1" xr3:uid="{073BF19C-B7BB-4C79-BB5A-24DC1477D98E}" name="Columna1" dataDxfId="711"/>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37BC98F0-60A4-4AD4-9459-30A4C2E408B3}" name="OtrasApp141142143144145146" displayName="OtrasApp141142143144145146" ref="L250:M357" totalsRowShown="0" headerRowDxfId="710" dataDxfId="709" tableBorderDxfId="708">
  <autoFilter ref="L250:M357" xr:uid="{9A0A4973-6117-4A4E-9D34-AE7BCBEA8199}"/>
  <tableColumns count="2">
    <tableColumn id="3" xr3:uid="{C32E47A5-00CC-4526-BE12-1BB29635CC2A}" name="App" dataDxfId="707"/>
    <tableColumn id="2" xr3:uid="{DE0D1C61-891D-4589-A523-A0D7C50CC41A}" name="Perfil" dataDxfId="706"/>
  </tableColumns>
  <tableStyleInfo name="TableStyleMedium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2CF290F6-5BA1-417B-8858-F23CC162D82B}" name="OtrasApp" displayName="OtrasApp" ref="L250:M357" totalsRowShown="0" headerRowDxfId="705" dataDxfId="704" tableBorderDxfId="703">
  <autoFilter ref="L250:M357" xr:uid="{9A0A4973-6117-4A4E-9D34-AE7BCBEA8199}"/>
  <tableColumns count="2">
    <tableColumn id="3" xr3:uid="{1A8A0552-1FF5-48CC-8290-DEE34F35A660}" name="App" dataDxfId="702"/>
    <tableColumn id="2" xr3:uid="{302D462B-9C2B-4F21-9183-686C053E954B}" name="Perfil" dataDxfId="701"/>
  </tableColumns>
  <tableStyleInfo name="TableStyleMedium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66E33533-8B5A-443E-A10D-448B18094C5D}" name="OtrasApp141" displayName="OtrasApp141" ref="L250:M357" totalsRowShown="0" headerRowDxfId="700" dataDxfId="699" tableBorderDxfId="698">
  <autoFilter ref="L250:M357" xr:uid="{9A0A4973-6117-4A4E-9D34-AE7BCBEA8199}"/>
  <tableColumns count="2">
    <tableColumn id="3" xr3:uid="{B1EB6866-8606-497C-886A-C6D841F58054}" name="App" dataDxfId="697"/>
    <tableColumn id="2" xr3:uid="{0E6F1ACF-2582-4682-9EFF-7F189D8FD2F2}" name="Perfil" dataDxfId="696"/>
  </tableColumns>
  <tableStyleInfo name="TableStyleMedium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C42F3257-3A37-46FC-AB88-067C5544C248}" name="OtrasApp141142" displayName="OtrasApp141142" ref="L250:M357" totalsRowShown="0" headerRowDxfId="695" dataDxfId="694" tableBorderDxfId="693">
  <autoFilter ref="L250:M357" xr:uid="{9A0A4973-6117-4A4E-9D34-AE7BCBEA8199}"/>
  <tableColumns count="2">
    <tableColumn id="3" xr3:uid="{1585DCEA-4913-44E6-9006-C7559E5665DB}" name="App" dataDxfId="692"/>
    <tableColumn id="2" xr3:uid="{32D37FDE-1F28-4E60-9657-585D15BEE65B}" name="Perfil" dataDxfId="691"/>
  </tableColumns>
  <tableStyleInfo name="TableStyleMedium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5D5189D8-1A85-418E-A37C-57840E227C59}" name="OtrasApp141142143" displayName="OtrasApp141142143" ref="L250:M357" totalsRowShown="0" headerRowDxfId="690" dataDxfId="689" tableBorderDxfId="688">
  <autoFilter ref="L250:M357" xr:uid="{9A0A4973-6117-4A4E-9D34-AE7BCBEA8199}"/>
  <tableColumns count="2">
    <tableColumn id="3" xr3:uid="{4ECF4E97-5CC9-474F-BEC9-6CCD63E678B9}" name="App" dataDxfId="687"/>
    <tableColumn id="2" xr3:uid="{337BC0BA-9837-4689-814F-A10E1D79967B}" name="Perfil" dataDxfId="686"/>
  </tableColumns>
  <tableStyleInfo name="TableStyleMedium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2ECB7E29-7C18-4CBC-8DC7-7715196614DF}" name="OtrasApp141142143144" displayName="OtrasApp141142143144" ref="L250:M357" totalsRowShown="0" headerRowDxfId="685" dataDxfId="684" tableBorderDxfId="683">
  <autoFilter ref="L250:M357" xr:uid="{9A0A4973-6117-4A4E-9D34-AE7BCBEA8199}"/>
  <tableColumns count="2">
    <tableColumn id="3" xr3:uid="{366D81A5-9653-4E56-BD84-6DC67E5B867C}" name="App" dataDxfId="682"/>
    <tableColumn id="2" xr3:uid="{8C5F2BE4-3A18-433D-B575-1147349AE7A5}" name="Perfil" dataDxfId="681"/>
  </tableColumns>
  <tableStyleInfo name="TableStyleMedium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2B5E4060-6394-4AF2-9868-361118771E47}" name="OtrasApp141142143144145" displayName="OtrasApp141142143144145" ref="L250:M357" totalsRowShown="0" headerRowDxfId="680" dataDxfId="679" tableBorderDxfId="678">
  <autoFilter ref="L250:M357" xr:uid="{9A0A4973-6117-4A4E-9D34-AE7BCBEA8199}"/>
  <tableColumns count="2">
    <tableColumn id="3" xr3:uid="{538F2624-BD43-424F-81BE-AF8C571CCC54}" name="App" dataDxfId="677"/>
    <tableColumn id="2" xr3:uid="{855DB480-40AD-434B-892B-2BBCF7AA6AE7}" name="Perfil" dataDxfId="676"/>
  </tableColumns>
  <tableStyleInfo name="TableStyleMedium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D0D2AB5C-46B9-45DA-A84F-51F590D7FE5E}" name="OtrasApp141142143144145146147" displayName="OtrasApp141142143144145146147" ref="L250:M357" totalsRowShown="0" headerRowDxfId="675" dataDxfId="674" tableBorderDxfId="673">
  <autoFilter ref="L250:M357" xr:uid="{9A0A4973-6117-4A4E-9D34-AE7BCBEA8199}"/>
  <tableColumns count="2">
    <tableColumn id="3" xr3:uid="{5A19A2E0-4285-4910-AC74-F1A16C14F760}" name="App" dataDxfId="672"/>
    <tableColumn id="2" xr3:uid="{3F64EF28-6C63-4631-84F2-2740B0E16FDF}" name="Perfil" dataDxfId="671"/>
  </tableColumns>
  <tableStyleInfo name="TableStyleMedium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4615E32B-4229-4E7E-A427-B56036914CAA}" name="OtrasApp141142143144145146147148" displayName="OtrasApp141142143144145146147148" ref="L250:M357" totalsRowShown="0" headerRowDxfId="670" dataDxfId="669" tableBorderDxfId="668">
  <autoFilter ref="L250:M357" xr:uid="{9A0A4973-6117-4A4E-9D34-AE7BCBEA8199}"/>
  <tableColumns count="2">
    <tableColumn id="3" xr3:uid="{0501141D-6CD2-444F-892F-FC9A6FF68D6E}" name="App" dataDxfId="667"/>
    <tableColumn id="2" xr3:uid="{C7C6EFD4-6A45-4669-83BB-DF2E10985C3F}" name="Perfil" dataDxfId="666"/>
  </tableColumns>
  <tableStyleInfo name="TableStyleMedium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A08C0432-B67B-4D32-A6D0-4F6C022DC988}" name="OtrasApp141142143144145146147148149150" displayName="OtrasApp141142143144145146147148149150" ref="L250:M357" totalsRowShown="0" headerRowDxfId="665" dataDxfId="664" tableBorderDxfId="663">
  <autoFilter ref="L250:M357" xr:uid="{9A0A4973-6117-4A4E-9D34-AE7BCBEA8199}"/>
  <tableColumns count="2">
    <tableColumn id="3" xr3:uid="{15D7ED89-5207-4A06-BC85-8092070198C7}" name="App" dataDxfId="662"/>
    <tableColumn id="2" xr3:uid="{AB01BE88-C8D6-4EED-8488-E786D3589E3F}" name="Perfil" dataDxfId="661"/>
  </tableColumns>
  <tableStyleInfo name="TableStyleMedium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CE13F8DD-FF44-4C19-A534-DC4E7119C6E8}" name="OtrasApp141142143144145146147148149150151" displayName="OtrasApp141142143144145146147148149150151" ref="L250:M274" totalsRowShown="0" headerRowDxfId="660" dataDxfId="659" tableBorderDxfId="658">
  <autoFilter ref="L250:M274" xr:uid="{9A0A4973-6117-4A4E-9D34-AE7BCBEA8199}"/>
  <tableColumns count="2">
    <tableColumn id="3" xr3:uid="{59F13482-33B4-422D-AC92-8204889CC0C9}" name="App" dataDxfId="657"/>
    <tableColumn id="2" xr3:uid="{087BC2F0-8C02-4B45-AC91-E5CBBAA27D6C}" name="Perfil" dataDxfId="656"/>
  </tableColumns>
  <tableStyleInfo name="TableStyleMedium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3F4FEB3C-9CBD-4480-AA55-A8FF7B55A7B2}" name="OtrasApp141142143144145146147148149150151152" displayName="OtrasApp141142143144145146147148149150151152" ref="L250:M357" totalsRowShown="0" headerRowDxfId="655" dataDxfId="654" tableBorderDxfId="653">
  <autoFilter ref="L250:M357" xr:uid="{9A0A4973-6117-4A4E-9D34-AE7BCBEA8199}"/>
  <tableColumns count="2">
    <tableColumn id="3" xr3:uid="{3D7CD1BA-25E9-4F39-9C36-EDEE93B3F9F8}" name="App" dataDxfId="652"/>
    <tableColumn id="2" xr3:uid="{18EAA64A-AA2D-4876-AC34-E04C51E1A228}" name="Perfil" dataDxfId="651"/>
  </tableColumns>
  <tableStyleInfo name="TableStyleMedium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EA45DE00-A2A6-4DA8-944E-50C8DC717AB3}" name="OtrasApp141142143144145146147148149150151152153" displayName="OtrasApp141142143144145146147148149150151152153" ref="L250:M357" totalsRowShown="0" headerRowDxfId="650" dataDxfId="649" tableBorderDxfId="648">
  <autoFilter ref="L250:M357" xr:uid="{9A0A4973-6117-4A4E-9D34-AE7BCBEA8199}"/>
  <tableColumns count="2">
    <tableColumn id="3" xr3:uid="{9C0612F9-D573-4C48-94CD-F0358FF4BC1F}" name="App" dataDxfId="647"/>
    <tableColumn id="2" xr3:uid="{E37C534D-E3B6-4A5E-911D-A54681E6B57E}" name="Perfil" dataDxfId="646"/>
  </tableColumns>
  <tableStyleInfo name="TableStyleMedium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A4A90439-1AC9-4F2D-B4FB-6D82BBB25992}" name="OtrasApp141142143144145146147148149150151152153154" displayName="OtrasApp141142143144145146147148149150151152153154" ref="L250:M357" totalsRowShown="0" headerRowDxfId="645" dataDxfId="644" tableBorderDxfId="643">
  <autoFilter ref="L250:M357" xr:uid="{9A0A4973-6117-4A4E-9D34-AE7BCBEA8199}"/>
  <tableColumns count="2">
    <tableColumn id="3" xr3:uid="{A49EA41B-2FA6-4F87-8D5F-C60C411A6E82}" name="App" dataDxfId="642"/>
    <tableColumn id="2" xr3:uid="{22201A7D-1DA6-41D1-B72D-004DB4700596}" name="Perfil" dataDxfId="641"/>
  </tableColumns>
  <tableStyleInfo name="TableStyleMedium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AC2FC6A9-E184-40C1-A1BF-63E2321D3030}" name="OtrasApp141142143144145146147148149150151152153154155" displayName="OtrasApp141142143144145146147148149150151152153154155" ref="L250:M357" totalsRowShown="0" headerRowDxfId="640" dataDxfId="639" tableBorderDxfId="638">
  <autoFilter ref="L250:M357" xr:uid="{9A0A4973-6117-4A4E-9D34-AE7BCBEA8199}"/>
  <tableColumns count="2">
    <tableColumn id="3" xr3:uid="{D6F55A3C-E2A4-4706-BED5-EEBEC943975B}" name="App" dataDxfId="637"/>
    <tableColumn id="2" xr3:uid="{45BA4640-A942-4C16-A0FD-A9AD9D0129CD}" name="Perfil" dataDxfId="636"/>
  </tableColumns>
  <tableStyleInfo name="TableStyleMedium11"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D5D56356-B37E-42FB-881C-4D41A03CFA75}" name="OtrasApp141142143144145129" displayName="OtrasApp141142143144145129" ref="L250:M357" totalsRowShown="0" headerRowDxfId="635" dataDxfId="634" tableBorderDxfId="633">
  <autoFilter ref="L250:M357" xr:uid="{9A0A4973-6117-4A4E-9D34-AE7BCBEA8199}"/>
  <tableColumns count="2">
    <tableColumn id="3" xr3:uid="{3901DD86-082E-4153-B65F-850EA1D84987}" name="App" dataDxfId="632"/>
    <tableColumn id="2" xr3:uid="{1E6B5CDE-48F9-43DE-86F2-8343516B20E0}" name="Perfil" dataDxfId="631"/>
  </tableColumns>
  <tableStyleInfo name="TableStyleMedium11"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F89C9F60-312A-4634-BEE7-A1AC8DDB37E7}" name="OtrasApp141142143144145146147148149150151152153154155156" displayName="OtrasApp141142143144145146147148149150151152153154155156" ref="L250:M357" totalsRowShown="0" headerRowDxfId="630" dataDxfId="629" tableBorderDxfId="628">
  <autoFilter ref="L250:M357" xr:uid="{9A0A4973-6117-4A4E-9D34-AE7BCBEA8199}"/>
  <tableColumns count="2">
    <tableColumn id="3" xr3:uid="{C654F5BD-73FB-4089-99C2-BDC66B14C640}" name="App" dataDxfId="627"/>
    <tableColumn id="2" xr3:uid="{8EBF8435-F2E9-4BF3-85B3-C03D5F1B7F8A}" name="Perfil" dataDxfId="626"/>
  </tableColumns>
  <tableStyleInfo name="TableStyleMedium11"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E5E3642C-F0AF-4370-90E9-D750F8758CC4}" name="OtrasIseries" displayName="OtrasIseries" ref="L250:N446" totalsRowShown="0" headerRowDxfId="625" dataDxfId="624" tableBorderDxfId="623">
  <autoFilter ref="L250:N446" xr:uid="{9A0A4973-6117-4A4E-9D34-AE7BCBEA8199}"/>
  <tableColumns count="3">
    <tableColumn id="3" xr3:uid="{074FB7A3-FC9D-4539-88B9-3699019340F1}" name="App" dataDxfId="622"/>
    <tableColumn id="1" xr3:uid="{A05C386B-F0D5-4D93-A113-061E42D4ED92}" name="Perfil" dataDxfId="621"/>
    <tableColumn id="4" xr3:uid="{CD516686-4087-4E6E-93B5-4D06205FCFAF}" name="Descripcion Perfil" dataDxfId="620"/>
  </tableColumns>
  <tableStyleInfo name="TableStyleMedium11"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F586B647-0BC6-4233-8B58-09A4FD20FE48}" name="OtrasApp14114214314414514614714814915015115269" displayName="OtrasApp14114214314414514614714814915015115269" ref="L250:M260" totalsRowShown="0" headerRowDxfId="619" dataDxfId="618" tableBorderDxfId="617">
  <autoFilter ref="L250:M260" xr:uid="{9A0A4973-6117-4A4E-9D34-AE7BCBEA8199}"/>
  <tableColumns count="2">
    <tableColumn id="3" xr3:uid="{468E8C61-69CA-4460-8749-81CAB42ADE72}" name="App" dataDxfId="616"/>
    <tableColumn id="2" xr3:uid="{BCAB3E15-7547-4C0A-B384-0A5958A7C250}" name="Perfil" dataDxfId="615"/>
  </tableColumns>
  <tableStyleInfo name="TableStyleMedium11"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F5A13A8-7755-468F-BC81-9E4F03E9DAC9}" name="OtrasApp14114214314414514614714814915015115215315415515693" displayName="OtrasApp14114214314414514614714814915015115215315415515693" ref="L250:M357" totalsRowShown="0" headerRowDxfId="614" dataDxfId="613" tableBorderDxfId="612">
  <autoFilter ref="L250:M357" xr:uid="{9A0A4973-6117-4A4E-9D34-AE7BCBEA8199}"/>
  <tableColumns count="2">
    <tableColumn id="3" xr3:uid="{D81417BF-E2EA-4A73-BF31-7BBFFFEB41E2}" name="App" dataDxfId="611"/>
    <tableColumn id="2" xr3:uid="{BBE14DB1-72DD-40C2-9B5E-414FE2217221}" name="Perfil" dataDxfId="610"/>
  </tableColumns>
  <tableStyleInfo name="TableStyleMedium11"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87E11D43-FA98-46F5-93DA-63ADA2ABE1AC}" name="OtrasApp1411421431441451461471481491501511521531541551569394" displayName="OtrasApp1411421431441451461471481491501511521531541551569394" ref="L250:M357" totalsRowShown="0" headerRowDxfId="609" dataDxfId="608" tableBorderDxfId="607">
  <autoFilter ref="L250:M357" xr:uid="{9A0A4973-6117-4A4E-9D34-AE7BCBEA8199}"/>
  <tableColumns count="2">
    <tableColumn id="3" xr3:uid="{22C58CAB-3695-4F78-8C2C-5D85307EC5B6}" name="App" dataDxfId="606"/>
    <tableColumn id="2" xr3:uid="{6658AE1D-E2FC-4C57-AEC0-0DF8BAABE0DD}" name="Perfil" dataDxfId="605"/>
  </tableColumns>
  <tableStyleInfo name="TableStyleMedium11"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981A7D-CCDB-439B-BFFB-CC34FD0D9B57}" name="U_AIX" displayName="U_AIX" ref="W7:X9" totalsRowShown="0" headerRowDxfId="604" dataDxfId="603">
  <autoFilter ref="W7:X9" xr:uid="{599C4700-5D8A-440D-B316-DB8D9BABBB73}"/>
  <tableColumns count="2">
    <tableColumn id="1" xr3:uid="{AA129B5B-FEB5-4AC5-A9B9-4B891D829A8E}" name="Usu-AIX" dataDxfId="602"/>
    <tableColumn id="2" xr3:uid="{626C1649-ABDA-4158-B0D1-17BB0AA4F4FD}" name="Privilegio" dataDxfId="601"/>
  </tableColumns>
  <tableStyleInfo name="TableStyleMedium11"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6BF5A96-0520-472E-8FD2-986486A6FC9C}" name="U_BaseDatos" displayName="U_BaseDatos" ref="Z7:AA13" totalsRowShown="0" headerRowDxfId="600" dataDxfId="599">
  <autoFilter ref="Z7:AA13" xr:uid="{9F6D49A0-AC75-44B2-843A-AAFC44AAD79E}"/>
  <tableColumns count="2">
    <tableColumn id="1" xr3:uid="{764561C5-EF53-479E-86A0-5929011D1105}" name="U-BaseDatos" dataDxfId="598"/>
    <tableColumn id="2" xr3:uid="{58025825-D76C-4164-9CE8-745858FA7A82}" name="Privilegio" dataDxfId="597"/>
  </tableColumns>
  <tableStyleInfo name="TableStyleMedium11"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2ECC484-3636-4F16-98D3-78CADF9E661E}" name="U_Iseries" displayName="U_Iseries" ref="AC7:AD11" totalsRowShown="0" headerRowDxfId="596" dataDxfId="595">
  <autoFilter ref="AC7:AD11" xr:uid="{2D249745-22F5-4D53-A9AB-BD5E0E0E3D1C}"/>
  <tableColumns count="2">
    <tableColumn id="1" xr3:uid="{EEF9FF61-022B-484D-95AD-7B1676CB4684}" name="U-Iseries" dataDxfId="594"/>
    <tableColumn id="2" xr3:uid="{9B21A52F-9A21-4DA1-9E67-2853845B8067}" name="Privilegio" dataDxfId="593"/>
  </tableColumns>
  <tableStyleInfo name="TableStyleMedium11"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3BE3BFB-765B-422F-A074-DE5744F5A8DA}" name="U_Linux" displayName="U_Linux" ref="AF7:AG9" totalsRowShown="0" headerRowDxfId="592" dataDxfId="591">
  <autoFilter ref="AF7:AG9" xr:uid="{0BB0037D-AA36-48AF-8FC2-643DE3977C47}"/>
  <tableColumns count="2">
    <tableColumn id="1" xr3:uid="{CD4C2CDC-B610-4AD2-AAA0-733F4D65CFAE}" name="U-Linux" dataDxfId="590"/>
    <tableColumn id="2" xr3:uid="{0177A863-BEDD-4D07-B87F-EA9AD1518872}" name="Privilegio" dataDxfId="589"/>
  </tableColumns>
  <tableStyleInfo name="TableStyleMedium11"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5A2AF3AF-3333-4E89-A1C9-56BF7B07C013}" name="U_Privilegiados" displayName="U_Privilegiados" ref="AI7:AJ13" totalsRowShown="0" headerRowDxfId="588" dataDxfId="587">
  <autoFilter ref="AI7:AJ13" xr:uid="{51F84A47-1932-40DF-813A-BD3073A9B4C8}"/>
  <tableColumns count="2">
    <tableColumn id="1" xr3:uid="{783D5CCD-484D-4360-B323-F5877EC94033}" name="U-Windows" dataDxfId="586"/>
    <tableColumn id="2" xr3:uid="{CA81CA8D-C2A6-4FAB-A204-5CDBA5DF9371}" name="Privilegio" dataDxfId="585"/>
  </tableColumns>
  <tableStyleInfo name="TableStyleMedium11"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25B2FD-B22C-44F2-B01F-8225451883F3}" name="Tabla1" displayName="Tabla1" ref="AA1:AA20" totalsRowShown="0" headerRowDxfId="584" dataDxfId="583">
  <autoFilter ref="AA1:AA20" xr:uid="{313AFBAC-F29A-4C4E-AF04-F87507538662}"/>
  <tableColumns count="1">
    <tableColumn id="1" xr3:uid="{51CAE4A1-EC8E-4B1D-97C0-AE2E37E11DAD}" name="Secc_Enterprise" dataDxfId="582"/>
  </tableColumns>
  <tableStyleInfo name="TableStyleMedium11"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D06AA50-2DB8-4DEC-9CDB-8CC842144B1A}" name="Tabla8" displayName="Tabla8" ref="Y1:Y8" totalsRowShown="0" headerRowDxfId="581" dataDxfId="580">
  <autoFilter ref="Y1:Y8" xr:uid="{FE63A547-F856-4783-98FD-539D274C6100}"/>
  <tableColumns count="1">
    <tableColumn id="1" xr3:uid="{38B93649-42CE-4371-BC75-71B968E3575D}" name="P_Enterpise" dataDxfId="579"/>
  </tableColumns>
  <tableStyleInfo name="TableStyleMedium11"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29E26CD-8726-4899-89E7-A7E2FC1A6D65}" name="Tabla15" displayName="Tabla15" ref="W1:W29" totalsRowShown="0" headerRowDxfId="578" dataDxfId="577">
  <autoFilter ref="W1:W29" xr:uid="{F6F77D99-DEE9-4F34-9A44-C263E268DAC0}"/>
  <tableColumns count="1">
    <tableColumn id="1" xr3:uid="{CD9C3027-9FC8-4CC3-AD34-FFA28F2E351B}" name="Sede" dataDxfId="576"/>
  </tableColumns>
  <tableStyleInfo name="TableStyleMedium11"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80B95C7-CD30-40E6-B0B1-95A545F840D1}" name="Tabla18" displayName="Tabla18" ref="A1:A15" totalsRowShown="0" headerRowDxfId="575" dataDxfId="574" tableBorderDxfId="573">
  <autoFilter ref="A1:A15" xr:uid="{56D0A393-C802-44BA-8A43-453E1E825987}"/>
  <sortState xmlns:xlrd2="http://schemas.microsoft.com/office/spreadsheetml/2017/richdata2" ref="A2:A15">
    <sortCondition ref="A5"/>
  </sortState>
  <tableColumns count="1">
    <tableColumn id="1" xr3:uid="{DE39C4B6-1AF9-46BE-9341-FF3E1B05FCE4}" name="Título" dataDxfId="572"/>
  </tableColumns>
  <tableStyleInfo name="TableStyleMedium11"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2D4B1B8-ED82-42AA-BE32-034AADC80DAA}" name="Tabla20" displayName="Tabla20" ref="C1:C9" totalsRowShown="0" headerRowDxfId="571" dataDxfId="570" tableBorderDxfId="569">
  <autoFilter ref="C1:C9" xr:uid="{4905B57D-38BB-4BCB-AC87-B3F200DCA765}"/>
  <sortState xmlns:xlrd2="http://schemas.microsoft.com/office/spreadsheetml/2017/richdata2" ref="C2:C9">
    <sortCondition ref="C2:C9"/>
  </sortState>
  <tableColumns count="1">
    <tableColumn id="1" xr3:uid="{0E899FD1-B2A7-48B2-9900-844A806311E4}" name="TipoDocumento" dataDxfId="568"/>
  </tableColumns>
  <tableStyleInfo name="TableStyleMedium11"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1F106D8-524C-4B55-81FB-98546D854246}" name="Tabla21" displayName="Tabla21" ref="E1:E3" totalsRowShown="0" headerRowDxfId="567" dataDxfId="566" tableBorderDxfId="565">
  <autoFilter ref="E1:E3" xr:uid="{3821C2C6-E33C-43EE-A672-4E487B15BE32}"/>
  <tableColumns count="1">
    <tableColumn id="1" xr3:uid="{800CD2D0-C3EF-4B18-AC5F-12604040D1D2}" name="Concepto" dataDxfId="564"/>
  </tableColumns>
  <tableStyleInfo name="TableStyleMedium11"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2E5D8E2-D0F3-4E9F-9F88-33ED01E38B5E}" name="Tabla22" displayName="Tabla22" ref="G1:G5" totalsRowShown="0" headerRowDxfId="563" dataDxfId="562" tableBorderDxfId="561">
  <autoFilter ref="G1:G5" xr:uid="{AC9AFEBE-021E-448A-AFBF-F23FCA8459AE}"/>
  <tableColumns count="1">
    <tableColumn id="1" xr3:uid="{F86F3F93-D49D-4653-9698-B5F989879889}" name="Concepto" dataDxfId="560"/>
  </tableColumns>
  <tableStyleInfo name="TableStyleMedium11"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3714273-6AE1-4114-8DD1-AE694C840693}" name="Tabla23" displayName="Tabla23" ref="I1:I4" totalsRowShown="0" headerRowDxfId="559" dataDxfId="558" tableBorderDxfId="557">
  <autoFilter ref="I1:I4" xr:uid="{C748593D-593C-41B3-A7D4-CB31A245F76F}"/>
  <tableColumns count="1">
    <tableColumn id="1" xr3:uid="{20F15C2C-B183-41D5-A9CD-CF1499D2BF9A}" name="TipoPermiso" dataDxfId="556"/>
  </tableColumns>
  <tableStyleInfo name="TableStyleMedium11"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48009E7-F189-45E8-A84F-1A2978CC0339}" name="Tabla24" displayName="Tabla24" ref="AE1:AE11" totalsRowShown="0" headerRowDxfId="555" dataDxfId="554">
  <autoFilter ref="AE1:AE11" xr:uid="{013CB6F0-2508-4FDD-879B-8C3FCE80D60E}"/>
  <tableColumns count="1">
    <tableColumn id="1" xr3:uid="{E3986605-BA24-474A-A926-18B80F3873C0}" name="Perfil Famisanar" dataDxfId="553"/>
  </tableColumns>
  <tableStyleInfo name="TableStyleMedium11"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36C30392-56AF-40DE-B964-164DBFE19E7D}" name="Tabla25" displayName="Tabla25" ref="AG1:AG39" totalsRowShown="0" headerRowDxfId="552" dataDxfId="551">
  <autoFilter ref="AG1:AG39" xr:uid="{BE7EA54A-E5AB-45D0-B42A-0E117BB5E78B}"/>
  <sortState xmlns:xlrd2="http://schemas.microsoft.com/office/spreadsheetml/2017/richdata2" ref="AG2:AG39">
    <sortCondition ref="AG7:AG39"/>
  </sortState>
  <tableColumns count="1">
    <tableColumn id="1" xr3:uid="{CB62CCB6-35AF-405D-A58F-645C739F0E86}" name="SedeRUAF" dataDxfId="550"/>
  </tableColumns>
  <tableStyleInfo name="TableStyleMedium11"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1843CCF-B42A-4404-94E4-C11CDBD2BBBF}" name="Tabla31" displayName="Tabla31" ref="AI1:AI6" totalsRowShown="0" headerRowDxfId="549" dataDxfId="548">
  <autoFilter ref="AI1:AI6" xr:uid="{A7DEEA57-F32A-458D-A092-11AE30057801}"/>
  <tableColumns count="1">
    <tableColumn id="1" xr3:uid="{855E0C19-08FB-448B-883E-47D84F0F5868}" name="Rol RUAF" dataDxfId="547"/>
  </tableColumns>
  <tableStyleInfo name="TableStyleMedium11"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CE52F5D-6E3C-45BA-BFF1-E703300ACA3F}" name="Tabla34" displayName="Tabla34" ref="AK1:AK7" totalsRowShown="0" headerRowDxfId="546" dataDxfId="545">
  <autoFilter ref="AK1:AK7" xr:uid="{03946948-6CED-4D96-A467-BF9FF983A149}"/>
  <tableColumns count="1">
    <tableColumn id="1" xr3:uid="{1B4E2FF7-4FBB-4F53-80A6-240B529A3FA2}" name="Sistemas" dataDxfId="544"/>
  </tableColumns>
  <tableStyleInfo name="TableStyleMedium11"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90EC1C9A-A74A-48B2-8D61-70EB0115A895}" name="Tabla35" displayName="Tabla35" ref="AM1:AM4" totalsRowShown="0" headerRowDxfId="543" dataDxfId="542" tableBorderDxfId="541">
  <autoFilter ref="AM1:AM4" xr:uid="{408B1519-0DB2-4058-A0DF-4EF47ACBC13A}"/>
  <tableColumns count="1">
    <tableColumn id="1" xr3:uid="{0FA1F3D2-B78A-4005-B52E-E9BCC40B8248}" name="Ambientes" dataDxfId="540"/>
  </tableColumns>
  <tableStyleInfo name="TableStyleMedium11"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E5B347C-D535-44AD-A00F-ED54AA2C477A}" name="Tabla36" displayName="Tabla36" ref="AO1:AO5" totalsRowShown="0" headerRowDxfId="539" dataDxfId="538" tableBorderDxfId="537">
  <autoFilter ref="AO1:AO5" xr:uid="{80408A89-4306-464D-9178-5596600658E9}"/>
  <tableColumns count="1">
    <tableColumn id="1" xr3:uid="{F9699139-73DB-4A6B-BD92-C0DA435AE7EF}" name="Autorizacion" dataDxfId="536"/>
  </tableColumns>
  <tableStyleInfo name="TableStyleMedium11"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BF58D2A9-3E81-4F91-AABB-580979C9B10F}" name="Tabla37" displayName="Tabla37" ref="U1:U4" totalsRowShown="0" headerRowDxfId="535" dataDxfId="534" tableBorderDxfId="533">
  <autoFilter ref="U1:U4" xr:uid="{6122D22B-4C0D-4A54-9852-6FCC970403C0}"/>
  <tableColumns count="1">
    <tableColumn id="1" xr3:uid="{93F91F13-5E49-4B5D-BDFF-F5BE16609A62}" name="Concepto" dataDxfId="532"/>
  </tableColumns>
  <tableStyleInfo name="TableStyleMedium11"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973C3A2-42EF-4C7B-A671-BDCB3709A06F}" name="Tabla38" displayName="Tabla38" ref="K1:K6" totalsRowShown="0" headerRowDxfId="531" dataDxfId="530" tableBorderDxfId="529">
  <autoFilter ref="K1:K6" xr:uid="{13A9B35D-D6E4-4953-8D94-CA0590D90E3D}"/>
  <tableColumns count="1">
    <tableColumn id="1" xr3:uid="{76A08B60-C760-47BC-BE8A-A2D48B62C684}" name="Rol" dataDxfId="528"/>
  </tableColumns>
  <tableStyleInfo name="TableStyleMedium11"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DA53B02-2FCB-4657-AEEF-38D795A7526A}" name="Tabla40" displayName="Tabla40" ref="AQ1:AQ11" totalsRowShown="0" headerRowDxfId="527" dataDxfId="526" tableBorderDxfId="525">
  <autoFilter ref="AQ1:AQ11" xr:uid="{0F515B8A-55BC-4F3B-B58A-A069524D84CA}"/>
  <tableColumns count="1">
    <tableColumn id="1" xr3:uid="{90AABAF2-CEB7-44E3-9A1B-26D8468B3FA0}" name="RolZeusPos" dataDxfId="524"/>
  </tableColumns>
  <tableStyleInfo name="TableStyleMedium11"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794CD1B3-C197-4941-B2D8-48203186F524}" name="Tabla41" displayName="Tabla41" ref="AS1:AS23" totalsRowShown="0" headerRowDxfId="523" dataDxfId="522" tableBorderDxfId="521">
  <autoFilter ref="AS1:AS23" xr:uid="{E9106DBB-9ADD-4B12-A187-CBEB7B9859D4}"/>
  <tableColumns count="1">
    <tableColumn id="1" xr3:uid="{2FC816BE-92A8-45E0-8958-A15B662BC298}" name="R_Ecredisystem" dataDxfId="520"/>
  </tableColumns>
  <tableStyleInfo name="TableStyleMedium11"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4A0F008E-E1B8-4C3E-AD5F-0F5C993C8037}" name="Tabla43" displayName="Tabla43" ref="AU1:AU17" totalsRowShown="0" headerRowDxfId="519" dataDxfId="518" tableBorderDxfId="517">
  <autoFilter ref="AU1:AU17" xr:uid="{3FCECEF3-7637-4792-984E-A63845EBB21F}"/>
  <tableColumns count="1">
    <tableColumn id="1" xr3:uid="{F6063034-D860-4B7E-9C78-C8196981D12B}" name="R_TIC" dataDxfId="516"/>
  </tableColumns>
  <tableStyleInfo name="TableStyleMedium11"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A1869B2B-29FA-4422-816E-F19A4AFE669C}" name="Tabla44" displayName="Tabla44" ref="AW1:AW4" totalsRowShown="0" headerRowDxfId="515" dataDxfId="514" tableBorderDxfId="513">
  <autoFilter ref="AW1:AW4" xr:uid="{8D7C4758-17B3-4D7E-8E21-E24033E26FB3}"/>
  <tableColumns count="1">
    <tableColumn id="1" xr3:uid="{B49D34CA-BB60-4380-A8DC-7DFE1C2E7B92}" name="Tipo Usuario" dataDxfId="512"/>
  </tableColumns>
  <tableStyleInfo name="TableStyleMedium11"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BA82A66F-5A68-401E-A2A4-ED78DF9494D3}" name="Tabla45" displayName="Tabla45" ref="AY1:AY3" totalsRowShown="0" headerRowDxfId="511" dataDxfId="510" tableBorderDxfId="509">
  <autoFilter ref="AY1:AY3" xr:uid="{7E78A9E8-0DAE-4D10-A26B-7391E67EC9E0}"/>
  <tableColumns count="1">
    <tableColumn id="1" xr3:uid="{5368BC36-A9C0-4807-B693-325FB120832C}" name="Modulo" dataDxfId="508"/>
  </tableColumns>
  <tableStyleInfo name="TableStyleMedium11"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5C03FEF-1498-4B69-847C-14230CD020C2}" name="Tabla46" displayName="Tabla46" ref="BA1:BA7" totalsRowShown="0" headerRowDxfId="507" dataDxfId="506" tableBorderDxfId="505">
  <autoFilter ref="BA1:BA7" xr:uid="{349A9952-3CEB-43A0-985A-6C6CE552EC40}"/>
  <tableColumns count="1">
    <tableColumn id="1" xr3:uid="{200C3CAA-53C8-413B-8309-3EE2E45B02B4}" name="Concepto" dataDxfId="504"/>
  </tableColumns>
  <tableStyleInfo name="TableStyleMedium11"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E2CB2781-3B05-427F-934D-B5A9569E4B1C}" name="Tabla47" displayName="Tabla47" ref="BC1:BC83" totalsRowShown="0" headerRowDxfId="503" dataDxfId="502" tableBorderDxfId="501">
  <autoFilter ref="BC1:BC83" xr:uid="{64B6ED55-7E22-4DB9-B1DC-50A83A2A30E3}"/>
  <sortState xmlns:xlrd2="http://schemas.microsoft.com/office/spreadsheetml/2017/richdata2" ref="BC2:BC83">
    <sortCondition ref="BC2"/>
  </sortState>
  <tableColumns count="1">
    <tableColumn id="1" xr3:uid="{06E45216-41A4-4B56-A742-53B7611ED8CE}" name="GruposSeven" dataDxfId="500"/>
  </tableColumns>
  <tableStyleInfo name="TableStyleMedium11"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B033AF1D-8C0F-4F3F-942D-F7B58C38B596}" name="Tabla48" displayName="Tabla48" ref="BE1:BE4" totalsRowShown="0" headerRowDxfId="499" dataDxfId="498" tableBorderDxfId="497">
  <autoFilter ref="BE1:BE4" xr:uid="{FCCBD437-72B4-49DC-B32D-24C107528D1D}"/>
  <tableColumns count="1">
    <tableColumn id="1" xr3:uid="{58ACA64A-64D1-4C9F-A2BB-A90F058CFF52}" name="Concepto" dataDxfId="496"/>
  </tableColumns>
  <tableStyleInfo name="TableStyleMedium11"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2D0209B9-D8BE-41AD-914B-2FE49728347C}" name="Tabla49" displayName="Tabla49" ref="BG1:BG4" totalsRowShown="0" headerRowDxfId="495" dataDxfId="494" tableBorderDxfId="493">
  <autoFilter ref="BG1:BG4" xr:uid="{A36001AE-44A5-4B35-91BE-A07E3B0FEEB5}"/>
  <tableColumns count="1">
    <tableColumn id="1" xr3:uid="{14C2662C-F25A-43B4-B012-67188356FF6D}" name="Instancia" dataDxfId="492"/>
  </tableColumns>
  <tableStyleInfo name="TableStyleMedium11"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3AEDE6A-E6B9-48F2-9051-0217EFC47F5B}" name="Tabla50" displayName="Tabla50" ref="BI1:BI61" totalsRowShown="0" headerRowDxfId="491" dataDxfId="490" tableBorderDxfId="489">
  <autoFilter ref="BI1:BI61" xr:uid="{FA69C2BC-BE1D-449F-9DCC-C684282FF657}"/>
  <tableColumns count="1">
    <tableColumn id="1" xr3:uid="{2BC50354-89F3-4094-9C9B-7619888F557A}" name="Perfil" dataDxfId="488"/>
  </tableColumns>
  <tableStyleInfo name="TableStyleMedium11"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F1DAA9F-5F53-48CA-A7B3-2C232F803BF8}" name="Tabla51" displayName="Tabla51" ref="M1:M5" totalsRowShown="0" headerRowDxfId="487" dataDxfId="486" tableBorderDxfId="485">
  <autoFilter ref="M1:M5" xr:uid="{A8AF582D-C698-4319-8E80-B8B6ECAB6A55}"/>
  <tableColumns count="1">
    <tableColumn id="1" xr3:uid="{21402555-376E-4C7B-A2CC-84037FCF730D}" name="Grupo" dataDxfId="484"/>
  </tableColumns>
  <tableStyleInfo name="TableStyleMedium11"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A3220F4-1623-4130-ADAC-5BDDC40C14C6}" name="Tabla52" displayName="Tabla52" ref="S1:S7" totalsRowShown="0" headerRowDxfId="483" dataDxfId="482" tableBorderDxfId="481">
  <autoFilter ref="S1:S7" xr:uid="{D44DB1AE-7A6B-45CE-B9FD-8706578961D7}"/>
  <tableColumns count="1">
    <tableColumn id="1" xr3:uid="{E75867A5-8F2D-4112-BB11-E01D2F85DBD6}" name="Concepto" dataDxfId="480"/>
  </tableColumns>
  <tableStyleInfo name="TableStyleMedium11"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7C61381D-9FFA-42FD-B204-09ADA5C6CDC2}" name="Tabla53" displayName="Tabla53" ref="O1:O4" totalsRowShown="0" headerRowDxfId="479" dataDxfId="478" tableBorderDxfId="477">
  <autoFilter ref="O1:O4" xr:uid="{8126B6F4-9558-40DD-93D4-45B38DAB1FEE}"/>
  <tableColumns count="1">
    <tableColumn id="1" xr3:uid="{2051F0DF-97F7-4C8F-A8EA-027BA30ECED2}" name="Concepto" dataDxfId="476"/>
  </tableColumns>
  <tableStyleInfo name="TableStyleMedium11"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3EF2AFB-1145-415E-A373-C37A9ED97FE6}" name="Tabla6" displayName="Tabla6" ref="Q1:Q6" totalsRowShown="0" headerRowDxfId="475" dataDxfId="474" tableBorderDxfId="473">
  <autoFilter ref="Q1:Q6" xr:uid="{CA4CB222-2FA8-4186-9400-E2D591834EFD}"/>
  <tableColumns count="1">
    <tableColumn id="1" xr3:uid="{750174A1-CCA4-4872-AD3E-2FC9F050335E}" name="Zenith" dataDxfId="472"/>
  </tableColumns>
  <tableStyleInfo name="TableStyleMedium11"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C69B3C2-D295-46AA-8BF1-7E9E34C392B1}" name="Tabla9" displayName="Tabla9" ref="BO1:BO25" totalsRowShown="0" headerRowDxfId="471" dataDxfId="470" tableBorderDxfId="469">
  <autoFilter ref="BO1:BO25" xr:uid="{3D44797E-4F4D-4FCA-8A4F-9F9A9A4DF16A}"/>
  <tableColumns count="1">
    <tableColumn id="1" xr3:uid="{63096A57-5C13-4FB7-9B41-4F793F27F2E6}" name="OFICINA" dataDxfId="468"/>
  </tableColumns>
  <tableStyleInfo name="TableStyleMedium11"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0195498-0C29-4801-9909-15ECD6643BF7}" name="Tabla10" displayName="Tabla10" ref="BS1:BS27" totalsRowShown="0" headerRowDxfId="467" dataDxfId="466" tableBorderDxfId="465">
  <autoFilter ref="BS1:BS27" xr:uid="{D453D7DD-E8B8-4722-98E6-AB6D813BABD6}"/>
  <tableColumns count="1">
    <tableColumn id="1" xr3:uid="{9D01048A-4009-40D5-B952-876E826FA11C}" name="AREA" dataDxfId="464"/>
  </tableColumns>
  <tableStyleInfo name="TableStyleMedium11"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7BA297-F798-4E80-A4A5-ED55CDC7FF8D}" name="Tabla2" displayName="Tabla2" ref="BQ1:BQ9" totalsRowShown="0" headerRowDxfId="463" dataDxfId="462">
  <autoFilter ref="BQ1:BQ9" xr:uid="{6EF01CDF-B53F-4655-AA7C-5DA53D27674A}"/>
  <tableColumns count="1">
    <tableColumn id="1" xr3:uid="{6E9D181F-92C3-4C04-B32D-972951024F00}" name="GRUPO-EFLOW" dataDxfId="461"/>
  </tableColumns>
  <tableStyleInfo name="TableStyleMedium11"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C5887A6-996D-49E3-80A2-B22D23B3AA70}" name="Tabla11" displayName="Tabla11" ref="BK1:BK5" totalsRowShown="0" headerRowDxfId="460" dataDxfId="459">
  <autoFilter ref="BK1:BK5" xr:uid="{0C9A782D-F6DC-47C9-81CA-31EDE41DF9A0}"/>
  <sortState xmlns:xlrd2="http://schemas.microsoft.com/office/spreadsheetml/2017/richdata2" ref="BK2:BK5">
    <sortCondition ref="BK5"/>
  </sortState>
  <tableColumns count="1">
    <tableColumn id="1" xr3:uid="{643AC14D-5AC7-4B66-8CB3-3E5342C053C0}" name="App Iseries" dataDxfId="458"/>
  </tableColumns>
  <tableStyleInfo name="TableStyleMedium11"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246D55F-235C-4185-A335-84DF40DBBB8F}" name="Tabla12" displayName="Tabla12" ref="AC1:AC6" totalsRowShown="0" headerRowDxfId="457" dataDxfId="456">
  <autoFilter ref="AC1:AC6" xr:uid="{777227AD-A632-460E-8B89-AE08D0097D4E}"/>
  <tableColumns count="1">
    <tableColumn id="1" xr3:uid="{03084BC9-AF78-4E2A-8B3E-822772F0170D}" name="EstadoCivil" dataDxfId="455"/>
  </tableColumns>
  <tableStyleInfo name="TableStyleMedium11"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6070ECA-3C08-4624-8D5B-3F1A2DF6D1A1}" name="Tabla28" displayName="Tabla28" ref="BM1:BM43" totalsRowShown="0" headerRowDxfId="454" dataDxfId="453">
  <autoFilter ref="BM1:BM43" xr:uid="{C0D58883-8F11-4B13-A527-FE2E8DF15A16}"/>
  <tableColumns count="1">
    <tableColumn id="1" xr3:uid="{A4187E99-1663-4C75-8BDA-7643F7790E75}" name="Nomb_Perfil" dataDxfId="452"/>
  </tableColumns>
  <tableStyleInfo name="TableStyleMedium11"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FBBEDE-0376-44F7-B5D0-C4366A62525D}" name="Tabla3" displayName="Tabla3" ref="BU1:BU6" totalsRowShown="0" headerRowDxfId="451" dataDxfId="450">
  <autoFilter ref="BU1:BU6" xr:uid="{75FA3ABB-BCA3-4A2A-AC11-4A958726331C}"/>
  <sortState xmlns:xlrd2="http://schemas.microsoft.com/office/spreadsheetml/2017/richdata2" ref="BU2:BU6">
    <sortCondition ref="BU2:BU6"/>
  </sortState>
  <tableColumns count="1">
    <tableColumn id="1" xr3:uid="{62BB29CC-8406-47AC-AFB5-E74882FA046B}" name="AppLaserfiche" dataDxfId="449"/>
  </tableColumns>
  <tableStyleInfo name="TableStyleMedium11"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D17203C-2E60-49E3-B484-7E818F07B533}" name="Tabla7" displayName="Tabla7" ref="BW1:BW10" totalsRowShown="0" headerRowDxfId="448" dataDxfId="447">
  <autoFilter ref="BW1:BW10" xr:uid="{8C59EAE5-7B5F-40DF-9FFF-5336BE68E423}"/>
  <tableColumns count="1">
    <tableColumn id="1" xr3:uid="{19EFADF4-450C-483C-9D98-B684A6B8C2E0}" name="Iseries SALUD" dataDxfId="446"/>
  </tableColumns>
  <tableStyleInfo name="TableStyleMedium11"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0EC5BD9-AD39-4AD0-A4FC-830E9F7324B9}" name="Tabla5" displayName="Tabla5" ref="BY1:BY6" totalsRowShown="0" headerRowDxfId="445" dataDxfId="444">
  <autoFilter ref="BY1:BY6" xr:uid="{C3798361-319A-4422-BBF9-4D0DA7EE43D8}"/>
  <tableColumns count="1">
    <tableColumn id="1" xr3:uid="{CFF0AE1B-DA9D-4FC5-B873-79D45C45727C}" name="Pto Trabajo Ev Teatro" dataDxfId="443"/>
  </tableColumns>
  <tableStyleInfo name="TableStyleMedium11"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1DA1710-7BE1-42D5-99AE-FB91FA648B29}" name="Tabla13" displayName="Tabla13" ref="CA1:CA6" totalsRowShown="0" headerRowDxfId="442" dataDxfId="441">
  <autoFilter ref="CA1:CA6" xr:uid="{F0A1F7DE-F53A-40A9-82EF-EA1A4AB40280}"/>
  <tableColumns count="1">
    <tableColumn id="1" xr3:uid="{429324E4-DC1A-46DA-9B6A-F9BCDFAB9CE1}" name="Perfil Ev Teatro" dataDxfId="440"/>
  </tableColumns>
  <tableStyleInfo name="TableStyleMedium11"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0A8216D-881A-4704-A83E-4C0D70FCB7C5}" name="LicencOffice" displayName="LicencOffice" ref="CC1:CC7" totalsRowShown="0" headerRowDxfId="439" dataDxfId="438">
  <autoFilter ref="CC1:CC7" xr:uid="{9210B278-BBF5-473A-933C-4AAC3841D2A0}"/>
  <tableColumns count="1">
    <tableColumn id="1" xr3:uid="{9B2E8D52-52F2-49EB-8CF5-311789D2A2F7}" name="LicencOffice" dataDxfId="437"/>
  </tableColumns>
  <tableStyleInfo name="TableStyleMedium11"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F84B553-2D8F-4A38-96EB-21CB73A3B88E}" name="R_MercadoPago" displayName="R_MercadoPago" ref="CE1:CE10" totalsRowShown="0" headerRowDxfId="436" dataDxfId="435">
  <autoFilter ref="CE1:CE10" xr:uid="{7B7A38ED-8E48-4914-A9E9-4E407B144CB9}"/>
  <tableColumns count="1">
    <tableColumn id="1" xr3:uid="{54EE1E76-69C4-49A2-A719-78E7E51D269A}" name="MercadoPago" dataDxfId="434"/>
  </tableColumns>
  <tableStyleInfo name="TableStyleMedium11"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1FF1593A-170C-496C-BBE7-06DDC7F466AB}" name="Tabla42" displayName="Tabla42" ref="CG1:CG3" totalsRowShown="0" headerRowDxfId="433" dataDxfId="432">
  <autoFilter ref="CG1:CG3" xr:uid="{5C56B00D-C5EE-4E05-B70B-071E22EF3C23}"/>
  <tableColumns count="1">
    <tableColumn id="1" xr3:uid="{B52AE90D-684E-4DA4-A57A-129E5DB0B21A}" name="P_VIMALL" dataDxfId="431"/>
  </tableColumns>
  <tableStyleInfo name="TableStyleMedium11"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2172B20A-53E4-41AE-92BB-A48EB023452E}" name="Tabla56" displayName="Tabla56" ref="CN1:CN8" totalsRowShown="0" headerRowDxfId="430" dataDxfId="429">
  <autoFilter ref="CN1:CN8" xr:uid="{0CC0CB05-B0EC-4A05-84C9-382FD737BF09}"/>
  <tableColumns count="1">
    <tableColumn id="1" xr3:uid="{A47719F1-4286-4EC7-B9F0-403BE6369F95}" name="Rethus_TipoPrograma" dataDxfId="428"/>
  </tableColumns>
  <tableStyleInfo name="TableStyleMedium11"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5B8004B7-2C0F-420B-9E40-A3E228019884}" name="Tabla57" displayName="Tabla57" ref="CP1:CP3" totalsRowShown="0" headerRowDxfId="427" dataDxfId="426">
  <autoFilter ref="CP1:CP3" xr:uid="{ADB97422-47A3-4F46-8E1D-777378D86D3B}"/>
  <tableColumns count="1">
    <tableColumn id="1" xr3:uid="{95FFCDD3-BAFC-4AE1-A0B3-E8398D09BEF5}" name="Rethus_OrigenObtencion" dataDxfId="425"/>
  </tableColumns>
  <tableStyleInfo name="TableStyleMedium11"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3E3C813-68A3-4F6E-A247-213AC8912DE3}" name="Tabla58" displayName="Tabla58" ref="CR1:CR716" totalsRowShown="0" headerRowDxfId="424" dataDxfId="423">
  <autoFilter ref="CR1:CR716" xr:uid="{4B58EEE4-335F-4B87-A555-3B56D0FC5A80}"/>
  <tableColumns count="1">
    <tableColumn id="1" xr3:uid="{C9B8620A-EC47-487E-8BE0-15BCEDC80243}" name="Rethus_TituloProfesion" dataDxfId="422"/>
  </tableColumns>
  <tableStyleInfo name="TableStyleMedium11"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40FB9D9A-E138-4F6D-A13C-B8D25AC0CBA2}" name="Tabla59" displayName="Tabla59" ref="CT1:CT4" totalsRowShown="0" headerRowDxfId="421" dataDxfId="420">
  <autoFilter ref="CT1:CT4" xr:uid="{405AE2B9-4647-478E-B3FA-546FA7066AED}"/>
  <tableColumns count="1">
    <tableColumn id="1" xr3:uid="{B86C29CD-28A4-46E8-AAC1-E0598A4866E5}" name="Sedes Q10" dataDxfId="419"/>
  </tableColumns>
  <tableStyleInfo name="TableStyleMedium11"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AF18BB38-C234-486B-861C-BBF938D6D227}" name="Tabla61" displayName="Tabla61" ref="CV1:CV3" totalsRowShown="0" headerRowDxfId="418" dataDxfId="417">
  <autoFilter ref="CV1:CV3" xr:uid="{BDC38DEF-09FC-4BE0-9F7F-1A2248BE83AB}"/>
  <tableColumns count="1">
    <tableColumn id="1" xr3:uid="{F2E8C0C0-1B9E-431A-9AD0-83017A2BB016}" name="TipoUsua Q10" dataDxfId="416"/>
  </tableColumns>
  <tableStyleInfo name="TableStyleMedium11"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1646E9CD-F545-418B-95B6-422A2A2C86A7}" name="PQRSF" displayName="PQRSF" ref="CX1:CX9" totalsRowShown="0" headerRowDxfId="415" dataDxfId="414">
  <autoFilter ref="CX1:CX9" xr:uid="{E92C5206-FE29-4C56-A565-FB8A708807F2}"/>
  <tableColumns count="1">
    <tableColumn id="1" xr3:uid="{31FC8F5B-7A93-4D85-94AE-6908073286A5}" name="PQRSF" dataDxfId="413"/>
  </tableColumns>
  <tableStyleInfo name="TableStyleLight11"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1617C49-297F-4E96-B3C5-01C7729FD89E}" name="PQRSF63" displayName="PQRSF63" ref="CZ1:CZ7" totalsRowShown="0" headerRowDxfId="412" dataDxfId="411">
  <autoFilter ref="CZ1:CZ7" xr:uid="{159D1FA2-0BB6-4A82-81F2-17148B8F7417}"/>
  <sortState xmlns:xlrd2="http://schemas.microsoft.com/office/spreadsheetml/2017/richdata2" ref="CZ2:CZ7">
    <sortCondition ref="CZ2:CZ7"/>
  </sortState>
  <tableColumns count="1">
    <tableColumn id="1" xr3:uid="{D0CCA818-96D4-4EE7-B927-848ECB787CDC}" name="EVENTOS HERCULES" dataDxfId="410"/>
  </tableColumns>
  <tableStyleInfo name="TableStyleMedium11"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17DF8F20-AE2E-4C5D-A9E2-4A7E862981A8}" name="Tabla65" displayName="Tabla65" ref="DB1:DB12" totalsRowShown="0" headerRowDxfId="409" dataDxfId="408">
  <autoFilter ref="DB1:DB12" xr:uid="{C2DE6D5F-A0B1-46CB-BED3-F451ED2F8D6F}"/>
  <tableColumns count="1">
    <tableColumn id="1" xr3:uid="{19545315-0A22-4EA6-9C68-5EB5C48C86BA}" name="Pagos TIC" dataDxfId="407"/>
  </tableColumns>
  <tableStyleInfo name="TableStyleMedium11"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65181703-D283-44C0-9027-45205D75C1DC}" name="PAYU" displayName="PAYU" ref="DD1:DG3" totalsRowShown="0" headerRowDxfId="406" dataDxfId="405">
  <autoFilter ref="DD1:DG3" xr:uid="{B8FFF676-B809-4EE3-A852-ED2A598B22A4}"/>
  <tableColumns count="4">
    <tableColumn id="2" xr3:uid="{13944857-1B6E-4D68-8C42-1D4227C01FC3}" name="Merchant ID" dataDxfId="404"/>
    <tableColumn id="3" xr3:uid="{CF24D5A1-04E5-47E2-A016-173C96366D4F}" name="Cuenta ID" dataDxfId="403"/>
    <tableColumn id="4" xr3:uid="{B47AE060-4FE2-486E-9B14-4DAA38644963}" name="Nombre Comercio" dataDxfId="402"/>
    <tableColumn id="1" xr3:uid="{52E137BF-0A53-44EB-B381-72ED2A4122C2}" name="Uso PAYU" dataDxfId="401"/>
  </tableColumns>
  <tableStyleInfo name="TableStyleMedium4"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4FACA350-A0CD-4E14-9285-E1A0E285759E}" name="Tabla76" displayName="Tabla76" ref="DI1:DI17" totalsRowShown="0" headerRowDxfId="400" dataDxfId="399">
  <autoFilter ref="DI1:DI17" xr:uid="{B9AE4CC4-372D-478F-97FA-97C205C78946}"/>
  <sortState xmlns:xlrd2="http://schemas.microsoft.com/office/spreadsheetml/2017/richdata2" ref="DI2:DI15">
    <sortCondition ref="DI3:DI15"/>
  </sortState>
  <tableColumns count="1">
    <tableColumn id="1" xr3:uid="{AF689BCC-B357-44FB-B1FC-C0A06F55EAB9}" name="Vivienda-SEVEN" dataDxfId="398"/>
  </tableColumns>
  <tableStyleInfo name="TableStyleMedium18"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BEDA97A0-DD78-4874-984A-A2BBC084F67C}" name="Tabla77" displayName="Tabla77" ref="DK1:DK12" totalsRowShown="0" headerRowDxfId="397" dataDxfId="396">
  <autoFilter ref="DK1:DK12" xr:uid="{D6392E9B-B0A6-4067-B4CD-D0D5B173B9CF}"/>
  <sortState xmlns:xlrd2="http://schemas.microsoft.com/office/spreadsheetml/2017/richdata2" ref="DK2:DK11">
    <sortCondition ref="DK4"/>
  </sortState>
  <tableColumns count="1">
    <tableColumn id="1" xr3:uid="{54C7604D-46F1-4D3B-8A5F-306E406600EB}" name="Sitios PlaceToPay" dataDxfId="395"/>
  </tableColumns>
  <tableStyleInfo name="TableStyleMedium11"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888CC4D0-8AF9-4B35-923E-B018A224ACCD}" name="R_MercadoPago123" displayName="R_MercadoPago123" ref="DM1:DM6" totalsRowShown="0" headerRowDxfId="394" dataDxfId="393">
  <autoFilter ref="DM1:DM6" xr:uid="{888CC4D0-8AF9-4B35-923E-B018A224ACCD}"/>
  <tableColumns count="1">
    <tableColumn id="1" xr3:uid="{97183982-4292-4258-B186-3EDC4A756D36}" name="MercadoLibre" dataDxfId="392"/>
  </tableColumns>
  <tableStyleInfo name="TableStyleMedium11"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F696DABE-DFCC-4DB8-A911-9A9D5E789FA6}" name="Tabla124" displayName="Tabla124" ref="DO1:DO5" totalsRowShown="0" headerRowDxfId="391" dataDxfId="390">
  <autoFilter ref="DO1:DO5" xr:uid="{F696DABE-DFCC-4DB8-A911-9A9D5E789FA6}"/>
  <sortState xmlns:xlrd2="http://schemas.microsoft.com/office/spreadsheetml/2017/richdata2" ref="DO2:DO5">
    <sortCondition ref="DO2:DO5"/>
  </sortState>
  <tableColumns count="1">
    <tableColumn id="1" xr3:uid="{BA366C83-C0F8-411E-B5AB-75E68F1C5C1D}" name="App Napse" dataDxfId="389"/>
  </tableColumns>
  <tableStyleInfo name="TableStyleMedium11"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229B26A8-77FA-45CA-94D8-25622881DC7F}" name="Tabla130" displayName="Tabla130" ref="DQ1:DQ6" totalsRowShown="0" headerRowDxfId="388" dataDxfId="387">
  <autoFilter ref="DQ1:DQ6" xr:uid="{229B26A8-77FA-45CA-94D8-25622881DC7F}"/>
  <tableColumns count="1">
    <tableColumn id="1" xr3:uid="{FEA9BB14-3B86-410E-BFA2-6178256E128E}" name="Gest.Est.RiesgoFinanciero" dataDxfId="386"/>
  </tableColumns>
  <tableStyleInfo name="TableStyleMedium11"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EA0307BD-29FA-4B7B-B269-38B646114D35}" name="Tabla123" displayName="Tabla123" ref="CI1:CI4" totalsRowShown="0" headerRowDxfId="385" dataDxfId="384" tableBorderDxfId="383">
  <autoFilter ref="CI1:CI4" xr:uid="{EA0307BD-29FA-4B7B-B269-38B646114D35}"/>
  <tableColumns count="1">
    <tableColumn id="1" xr3:uid="{5CEEF57C-3105-4F33-BC59-D6BD6B47130E}" name="Rol Sistemico" dataDxfId="382"/>
  </tableColumns>
  <tableStyleInfo name="TableStyleMedium11"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7E73FD60-C883-4EEB-9F7F-C8A608B25977}" name="Tabla134" displayName="Tabla134" ref="DS1:DS12" totalsRowShown="0" headerRowDxfId="381" dataDxfId="380">
  <autoFilter ref="DS1:DS12" xr:uid="{7E73FD60-C883-4EEB-9F7F-C8A608B25977}"/>
  <sortState xmlns:xlrd2="http://schemas.microsoft.com/office/spreadsheetml/2017/richdata2" ref="DS2:DS15">
    <sortCondition ref="DS2:DS15"/>
  </sortState>
  <tableColumns count="1">
    <tableColumn id="1" xr3:uid="{47D45AE2-133F-4FB1-8EC4-534EBF4CD7B6}" name="GAINSystem" dataDxfId="379"/>
  </tableColumns>
  <tableStyleInfo name="TableStyleMedium11"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44B26CE5-6101-4E22-B164-059A7DF78471}" name="WMS" displayName="WMS" ref="CK1:CL22" totalsRowShown="0" headerRowDxfId="378" dataDxfId="376" headerRowBorderDxfId="377">
  <autoFilter ref="CK1:CL22" xr:uid="{44B26CE5-6101-4E22-B164-059A7DF78471}"/>
  <tableColumns count="2">
    <tableColumn id="1" xr3:uid="{6C58EA88-6BA5-4D44-B982-81690AD05CE7}" name="ROL FUNCIONAL (GRUPO WMS)" dataDxfId="375"/>
    <tableColumn id="2" xr3:uid="{63930780-3890-4D61-B1A4-019D0095E67F}" name="Rol Sistemico" dataDxfId="374"/>
  </tableColumns>
  <tableStyleInfo name="TableStyleMedium11"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2766FAE4-2D93-48C9-A31B-227D694F66DB}" name="Tabla55" displayName="Tabla55" ref="DU1:DU16" totalsRowShown="0" headerRowDxfId="373" dataDxfId="372">
  <autoFilter ref="DU1:DU16" xr:uid="{2766FAE4-2D93-48C9-A31B-227D694F66DB}"/>
  <tableColumns count="1">
    <tableColumn id="1" xr3:uid="{B0ACA865-A7EB-46D3-9926-17D6C2A7AF3D}" name="CRM-Dynamics" dataDxfId="371"/>
  </tableColumns>
  <tableStyleInfo name="TableStyleMedium11"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8FBA7604-CF38-42BD-9A6F-58B14828DB39}" name="Tabla66" displayName="Tabla66" ref="DW1:DZ11" totalsRowShown="0" headerRowDxfId="370" dataDxfId="369">
  <autoFilter ref="DW1:DZ11" xr:uid="{8FBA7604-CF38-42BD-9A6F-58B14828DB39}"/>
  <tableColumns count="4">
    <tableColumn id="1" xr3:uid="{69D1FD6E-06B2-4C97-B077-902EA4171402}" name="Subdirección" dataDxfId="368"/>
    <tableColumn id="2" xr3:uid="{8F2DD0EE-EF76-4848-99C5-BD9891074242}" name="Departamento" dataDxfId="367"/>
    <tableColumn id="3" xr3:uid="{CDFF6E6D-305B-4D21-BF84-609C4B2BDABC}" name="Centro de Costo" dataDxfId="366"/>
    <tableColumn id="4" xr3:uid="{9119112D-8BF4-461D-9AA6-3F33E2EC54B3}" name="Nombre Centro Costo" dataDxfId="365"/>
  </tableColumns>
  <tableStyleInfo name="TableStyleMedium9"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D53A710A-D445-433A-82E7-B9045365C90B}" name="Tabla73" displayName="Tabla73" ref="EB1:EB16" totalsRowShown="0" headerRowDxfId="364" dataDxfId="363">
  <autoFilter ref="EB1:EB16" xr:uid="{D53A710A-D445-433A-82E7-B9045365C90B}"/>
  <tableColumns count="1">
    <tableColumn id="1" xr3:uid="{86439671-E1A5-4E4A-AAA7-515D13FDFA0B}" name="PerfilKactus" dataDxfId="362"/>
  </tableColumns>
  <tableStyleInfo name="TableStyleMedium11"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80F2A95C-3C9A-4143-95E8-E6CC0EE999F7}" name="Tabla83" displayName="Tabla83" ref="ED1:ED4" totalsRowShown="0" headerRowDxfId="361" dataDxfId="360">
  <autoFilter ref="ED1:ED4" xr:uid="{80F2A95C-3C9A-4143-95E8-E6CC0EE999F7}"/>
  <tableColumns count="1">
    <tableColumn id="1" xr3:uid="{135E145B-56A7-4CD5-A358-EC80442429ED}" name="Dr. Aki" dataDxfId="359"/>
  </tableColumns>
  <tableStyleInfo name="TableStyleMedium11"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AF180F5D-5605-4AF7-AD64-4A0C11E4B80F}" name="Tabla91" displayName="Tabla91" ref="EF1:EF18" totalsRowShown="0" headerRowDxfId="358" dataDxfId="357">
  <autoFilter ref="EF1:EF18" xr:uid="{AF180F5D-5605-4AF7-AD64-4A0C11E4B80F}"/>
  <sortState xmlns:xlrd2="http://schemas.microsoft.com/office/spreadsheetml/2017/richdata2" ref="EF2:EF18">
    <sortCondition ref="EF3:EF18"/>
  </sortState>
  <tableColumns count="1">
    <tableColumn id="1" xr3:uid="{E3BA2F84-342D-4444-A94C-51D4BB9DC35B}" name="DECEVAL" dataDxfId="356"/>
  </tableColumns>
  <tableStyleInfo name="TableStyleMedium11"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B0D355A7-EEEC-4197-8CE7-23287EE8DA01}" name="Tabla96" displayName="Tabla96" ref="EH1:EH4" totalsRowShown="0" headerRowDxfId="355" dataDxfId="354">
  <autoFilter ref="EH1:EH4" xr:uid="{B0D355A7-EEEC-4197-8CE7-23287EE8DA01}"/>
  <tableColumns count="1">
    <tableColumn id="1" xr3:uid="{ACD3A6F6-C0E6-4CBF-9A79-B6D3D9D2BE04}" name="ADOBE SIGN" dataDxfId="353"/>
  </tableColumns>
  <tableStyleInfo name="TableStyleMedium11"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C62E43BC-6E8F-4BD0-BC4E-3E9FA48442BF}" name="Tabla2399" displayName="Tabla2399" ref="EJ1:EJ4" totalsRowShown="0" headerRowDxfId="352" dataDxfId="351" tableBorderDxfId="350">
  <autoFilter ref="EJ1:EJ4" xr:uid="{C62E43BC-6E8F-4BD0-BC4E-3E9FA48442BF}"/>
  <tableColumns count="1">
    <tableColumn id="1" xr3:uid="{187F734E-52CB-4B00-9D91-132D6E72D859}" name="Backup O365" dataDxfId="349"/>
  </tableColumns>
  <tableStyleInfo name="TableStyleMedium11"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010E745A-D97E-443D-982D-79E24DB48496}" name="Tabla101" displayName="Tabla101" ref="A6:K132" totalsRowShown="0" headerRowDxfId="348">
  <autoFilter ref="A6:K132" xr:uid="{010E745A-D97E-443D-982D-79E24DB48496}"/>
  <tableColumns count="11">
    <tableColumn id="1" xr3:uid="{FDA79DB5-B5E0-403C-BF4D-301BD9A90B86}" name="#" dataDxfId="347">
      <calculatedColumnFormula>ROW(A7)-6</calculatedColumnFormula>
    </tableColumn>
    <tableColumn id="11" xr3:uid="{01409447-E01A-4311-9F16-102B60A81739}" name="Novedad" dataDxfId="346"/>
    <tableColumn id="2" xr3:uid="{49672E21-21EB-4C00-A125-F8C91AC3CC70}" name="Tipo de documento" dataDxfId="345"/>
    <tableColumn id="3" xr3:uid="{5C943340-4D8B-4D7D-A6C9-5D061B473C7F}" name="Identificación" dataDxfId="344"/>
    <tableColumn id="4" xr3:uid="{F65A036B-FC72-4223-989C-E924412AE568}" name="Nombres completos" dataDxfId="343"/>
    <tableColumn id="5" xr3:uid="{051F78B3-338E-4668-9A72-C2838FBAFE60}" name="Apellidos completos" dataDxfId="342"/>
    <tableColumn id="6" xr3:uid="{DA911179-F47D-4561-BFAC-7A9E9E97E594}" name="Centro de costo" dataDxfId="341"/>
    <tableColumn id="7" xr3:uid="{C477ECD9-97CE-433B-B0F4-1F2FE3507DE8}" name="Cargo" dataDxfId="340"/>
    <tableColumn id="8" xr3:uid="{196F2E05-2710-41CA-B9A6-4F41FB4F6CC1}" name="Fecha finalización contrato: _x000a_(Si es indefinido escribir 31.12.9999)" dataDxfId="339"/>
    <tableColumn id="9" xr3:uid="{C479A82A-6748-459F-8637-434C31ED7C15}" name="Aplicativo" dataDxfId="338"/>
    <tableColumn id="10" xr3:uid="{A692B629-0A34-4F9A-B0B2-B0A4D64B04A5}" name="Perfil" dataDxfId="337"/>
  </tableColumns>
  <tableStyleInfo name="TableStyleMedium1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openxmlformats.org/officeDocument/2006/relationships/comments" Target="../comments1.xml"/><Relationship Id="rId5" Type="http://schemas.openxmlformats.org/officeDocument/2006/relationships/ctrlProp" Target="../ctrlProps/ctrlProp1.xml"/><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comments" Target="../comments2.xml"/><Relationship Id="rId4"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openxmlformats.org/officeDocument/2006/relationships/comments" Target="../comments3.xml"/><Relationship Id="rId5" Type="http://schemas.openxmlformats.org/officeDocument/2006/relationships/ctrlProp" Target="../ctrlProps/ctrlProp2.xml"/><Relationship Id="rId4"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vmlDrawing" Target="../drawings/vmlDrawing7.vml"/><Relationship Id="rId7"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table" Target="../tables/table1.xml"/></Relationships>
</file>

<file path=xl/worksheets/_rels/sheet9.xml.rels><?xml version="1.0" encoding="UTF-8" standalone="yes"?>
<Relationships xmlns="http://schemas.openxmlformats.org/package/2006/relationships"><Relationship Id="rId8" Type="http://schemas.openxmlformats.org/officeDocument/2006/relationships/comments" Target="../comments5.xml"/><Relationship Id="rId3" Type="http://schemas.openxmlformats.org/officeDocument/2006/relationships/vmlDrawing" Target="../drawings/vmlDrawing8.vml"/><Relationship Id="rId7"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7.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vmlDrawing" Target="../drawings/vmlDrawing9.vml"/><Relationship Id="rId7" Type="http://schemas.openxmlformats.org/officeDocument/2006/relationships/table" Target="../tables/table12.xml"/><Relationship Id="rId2" Type="http://schemas.openxmlformats.org/officeDocument/2006/relationships/drawing" Target="../drawings/drawing8.xml"/><Relationship Id="rId1" Type="http://schemas.openxmlformats.org/officeDocument/2006/relationships/printerSettings" Target="../printerSettings/printerSettings8.bin"/><Relationship Id="rId6" Type="http://schemas.openxmlformats.org/officeDocument/2006/relationships/table" Target="../tables/table11.xml"/><Relationship Id="rId5" Type="http://schemas.openxmlformats.org/officeDocument/2006/relationships/table" Target="../tables/table10.xml"/><Relationship Id="rId4" Type="http://schemas.openxmlformats.org/officeDocument/2006/relationships/table" Target="../tables/table9.xml"/><Relationship Id="rId9"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3.xml"/><Relationship Id="rId13" Type="http://schemas.openxmlformats.org/officeDocument/2006/relationships/ctrlProp" Target="../ctrlProps/ctrlProp8.xml"/><Relationship Id="rId18" Type="http://schemas.openxmlformats.org/officeDocument/2006/relationships/ctrlProp" Target="../ctrlProps/ctrlProp13.xml"/><Relationship Id="rId26" Type="http://schemas.openxmlformats.org/officeDocument/2006/relationships/table" Target="../tables/table14.xml"/><Relationship Id="rId3" Type="http://schemas.openxmlformats.org/officeDocument/2006/relationships/vmlDrawing" Target="../drawings/vmlDrawing10.vml"/><Relationship Id="rId21" Type="http://schemas.openxmlformats.org/officeDocument/2006/relationships/ctrlProp" Target="../ctrlProps/ctrlProp16.xml"/><Relationship Id="rId7" Type="http://schemas.openxmlformats.org/officeDocument/2006/relationships/image" Target="../media/image5.emf"/><Relationship Id="rId12" Type="http://schemas.openxmlformats.org/officeDocument/2006/relationships/ctrlProp" Target="../ctrlProps/ctrlProp7.xml"/><Relationship Id="rId17" Type="http://schemas.openxmlformats.org/officeDocument/2006/relationships/ctrlProp" Target="../ctrlProps/ctrlProp12.xml"/><Relationship Id="rId25" Type="http://schemas.openxmlformats.org/officeDocument/2006/relationships/ctrlProp" Target="../ctrlProps/ctrlProp20.xml"/><Relationship Id="rId2" Type="http://schemas.openxmlformats.org/officeDocument/2006/relationships/drawing" Target="../drawings/drawing9.xml"/><Relationship Id="rId16" Type="http://schemas.openxmlformats.org/officeDocument/2006/relationships/ctrlProp" Target="../ctrlProps/ctrlProp11.xml"/><Relationship Id="rId20" Type="http://schemas.openxmlformats.org/officeDocument/2006/relationships/ctrlProp" Target="../ctrlProps/ctrlProp15.xml"/><Relationship Id="rId1" Type="http://schemas.openxmlformats.org/officeDocument/2006/relationships/printerSettings" Target="../printerSettings/printerSettings9.bin"/><Relationship Id="rId6" Type="http://schemas.openxmlformats.org/officeDocument/2006/relationships/control" Target="../activeX/activeX2.xml"/><Relationship Id="rId11" Type="http://schemas.openxmlformats.org/officeDocument/2006/relationships/ctrlProp" Target="../ctrlProps/ctrlProp6.xml"/><Relationship Id="rId24" Type="http://schemas.openxmlformats.org/officeDocument/2006/relationships/ctrlProp" Target="../ctrlProps/ctrlProp19.xml"/><Relationship Id="rId5" Type="http://schemas.openxmlformats.org/officeDocument/2006/relationships/image" Target="../media/image4.emf"/><Relationship Id="rId15" Type="http://schemas.openxmlformats.org/officeDocument/2006/relationships/ctrlProp" Target="../ctrlProps/ctrlProp10.xml"/><Relationship Id="rId23" Type="http://schemas.openxmlformats.org/officeDocument/2006/relationships/ctrlProp" Target="../ctrlProps/ctrlProp18.xml"/><Relationship Id="rId28" Type="http://schemas.openxmlformats.org/officeDocument/2006/relationships/comments" Target="../comments7.xml"/><Relationship Id="rId10" Type="http://schemas.openxmlformats.org/officeDocument/2006/relationships/ctrlProp" Target="../ctrlProps/ctrlProp5.xml"/><Relationship Id="rId19" Type="http://schemas.openxmlformats.org/officeDocument/2006/relationships/ctrlProp" Target="../ctrlProps/ctrlProp14.xml"/><Relationship Id="rId4" Type="http://schemas.openxmlformats.org/officeDocument/2006/relationships/control" Target="../activeX/activeX1.xml"/><Relationship Id="rId9" Type="http://schemas.openxmlformats.org/officeDocument/2006/relationships/ctrlProp" Target="../ctrlProps/ctrlProp4.xml"/><Relationship Id="rId14" Type="http://schemas.openxmlformats.org/officeDocument/2006/relationships/ctrlProp" Target="../ctrlProps/ctrlProp9.xml"/><Relationship Id="rId22" Type="http://schemas.openxmlformats.org/officeDocument/2006/relationships/ctrlProp" Target="../ctrlProps/ctrlProp17.xml"/><Relationship Id="rId27"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6.xml"/><Relationship Id="rId3" Type="http://schemas.openxmlformats.org/officeDocument/2006/relationships/vmlDrawing" Target="../drawings/vmlDrawing11.vml"/><Relationship Id="rId7" Type="http://schemas.openxmlformats.org/officeDocument/2006/relationships/image" Target="../media/image7.emf"/><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control" Target="../activeX/activeX4.xml"/><Relationship Id="rId11" Type="http://schemas.openxmlformats.org/officeDocument/2006/relationships/comments" Target="../comments8.xml"/><Relationship Id="rId5" Type="http://schemas.openxmlformats.org/officeDocument/2006/relationships/image" Target="../media/image6.emf"/><Relationship Id="rId10" Type="http://schemas.openxmlformats.org/officeDocument/2006/relationships/table" Target="../tables/table18.xml"/><Relationship Id="rId4" Type="http://schemas.openxmlformats.org/officeDocument/2006/relationships/control" Target="../activeX/activeX3.xml"/><Relationship Id="rId9"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19.xml"/><Relationship Id="rId3" Type="http://schemas.openxmlformats.org/officeDocument/2006/relationships/vmlDrawing" Target="../drawings/vmlDrawing12.vml"/><Relationship Id="rId7" Type="http://schemas.openxmlformats.org/officeDocument/2006/relationships/image" Target="../media/image9.emf"/><Relationship Id="rId2" Type="http://schemas.openxmlformats.org/officeDocument/2006/relationships/drawing" Target="../drawings/drawing11.xml"/><Relationship Id="rId1" Type="http://schemas.openxmlformats.org/officeDocument/2006/relationships/printerSettings" Target="../printerSettings/printerSettings11.bin"/><Relationship Id="rId6" Type="http://schemas.openxmlformats.org/officeDocument/2006/relationships/control" Target="../activeX/activeX6.xml"/><Relationship Id="rId5" Type="http://schemas.openxmlformats.org/officeDocument/2006/relationships/image" Target="../media/image8.emf"/><Relationship Id="rId10" Type="http://schemas.openxmlformats.org/officeDocument/2006/relationships/comments" Target="../comments9.xml"/><Relationship Id="rId4" Type="http://schemas.openxmlformats.org/officeDocument/2006/relationships/control" Target="../activeX/activeX5.xml"/><Relationship Id="rId9" Type="http://schemas.openxmlformats.org/officeDocument/2006/relationships/table" Target="../tables/table20.xml"/></Relationships>
</file>

<file path=xl/worksheets/_rels/sheet14.xml.rels><?xml version="1.0" encoding="UTF-8" standalone="yes"?>
<Relationships xmlns="http://schemas.openxmlformats.org/package/2006/relationships"><Relationship Id="rId8" Type="http://schemas.openxmlformats.org/officeDocument/2006/relationships/ctrlProp" Target="../ctrlProps/ctrlProp25.xml"/><Relationship Id="rId3" Type="http://schemas.openxmlformats.org/officeDocument/2006/relationships/vmlDrawing" Target="../drawings/vmlDrawing13.vml"/><Relationship Id="rId7" Type="http://schemas.openxmlformats.org/officeDocument/2006/relationships/ctrlProp" Target="../ctrlProps/ctrlProp24.xml"/><Relationship Id="rId2" Type="http://schemas.openxmlformats.org/officeDocument/2006/relationships/drawing" Target="../drawings/drawing12.xml"/><Relationship Id="rId1" Type="http://schemas.openxmlformats.org/officeDocument/2006/relationships/printerSettings" Target="../printerSettings/printerSettings12.bin"/><Relationship Id="rId6" Type="http://schemas.openxmlformats.org/officeDocument/2006/relationships/ctrlProp" Target="../ctrlProps/ctrlProp23.xml"/><Relationship Id="rId5" Type="http://schemas.openxmlformats.org/officeDocument/2006/relationships/ctrlProp" Target="../ctrlProps/ctrlProp22.xml"/><Relationship Id="rId10" Type="http://schemas.openxmlformats.org/officeDocument/2006/relationships/comments" Target="../comments10.xml"/><Relationship Id="rId4" Type="http://schemas.openxmlformats.org/officeDocument/2006/relationships/ctrlProp" Target="../ctrlProps/ctrlProp21.xml"/><Relationship Id="rId9" Type="http://schemas.openxmlformats.org/officeDocument/2006/relationships/ctrlProp" Target="../ctrlProps/ctrlProp26.xml"/></Relationships>
</file>

<file path=xl/worksheets/_rels/sheet15.xml.rels><?xml version="1.0" encoding="UTF-8" standalone="yes"?>
<Relationships xmlns="http://schemas.openxmlformats.org/package/2006/relationships"><Relationship Id="rId8" Type="http://schemas.openxmlformats.org/officeDocument/2006/relationships/ctrlProp" Target="../ctrlProps/ctrlProp31.xml"/><Relationship Id="rId13" Type="http://schemas.openxmlformats.org/officeDocument/2006/relationships/ctrlProp" Target="../ctrlProps/ctrlProp36.xml"/><Relationship Id="rId3" Type="http://schemas.openxmlformats.org/officeDocument/2006/relationships/vmlDrawing" Target="../drawings/vmlDrawing14.vml"/><Relationship Id="rId7" Type="http://schemas.openxmlformats.org/officeDocument/2006/relationships/ctrlProp" Target="../ctrlProps/ctrlProp30.xml"/><Relationship Id="rId12" Type="http://schemas.openxmlformats.org/officeDocument/2006/relationships/ctrlProp" Target="../ctrlProps/ctrlProp35.xml"/><Relationship Id="rId2" Type="http://schemas.openxmlformats.org/officeDocument/2006/relationships/drawing" Target="../drawings/drawing13.xml"/><Relationship Id="rId16" Type="http://schemas.openxmlformats.org/officeDocument/2006/relationships/comments" Target="../comments11.xml"/><Relationship Id="rId1" Type="http://schemas.openxmlformats.org/officeDocument/2006/relationships/printerSettings" Target="../printerSettings/printerSettings13.bin"/><Relationship Id="rId6" Type="http://schemas.openxmlformats.org/officeDocument/2006/relationships/ctrlProp" Target="../ctrlProps/ctrlProp29.xml"/><Relationship Id="rId11" Type="http://schemas.openxmlformats.org/officeDocument/2006/relationships/ctrlProp" Target="../ctrlProps/ctrlProp34.xml"/><Relationship Id="rId5" Type="http://schemas.openxmlformats.org/officeDocument/2006/relationships/ctrlProp" Target="../ctrlProps/ctrlProp28.xml"/><Relationship Id="rId15" Type="http://schemas.openxmlformats.org/officeDocument/2006/relationships/ctrlProp" Target="../ctrlProps/ctrlProp38.xml"/><Relationship Id="rId10" Type="http://schemas.openxmlformats.org/officeDocument/2006/relationships/ctrlProp" Target="../ctrlProps/ctrlProp33.xml"/><Relationship Id="rId4" Type="http://schemas.openxmlformats.org/officeDocument/2006/relationships/ctrlProp" Target="../ctrlProps/ctrlProp27.xml"/><Relationship Id="rId9" Type="http://schemas.openxmlformats.org/officeDocument/2006/relationships/ctrlProp" Target="../ctrlProps/ctrlProp32.xml"/><Relationship Id="rId14" Type="http://schemas.openxmlformats.org/officeDocument/2006/relationships/ctrlProp" Target="../ctrlProps/ctrlProp37.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4.xml"/><Relationship Id="rId1" Type="http://schemas.openxmlformats.org/officeDocument/2006/relationships/printerSettings" Target="../printerSettings/printerSettings14.bin"/><Relationship Id="rId4" Type="http://schemas.openxmlformats.org/officeDocument/2006/relationships/comments" Target="../comments12.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5.xml"/><Relationship Id="rId1" Type="http://schemas.openxmlformats.org/officeDocument/2006/relationships/printerSettings" Target="../printerSettings/printerSettings15.bin"/><Relationship Id="rId4" Type="http://schemas.openxmlformats.org/officeDocument/2006/relationships/comments" Target="../comments13.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6.xml"/><Relationship Id="rId1" Type="http://schemas.openxmlformats.org/officeDocument/2006/relationships/printerSettings" Target="../printerSettings/printerSettings16.bin"/><Relationship Id="rId6" Type="http://schemas.openxmlformats.org/officeDocument/2006/relationships/comments" Target="../comments14.xml"/><Relationship Id="rId5" Type="http://schemas.openxmlformats.org/officeDocument/2006/relationships/table" Target="../tables/table22.xml"/><Relationship Id="rId4" Type="http://schemas.openxmlformats.org/officeDocument/2006/relationships/table" Target="../tables/table21.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drawing" Target="../drawings/drawing17.xml"/><Relationship Id="rId1" Type="http://schemas.openxmlformats.org/officeDocument/2006/relationships/printerSettings" Target="../printerSettings/printerSettings17.bin"/><Relationship Id="rId5" Type="http://schemas.openxmlformats.org/officeDocument/2006/relationships/table" Target="../tables/table25.xml"/><Relationship Id="rId4" Type="http://schemas.openxmlformats.org/officeDocument/2006/relationships/table" Target="../tables/table24.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18.bin"/><Relationship Id="rId4" Type="http://schemas.openxmlformats.org/officeDocument/2006/relationships/comments" Target="../comments15.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19.bin"/><Relationship Id="rId6" Type="http://schemas.openxmlformats.org/officeDocument/2006/relationships/comments" Target="../comments16.xml"/><Relationship Id="rId5" Type="http://schemas.openxmlformats.org/officeDocument/2006/relationships/table" Target="../tables/table27.xml"/><Relationship Id="rId4" Type="http://schemas.openxmlformats.org/officeDocument/2006/relationships/table" Target="../tables/table26.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20.bin"/><Relationship Id="rId4" Type="http://schemas.openxmlformats.org/officeDocument/2006/relationships/comments" Target="../comments17.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21.xml"/><Relationship Id="rId1" Type="http://schemas.openxmlformats.org/officeDocument/2006/relationships/printerSettings" Target="../printerSettings/printerSettings21.bin"/><Relationship Id="rId4" Type="http://schemas.openxmlformats.org/officeDocument/2006/relationships/comments" Target="../comments18.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22.xml"/><Relationship Id="rId1" Type="http://schemas.openxmlformats.org/officeDocument/2006/relationships/printerSettings" Target="../printerSettings/printerSettings22.bin"/><Relationship Id="rId4" Type="http://schemas.openxmlformats.org/officeDocument/2006/relationships/comments" Target="../comments19.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23.xml"/><Relationship Id="rId1" Type="http://schemas.openxmlformats.org/officeDocument/2006/relationships/printerSettings" Target="../printerSettings/printerSettings23.bin"/><Relationship Id="rId4" Type="http://schemas.openxmlformats.org/officeDocument/2006/relationships/comments" Target="../comments20.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24.xml"/><Relationship Id="rId1" Type="http://schemas.openxmlformats.org/officeDocument/2006/relationships/printerSettings" Target="../printerSettings/printerSettings24.bin"/><Relationship Id="rId4" Type="http://schemas.openxmlformats.org/officeDocument/2006/relationships/comments" Target="../comments21.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25.xml"/><Relationship Id="rId1" Type="http://schemas.openxmlformats.org/officeDocument/2006/relationships/printerSettings" Target="../printerSettings/printerSettings25.bin"/><Relationship Id="rId5" Type="http://schemas.openxmlformats.org/officeDocument/2006/relationships/comments" Target="../comments22.xml"/><Relationship Id="rId4" Type="http://schemas.openxmlformats.org/officeDocument/2006/relationships/table" Target="../tables/table28.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26.xml"/><Relationship Id="rId1" Type="http://schemas.openxmlformats.org/officeDocument/2006/relationships/printerSettings" Target="../printerSettings/printerSettings26.bin"/><Relationship Id="rId4" Type="http://schemas.openxmlformats.org/officeDocument/2006/relationships/comments" Target="../comments23.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27.xml"/><Relationship Id="rId1" Type="http://schemas.openxmlformats.org/officeDocument/2006/relationships/printerSettings" Target="../printerSettings/printerSettings27.bin"/><Relationship Id="rId4" Type="http://schemas.openxmlformats.org/officeDocument/2006/relationships/comments" Target="../comments24.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28.xml"/><Relationship Id="rId1" Type="http://schemas.openxmlformats.org/officeDocument/2006/relationships/printerSettings" Target="../printerSettings/printerSettings28.bin"/><Relationship Id="rId5" Type="http://schemas.openxmlformats.org/officeDocument/2006/relationships/comments" Target="../comments25.xml"/><Relationship Id="rId4"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29.xml"/><Relationship Id="rId1" Type="http://schemas.openxmlformats.org/officeDocument/2006/relationships/printerSettings" Target="../printerSettings/printerSettings29.bin"/><Relationship Id="rId5" Type="http://schemas.openxmlformats.org/officeDocument/2006/relationships/comments" Target="../comments26.xml"/><Relationship Id="rId4"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30.vml"/><Relationship Id="rId2" Type="http://schemas.openxmlformats.org/officeDocument/2006/relationships/drawing" Target="../drawings/drawing30.xml"/><Relationship Id="rId1" Type="http://schemas.openxmlformats.org/officeDocument/2006/relationships/printerSettings" Target="../printerSettings/printerSettings30.bin"/><Relationship Id="rId5" Type="http://schemas.openxmlformats.org/officeDocument/2006/relationships/comments" Target="../comments27.xml"/><Relationship Id="rId4"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31.vml"/><Relationship Id="rId2" Type="http://schemas.openxmlformats.org/officeDocument/2006/relationships/drawing" Target="../drawings/drawing31.xml"/><Relationship Id="rId1" Type="http://schemas.openxmlformats.org/officeDocument/2006/relationships/printerSettings" Target="../printerSettings/printerSettings31.bin"/><Relationship Id="rId5" Type="http://schemas.openxmlformats.org/officeDocument/2006/relationships/comments" Target="../comments28.xml"/><Relationship Id="rId4"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8" Type="http://schemas.openxmlformats.org/officeDocument/2006/relationships/ctrlProp" Target="../ctrlProps/ctrlProp43.xml"/><Relationship Id="rId3" Type="http://schemas.openxmlformats.org/officeDocument/2006/relationships/vmlDrawing" Target="../drawings/vmlDrawing32.vml"/><Relationship Id="rId7" Type="http://schemas.openxmlformats.org/officeDocument/2006/relationships/ctrlProp" Target="../ctrlProps/ctrlProp42.xml"/><Relationship Id="rId2" Type="http://schemas.openxmlformats.org/officeDocument/2006/relationships/drawing" Target="../drawings/drawing32.xml"/><Relationship Id="rId1" Type="http://schemas.openxmlformats.org/officeDocument/2006/relationships/printerSettings" Target="../printerSettings/printerSettings32.bin"/><Relationship Id="rId6" Type="http://schemas.openxmlformats.org/officeDocument/2006/relationships/ctrlProp" Target="../ctrlProps/ctrlProp41.xml"/><Relationship Id="rId11" Type="http://schemas.openxmlformats.org/officeDocument/2006/relationships/comments" Target="../comments29.xml"/><Relationship Id="rId5" Type="http://schemas.openxmlformats.org/officeDocument/2006/relationships/ctrlProp" Target="../ctrlProps/ctrlProp40.xml"/><Relationship Id="rId10" Type="http://schemas.openxmlformats.org/officeDocument/2006/relationships/table" Target="../tables/table33.xml"/><Relationship Id="rId4" Type="http://schemas.openxmlformats.org/officeDocument/2006/relationships/ctrlProp" Target="../ctrlProps/ctrlProp39.xml"/><Relationship Id="rId9" Type="http://schemas.openxmlformats.org/officeDocument/2006/relationships/ctrlProp" Target="../ctrlProps/ctrlProp44.xml"/></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33.vml"/><Relationship Id="rId2" Type="http://schemas.openxmlformats.org/officeDocument/2006/relationships/drawing" Target="../drawings/drawing33.xml"/><Relationship Id="rId1" Type="http://schemas.openxmlformats.org/officeDocument/2006/relationships/printerSettings" Target="../printerSettings/printerSettings33.bin"/><Relationship Id="rId6" Type="http://schemas.openxmlformats.org/officeDocument/2006/relationships/comments" Target="../comments30.xml"/><Relationship Id="rId5" Type="http://schemas.openxmlformats.org/officeDocument/2006/relationships/table" Target="../tables/table35.xml"/><Relationship Id="rId4"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34.vml"/><Relationship Id="rId2" Type="http://schemas.openxmlformats.org/officeDocument/2006/relationships/drawing" Target="../drawings/drawing34.xml"/><Relationship Id="rId1" Type="http://schemas.openxmlformats.org/officeDocument/2006/relationships/printerSettings" Target="../printerSettings/printerSettings34.bin"/><Relationship Id="rId4" Type="http://schemas.openxmlformats.org/officeDocument/2006/relationships/comments" Target="../comments31.x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35.vml"/><Relationship Id="rId2" Type="http://schemas.openxmlformats.org/officeDocument/2006/relationships/drawing" Target="../drawings/drawing35.xml"/><Relationship Id="rId1" Type="http://schemas.openxmlformats.org/officeDocument/2006/relationships/printerSettings" Target="../printerSettings/printerSettings35.bin"/><Relationship Id="rId6" Type="http://schemas.openxmlformats.org/officeDocument/2006/relationships/comments" Target="../comments32.xml"/><Relationship Id="rId5" Type="http://schemas.openxmlformats.org/officeDocument/2006/relationships/table" Target="../tables/table37.xml"/><Relationship Id="rId4" Type="http://schemas.openxmlformats.org/officeDocument/2006/relationships/table" Target="../tables/table36.xml"/></Relationships>
</file>

<file path=xl/worksheets/_rels/sheet38.xml.rels><?xml version="1.0" encoding="UTF-8" standalone="yes"?>
<Relationships xmlns="http://schemas.openxmlformats.org/package/2006/relationships"><Relationship Id="rId8" Type="http://schemas.openxmlformats.org/officeDocument/2006/relationships/ctrlProp" Target="../ctrlProps/ctrlProp49.xml"/><Relationship Id="rId13" Type="http://schemas.openxmlformats.org/officeDocument/2006/relationships/ctrlProp" Target="../ctrlProps/ctrlProp54.xml"/><Relationship Id="rId18" Type="http://schemas.openxmlformats.org/officeDocument/2006/relationships/comments" Target="../comments33.xml"/><Relationship Id="rId3" Type="http://schemas.openxmlformats.org/officeDocument/2006/relationships/vmlDrawing" Target="../drawings/vmlDrawing36.vml"/><Relationship Id="rId7" Type="http://schemas.openxmlformats.org/officeDocument/2006/relationships/ctrlProp" Target="../ctrlProps/ctrlProp48.xml"/><Relationship Id="rId12" Type="http://schemas.openxmlformats.org/officeDocument/2006/relationships/ctrlProp" Target="../ctrlProps/ctrlProp53.xml"/><Relationship Id="rId17" Type="http://schemas.openxmlformats.org/officeDocument/2006/relationships/table" Target="../tables/table39.xml"/><Relationship Id="rId2" Type="http://schemas.openxmlformats.org/officeDocument/2006/relationships/drawing" Target="../drawings/drawing36.xml"/><Relationship Id="rId16" Type="http://schemas.openxmlformats.org/officeDocument/2006/relationships/table" Target="../tables/table38.xml"/><Relationship Id="rId1" Type="http://schemas.openxmlformats.org/officeDocument/2006/relationships/printerSettings" Target="../printerSettings/printerSettings36.bin"/><Relationship Id="rId6" Type="http://schemas.openxmlformats.org/officeDocument/2006/relationships/ctrlProp" Target="../ctrlProps/ctrlProp47.xml"/><Relationship Id="rId11" Type="http://schemas.openxmlformats.org/officeDocument/2006/relationships/ctrlProp" Target="../ctrlProps/ctrlProp52.xml"/><Relationship Id="rId5" Type="http://schemas.openxmlformats.org/officeDocument/2006/relationships/ctrlProp" Target="../ctrlProps/ctrlProp46.xml"/><Relationship Id="rId15" Type="http://schemas.openxmlformats.org/officeDocument/2006/relationships/ctrlProp" Target="../ctrlProps/ctrlProp56.xml"/><Relationship Id="rId10" Type="http://schemas.openxmlformats.org/officeDocument/2006/relationships/ctrlProp" Target="../ctrlProps/ctrlProp51.xml"/><Relationship Id="rId4" Type="http://schemas.openxmlformats.org/officeDocument/2006/relationships/ctrlProp" Target="../ctrlProps/ctrlProp45.xml"/><Relationship Id="rId9" Type="http://schemas.openxmlformats.org/officeDocument/2006/relationships/ctrlProp" Target="../ctrlProps/ctrlProp50.xml"/><Relationship Id="rId14" Type="http://schemas.openxmlformats.org/officeDocument/2006/relationships/ctrlProp" Target="../ctrlProps/ctrlProp55.xml"/></Relationships>
</file>

<file path=xl/worksheets/_rels/sheet39.xml.rels><?xml version="1.0" encoding="UTF-8" standalone="yes"?>
<Relationships xmlns="http://schemas.openxmlformats.org/package/2006/relationships"><Relationship Id="rId8" Type="http://schemas.openxmlformats.org/officeDocument/2006/relationships/ctrlProp" Target="../ctrlProps/ctrlProp61.xml"/><Relationship Id="rId3" Type="http://schemas.openxmlformats.org/officeDocument/2006/relationships/vmlDrawing" Target="../drawings/vmlDrawing37.vml"/><Relationship Id="rId7" Type="http://schemas.openxmlformats.org/officeDocument/2006/relationships/ctrlProp" Target="../ctrlProps/ctrlProp60.xml"/><Relationship Id="rId12" Type="http://schemas.openxmlformats.org/officeDocument/2006/relationships/comments" Target="../comments34.xml"/><Relationship Id="rId2" Type="http://schemas.openxmlformats.org/officeDocument/2006/relationships/drawing" Target="../drawings/drawing37.xml"/><Relationship Id="rId1" Type="http://schemas.openxmlformats.org/officeDocument/2006/relationships/printerSettings" Target="../printerSettings/printerSettings37.bin"/><Relationship Id="rId6" Type="http://schemas.openxmlformats.org/officeDocument/2006/relationships/ctrlProp" Target="../ctrlProps/ctrlProp59.xml"/><Relationship Id="rId11" Type="http://schemas.openxmlformats.org/officeDocument/2006/relationships/table" Target="../tables/table41.xml"/><Relationship Id="rId5" Type="http://schemas.openxmlformats.org/officeDocument/2006/relationships/ctrlProp" Target="../ctrlProps/ctrlProp58.xml"/><Relationship Id="rId10" Type="http://schemas.openxmlformats.org/officeDocument/2006/relationships/table" Target="../tables/table40.xml"/><Relationship Id="rId4" Type="http://schemas.openxmlformats.org/officeDocument/2006/relationships/ctrlProp" Target="../ctrlProps/ctrlProp57.xml"/><Relationship Id="rId9" Type="http://schemas.openxmlformats.org/officeDocument/2006/relationships/ctrlProp" Target="../ctrlProps/ctrlProp62.xml"/></Relationships>
</file>

<file path=xl/worksheets/_rels/sheet40.xml.rels><?xml version="1.0" encoding="UTF-8" standalone="yes"?>
<Relationships xmlns="http://schemas.openxmlformats.org/package/2006/relationships"><Relationship Id="rId8" Type="http://schemas.openxmlformats.org/officeDocument/2006/relationships/ctrlProp" Target="../ctrlProps/ctrlProp67.xml"/><Relationship Id="rId3" Type="http://schemas.openxmlformats.org/officeDocument/2006/relationships/vmlDrawing" Target="../drawings/vmlDrawing38.vml"/><Relationship Id="rId7" Type="http://schemas.openxmlformats.org/officeDocument/2006/relationships/ctrlProp" Target="../ctrlProps/ctrlProp66.xml"/><Relationship Id="rId12" Type="http://schemas.openxmlformats.org/officeDocument/2006/relationships/comments" Target="../comments35.xml"/><Relationship Id="rId2" Type="http://schemas.openxmlformats.org/officeDocument/2006/relationships/drawing" Target="../drawings/drawing38.xml"/><Relationship Id="rId1" Type="http://schemas.openxmlformats.org/officeDocument/2006/relationships/printerSettings" Target="../printerSettings/printerSettings38.bin"/><Relationship Id="rId6" Type="http://schemas.openxmlformats.org/officeDocument/2006/relationships/ctrlProp" Target="../ctrlProps/ctrlProp65.xml"/><Relationship Id="rId11" Type="http://schemas.openxmlformats.org/officeDocument/2006/relationships/table" Target="../tables/table43.xml"/><Relationship Id="rId5" Type="http://schemas.openxmlformats.org/officeDocument/2006/relationships/ctrlProp" Target="../ctrlProps/ctrlProp64.xml"/><Relationship Id="rId10" Type="http://schemas.openxmlformats.org/officeDocument/2006/relationships/table" Target="../tables/table42.xml"/><Relationship Id="rId4" Type="http://schemas.openxmlformats.org/officeDocument/2006/relationships/ctrlProp" Target="../ctrlProps/ctrlProp63.xml"/><Relationship Id="rId9" Type="http://schemas.openxmlformats.org/officeDocument/2006/relationships/ctrlProp" Target="../ctrlProps/ctrlProp68.xml"/></Relationships>
</file>

<file path=xl/worksheets/_rels/sheet41.xml.rels><?xml version="1.0" encoding="UTF-8" standalone="yes"?>
<Relationships xmlns="http://schemas.openxmlformats.org/package/2006/relationships"><Relationship Id="rId3" Type="http://schemas.openxmlformats.org/officeDocument/2006/relationships/vmlDrawing" Target="../drawings/vmlDrawing39.vml"/><Relationship Id="rId2" Type="http://schemas.openxmlformats.org/officeDocument/2006/relationships/drawing" Target="../drawings/drawing39.xml"/><Relationship Id="rId1" Type="http://schemas.openxmlformats.org/officeDocument/2006/relationships/printerSettings" Target="../printerSettings/printerSettings39.bin"/><Relationship Id="rId5" Type="http://schemas.openxmlformats.org/officeDocument/2006/relationships/comments" Target="../comments36.xml"/><Relationship Id="rId4" Type="http://schemas.openxmlformats.org/officeDocument/2006/relationships/table" Target="../tables/table44.xml"/></Relationships>
</file>

<file path=xl/worksheets/_rels/sheet42.xml.rels><?xml version="1.0" encoding="UTF-8" standalone="yes"?>
<Relationships xmlns="http://schemas.openxmlformats.org/package/2006/relationships"><Relationship Id="rId3" Type="http://schemas.openxmlformats.org/officeDocument/2006/relationships/vmlDrawing" Target="../drawings/vmlDrawing40.vml"/><Relationship Id="rId2" Type="http://schemas.openxmlformats.org/officeDocument/2006/relationships/drawing" Target="../drawings/drawing40.xml"/><Relationship Id="rId1" Type="http://schemas.openxmlformats.org/officeDocument/2006/relationships/printerSettings" Target="../printerSettings/printerSettings40.bin"/><Relationship Id="rId5" Type="http://schemas.openxmlformats.org/officeDocument/2006/relationships/comments" Target="../comments37.xml"/><Relationship Id="rId4" Type="http://schemas.openxmlformats.org/officeDocument/2006/relationships/table" Target="../tables/table45.xml"/></Relationships>
</file>

<file path=xl/worksheets/_rels/sheet43.xml.rels><?xml version="1.0" encoding="UTF-8" standalone="yes"?>
<Relationships xmlns="http://schemas.openxmlformats.org/package/2006/relationships"><Relationship Id="rId3" Type="http://schemas.openxmlformats.org/officeDocument/2006/relationships/vmlDrawing" Target="../drawings/vmlDrawing41.vml"/><Relationship Id="rId2" Type="http://schemas.openxmlformats.org/officeDocument/2006/relationships/drawing" Target="../drawings/drawing41.xml"/><Relationship Id="rId1" Type="http://schemas.openxmlformats.org/officeDocument/2006/relationships/printerSettings" Target="../printerSettings/printerSettings41.bin"/><Relationship Id="rId4" Type="http://schemas.openxmlformats.org/officeDocument/2006/relationships/comments" Target="../comments38.xml"/></Relationships>
</file>

<file path=xl/worksheets/_rels/sheet44.xml.rels><?xml version="1.0" encoding="UTF-8" standalone="yes"?>
<Relationships xmlns="http://schemas.openxmlformats.org/package/2006/relationships"><Relationship Id="rId3" Type="http://schemas.openxmlformats.org/officeDocument/2006/relationships/vmlDrawing" Target="../drawings/vmlDrawing42.vml"/><Relationship Id="rId2" Type="http://schemas.openxmlformats.org/officeDocument/2006/relationships/drawing" Target="../drawings/drawing42.xml"/><Relationship Id="rId1" Type="http://schemas.openxmlformats.org/officeDocument/2006/relationships/printerSettings" Target="../printerSettings/printerSettings42.bin"/><Relationship Id="rId4" Type="http://schemas.openxmlformats.org/officeDocument/2006/relationships/comments" Target="../comments39.xm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3" Type="http://schemas.openxmlformats.org/officeDocument/2006/relationships/vmlDrawing" Target="../drawings/vmlDrawing43.vml"/><Relationship Id="rId2" Type="http://schemas.openxmlformats.org/officeDocument/2006/relationships/drawing" Target="../drawings/drawing44.xml"/><Relationship Id="rId1" Type="http://schemas.openxmlformats.org/officeDocument/2006/relationships/printerSettings" Target="../printerSettings/printerSettings44.bin"/><Relationship Id="rId5" Type="http://schemas.openxmlformats.org/officeDocument/2006/relationships/comments" Target="../comments40.xml"/><Relationship Id="rId4" Type="http://schemas.openxmlformats.org/officeDocument/2006/relationships/ctrlProp" Target="../ctrlProps/ctrlProp69.xml"/></Relationships>
</file>

<file path=xl/worksheets/_rels/sheet47.xml.rels><?xml version="1.0" encoding="UTF-8" standalone="yes"?>
<Relationships xmlns="http://schemas.openxmlformats.org/package/2006/relationships"><Relationship Id="rId3" Type="http://schemas.openxmlformats.org/officeDocument/2006/relationships/vmlDrawing" Target="../drawings/vmlDrawing44.vml"/><Relationship Id="rId2" Type="http://schemas.openxmlformats.org/officeDocument/2006/relationships/drawing" Target="../drawings/drawing45.xml"/><Relationship Id="rId1" Type="http://schemas.openxmlformats.org/officeDocument/2006/relationships/printerSettings" Target="../printerSettings/printerSettings45.bin"/><Relationship Id="rId5" Type="http://schemas.openxmlformats.org/officeDocument/2006/relationships/comments" Target="../comments41.xml"/><Relationship Id="rId4" Type="http://schemas.openxmlformats.org/officeDocument/2006/relationships/table" Target="../tables/table46.xml"/></Relationships>
</file>

<file path=xl/worksheets/_rels/sheet48.xml.rels><?xml version="1.0" encoding="UTF-8" standalone="yes"?>
<Relationships xmlns="http://schemas.openxmlformats.org/package/2006/relationships"><Relationship Id="rId3" Type="http://schemas.openxmlformats.org/officeDocument/2006/relationships/vmlDrawing" Target="../drawings/vmlDrawing45.vml"/><Relationship Id="rId2" Type="http://schemas.openxmlformats.org/officeDocument/2006/relationships/drawing" Target="../drawings/drawing46.xml"/><Relationship Id="rId1" Type="http://schemas.openxmlformats.org/officeDocument/2006/relationships/printerSettings" Target="../printerSettings/printerSettings46.bin"/><Relationship Id="rId5" Type="http://schemas.openxmlformats.org/officeDocument/2006/relationships/comments" Target="../comments42.xml"/><Relationship Id="rId4" Type="http://schemas.openxmlformats.org/officeDocument/2006/relationships/table" Target="../tables/table47.xml"/></Relationships>
</file>

<file path=xl/worksheets/_rels/sheet49.xml.rels><?xml version="1.0" encoding="UTF-8" standalone="yes"?>
<Relationships xmlns="http://schemas.openxmlformats.org/package/2006/relationships"><Relationship Id="rId3" Type="http://schemas.openxmlformats.org/officeDocument/2006/relationships/vmlDrawing" Target="../drawings/vmlDrawing46.vml"/><Relationship Id="rId2" Type="http://schemas.openxmlformats.org/officeDocument/2006/relationships/drawing" Target="../drawings/drawing47.xml"/><Relationship Id="rId1" Type="http://schemas.openxmlformats.org/officeDocument/2006/relationships/printerSettings" Target="../printerSettings/printerSettings47.bin"/><Relationship Id="rId5" Type="http://schemas.openxmlformats.org/officeDocument/2006/relationships/comments" Target="../comments43.xml"/><Relationship Id="rId4" Type="http://schemas.openxmlformats.org/officeDocument/2006/relationships/table" Target="../tables/table48.xml"/></Relationships>
</file>

<file path=xl/worksheets/_rels/sheet50.xml.rels><?xml version="1.0" encoding="UTF-8" standalone="yes"?>
<Relationships xmlns="http://schemas.openxmlformats.org/package/2006/relationships"><Relationship Id="rId3" Type="http://schemas.openxmlformats.org/officeDocument/2006/relationships/vmlDrawing" Target="../drawings/vmlDrawing47.vml"/><Relationship Id="rId2" Type="http://schemas.openxmlformats.org/officeDocument/2006/relationships/drawing" Target="../drawings/drawing48.xml"/><Relationship Id="rId1" Type="http://schemas.openxmlformats.org/officeDocument/2006/relationships/printerSettings" Target="../printerSettings/printerSettings48.bin"/><Relationship Id="rId5" Type="http://schemas.openxmlformats.org/officeDocument/2006/relationships/comments" Target="../comments44.xml"/><Relationship Id="rId4" Type="http://schemas.openxmlformats.org/officeDocument/2006/relationships/table" Target="../tables/table49.xml"/></Relationships>
</file>

<file path=xl/worksheets/_rels/sheet51.xml.rels><?xml version="1.0" encoding="UTF-8" standalone="yes"?>
<Relationships xmlns="http://schemas.openxmlformats.org/package/2006/relationships"><Relationship Id="rId3" Type="http://schemas.openxmlformats.org/officeDocument/2006/relationships/vmlDrawing" Target="../drawings/vmlDrawing48.vml"/><Relationship Id="rId2" Type="http://schemas.openxmlformats.org/officeDocument/2006/relationships/drawing" Target="../drawings/drawing49.xml"/><Relationship Id="rId1" Type="http://schemas.openxmlformats.org/officeDocument/2006/relationships/printerSettings" Target="../printerSettings/printerSettings49.bin"/><Relationship Id="rId5" Type="http://schemas.openxmlformats.org/officeDocument/2006/relationships/comments" Target="../comments45.xml"/><Relationship Id="rId4" Type="http://schemas.openxmlformats.org/officeDocument/2006/relationships/table" Target="../tables/table50.xml"/></Relationships>
</file>

<file path=xl/worksheets/_rels/sheet52.xml.rels><?xml version="1.0" encoding="UTF-8" standalone="yes"?>
<Relationships xmlns="http://schemas.openxmlformats.org/package/2006/relationships"><Relationship Id="rId3" Type="http://schemas.openxmlformats.org/officeDocument/2006/relationships/vmlDrawing" Target="../drawings/vmlDrawing49.vml"/><Relationship Id="rId2" Type="http://schemas.openxmlformats.org/officeDocument/2006/relationships/drawing" Target="../drawings/drawing50.xml"/><Relationship Id="rId1" Type="http://schemas.openxmlformats.org/officeDocument/2006/relationships/printerSettings" Target="../printerSettings/printerSettings50.bin"/><Relationship Id="rId5" Type="http://schemas.openxmlformats.org/officeDocument/2006/relationships/comments" Target="../comments46.xml"/><Relationship Id="rId4" Type="http://schemas.openxmlformats.org/officeDocument/2006/relationships/table" Target="../tables/table51.xml"/></Relationships>
</file>

<file path=xl/worksheets/_rels/sheet53.xml.rels><?xml version="1.0" encoding="UTF-8" standalone="yes"?>
<Relationships xmlns="http://schemas.openxmlformats.org/package/2006/relationships"><Relationship Id="rId8" Type="http://schemas.openxmlformats.org/officeDocument/2006/relationships/ctrlProp" Target="../ctrlProps/ctrlProp74.xml"/><Relationship Id="rId3" Type="http://schemas.openxmlformats.org/officeDocument/2006/relationships/vmlDrawing" Target="../drawings/vmlDrawing50.vml"/><Relationship Id="rId7" Type="http://schemas.openxmlformats.org/officeDocument/2006/relationships/ctrlProp" Target="../ctrlProps/ctrlProp73.xml"/><Relationship Id="rId2" Type="http://schemas.openxmlformats.org/officeDocument/2006/relationships/drawing" Target="../drawings/drawing51.xml"/><Relationship Id="rId1" Type="http://schemas.openxmlformats.org/officeDocument/2006/relationships/printerSettings" Target="../printerSettings/printerSettings51.bin"/><Relationship Id="rId6" Type="http://schemas.openxmlformats.org/officeDocument/2006/relationships/ctrlProp" Target="../ctrlProps/ctrlProp72.xml"/><Relationship Id="rId11" Type="http://schemas.openxmlformats.org/officeDocument/2006/relationships/comments" Target="../comments47.xml"/><Relationship Id="rId5" Type="http://schemas.openxmlformats.org/officeDocument/2006/relationships/ctrlProp" Target="../ctrlProps/ctrlProp71.xml"/><Relationship Id="rId10" Type="http://schemas.openxmlformats.org/officeDocument/2006/relationships/table" Target="../tables/table52.xml"/><Relationship Id="rId4" Type="http://schemas.openxmlformats.org/officeDocument/2006/relationships/ctrlProp" Target="../ctrlProps/ctrlProp70.xml"/><Relationship Id="rId9" Type="http://schemas.openxmlformats.org/officeDocument/2006/relationships/ctrlProp" Target="../ctrlProps/ctrlProp75.xml"/></Relationships>
</file>

<file path=xl/worksheets/_rels/sheet54.xml.rels><?xml version="1.0" encoding="UTF-8" standalone="yes"?>
<Relationships xmlns="http://schemas.openxmlformats.org/package/2006/relationships"><Relationship Id="rId3" Type="http://schemas.openxmlformats.org/officeDocument/2006/relationships/vmlDrawing" Target="../drawings/vmlDrawing51.vml"/><Relationship Id="rId2" Type="http://schemas.openxmlformats.org/officeDocument/2006/relationships/drawing" Target="../drawings/drawing52.xml"/><Relationship Id="rId1" Type="http://schemas.openxmlformats.org/officeDocument/2006/relationships/printerSettings" Target="../printerSettings/printerSettings52.bin"/><Relationship Id="rId5" Type="http://schemas.openxmlformats.org/officeDocument/2006/relationships/comments" Target="../comments48.xml"/><Relationship Id="rId4" Type="http://schemas.openxmlformats.org/officeDocument/2006/relationships/table" Target="../tables/table53.xml"/></Relationships>
</file>

<file path=xl/worksheets/_rels/sheet55.xml.rels><?xml version="1.0" encoding="UTF-8" standalone="yes"?>
<Relationships xmlns="http://schemas.openxmlformats.org/package/2006/relationships"><Relationship Id="rId3" Type="http://schemas.openxmlformats.org/officeDocument/2006/relationships/vmlDrawing" Target="../drawings/vmlDrawing52.vml"/><Relationship Id="rId2" Type="http://schemas.openxmlformats.org/officeDocument/2006/relationships/drawing" Target="../drawings/drawing53.xml"/><Relationship Id="rId1" Type="http://schemas.openxmlformats.org/officeDocument/2006/relationships/printerSettings" Target="../printerSettings/printerSettings53.bin"/><Relationship Id="rId4" Type="http://schemas.openxmlformats.org/officeDocument/2006/relationships/comments" Target="../comments49.xml"/></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7.xml.rels><?xml version="1.0" encoding="UTF-8" standalone="yes"?>
<Relationships xmlns="http://schemas.openxmlformats.org/package/2006/relationships"><Relationship Id="rId3" Type="http://schemas.openxmlformats.org/officeDocument/2006/relationships/vmlDrawing" Target="../drawings/vmlDrawing53.vml"/><Relationship Id="rId2" Type="http://schemas.openxmlformats.org/officeDocument/2006/relationships/drawing" Target="../drawings/drawing55.xml"/><Relationship Id="rId1" Type="http://schemas.openxmlformats.org/officeDocument/2006/relationships/printerSettings" Target="../printerSettings/printerSettings55.bin"/><Relationship Id="rId5" Type="http://schemas.openxmlformats.org/officeDocument/2006/relationships/comments" Target="../comments50.xml"/><Relationship Id="rId4" Type="http://schemas.openxmlformats.org/officeDocument/2006/relationships/table" Target="../tables/table54.xml"/></Relationships>
</file>

<file path=xl/worksheets/_rels/sheet58.xml.rels><?xml version="1.0" encoding="UTF-8" standalone="yes"?>
<Relationships xmlns="http://schemas.openxmlformats.org/package/2006/relationships"><Relationship Id="rId3" Type="http://schemas.openxmlformats.org/officeDocument/2006/relationships/vmlDrawing" Target="../drawings/vmlDrawing54.vml"/><Relationship Id="rId2" Type="http://schemas.openxmlformats.org/officeDocument/2006/relationships/drawing" Target="../drawings/drawing56.xml"/><Relationship Id="rId1" Type="http://schemas.openxmlformats.org/officeDocument/2006/relationships/printerSettings" Target="../printerSettings/printerSettings56.bin"/><Relationship Id="rId5" Type="http://schemas.openxmlformats.org/officeDocument/2006/relationships/comments" Target="../comments51.xml"/><Relationship Id="rId4" Type="http://schemas.openxmlformats.org/officeDocument/2006/relationships/table" Target="../tables/table55.xml"/></Relationships>
</file>

<file path=xl/worksheets/_rels/sheet59.xml.rels><?xml version="1.0" encoding="UTF-8" standalone="yes"?>
<Relationships xmlns="http://schemas.openxmlformats.org/package/2006/relationships"><Relationship Id="rId8" Type="http://schemas.openxmlformats.org/officeDocument/2006/relationships/ctrlProp" Target="../ctrlProps/ctrlProp80.xml"/><Relationship Id="rId3" Type="http://schemas.openxmlformats.org/officeDocument/2006/relationships/vmlDrawing" Target="../drawings/vmlDrawing55.vml"/><Relationship Id="rId7" Type="http://schemas.openxmlformats.org/officeDocument/2006/relationships/ctrlProp" Target="../ctrlProps/ctrlProp79.xml"/><Relationship Id="rId2" Type="http://schemas.openxmlformats.org/officeDocument/2006/relationships/drawing" Target="../drawings/drawing57.xml"/><Relationship Id="rId1" Type="http://schemas.openxmlformats.org/officeDocument/2006/relationships/printerSettings" Target="../printerSettings/printerSettings57.bin"/><Relationship Id="rId6" Type="http://schemas.openxmlformats.org/officeDocument/2006/relationships/ctrlProp" Target="../ctrlProps/ctrlProp78.xml"/><Relationship Id="rId11" Type="http://schemas.openxmlformats.org/officeDocument/2006/relationships/comments" Target="../comments52.xml"/><Relationship Id="rId5" Type="http://schemas.openxmlformats.org/officeDocument/2006/relationships/ctrlProp" Target="../ctrlProps/ctrlProp77.xml"/><Relationship Id="rId10" Type="http://schemas.openxmlformats.org/officeDocument/2006/relationships/table" Target="../tables/table56.xml"/><Relationship Id="rId4" Type="http://schemas.openxmlformats.org/officeDocument/2006/relationships/ctrlProp" Target="../ctrlProps/ctrlProp76.xml"/><Relationship Id="rId9" Type="http://schemas.openxmlformats.org/officeDocument/2006/relationships/ctrlProp" Target="../ctrlProps/ctrlProp81.xml"/></Relationships>
</file>

<file path=xl/worksheets/_rels/sheet60.xml.rels><?xml version="1.0" encoding="UTF-8" standalone="yes"?>
<Relationships xmlns="http://schemas.openxmlformats.org/package/2006/relationships"><Relationship Id="rId3" Type="http://schemas.openxmlformats.org/officeDocument/2006/relationships/vmlDrawing" Target="../drawings/vmlDrawing56.vml"/><Relationship Id="rId2" Type="http://schemas.openxmlformats.org/officeDocument/2006/relationships/drawing" Target="../drawings/drawing58.xml"/><Relationship Id="rId1" Type="http://schemas.openxmlformats.org/officeDocument/2006/relationships/printerSettings" Target="../printerSettings/printerSettings58.bin"/><Relationship Id="rId5" Type="http://schemas.openxmlformats.org/officeDocument/2006/relationships/comments" Target="../comments53.xml"/><Relationship Id="rId4" Type="http://schemas.openxmlformats.org/officeDocument/2006/relationships/table" Target="../tables/table57.xml"/></Relationships>
</file>

<file path=xl/worksheets/_rels/sheet61.xml.rels><?xml version="1.0" encoding="UTF-8" standalone="yes"?>
<Relationships xmlns="http://schemas.openxmlformats.org/package/2006/relationships"><Relationship Id="rId8" Type="http://schemas.openxmlformats.org/officeDocument/2006/relationships/ctrlProp" Target="../ctrlProps/ctrlProp86.xml"/><Relationship Id="rId3" Type="http://schemas.openxmlformats.org/officeDocument/2006/relationships/vmlDrawing" Target="../drawings/vmlDrawing57.vml"/><Relationship Id="rId7" Type="http://schemas.openxmlformats.org/officeDocument/2006/relationships/ctrlProp" Target="../ctrlProps/ctrlProp85.xml"/><Relationship Id="rId2" Type="http://schemas.openxmlformats.org/officeDocument/2006/relationships/drawing" Target="../drawings/drawing59.xml"/><Relationship Id="rId1" Type="http://schemas.openxmlformats.org/officeDocument/2006/relationships/printerSettings" Target="../printerSettings/printerSettings59.bin"/><Relationship Id="rId6" Type="http://schemas.openxmlformats.org/officeDocument/2006/relationships/ctrlProp" Target="../ctrlProps/ctrlProp84.xml"/><Relationship Id="rId11" Type="http://schemas.openxmlformats.org/officeDocument/2006/relationships/comments" Target="../comments54.xml"/><Relationship Id="rId5" Type="http://schemas.openxmlformats.org/officeDocument/2006/relationships/ctrlProp" Target="../ctrlProps/ctrlProp83.xml"/><Relationship Id="rId10" Type="http://schemas.openxmlformats.org/officeDocument/2006/relationships/table" Target="../tables/table58.xml"/><Relationship Id="rId4" Type="http://schemas.openxmlformats.org/officeDocument/2006/relationships/ctrlProp" Target="../ctrlProps/ctrlProp82.xml"/><Relationship Id="rId9" Type="http://schemas.openxmlformats.org/officeDocument/2006/relationships/ctrlProp" Target="../ctrlProps/ctrlProp87.xml"/></Relationships>
</file>

<file path=xl/worksheets/_rels/sheet62.xml.rels><?xml version="1.0" encoding="UTF-8" standalone="yes"?>
<Relationships xmlns="http://schemas.openxmlformats.org/package/2006/relationships"><Relationship Id="rId8" Type="http://schemas.openxmlformats.org/officeDocument/2006/relationships/ctrlProp" Target="../ctrlProps/ctrlProp92.xml"/><Relationship Id="rId3" Type="http://schemas.openxmlformats.org/officeDocument/2006/relationships/vmlDrawing" Target="../drawings/vmlDrawing58.vml"/><Relationship Id="rId7" Type="http://schemas.openxmlformats.org/officeDocument/2006/relationships/ctrlProp" Target="../ctrlProps/ctrlProp91.xml"/><Relationship Id="rId2" Type="http://schemas.openxmlformats.org/officeDocument/2006/relationships/drawing" Target="../drawings/drawing60.xml"/><Relationship Id="rId1" Type="http://schemas.openxmlformats.org/officeDocument/2006/relationships/printerSettings" Target="../printerSettings/printerSettings60.bin"/><Relationship Id="rId6" Type="http://schemas.openxmlformats.org/officeDocument/2006/relationships/ctrlProp" Target="../ctrlProps/ctrlProp90.xml"/><Relationship Id="rId11" Type="http://schemas.openxmlformats.org/officeDocument/2006/relationships/comments" Target="../comments55.xml"/><Relationship Id="rId5" Type="http://schemas.openxmlformats.org/officeDocument/2006/relationships/ctrlProp" Target="../ctrlProps/ctrlProp89.xml"/><Relationship Id="rId10" Type="http://schemas.openxmlformats.org/officeDocument/2006/relationships/table" Target="../tables/table59.xml"/><Relationship Id="rId4" Type="http://schemas.openxmlformats.org/officeDocument/2006/relationships/ctrlProp" Target="../ctrlProps/ctrlProp88.xml"/><Relationship Id="rId9" Type="http://schemas.openxmlformats.org/officeDocument/2006/relationships/ctrlProp" Target="../ctrlProps/ctrlProp93.xml"/></Relationships>
</file>

<file path=xl/worksheets/_rels/sheet63.xml.rels><?xml version="1.0" encoding="UTF-8" standalone="yes"?>
<Relationships xmlns="http://schemas.openxmlformats.org/package/2006/relationships"><Relationship Id="rId3" Type="http://schemas.openxmlformats.org/officeDocument/2006/relationships/vmlDrawing" Target="../drawings/vmlDrawing59.vml"/><Relationship Id="rId2" Type="http://schemas.openxmlformats.org/officeDocument/2006/relationships/drawing" Target="../drawings/drawing61.xml"/><Relationship Id="rId1" Type="http://schemas.openxmlformats.org/officeDocument/2006/relationships/printerSettings" Target="../printerSettings/printerSettings61.bin"/><Relationship Id="rId5" Type="http://schemas.openxmlformats.org/officeDocument/2006/relationships/comments" Target="../comments56.xml"/><Relationship Id="rId4" Type="http://schemas.openxmlformats.org/officeDocument/2006/relationships/table" Target="../tables/table60.xml"/></Relationships>
</file>

<file path=xl/worksheets/_rels/sheet64.xml.rels><?xml version="1.0" encoding="UTF-8" standalone="yes"?>
<Relationships xmlns="http://schemas.openxmlformats.org/package/2006/relationships"><Relationship Id="rId3" Type="http://schemas.openxmlformats.org/officeDocument/2006/relationships/vmlDrawing" Target="../drawings/vmlDrawing60.vml"/><Relationship Id="rId2" Type="http://schemas.openxmlformats.org/officeDocument/2006/relationships/drawing" Target="../drawings/drawing62.xml"/><Relationship Id="rId1" Type="http://schemas.openxmlformats.org/officeDocument/2006/relationships/printerSettings" Target="../printerSettings/printerSettings62.bin"/><Relationship Id="rId5" Type="http://schemas.openxmlformats.org/officeDocument/2006/relationships/comments" Target="../comments57.xml"/><Relationship Id="rId4" Type="http://schemas.openxmlformats.org/officeDocument/2006/relationships/table" Target="../tables/table61.xml"/></Relationships>
</file>

<file path=xl/worksheets/_rels/sheet65.xml.rels><?xml version="1.0" encoding="UTF-8" standalone="yes"?>
<Relationships xmlns="http://schemas.openxmlformats.org/package/2006/relationships"><Relationship Id="rId3" Type="http://schemas.openxmlformats.org/officeDocument/2006/relationships/vmlDrawing" Target="../drawings/vmlDrawing61.vml"/><Relationship Id="rId2" Type="http://schemas.openxmlformats.org/officeDocument/2006/relationships/drawing" Target="../drawings/drawing63.xml"/><Relationship Id="rId1" Type="http://schemas.openxmlformats.org/officeDocument/2006/relationships/printerSettings" Target="../printerSettings/printerSettings63.bin"/><Relationship Id="rId6" Type="http://schemas.openxmlformats.org/officeDocument/2006/relationships/comments" Target="../comments58.xml"/><Relationship Id="rId5" Type="http://schemas.openxmlformats.org/officeDocument/2006/relationships/table" Target="../tables/table62.xml"/><Relationship Id="rId4" Type="http://schemas.openxmlformats.org/officeDocument/2006/relationships/ctrlProp" Target="../ctrlProps/ctrlProp94.xml"/></Relationships>
</file>

<file path=xl/worksheets/_rels/sheet66.xml.rels><?xml version="1.0" encoding="UTF-8" standalone="yes"?>
<Relationships xmlns="http://schemas.openxmlformats.org/package/2006/relationships"><Relationship Id="rId8" Type="http://schemas.openxmlformats.org/officeDocument/2006/relationships/ctrlProp" Target="../ctrlProps/ctrlProp99.xml"/><Relationship Id="rId3" Type="http://schemas.openxmlformats.org/officeDocument/2006/relationships/vmlDrawing" Target="../drawings/vmlDrawing62.vml"/><Relationship Id="rId7" Type="http://schemas.openxmlformats.org/officeDocument/2006/relationships/ctrlProp" Target="../ctrlProps/ctrlProp98.xml"/><Relationship Id="rId2" Type="http://schemas.openxmlformats.org/officeDocument/2006/relationships/drawing" Target="../drawings/drawing64.xml"/><Relationship Id="rId1" Type="http://schemas.openxmlformats.org/officeDocument/2006/relationships/printerSettings" Target="../printerSettings/printerSettings64.bin"/><Relationship Id="rId6" Type="http://schemas.openxmlformats.org/officeDocument/2006/relationships/ctrlProp" Target="../ctrlProps/ctrlProp97.xml"/><Relationship Id="rId11" Type="http://schemas.openxmlformats.org/officeDocument/2006/relationships/comments" Target="../comments59.xml"/><Relationship Id="rId5" Type="http://schemas.openxmlformats.org/officeDocument/2006/relationships/ctrlProp" Target="../ctrlProps/ctrlProp96.xml"/><Relationship Id="rId10" Type="http://schemas.openxmlformats.org/officeDocument/2006/relationships/table" Target="../tables/table63.xml"/><Relationship Id="rId4" Type="http://schemas.openxmlformats.org/officeDocument/2006/relationships/ctrlProp" Target="../ctrlProps/ctrlProp95.xml"/><Relationship Id="rId9" Type="http://schemas.openxmlformats.org/officeDocument/2006/relationships/ctrlProp" Target="../ctrlProps/ctrlProp100.xml"/></Relationships>
</file>

<file path=xl/worksheets/_rels/sheet67.xml.rels><?xml version="1.0" encoding="UTF-8" standalone="yes"?>
<Relationships xmlns="http://schemas.openxmlformats.org/package/2006/relationships"><Relationship Id="rId8" Type="http://schemas.openxmlformats.org/officeDocument/2006/relationships/ctrlProp" Target="../ctrlProps/ctrlProp105.xml"/><Relationship Id="rId3" Type="http://schemas.openxmlformats.org/officeDocument/2006/relationships/vmlDrawing" Target="../drawings/vmlDrawing63.vml"/><Relationship Id="rId7" Type="http://schemas.openxmlformats.org/officeDocument/2006/relationships/ctrlProp" Target="../ctrlProps/ctrlProp104.xml"/><Relationship Id="rId2" Type="http://schemas.openxmlformats.org/officeDocument/2006/relationships/drawing" Target="../drawings/drawing65.xml"/><Relationship Id="rId1" Type="http://schemas.openxmlformats.org/officeDocument/2006/relationships/printerSettings" Target="../printerSettings/printerSettings65.bin"/><Relationship Id="rId6" Type="http://schemas.openxmlformats.org/officeDocument/2006/relationships/ctrlProp" Target="../ctrlProps/ctrlProp103.xml"/><Relationship Id="rId11" Type="http://schemas.openxmlformats.org/officeDocument/2006/relationships/comments" Target="../comments60.xml"/><Relationship Id="rId5" Type="http://schemas.openxmlformats.org/officeDocument/2006/relationships/ctrlProp" Target="../ctrlProps/ctrlProp102.xml"/><Relationship Id="rId10" Type="http://schemas.openxmlformats.org/officeDocument/2006/relationships/table" Target="../tables/table64.xml"/><Relationship Id="rId4" Type="http://schemas.openxmlformats.org/officeDocument/2006/relationships/ctrlProp" Target="../ctrlProps/ctrlProp101.xml"/><Relationship Id="rId9" Type="http://schemas.openxmlformats.org/officeDocument/2006/relationships/ctrlProp" Target="../ctrlProps/ctrlProp106.xml"/></Relationships>
</file>

<file path=xl/worksheets/_rels/sheet68.xml.rels><?xml version="1.0" encoding="UTF-8" standalone="yes"?>
<Relationships xmlns="http://schemas.openxmlformats.org/package/2006/relationships"><Relationship Id="rId3" Type="http://schemas.openxmlformats.org/officeDocument/2006/relationships/vmlDrawing" Target="../drawings/vmlDrawing64.vml"/><Relationship Id="rId2" Type="http://schemas.openxmlformats.org/officeDocument/2006/relationships/drawing" Target="../drawings/drawing66.xml"/><Relationship Id="rId1" Type="http://schemas.openxmlformats.org/officeDocument/2006/relationships/printerSettings" Target="../printerSettings/printerSettings66.bin"/><Relationship Id="rId5" Type="http://schemas.openxmlformats.org/officeDocument/2006/relationships/comments" Target="../comments61.xml"/><Relationship Id="rId4" Type="http://schemas.openxmlformats.org/officeDocument/2006/relationships/table" Target="../tables/table65.xml"/></Relationships>
</file>

<file path=xl/worksheets/_rels/sheet69.xml.rels><?xml version="1.0" encoding="UTF-8" standalone="yes"?>
<Relationships xmlns="http://schemas.openxmlformats.org/package/2006/relationships"><Relationship Id="rId13" Type="http://schemas.openxmlformats.org/officeDocument/2006/relationships/ctrlProp" Target="../ctrlProps/ctrlProp116.xml"/><Relationship Id="rId18" Type="http://schemas.openxmlformats.org/officeDocument/2006/relationships/ctrlProp" Target="../ctrlProps/ctrlProp121.xml"/><Relationship Id="rId26" Type="http://schemas.openxmlformats.org/officeDocument/2006/relationships/ctrlProp" Target="../ctrlProps/ctrlProp129.xml"/><Relationship Id="rId39" Type="http://schemas.openxmlformats.org/officeDocument/2006/relationships/comments" Target="../comments62.xml"/><Relationship Id="rId21" Type="http://schemas.openxmlformats.org/officeDocument/2006/relationships/ctrlProp" Target="../ctrlProps/ctrlProp124.xml"/><Relationship Id="rId34" Type="http://schemas.openxmlformats.org/officeDocument/2006/relationships/table" Target="../tables/table66.xml"/><Relationship Id="rId7" Type="http://schemas.openxmlformats.org/officeDocument/2006/relationships/ctrlProp" Target="../ctrlProps/ctrlProp110.xml"/><Relationship Id="rId12" Type="http://schemas.openxmlformats.org/officeDocument/2006/relationships/ctrlProp" Target="../ctrlProps/ctrlProp115.xml"/><Relationship Id="rId17" Type="http://schemas.openxmlformats.org/officeDocument/2006/relationships/ctrlProp" Target="../ctrlProps/ctrlProp120.xml"/><Relationship Id="rId25" Type="http://schemas.openxmlformats.org/officeDocument/2006/relationships/ctrlProp" Target="../ctrlProps/ctrlProp128.xml"/><Relationship Id="rId33" Type="http://schemas.openxmlformats.org/officeDocument/2006/relationships/ctrlProp" Target="../ctrlProps/ctrlProp136.xml"/><Relationship Id="rId38" Type="http://schemas.openxmlformats.org/officeDocument/2006/relationships/table" Target="../tables/table70.xml"/><Relationship Id="rId2" Type="http://schemas.openxmlformats.org/officeDocument/2006/relationships/drawing" Target="../drawings/drawing67.xml"/><Relationship Id="rId16" Type="http://schemas.openxmlformats.org/officeDocument/2006/relationships/ctrlProp" Target="../ctrlProps/ctrlProp119.xml"/><Relationship Id="rId20" Type="http://schemas.openxmlformats.org/officeDocument/2006/relationships/ctrlProp" Target="../ctrlProps/ctrlProp123.xml"/><Relationship Id="rId29" Type="http://schemas.openxmlformats.org/officeDocument/2006/relationships/ctrlProp" Target="../ctrlProps/ctrlProp132.xml"/><Relationship Id="rId1" Type="http://schemas.openxmlformats.org/officeDocument/2006/relationships/printerSettings" Target="../printerSettings/printerSettings67.bin"/><Relationship Id="rId6" Type="http://schemas.openxmlformats.org/officeDocument/2006/relationships/ctrlProp" Target="../ctrlProps/ctrlProp109.xml"/><Relationship Id="rId11" Type="http://schemas.openxmlformats.org/officeDocument/2006/relationships/ctrlProp" Target="../ctrlProps/ctrlProp114.xml"/><Relationship Id="rId24" Type="http://schemas.openxmlformats.org/officeDocument/2006/relationships/ctrlProp" Target="../ctrlProps/ctrlProp127.xml"/><Relationship Id="rId32" Type="http://schemas.openxmlformats.org/officeDocument/2006/relationships/ctrlProp" Target="../ctrlProps/ctrlProp135.xml"/><Relationship Id="rId37" Type="http://schemas.openxmlformats.org/officeDocument/2006/relationships/table" Target="../tables/table69.xml"/><Relationship Id="rId5" Type="http://schemas.openxmlformats.org/officeDocument/2006/relationships/ctrlProp" Target="../ctrlProps/ctrlProp108.xml"/><Relationship Id="rId15" Type="http://schemas.openxmlformats.org/officeDocument/2006/relationships/ctrlProp" Target="../ctrlProps/ctrlProp118.xml"/><Relationship Id="rId23" Type="http://schemas.openxmlformats.org/officeDocument/2006/relationships/ctrlProp" Target="../ctrlProps/ctrlProp126.xml"/><Relationship Id="rId28" Type="http://schemas.openxmlformats.org/officeDocument/2006/relationships/ctrlProp" Target="../ctrlProps/ctrlProp131.xml"/><Relationship Id="rId36" Type="http://schemas.openxmlformats.org/officeDocument/2006/relationships/table" Target="../tables/table68.xml"/><Relationship Id="rId10" Type="http://schemas.openxmlformats.org/officeDocument/2006/relationships/ctrlProp" Target="../ctrlProps/ctrlProp113.xml"/><Relationship Id="rId19" Type="http://schemas.openxmlformats.org/officeDocument/2006/relationships/ctrlProp" Target="../ctrlProps/ctrlProp122.xml"/><Relationship Id="rId31" Type="http://schemas.openxmlformats.org/officeDocument/2006/relationships/ctrlProp" Target="../ctrlProps/ctrlProp134.xml"/><Relationship Id="rId4" Type="http://schemas.openxmlformats.org/officeDocument/2006/relationships/ctrlProp" Target="../ctrlProps/ctrlProp107.xml"/><Relationship Id="rId9" Type="http://schemas.openxmlformats.org/officeDocument/2006/relationships/ctrlProp" Target="../ctrlProps/ctrlProp112.xml"/><Relationship Id="rId14" Type="http://schemas.openxmlformats.org/officeDocument/2006/relationships/ctrlProp" Target="../ctrlProps/ctrlProp117.xml"/><Relationship Id="rId22" Type="http://schemas.openxmlformats.org/officeDocument/2006/relationships/ctrlProp" Target="../ctrlProps/ctrlProp125.xml"/><Relationship Id="rId27" Type="http://schemas.openxmlformats.org/officeDocument/2006/relationships/ctrlProp" Target="../ctrlProps/ctrlProp130.xml"/><Relationship Id="rId30" Type="http://schemas.openxmlformats.org/officeDocument/2006/relationships/ctrlProp" Target="../ctrlProps/ctrlProp133.xml"/><Relationship Id="rId35" Type="http://schemas.openxmlformats.org/officeDocument/2006/relationships/table" Target="../tables/table67.xml"/><Relationship Id="rId8" Type="http://schemas.openxmlformats.org/officeDocument/2006/relationships/ctrlProp" Target="../ctrlProps/ctrlProp111.xml"/><Relationship Id="rId3" Type="http://schemas.openxmlformats.org/officeDocument/2006/relationships/vmlDrawing" Target="../drawings/vmlDrawing65.vml"/></Relationships>
</file>

<file path=xl/worksheets/_rels/sheet70.xml.rels><?xml version="1.0" encoding="UTF-8" standalone="yes"?>
<Relationships xmlns="http://schemas.openxmlformats.org/package/2006/relationships"><Relationship Id="rId3" Type="http://schemas.openxmlformats.org/officeDocument/2006/relationships/vmlDrawing" Target="../drawings/vmlDrawing66.vml"/><Relationship Id="rId2" Type="http://schemas.openxmlformats.org/officeDocument/2006/relationships/drawing" Target="../drawings/drawing68.xml"/><Relationship Id="rId1" Type="http://schemas.openxmlformats.org/officeDocument/2006/relationships/printerSettings" Target="../printerSettings/printerSettings68.bin"/><Relationship Id="rId4" Type="http://schemas.openxmlformats.org/officeDocument/2006/relationships/comments" Target="../comments63.xml"/></Relationships>
</file>

<file path=xl/worksheets/_rels/sheet71.xml.rels><?xml version="1.0" encoding="UTF-8" standalone="yes"?>
<Relationships xmlns="http://schemas.openxmlformats.org/package/2006/relationships"><Relationship Id="rId26" Type="http://schemas.openxmlformats.org/officeDocument/2006/relationships/table" Target="../tables/table95.xml"/><Relationship Id="rId21" Type="http://schemas.openxmlformats.org/officeDocument/2006/relationships/table" Target="../tables/table90.xml"/><Relationship Id="rId34" Type="http://schemas.openxmlformats.org/officeDocument/2006/relationships/table" Target="../tables/table103.xml"/><Relationship Id="rId42" Type="http://schemas.openxmlformats.org/officeDocument/2006/relationships/table" Target="../tables/table111.xml"/><Relationship Id="rId47" Type="http://schemas.openxmlformats.org/officeDocument/2006/relationships/table" Target="../tables/table116.xml"/><Relationship Id="rId50" Type="http://schemas.openxmlformats.org/officeDocument/2006/relationships/table" Target="../tables/table119.xml"/><Relationship Id="rId55" Type="http://schemas.openxmlformats.org/officeDocument/2006/relationships/table" Target="../tables/table124.xml"/><Relationship Id="rId63" Type="http://schemas.openxmlformats.org/officeDocument/2006/relationships/table" Target="../tables/table132.xml"/><Relationship Id="rId68" Type="http://schemas.openxmlformats.org/officeDocument/2006/relationships/table" Target="../tables/table137.xml"/><Relationship Id="rId7" Type="http://schemas.openxmlformats.org/officeDocument/2006/relationships/table" Target="../tables/table76.xml"/><Relationship Id="rId2" Type="http://schemas.openxmlformats.org/officeDocument/2006/relationships/table" Target="../tables/table71.xml"/><Relationship Id="rId16" Type="http://schemas.openxmlformats.org/officeDocument/2006/relationships/table" Target="../tables/table85.xml"/><Relationship Id="rId29" Type="http://schemas.openxmlformats.org/officeDocument/2006/relationships/table" Target="../tables/table98.xml"/><Relationship Id="rId11" Type="http://schemas.openxmlformats.org/officeDocument/2006/relationships/table" Target="../tables/table80.xml"/><Relationship Id="rId24" Type="http://schemas.openxmlformats.org/officeDocument/2006/relationships/table" Target="../tables/table93.xml"/><Relationship Id="rId32" Type="http://schemas.openxmlformats.org/officeDocument/2006/relationships/table" Target="../tables/table101.xml"/><Relationship Id="rId37" Type="http://schemas.openxmlformats.org/officeDocument/2006/relationships/table" Target="../tables/table106.xml"/><Relationship Id="rId40" Type="http://schemas.openxmlformats.org/officeDocument/2006/relationships/table" Target="../tables/table109.xml"/><Relationship Id="rId45" Type="http://schemas.openxmlformats.org/officeDocument/2006/relationships/table" Target="../tables/table114.xml"/><Relationship Id="rId53" Type="http://schemas.openxmlformats.org/officeDocument/2006/relationships/table" Target="../tables/table122.xml"/><Relationship Id="rId58" Type="http://schemas.openxmlformats.org/officeDocument/2006/relationships/table" Target="../tables/table127.xml"/><Relationship Id="rId66" Type="http://schemas.openxmlformats.org/officeDocument/2006/relationships/table" Target="../tables/table135.xml"/><Relationship Id="rId5" Type="http://schemas.openxmlformats.org/officeDocument/2006/relationships/table" Target="../tables/table74.xml"/><Relationship Id="rId61" Type="http://schemas.openxmlformats.org/officeDocument/2006/relationships/table" Target="../tables/table130.xml"/><Relationship Id="rId19" Type="http://schemas.openxmlformats.org/officeDocument/2006/relationships/table" Target="../tables/table88.xml"/><Relationship Id="rId14" Type="http://schemas.openxmlformats.org/officeDocument/2006/relationships/table" Target="../tables/table83.xml"/><Relationship Id="rId22" Type="http://schemas.openxmlformats.org/officeDocument/2006/relationships/table" Target="../tables/table91.xml"/><Relationship Id="rId27" Type="http://schemas.openxmlformats.org/officeDocument/2006/relationships/table" Target="../tables/table96.xml"/><Relationship Id="rId30" Type="http://schemas.openxmlformats.org/officeDocument/2006/relationships/table" Target="../tables/table99.xml"/><Relationship Id="rId35" Type="http://schemas.openxmlformats.org/officeDocument/2006/relationships/table" Target="../tables/table104.xml"/><Relationship Id="rId43" Type="http://schemas.openxmlformats.org/officeDocument/2006/relationships/table" Target="../tables/table112.xml"/><Relationship Id="rId48" Type="http://schemas.openxmlformats.org/officeDocument/2006/relationships/table" Target="../tables/table117.xml"/><Relationship Id="rId56" Type="http://schemas.openxmlformats.org/officeDocument/2006/relationships/table" Target="../tables/table125.xml"/><Relationship Id="rId64" Type="http://schemas.openxmlformats.org/officeDocument/2006/relationships/table" Target="../tables/table133.xml"/><Relationship Id="rId8" Type="http://schemas.openxmlformats.org/officeDocument/2006/relationships/table" Target="../tables/table77.xml"/><Relationship Id="rId51" Type="http://schemas.openxmlformats.org/officeDocument/2006/relationships/table" Target="../tables/table120.xml"/><Relationship Id="rId3" Type="http://schemas.openxmlformats.org/officeDocument/2006/relationships/table" Target="../tables/table72.xml"/><Relationship Id="rId12" Type="http://schemas.openxmlformats.org/officeDocument/2006/relationships/table" Target="../tables/table81.xml"/><Relationship Id="rId17" Type="http://schemas.openxmlformats.org/officeDocument/2006/relationships/table" Target="../tables/table86.xml"/><Relationship Id="rId25" Type="http://schemas.openxmlformats.org/officeDocument/2006/relationships/table" Target="../tables/table94.xml"/><Relationship Id="rId33" Type="http://schemas.openxmlformats.org/officeDocument/2006/relationships/table" Target="../tables/table102.xml"/><Relationship Id="rId38" Type="http://schemas.openxmlformats.org/officeDocument/2006/relationships/table" Target="../tables/table107.xml"/><Relationship Id="rId46" Type="http://schemas.openxmlformats.org/officeDocument/2006/relationships/table" Target="../tables/table115.xml"/><Relationship Id="rId59" Type="http://schemas.openxmlformats.org/officeDocument/2006/relationships/table" Target="../tables/table128.xml"/><Relationship Id="rId67" Type="http://schemas.openxmlformats.org/officeDocument/2006/relationships/table" Target="../tables/table136.xml"/><Relationship Id="rId20" Type="http://schemas.openxmlformats.org/officeDocument/2006/relationships/table" Target="../tables/table89.xml"/><Relationship Id="rId41" Type="http://schemas.openxmlformats.org/officeDocument/2006/relationships/table" Target="../tables/table110.xml"/><Relationship Id="rId54" Type="http://schemas.openxmlformats.org/officeDocument/2006/relationships/table" Target="../tables/table123.xml"/><Relationship Id="rId62" Type="http://schemas.openxmlformats.org/officeDocument/2006/relationships/table" Target="../tables/table131.xml"/><Relationship Id="rId1" Type="http://schemas.openxmlformats.org/officeDocument/2006/relationships/printerSettings" Target="../printerSettings/printerSettings69.bin"/><Relationship Id="rId6" Type="http://schemas.openxmlformats.org/officeDocument/2006/relationships/table" Target="../tables/table75.xml"/><Relationship Id="rId15" Type="http://schemas.openxmlformats.org/officeDocument/2006/relationships/table" Target="../tables/table84.xml"/><Relationship Id="rId23" Type="http://schemas.openxmlformats.org/officeDocument/2006/relationships/table" Target="../tables/table92.xml"/><Relationship Id="rId28" Type="http://schemas.openxmlformats.org/officeDocument/2006/relationships/table" Target="../tables/table97.xml"/><Relationship Id="rId36" Type="http://schemas.openxmlformats.org/officeDocument/2006/relationships/table" Target="../tables/table105.xml"/><Relationship Id="rId49" Type="http://schemas.openxmlformats.org/officeDocument/2006/relationships/table" Target="../tables/table118.xml"/><Relationship Id="rId57" Type="http://schemas.openxmlformats.org/officeDocument/2006/relationships/table" Target="../tables/table126.xml"/><Relationship Id="rId10" Type="http://schemas.openxmlformats.org/officeDocument/2006/relationships/table" Target="../tables/table79.xml"/><Relationship Id="rId31" Type="http://schemas.openxmlformats.org/officeDocument/2006/relationships/table" Target="../tables/table100.xml"/><Relationship Id="rId44" Type="http://schemas.openxmlformats.org/officeDocument/2006/relationships/table" Target="../tables/table113.xml"/><Relationship Id="rId52" Type="http://schemas.openxmlformats.org/officeDocument/2006/relationships/table" Target="../tables/table121.xml"/><Relationship Id="rId60" Type="http://schemas.openxmlformats.org/officeDocument/2006/relationships/table" Target="../tables/table129.xml"/><Relationship Id="rId65" Type="http://schemas.openxmlformats.org/officeDocument/2006/relationships/table" Target="../tables/table134.xml"/><Relationship Id="rId4" Type="http://schemas.openxmlformats.org/officeDocument/2006/relationships/table" Target="../tables/table73.xml"/><Relationship Id="rId9" Type="http://schemas.openxmlformats.org/officeDocument/2006/relationships/table" Target="../tables/table78.xml"/><Relationship Id="rId13" Type="http://schemas.openxmlformats.org/officeDocument/2006/relationships/table" Target="../tables/table82.xml"/><Relationship Id="rId18" Type="http://schemas.openxmlformats.org/officeDocument/2006/relationships/table" Target="../tables/table87.xml"/><Relationship Id="rId39" Type="http://schemas.openxmlformats.org/officeDocument/2006/relationships/table" Target="../tables/table108.xml"/></Relationships>
</file>

<file path=xl/worksheets/_rels/sheet72.xml.rels><?xml version="1.0" encoding="UTF-8" standalone="yes"?>
<Relationships xmlns="http://schemas.openxmlformats.org/package/2006/relationships"><Relationship Id="rId3" Type="http://schemas.openxmlformats.org/officeDocument/2006/relationships/table" Target="../tables/table138.xml"/><Relationship Id="rId2" Type="http://schemas.openxmlformats.org/officeDocument/2006/relationships/drawing" Target="../drawings/drawing69.xml"/><Relationship Id="rId1" Type="http://schemas.openxmlformats.org/officeDocument/2006/relationships/printerSettings" Target="../printerSettings/printerSettings70.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6"/>
  <dimension ref="A6:C26"/>
  <sheetViews>
    <sheetView showGridLines="0" showRowColHeaders="0" workbookViewId="0">
      <selection activeCell="C6" sqref="C6:C10"/>
    </sheetView>
  </sheetViews>
  <sheetFormatPr baseColWidth="10" defaultColWidth="11.44140625" defaultRowHeight="14.4" x14ac:dyDescent="0.3"/>
  <cols>
    <col min="1" max="1" width="41.5546875" bestFit="1" customWidth="1"/>
    <col min="2" max="2" width="1.5546875" customWidth="1"/>
    <col min="3" max="3" width="29.6640625" customWidth="1"/>
  </cols>
  <sheetData>
    <row r="6" spans="1:3" x14ac:dyDescent="0.3">
      <c r="A6" s="41" t="s">
        <v>0</v>
      </c>
      <c r="C6" s="41" t="s">
        <v>1</v>
      </c>
    </row>
    <row r="7" spans="1:3" x14ac:dyDescent="0.3">
      <c r="A7" s="42" t="s">
        <v>2</v>
      </c>
      <c r="C7" s="42" t="s">
        <v>3</v>
      </c>
    </row>
    <row r="8" spans="1:3" x14ac:dyDescent="0.3">
      <c r="A8" s="42" t="s">
        <v>4</v>
      </c>
      <c r="C8" s="42" t="s">
        <v>5</v>
      </c>
    </row>
    <row r="9" spans="1:3" x14ac:dyDescent="0.3">
      <c r="A9" s="42" t="s">
        <v>6</v>
      </c>
      <c r="C9" s="42" t="s">
        <v>7</v>
      </c>
    </row>
    <row r="10" spans="1:3" x14ac:dyDescent="0.3">
      <c r="A10" s="42" t="s">
        <v>8</v>
      </c>
      <c r="C10" s="42" t="s">
        <v>9</v>
      </c>
    </row>
    <row r="11" spans="1:3" x14ac:dyDescent="0.3">
      <c r="A11" s="42" t="s">
        <v>10</v>
      </c>
    </row>
    <row r="12" spans="1:3" x14ac:dyDescent="0.3">
      <c r="A12" s="42" t="s">
        <v>11</v>
      </c>
    </row>
    <row r="13" spans="1:3" x14ac:dyDescent="0.3">
      <c r="A13" s="42" t="s">
        <v>12</v>
      </c>
    </row>
    <row r="14" spans="1:3" x14ac:dyDescent="0.3">
      <c r="A14" s="42" t="s">
        <v>13</v>
      </c>
    </row>
    <row r="15" spans="1:3" x14ac:dyDescent="0.3">
      <c r="A15" s="42" t="s">
        <v>14</v>
      </c>
    </row>
    <row r="16" spans="1:3" x14ac:dyDescent="0.3">
      <c r="A16" s="42" t="s">
        <v>15</v>
      </c>
    </row>
    <row r="17" spans="1:1" x14ac:dyDescent="0.3">
      <c r="A17" s="42" t="s">
        <v>16</v>
      </c>
    </row>
    <row r="18" spans="1:1" x14ac:dyDescent="0.3">
      <c r="A18" s="42" t="s">
        <v>17</v>
      </c>
    </row>
    <row r="19" spans="1:1" x14ac:dyDescent="0.3">
      <c r="A19" s="42" t="s">
        <v>18</v>
      </c>
    </row>
    <row r="20" spans="1:1" x14ac:dyDescent="0.3">
      <c r="A20" s="42" t="s">
        <v>19</v>
      </c>
    </row>
    <row r="21" spans="1:1" x14ac:dyDescent="0.3">
      <c r="A21" s="42" t="s">
        <v>20</v>
      </c>
    </row>
    <row r="22" spans="1:1" x14ac:dyDescent="0.3">
      <c r="A22" s="42" t="s">
        <v>21</v>
      </c>
    </row>
    <row r="23" spans="1:1" x14ac:dyDescent="0.3">
      <c r="A23" s="42" t="s">
        <v>22</v>
      </c>
    </row>
    <row r="24" spans="1:1" x14ac:dyDescent="0.3">
      <c r="A24" s="42" t="s">
        <v>23</v>
      </c>
    </row>
    <row r="25" spans="1:1" x14ac:dyDescent="0.3">
      <c r="A25" s="42" t="s">
        <v>24</v>
      </c>
    </row>
    <row r="26" spans="1:1" x14ac:dyDescent="0.3">
      <c r="A26" s="42" t="s">
        <v>25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11F49-F2F1-43C3-B480-FF983CA0FCCF}">
  <sheetPr codeName="Hoja8"/>
  <dimension ref="A1:H20"/>
  <sheetViews>
    <sheetView showGridLines="0" showRowColHeaders="0" zoomScale="110" zoomScaleNormal="110" workbookViewId="0"/>
  </sheetViews>
  <sheetFormatPr baseColWidth="10" defaultColWidth="0" defaultRowHeight="14.4" zeroHeight="1" x14ac:dyDescent="0.3"/>
  <cols>
    <col min="1" max="8" width="11.44140625" customWidth="1"/>
    <col min="9" max="16384" width="11.44140625" hidden="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0FBEB-7B17-4B78-846A-38F16D75BD2F}">
  <sheetPr codeName="Hoja310"/>
  <dimension ref="A1:C70"/>
  <sheetViews>
    <sheetView showGridLines="0" workbookViewId="0">
      <pane ySplit="1" topLeftCell="A2" activePane="bottomLeft" state="frozen"/>
      <selection pane="bottomLeft" activeCell="C1" sqref="C1"/>
    </sheetView>
  </sheetViews>
  <sheetFormatPr baseColWidth="10" defaultColWidth="11.44140625" defaultRowHeight="14.4" x14ac:dyDescent="0.3"/>
  <cols>
    <col min="1" max="1" width="14.33203125" bestFit="1" customWidth="1"/>
    <col min="2" max="2" width="28.44140625" bestFit="1" customWidth="1"/>
    <col min="3" max="3" width="10.6640625" customWidth="1"/>
  </cols>
  <sheetData>
    <row r="1" spans="1:3" ht="29.4" thickBot="1" x14ac:dyDescent="0.35">
      <c r="A1" s="156" t="s">
        <v>26</v>
      </c>
      <c r="B1" s="157" t="s">
        <v>27</v>
      </c>
      <c r="C1" s="158" t="s">
        <v>28</v>
      </c>
    </row>
    <row r="2" spans="1:3" ht="15" thickTop="1" x14ac:dyDescent="0.3">
      <c r="A2" s="451" t="s">
        <v>29</v>
      </c>
      <c r="B2" s="150" t="s">
        <v>29</v>
      </c>
      <c r="C2" s="151">
        <f>'WINDOWS 1'!$DZ$22</f>
        <v>1</v>
      </c>
    </row>
    <row r="3" spans="1:3" x14ac:dyDescent="0.3">
      <c r="A3" s="452"/>
      <c r="B3" s="149" t="s">
        <v>30</v>
      </c>
      <c r="C3" s="152">
        <f>'WINDOWS 1'!$DZ$31</f>
        <v>0</v>
      </c>
    </row>
    <row r="4" spans="1:3" x14ac:dyDescent="0.3">
      <c r="A4" s="452"/>
      <c r="B4" s="148" t="s">
        <v>31</v>
      </c>
      <c r="C4" s="155">
        <f>'WINDOWS 1'!$DZ$38</f>
        <v>0</v>
      </c>
    </row>
    <row r="5" spans="1:3" ht="15" thickBot="1" x14ac:dyDescent="0.35">
      <c r="A5" s="453"/>
      <c r="B5" s="149" t="s">
        <v>32</v>
      </c>
      <c r="C5" s="152">
        <f>'WINDOWS 1'!$DZ$41</f>
        <v>0</v>
      </c>
    </row>
    <row r="6" spans="1:3" ht="15" thickTop="1" x14ac:dyDescent="0.3">
      <c r="A6" s="454" t="s">
        <v>33</v>
      </c>
      <c r="B6" s="150" t="s">
        <v>34</v>
      </c>
      <c r="C6" s="151">
        <f>'SALUD 1'!$DZ$26</f>
        <v>0</v>
      </c>
    </row>
    <row r="7" spans="1:3" x14ac:dyDescent="0.3">
      <c r="A7" s="455"/>
      <c r="B7" s="149" t="s">
        <v>35</v>
      </c>
      <c r="C7" s="152" t="e">
        <f>'SALUD 1'!$DZ$42</f>
        <v>#REF!</v>
      </c>
    </row>
    <row r="8" spans="1:3" x14ac:dyDescent="0.3">
      <c r="A8" s="455"/>
      <c r="B8" s="148" t="s">
        <v>36</v>
      </c>
      <c r="C8" s="155" t="e">
        <f>'SALUD 1'!$DZ$51</f>
        <v>#REF!</v>
      </c>
    </row>
    <row r="9" spans="1:3" x14ac:dyDescent="0.3">
      <c r="A9" s="455"/>
      <c r="B9" s="149" t="s">
        <v>37</v>
      </c>
      <c r="C9" s="152" t="e">
        <f>'SALUD 1'!$DZ$62</f>
        <v>#REF!</v>
      </c>
    </row>
    <row r="10" spans="1:3" x14ac:dyDescent="0.3">
      <c r="A10" s="455"/>
      <c r="B10" s="148" t="s">
        <v>38</v>
      </c>
      <c r="C10" s="155" t="e">
        <f>'SALUD 1'!$DZ$72</f>
        <v>#REF!</v>
      </c>
    </row>
    <row r="11" spans="1:3" x14ac:dyDescent="0.3">
      <c r="A11" s="455"/>
      <c r="B11" s="149" t="s">
        <v>39</v>
      </c>
      <c r="C11" s="152" t="e">
        <f>'SALUD 1'!$DZ$82</f>
        <v>#REF!</v>
      </c>
    </row>
    <row r="12" spans="1:3" x14ac:dyDescent="0.3">
      <c r="A12" s="455"/>
      <c r="B12" s="148" t="s">
        <v>40</v>
      </c>
      <c r="C12" s="155" t="e">
        <f>'SALUD 1'!$DZ$96</f>
        <v>#REF!</v>
      </c>
    </row>
    <row r="13" spans="1:3" x14ac:dyDescent="0.3">
      <c r="A13" s="455"/>
      <c r="B13" s="149" t="s">
        <v>41</v>
      </c>
      <c r="C13" s="152" t="e">
        <f>'SALUD 1'!$DZ$102</f>
        <v>#REF!</v>
      </c>
    </row>
    <row r="14" spans="1:3" x14ac:dyDescent="0.3">
      <c r="A14" s="455"/>
      <c r="B14" s="148" t="s">
        <v>42</v>
      </c>
      <c r="C14" s="155" t="e">
        <f>'SALUD 1'!$DZ$106</f>
        <v>#REF!</v>
      </c>
    </row>
    <row r="15" spans="1:3" ht="15" thickBot="1" x14ac:dyDescent="0.35">
      <c r="A15" s="456"/>
      <c r="B15" s="149" t="s">
        <v>43</v>
      </c>
      <c r="C15" s="152" t="e">
        <f>'SALUD 1'!$DZ$110</f>
        <v>#REF!</v>
      </c>
    </row>
    <row r="16" spans="1:3" ht="15" thickTop="1" x14ac:dyDescent="0.3">
      <c r="A16" s="451" t="s">
        <v>44</v>
      </c>
      <c r="B16" s="150" t="s">
        <v>44</v>
      </c>
      <c r="C16" s="151">
        <f>'SAP 1'!$DZ$22</f>
        <v>0</v>
      </c>
    </row>
    <row r="17" spans="1:3" x14ac:dyDescent="0.3">
      <c r="A17" s="452"/>
      <c r="B17" s="149" t="s">
        <v>45</v>
      </c>
      <c r="C17" s="152" t="e">
        <f>'SAP 1'!$DZ$30</f>
        <v>#REF!</v>
      </c>
    </row>
    <row r="18" spans="1:3" x14ac:dyDescent="0.3">
      <c r="A18" s="452"/>
      <c r="B18" s="148" t="s">
        <v>46</v>
      </c>
      <c r="C18" s="155" t="e">
        <f>'SAP 1'!$DZ$34</f>
        <v>#REF!</v>
      </c>
    </row>
    <row r="19" spans="1:3" x14ac:dyDescent="0.3">
      <c r="A19" s="452"/>
      <c r="B19" s="149" t="s">
        <v>47</v>
      </c>
      <c r="C19" s="152" t="e">
        <f>'SAP 1'!$DZ$40</f>
        <v>#REF!</v>
      </c>
    </row>
    <row r="20" spans="1:3" ht="15" thickBot="1" x14ac:dyDescent="0.35">
      <c r="A20" s="453"/>
      <c r="B20" s="153" t="s">
        <v>48</v>
      </c>
      <c r="C20" s="154" t="e">
        <f>'SAP 1'!$DZ$43</f>
        <v>#REF!</v>
      </c>
    </row>
    <row r="21" spans="1:3" ht="15" thickTop="1" x14ac:dyDescent="0.3">
      <c r="A21" s="457" t="s">
        <v>49</v>
      </c>
      <c r="B21" s="225" t="s">
        <v>50</v>
      </c>
      <c r="C21" s="226">
        <f>'MEDICAMENTOS 1'!$DZ$30+'MEDICAMENTOS 1'!$DZ$32+'MEDICAMENTOS 1'!$DZ$34+'MEDICAMENTOS 1'!$DZ$36+'MEDICAMENTOS 1'!$DZ$38+'MEDICAMENTOS 1'!$DZ$40</f>
        <v>0</v>
      </c>
    </row>
    <row r="22" spans="1:3" x14ac:dyDescent="0.3">
      <c r="A22" s="458"/>
      <c r="B22" s="148" t="s">
        <v>51</v>
      </c>
      <c r="C22" s="155">
        <f>'MEDICAMENTOS 1'!$DZ$42</f>
        <v>0</v>
      </c>
    </row>
    <row r="23" spans="1:3" x14ac:dyDescent="0.3">
      <c r="A23" s="458"/>
      <c r="B23" s="149" t="s">
        <v>52</v>
      </c>
      <c r="C23" s="152" t="e">
        <f>'MEDICAMENTOS 1'!$DZ$50</f>
        <v>#REF!</v>
      </c>
    </row>
    <row r="24" spans="1:3" x14ac:dyDescent="0.3">
      <c r="A24" s="458"/>
      <c r="B24" s="148" t="s">
        <v>53</v>
      </c>
      <c r="C24" s="155" t="e">
        <f>'MEDICAMENTOS 1'!$DZ$54</f>
        <v>#REF!</v>
      </c>
    </row>
    <row r="25" spans="1:3" x14ac:dyDescent="0.3">
      <c r="A25" s="458"/>
      <c r="B25" s="149" t="s">
        <v>54</v>
      </c>
      <c r="C25" s="152">
        <f>'MEDICAMENTOS 1'!$DZ$56</f>
        <v>0</v>
      </c>
    </row>
    <row r="26" spans="1:3" x14ac:dyDescent="0.3">
      <c r="A26" s="458"/>
      <c r="B26" s="148" t="s">
        <v>55</v>
      </c>
      <c r="C26" s="155" t="e">
        <f>'MEDICAMENTOS 1'!$DZ$58</f>
        <v>#REF!</v>
      </c>
    </row>
    <row r="27" spans="1:3" ht="15" thickBot="1" x14ac:dyDescent="0.35">
      <c r="A27" s="459"/>
      <c r="B27" s="149" t="s">
        <v>42</v>
      </c>
      <c r="C27" s="152">
        <f>'MEDICAMENTOS 1'!$DZ$60</f>
        <v>0</v>
      </c>
    </row>
    <row r="28" spans="1:3" ht="15" thickTop="1" x14ac:dyDescent="0.3">
      <c r="A28" s="451" t="s">
        <v>56</v>
      </c>
      <c r="B28" s="150" t="s">
        <v>57</v>
      </c>
      <c r="C28" s="151">
        <f>'RECREACION 1'!$DZ$24</f>
        <v>0</v>
      </c>
    </row>
    <row r="29" spans="1:3" x14ac:dyDescent="0.3">
      <c r="A29" s="452"/>
      <c r="B29" s="149" t="s">
        <v>58</v>
      </c>
      <c r="C29" s="152">
        <f>'RECREACION 1'!$DZ$29</f>
        <v>0</v>
      </c>
    </row>
    <row r="30" spans="1:3" x14ac:dyDescent="0.3">
      <c r="A30" s="452"/>
      <c r="B30" s="148" t="s">
        <v>59</v>
      </c>
      <c r="C30" s="155">
        <f>'RECREACION 1'!$DZ$34</f>
        <v>0</v>
      </c>
    </row>
    <row r="31" spans="1:3" x14ac:dyDescent="0.3">
      <c r="A31" s="452"/>
      <c r="B31" s="149" t="s">
        <v>60</v>
      </c>
      <c r="C31" s="152">
        <f>'RECREACION 1'!$DZ$39</f>
        <v>0</v>
      </c>
    </row>
    <row r="32" spans="1:3" x14ac:dyDescent="0.3">
      <c r="A32" s="452"/>
      <c r="B32" s="148" t="s">
        <v>61</v>
      </c>
      <c r="C32" s="155">
        <f>'RECREACION 1'!$DZ$44</f>
        <v>0</v>
      </c>
    </row>
    <row r="33" spans="1:3" x14ac:dyDescent="0.3">
      <c r="A33" s="452"/>
      <c r="B33" s="149" t="s">
        <v>62</v>
      </c>
      <c r="C33" s="152">
        <f>'RECREACION 1'!$DZ$49</f>
        <v>0</v>
      </c>
    </row>
    <row r="34" spans="1:3" x14ac:dyDescent="0.3">
      <c r="A34" s="452"/>
      <c r="B34" s="148" t="s">
        <v>63</v>
      </c>
      <c r="C34" s="155" t="e">
        <f>'RECREACION 1'!$DZ$55</f>
        <v>#REF!</v>
      </c>
    </row>
    <row r="35" spans="1:3" x14ac:dyDescent="0.3">
      <c r="A35" s="452"/>
      <c r="B35" s="149" t="s">
        <v>64</v>
      </c>
      <c r="C35" s="152" t="e">
        <f>'RECREACION 1'!$DZ$60</f>
        <v>#REF!</v>
      </c>
    </row>
    <row r="36" spans="1:3" ht="15" thickBot="1" x14ac:dyDescent="0.35">
      <c r="A36" s="453"/>
      <c r="B36" s="153" t="s">
        <v>65</v>
      </c>
      <c r="C36" s="154" t="e">
        <f>'RECREACION 1'!$DZ$65</f>
        <v>#REF!</v>
      </c>
    </row>
    <row r="37" spans="1:3" ht="15" thickTop="1" x14ac:dyDescent="0.3">
      <c r="A37" s="457" t="s">
        <v>66</v>
      </c>
      <c r="B37" s="225" t="s">
        <v>67</v>
      </c>
      <c r="C37" s="226">
        <f>'FINANCIERA 1'!$DZ$23</f>
        <v>0</v>
      </c>
    </row>
    <row r="38" spans="1:3" x14ac:dyDescent="0.3">
      <c r="A38" s="458"/>
      <c r="B38" s="148" t="s">
        <v>68</v>
      </c>
      <c r="C38" s="155" t="e">
        <f>'FINANCIERA 1'!$DZ$27</f>
        <v>#REF!</v>
      </c>
    </row>
    <row r="39" spans="1:3" x14ac:dyDescent="0.3">
      <c r="A39" s="458"/>
      <c r="B39" s="149" t="s">
        <v>69</v>
      </c>
      <c r="C39" s="152" t="e">
        <f>'FINANCIERA 1'!$DZ$39</f>
        <v>#REF!</v>
      </c>
    </row>
    <row r="40" spans="1:3" x14ac:dyDescent="0.3">
      <c r="A40" s="458"/>
      <c r="B40" s="148" t="s">
        <v>70</v>
      </c>
      <c r="C40" s="155" t="e">
        <f>'FINANCIERA 1'!$DZ$43</f>
        <v>#REF!</v>
      </c>
    </row>
    <row r="41" spans="1:3" x14ac:dyDescent="0.3">
      <c r="A41" s="458"/>
      <c r="B41" s="149" t="s">
        <v>71</v>
      </c>
      <c r="C41" s="152" t="e">
        <f>'FINANCIERA 1'!$DZ$50</f>
        <v>#REF!</v>
      </c>
    </row>
    <row r="42" spans="1:3" x14ac:dyDescent="0.3">
      <c r="A42" s="458"/>
      <c r="B42" s="148" t="s">
        <v>72</v>
      </c>
      <c r="C42" s="155" t="e">
        <f>'FINANCIERA 1'!$DZ$54</f>
        <v>#REF!</v>
      </c>
    </row>
    <row r="43" spans="1:3" ht="15" thickBot="1" x14ac:dyDescent="0.35">
      <c r="A43" s="459"/>
      <c r="B43" s="227" t="s">
        <v>73</v>
      </c>
      <c r="C43" s="228" t="e">
        <f>'FINANCIERA 1'!$DZ$59</f>
        <v>#REF!</v>
      </c>
    </row>
    <row r="44" spans="1:3" ht="15" thickTop="1" x14ac:dyDescent="0.3">
      <c r="A44" s="451" t="s">
        <v>74</v>
      </c>
      <c r="B44" s="150" t="s">
        <v>75</v>
      </c>
      <c r="C44" s="151">
        <f>'VIVIENDA 1'!$DZ$23</f>
        <v>0</v>
      </c>
    </row>
    <row r="45" spans="1:3" x14ac:dyDescent="0.3">
      <c r="A45" s="452"/>
      <c r="B45" s="149" t="s">
        <v>76</v>
      </c>
      <c r="C45" s="152" t="e">
        <f>'VIVIENDA 1'!$DW$35</f>
        <v>#REF!</v>
      </c>
    </row>
    <row r="46" spans="1:3" ht="15" thickBot="1" x14ac:dyDescent="0.35">
      <c r="A46" s="452"/>
      <c r="B46" s="153" t="s">
        <v>41</v>
      </c>
      <c r="C46" s="154" t="e">
        <f>'VIVIENDA 1'!$DW$42</f>
        <v>#REF!</v>
      </c>
    </row>
    <row r="47" spans="1:3" ht="15" thickTop="1" x14ac:dyDescent="0.3">
      <c r="A47" s="460" t="s">
        <v>77</v>
      </c>
      <c r="B47" s="225" t="s">
        <v>78</v>
      </c>
      <c r="C47" s="226">
        <f>'OTRAS 1'!$DH$30</f>
        <v>0</v>
      </c>
    </row>
    <row r="48" spans="1:3" x14ac:dyDescent="0.3">
      <c r="A48" s="461"/>
      <c r="B48" s="148" t="s">
        <v>79</v>
      </c>
      <c r="C48" s="155" t="e">
        <f>'OTRAS 1'!$DH$36</f>
        <v>#REF!</v>
      </c>
    </row>
    <row r="49" spans="1:3" x14ac:dyDescent="0.3">
      <c r="A49" s="461"/>
      <c r="B49" s="149" t="s">
        <v>80</v>
      </c>
      <c r="C49" s="152" t="e">
        <f>'OTRAS 1'!$DH$40</f>
        <v>#REF!</v>
      </c>
    </row>
    <row r="50" spans="1:3" x14ac:dyDescent="0.3">
      <c r="A50" s="461"/>
      <c r="B50" s="148" t="s">
        <v>81</v>
      </c>
      <c r="C50" s="155" t="e">
        <f>'OTRAS 1'!$DH$47</f>
        <v>#REF!</v>
      </c>
    </row>
    <row r="51" spans="1:3" x14ac:dyDescent="0.3">
      <c r="A51" s="461"/>
      <c r="B51" s="149" t="s">
        <v>82</v>
      </c>
      <c r="C51" s="152" t="e">
        <f>'OTRAS 1'!$DH$51</f>
        <v>#REF!</v>
      </c>
    </row>
    <row r="52" spans="1:3" x14ac:dyDescent="0.3">
      <c r="A52" s="461"/>
      <c r="B52" s="148" t="s">
        <v>83</v>
      </c>
      <c r="C52" s="155" t="e">
        <f>'OTRAS 1'!$DH$55</f>
        <v>#REF!</v>
      </c>
    </row>
    <row r="53" spans="1:3" x14ac:dyDescent="0.3">
      <c r="A53" s="461"/>
      <c r="B53" s="149" t="s">
        <v>84</v>
      </c>
      <c r="C53" s="152" t="e">
        <f>'OTRAS 1'!$DH$59</f>
        <v>#REF!</v>
      </c>
    </row>
    <row r="54" spans="1:3" x14ac:dyDescent="0.3">
      <c r="A54" s="461"/>
      <c r="B54" s="148" t="s">
        <v>85</v>
      </c>
      <c r="C54" s="155" t="e">
        <f>'OTRAS 1'!$DH$63</f>
        <v>#REF!</v>
      </c>
    </row>
    <row r="55" spans="1:3" x14ac:dyDescent="0.3">
      <c r="A55" s="461"/>
      <c r="B55" s="149" t="s">
        <v>86</v>
      </c>
      <c r="C55" s="152" t="e">
        <f>'OTRAS 1'!$DH$67</f>
        <v>#REF!</v>
      </c>
    </row>
    <row r="56" spans="1:3" x14ac:dyDescent="0.3">
      <c r="A56" s="461"/>
      <c r="B56" s="148" t="s">
        <v>87</v>
      </c>
      <c r="C56" s="155" t="e">
        <f>'OTRAS 1'!$DH$70</f>
        <v>#REF!</v>
      </c>
    </row>
    <row r="57" spans="1:3" x14ac:dyDescent="0.3">
      <c r="A57" s="461"/>
      <c r="B57" s="149" t="s">
        <v>88</v>
      </c>
      <c r="C57" s="152" t="e">
        <f>'OTRAS 1'!$DH$72</f>
        <v>#REF!</v>
      </c>
    </row>
    <row r="58" spans="1:3" x14ac:dyDescent="0.3">
      <c r="A58" s="461"/>
      <c r="B58" s="148" t="s">
        <v>89</v>
      </c>
      <c r="C58" s="155" t="e">
        <f>'OTRAS 1'!$DH$79</f>
        <v>#REF!</v>
      </c>
    </row>
    <row r="59" spans="1:3" x14ac:dyDescent="0.3">
      <c r="A59" s="461"/>
      <c r="B59" s="149" t="s">
        <v>90</v>
      </c>
      <c r="C59" s="152" t="e">
        <f>'OTRAS 1'!$DH$86</f>
        <v>#REF!</v>
      </c>
    </row>
    <row r="60" spans="1:3" x14ac:dyDescent="0.3">
      <c r="A60" s="461"/>
      <c r="B60" s="148" t="s">
        <v>91</v>
      </c>
      <c r="C60" s="155" t="e">
        <f>'OTRAS 1'!$DH$91</f>
        <v>#REF!</v>
      </c>
    </row>
    <row r="61" spans="1:3" x14ac:dyDescent="0.3">
      <c r="A61" s="461"/>
      <c r="B61" s="149" t="s">
        <v>92</v>
      </c>
      <c r="C61" s="152" t="e">
        <f>'OTRAS 1'!$DH$98</f>
        <v>#REF!</v>
      </c>
    </row>
    <row r="62" spans="1:3" x14ac:dyDescent="0.3">
      <c r="A62" s="461"/>
      <c r="B62" s="148" t="s">
        <v>93</v>
      </c>
      <c r="C62" s="155" t="e">
        <f>'OTRAS 1'!$DH$110</f>
        <v>#REF!</v>
      </c>
    </row>
    <row r="63" spans="1:3" x14ac:dyDescent="0.3">
      <c r="A63" s="461"/>
      <c r="B63" s="149" t="s">
        <v>94</v>
      </c>
      <c r="C63" s="152" t="e">
        <f>'OTRAS 1'!$DH$115</f>
        <v>#REF!</v>
      </c>
    </row>
    <row r="64" spans="1:3" ht="15" thickBot="1" x14ac:dyDescent="0.35">
      <c r="A64" s="462"/>
      <c r="B64" s="153" t="s">
        <v>41</v>
      </c>
      <c r="C64" s="154" t="e">
        <f>'OTRAS 1'!$DH$123</f>
        <v>#REF!</v>
      </c>
    </row>
    <row r="65" spans="1:3" ht="15" thickTop="1" x14ac:dyDescent="0.3">
      <c r="A65" s="451" t="s">
        <v>95</v>
      </c>
      <c r="B65" s="225" t="s">
        <v>96</v>
      </c>
      <c r="C65" s="226">
        <f>'FGI-PRIVILEGIADOS'!$DZ$32</f>
        <v>0</v>
      </c>
    </row>
    <row r="66" spans="1:3" x14ac:dyDescent="0.3">
      <c r="A66" s="452"/>
      <c r="B66" s="148" t="s">
        <v>29</v>
      </c>
      <c r="C66" s="155">
        <f>'FGI-PRIVILEGIADOS'!$DZ$37</f>
        <v>0</v>
      </c>
    </row>
    <row r="67" spans="1:3" x14ac:dyDescent="0.3">
      <c r="A67" s="452"/>
      <c r="B67" s="149" t="s">
        <v>97</v>
      </c>
      <c r="C67" s="152">
        <f>'FGI-PRIVILEGIADOS'!$DZ$42</f>
        <v>0</v>
      </c>
    </row>
    <row r="68" spans="1:3" x14ac:dyDescent="0.3">
      <c r="A68" s="452"/>
      <c r="B68" s="148" t="s">
        <v>98</v>
      </c>
      <c r="C68" s="155">
        <f>'FGI-PRIVILEGIADOS'!$DZ$47</f>
        <v>0</v>
      </c>
    </row>
    <row r="69" spans="1:3" ht="15" thickBot="1" x14ac:dyDescent="0.35">
      <c r="A69" s="453"/>
      <c r="B69" s="227" t="s">
        <v>41</v>
      </c>
      <c r="C69" s="228">
        <f>'FGI-PRIVILEGIADOS'!$DZ$52</f>
        <v>0</v>
      </c>
    </row>
    <row r="70" spans="1:3" ht="15" thickTop="1" x14ac:dyDescent="0.3"/>
  </sheetData>
  <mergeCells count="9">
    <mergeCell ref="A65:A69"/>
    <mergeCell ref="A2:A5"/>
    <mergeCell ref="A6:A15"/>
    <mergeCell ref="A16:A20"/>
    <mergeCell ref="A21:A27"/>
    <mergeCell ref="A28:A36"/>
    <mergeCell ref="A37:A43"/>
    <mergeCell ref="A44:A46"/>
    <mergeCell ref="A47:A64"/>
  </mergeCells>
  <pageMargins left="0.7" right="0.7" top="0.75" bottom="0.7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1">
    <tabColor theme="4" tint="0.39997558519241921"/>
    <pageSetUpPr fitToPage="1"/>
  </sheetPr>
  <dimension ref="A1:DZ50"/>
  <sheetViews>
    <sheetView showGridLines="0" topLeftCell="A23" zoomScaleNormal="100" workbookViewId="0">
      <pane xSplit="10" topLeftCell="N1" activePane="topRight" state="frozen"/>
      <selection activeCell="B23" sqref="B23:J44"/>
      <selection pane="topRight" activeCell="C31" sqref="C31:I35"/>
    </sheetView>
  </sheetViews>
  <sheetFormatPr baseColWidth="10" defaultColWidth="11.44140625" defaultRowHeight="14.4" x14ac:dyDescent="0.3"/>
  <cols>
    <col min="1" max="1" width="1.6640625" style="22" customWidth="1"/>
    <col min="2" max="2" width="26.5546875" style="22" customWidth="1"/>
    <col min="3" max="3" width="27.6640625" style="22" customWidth="1"/>
    <col min="4" max="9" width="20.6640625" style="22" customWidth="1"/>
    <col min="10" max="10" width="1.6640625" style="22" customWidth="1"/>
    <col min="11" max="11" width="11.44140625" style="22"/>
    <col min="12" max="12" width="11.6640625" style="22" bestFit="1" customWidth="1"/>
    <col min="13" max="16384" width="11.44140625" style="22"/>
  </cols>
  <sheetData>
    <row r="1" spans="1:11" ht="20.25" customHeight="1" thickTop="1" thickBot="1" x14ac:dyDescent="0.35">
      <c r="A1" s="463"/>
      <c r="B1" s="464"/>
      <c r="C1" s="464"/>
      <c r="D1" s="464"/>
      <c r="E1" s="464"/>
      <c r="F1" s="464"/>
      <c r="G1" s="464"/>
      <c r="H1" s="464"/>
      <c r="I1" s="464"/>
      <c r="J1" s="465"/>
      <c r="K1" s="21">
        <v>2958465</v>
      </c>
    </row>
    <row r="2" spans="1:11" ht="45" customHeight="1" x14ac:dyDescent="0.3">
      <c r="A2" s="62"/>
      <c r="B2" s="474"/>
      <c r="C2" s="481" t="s">
        <v>99</v>
      </c>
      <c r="D2" s="481"/>
      <c r="E2" s="481"/>
      <c r="F2" s="481"/>
      <c r="G2" s="482"/>
      <c r="H2" s="482"/>
      <c r="I2" s="483"/>
      <c r="J2" s="64"/>
    </row>
    <row r="3" spans="1:11" ht="15.75" customHeight="1" thickBot="1" x14ac:dyDescent="0.35">
      <c r="A3" s="62"/>
      <c r="B3" s="475"/>
      <c r="C3" s="473"/>
      <c r="D3" s="473"/>
      <c r="E3" s="473"/>
      <c r="F3" s="473" t="s">
        <v>100</v>
      </c>
      <c r="G3" s="479"/>
      <c r="H3" s="479"/>
      <c r="I3" s="480"/>
      <c r="J3" s="64"/>
    </row>
    <row r="4" spans="1:11" ht="15.75" customHeight="1" thickBot="1" x14ac:dyDescent="0.35">
      <c r="A4" s="62"/>
      <c r="B4" s="466"/>
      <c r="C4" s="466"/>
      <c r="D4" s="466"/>
      <c r="E4" s="466"/>
      <c r="F4" s="466"/>
      <c r="G4" s="466"/>
      <c r="H4" s="466"/>
      <c r="I4" s="466"/>
      <c r="J4" s="64"/>
    </row>
    <row r="5" spans="1:11" ht="27.75" customHeight="1" thickBot="1" x14ac:dyDescent="0.35">
      <c r="A5" s="62"/>
      <c r="B5" s="476" t="s">
        <v>101</v>
      </c>
      <c r="C5" s="477"/>
      <c r="D5" s="477"/>
      <c r="E5" s="477"/>
      <c r="F5" s="477"/>
      <c r="G5" s="477"/>
      <c r="H5" s="477"/>
      <c r="I5" s="478"/>
      <c r="J5" s="64"/>
    </row>
    <row r="6" spans="1:11" ht="15" thickBot="1" x14ac:dyDescent="0.35">
      <c r="A6" s="62"/>
      <c r="B6" s="471" t="s">
        <v>102</v>
      </c>
      <c r="C6" s="472"/>
      <c r="D6" s="23" t="s">
        <v>103</v>
      </c>
      <c r="E6" s="24" t="s">
        <v>104</v>
      </c>
      <c r="F6" s="24" t="s">
        <v>105</v>
      </c>
      <c r="G6" s="24" t="s">
        <v>106</v>
      </c>
      <c r="H6" s="24" t="s">
        <v>107</v>
      </c>
      <c r="I6" s="25" t="s">
        <v>108</v>
      </c>
      <c r="J6" s="64"/>
    </row>
    <row r="7" spans="1:1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ht="31.2" customHeight="1" thickBot="1" x14ac:dyDescent="0.35">
      <c r="A19" s="62"/>
      <c r="B19" s="487" t="s">
        <v>121</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ht="5.0999999999999996" customHeight="1" thickBot="1" x14ac:dyDescent="0.35">
      <c r="A20" s="62"/>
      <c r="B20" s="486"/>
      <c r="C20" s="486"/>
      <c r="D20" s="486"/>
      <c r="E20" s="486"/>
      <c r="F20" s="486"/>
      <c r="G20" s="486"/>
      <c r="H20" s="486"/>
      <c r="I20" s="486"/>
      <c r="J20" s="64"/>
    </row>
    <row r="21" spans="1:130" ht="18.75" customHeight="1" thickBot="1" x14ac:dyDescent="0.35">
      <c r="A21" s="62"/>
      <c r="B21" s="505" t="s">
        <v>122</v>
      </c>
      <c r="C21" s="506"/>
      <c r="D21" s="503" t="str">
        <f>IF(DZ22&gt;0,Navegación!$E$21,"")</f>
        <v>Esta aplicación solo requiere VoBo de su Jefatura</v>
      </c>
      <c r="E21" s="503"/>
      <c r="F21" s="503"/>
      <c r="G21" s="503"/>
      <c r="H21" s="503"/>
      <c r="I21" s="504"/>
      <c r="J21" s="64"/>
    </row>
    <row r="22" spans="1:130" x14ac:dyDescent="0.3">
      <c r="A22" s="62"/>
      <c r="B22" s="484" t="s">
        <v>123</v>
      </c>
      <c r="C22" s="485"/>
      <c r="D22" s="15" t="s">
        <v>1329</v>
      </c>
      <c r="E22" s="16"/>
      <c r="F22" s="16"/>
      <c r="G22" s="16"/>
      <c r="H22" s="16"/>
      <c r="I22" s="17"/>
      <c r="J22" s="64"/>
      <c r="DZ22" s="147">
        <f>COUNTIF(D22:I22,"&lt;&gt;")</f>
        <v>1</v>
      </c>
    </row>
    <row r="23" spans="1:130" x14ac:dyDescent="0.3">
      <c r="A23" s="62"/>
      <c r="B23" s="469" t="s">
        <v>124</v>
      </c>
      <c r="C23" s="470"/>
      <c r="D23" s="18"/>
      <c r="E23" s="19"/>
      <c r="F23" s="19"/>
      <c r="G23" s="19"/>
      <c r="H23" s="19"/>
      <c r="I23" s="20"/>
      <c r="J23" s="64"/>
    </row>
    <row r="24" spans="1:130" ht="35.25" hidden="1" customHeight="1" x14ac:dyDescent="0.3">
      <c r="A24" s="62"/>
      <c r="B24" s="490" t="s">
        <v>125</v>
      </c>
      <c r="C24" s="491"/>
      <c r="D24" s="10"/>
      <c r="E24" s="11"/>
      <c r="F24" s="11"/>
      <c r="G24" s="11"/>
      <c r="H24" s="11"/>
      <c r="I24" s="12"/>
      <c r="J24" s="64"/>
    </row>
    <row r="25" spans="1:130" x14ac:dyDescent="0.3">
      <c r="A25" s="62"/>
      <c r="B25" s="467" t="s">
        <v>126</v>
      </c>
      <c r="C25" s="468"/>
      <c r="D25" s="43" t="s">
        <v>3318</v>
      </c>
      <c r="E25" s="43"/>
      <c r="F25" s="43"/>
      <c r="G25" s="43"/>
      <c r="H25" s="43"/>
      <c r="I25" s="44"/>
      <c r="J25" s="64"/>
    </row>
    <row r="26" spans="1:130" ht="38.25" customHeight="1" x14ac:dyDescent="0.3">
      <c r="A26" s="62"/>
      <c r="B26" s="467" t="s">
        <v>127</v>
      </c>
      <c r="C26" s="468"/>
      <c r="D26" s="10" t="s">
        <v>3319</v>
      </c>
      <c r="E26" s="11"/>
      <c r="F26" s="11"/>
      <c r="G26" s="11"/>
      <c r="H26" s="11"/>
      <c r="I26" s="12"/>
      <c r="J26" s="64"/>
    </row>
    <row r="27" spans="1:130" ht="54" customHeight="1" x14ac:dyDescent="0.3">
      <c r="A27" s="62"/>
      <c r="B27" s="467" t="s">
        <v>128</v>
      </c>
      <c r="C27" s="468"/>
      <c r="D27" s="10"/>
      <c r="E27" s="11"/>
      <c r="F27" s="11"/>
      <c r="G27" s="11"/>
      <c r="H27" s="11"/>
      <c r="I27" s="12"/>
      <c r="J27" s="64"/>
    </row>
    <row r="28" spans="1:130" ht="60" hidden="1" customHeight="1" x14ac:dyDescent="0.3">
      <c r="A28" s="62"/>
      <c r="B28" s="469" t="s">
        <v>129</v>
      </c>
      <c r="C28" s="470"/>
      <c r="D28" s="19"/>
      <c r="E28" s="19"/>
      <c r="F28" s="19"/>
      <c r="G28" s="19"/>
      <c r="H28" s="19"/>
      <c r="I28" s="20"/>
      <c r="J28" s="64"/>
    </row>
    <row r="29" spans="1:130" ht="47.25" customHeight="1" thickBot="1" x14ac:dyDescent="0.35">
      <c r="A29" s="62"/>
      <c r="B29" s="492" t="s">
        <v>130</v>
      </c>
      <c r="C29" s="493"/>
      <c r="D29" s="13"/>
      <c r="E29" s="13"/>
      <c r="F29" s="13"/>
      <c r="G29" s="13"/>
      <c r="H29" s="13"/>
      <c r="I29" s="14"/>
      <c r="J29" s="64"/>
    </row>
    <row r="30" spans="1:130" ht="5.0999999999999996" customHeight="1" thickBot="1" x14ac:dyDescent="0.35">
      <c r="A30" s="62"/>
      <c r="B30" s="278"/>
      <c r="C30" s="278"/>
      <c r="D30" s="290"/>
      <c r="E30" s="290"/>
      <c r="F30" s="290"/>
      <c r="G30" s="290"/>
      <c r="H30" s="290"/>
      <c r="I30" s="290"/>
      <c r="J30" s="64"/>
    </row>
    <row r="31" spans="1:130" x14ac:dyDescent="0.3">
      <c r="A31" s="62"/>
      <c r="B31" s="494" t="s">
        <v>131</v>
      </c>
      <c r="C31" s="497" t="s">
        <v>3320</v>
      </c>
      <c r="D31" s="497"/>
      <c r="E31" s="497"/>
      <c r="F31" s="497"/>
      <c r="G31" s="497"/>
      <c r="H31" s="497"/>
      <c r="I31" s="498"/>
      <c r="J31" s="64"/>
    </row>
    <row r="32" spans="1:130" x14ac:dyDescent="0.3">
      <c r="A32" s="62"/>
      <c r="B32" s="495"/>
      <c r="C32" s="499"/>
      <c r="D32" s="499"/>
      <c r="E32" s="499"/>
      <c r="F32" s="499"/>
      <c r="G32" s="499"/>
      <c r="H32" s="499"/>
      <c r="I32" s="500"/>
      <c r="J32" s="64"/>
    </row>
    <row r="33" spans="1:10" x14ac:dyDescent="0.3">
      <c r="A33" s="62"/>
      <c r="B33" s="495"/>
      <c r="C33" s="499"/>
      <c r="D33" s="499"/>
      <c r="E33" s="499"/>
      <c r="F33" s="499"/>
      <c r="G33" s="499"/>
      <c r="H33" s="499"/>
      <c r="I33" s="500"/>
      <c r="J33" s="64"/>
    </row>
    <row r="34" spans="1:10" x14ac:dyDescent="0.3">
      <c r="A34" s="62"/>
      <c r="B34" s="495"/>
      <c r="C34" s="499"/>
      <c r="D34" s="499"/>
      <c r="E34" s="499"/>
      <c r="F34" s="499"/>
      <c r="G34" s="499"/>
      <c r="H34" s="499"/>
      <c r="I34" s="500"/>
      <c r="J34" s="64"/>
    </row>
    <row r="35" spans="1:10" ht="15" thickBot="1" x14ac:dyDescent="0.35">
      <c r="A35" s="62"/>
      <c r="B35" s="496"/>
      <c r="C35" s="501"/>
      <c r="D35" s="501"/>
      <c r="E35" s="501"/>
      <c r="F35" s="501"/>
      <c r="G35" s="501"/>
      <c r="H35" s="501"/>
      <c r="I35" s="502"/>
      <c r="J35" s="64"/>
    </row>
    <row r="36" spans="1:10" ht="18.75" customHeight="1" x14ac:dyDescent="0.3">
      <c r="A36" s="62"/>
      <c r="B36" s="233"/>
      <c r="C36" s="231"/>
      <c r="D36" s="231"/>
      <c r="E36" s="231"/>
      <c r="F36" s="231"/>
      <c r="G36" s="231"/>
      <c r="H36" s="231"/>
      <c r="I36" s="231"/>
      <c r="J36" s="64"/>
    </row>
    <row r="37" spans="1:10" ht="15" thickBot="1" x14ac:dyDescent="0.35">
      <c r="A37" s="63"/>
      <c r="B37" s="489" t="s">
        <v>132</v>
      </c>
      <c r="C37" s="489"/>
      <c r="D37" s="489"/>
      <c r="E37" s="298"/>
      <c r="F37" s="298" t="str">
        <f>'Control de cambios'!$A$14</f>
        <v>V20 de 26/09/2023</v>
      </c>
      <c r="G37" s="299"/>
      <c r="H37" s="299"/>
      <c r="I37" s="299" t="str">
        <f>"Pág. " &amp;Navegación!B21 &amp; " de " &amp;Navegación!$B$102</f>
        <v>Pág. 1 de 54</v>
      </c>
      <c r="J37" s="65"/>
    </row>
    <row r="38" spans="1:10" ht="15" thickTop="1" x14ac:dyDescent="0.3"/>
    <row r="43" spans="1:10" ht="5.0999999999999996" customHeight="1" x14ac:dyDescent="0.3"/>
    <row r="44" spans="1:10" ht="21" customHeight="1" x14ac:dyDescent="0.3"/>
    <row r="50" ht="5.0999999999999996" customHeight="1" x14ac:dyDescent="0.3"/>
  </sheetData>
  <sheetProtection algorithmName="SHA-512" hashValue="+9j2RxdqvexUBcYAOPAvOXda66BKA5ziM4xNwaO09uiR1y+TCN3urTdWOwxprs/T6xWmpzIhn8kwWht+65yFdw==" saltValue="Ghgsf1tLbzi03sG8rHdWnA==" spinCount="100000" sheet="1" insertColumns="0" insertRows="0"/>
  <dataConsolidate/>
  <mergeCells count="35">
    <mergeCell ref="B15:C15"/>
    <mergeCell ref="B16:C16"/>
    <mergeCell ref="B14:C14"/>
    <mergeCell ref="B21:C21"/>
    <mergeCell ref="B18:C18"/>
    <mergeCell ref="B17:C17"/>
    <mergeCell ref="B23:C23"/>
    <mergeCell ref="B20:I20"/>
    <mergeCell ref="B19:C19"/>
    <mergeCell ref="B22:C22"/>
    <mergeCell ref="B37:D37"/>
    <mergeCell ref="B24:C24"/>
    <mergeCell ref="B29:C29"/>
    <mergeCell ref="B25:C25"/>
    <mergeCell ref="B26:C26"/>
    <mergeCell ref="B27:C27"/>
    <mergeCell ref="B28:C28"/>
    <mergeCell ref="B31:B35"/>
    <mergeCell ref="C31:I35"/>
    <mergeCell ref="D21:I21"/>
    <mergeCell ref="A1:J1"/>
    <mergeCell ref="B4:I4"/>
    <mergeCell ref="B13:C13"/>
    <mergeCell ref="B8:C8"/>
    <mergeCell ref="B9:C9"/>
    <mergeCell ref="B10:C10"/>
    <mergeCell ref="B11:C11"/>
    <mergeCell ref="B6:C6"/>
    <mergeCell ref="C3:E3"/>
    <mergeCell ref="B2:B3"/>
    <mergeCell ref="B5:I5"/>
    <mergeCell ref="F3:I3"/>
    <mergeCell ref="C2:I2"/>
    <mergeCell ref="B7:C7"/>
    <mergeCell ref="B12:C12"/>
  </mergeCells>
  <conditionalFormatting sqref="D22:I22">
    <cfRule type="expression" dxfId="336" priority="1">
      <formula>D$7&lt;&gt;""</formula>
    </cfRule>
  </conditionalFormatting>
  <conditionalFormatting sqref="D23:I23">
    <cfRule type="expression" dxfId="335" priority="287">
      <formula>AND(D$22&lt;&gt;"",D$22&lt;&gt;"Crear",D$23="")</formula>
    </cfRule>
  </conditionalFormatting>
  <conditionalFormatting sqref="D26:I26">
    <cfRule type="expression" dxfId="334" priority="52">
      <formula>D$25&lt;&gt;""</formula>
    </cfRule>
  </conditionalFormatting>
  <dataValidations count="11">
    <dataValidation type="whole" allowBlank="1" showInputMessage="1" showErrorMessage="1" errorTitle="Numero de Documento" error="Digitar un valor numérico" sqref="D8:I8" xr:uid="{00000000-0002-0000-0000-000000000000}">
      <formula1>1</formula1>
      <formula2>9999999999999990</formula2>
    </dataValidation>
    <dataValidation type="whole" allowBlank="1" showInputMessage="1" showErrorMessage="1" errorTitle="Centro de Costo" error="Digitar un valor numérico" sqref="D12:I13" xr:uid="{00000000-0002-0000-0000-000001000000}">
      <formula1>1</formula1>
      <formula2>9999999999999990</formula2>
    </dataValidation>
    <dataValidation type="list" allowBlank="1" showInputMessage="1" showErrorMessage="1" sqref="D16:I16" xr:uid="{00000000-0002-0000-0000-000002000000}">
      <formula1>"Empleado CAFAM, Externo"</formula1>
    </dataValidation>
    <dataValidation type="date" allowBlank="1" showInputMessage="1" showErrorMessage="1" errorTitle="Fecha inicio" error="Digite una fecha valida" sqref="D18:I18" xr:uid="{00000000-0002-0000-0000-000004000000}">
      <formula1>19725</formula1>
      <formula2>2958465</formula2>
    </dataValidation>
    <dataValidation type="textLength" allowBlank="1" showInputMessage="1" showErrorMessage="1" errorTitle="Nombre Dependencia" error="Solo se aceptan caracteres albabeticos. Favor digitar el nombre de la Dependencia." sqref="D14:I14" xr:uid="{00000000-0002-0000-0000-000006000000}">
      <formula1>5</formula1>
      <formula2>100</formula2>
    </dataValidation>
    <dataValidation type="date" operator="greaterThan" allowBlank="1" showInputMessage="1" showErrorMessage="1" errorTitle="Fecha finalización" error="Digite una fecha valida. La fecha debe ser mayor a la de Inicio Contrato y a la fecha actual del sistema." sqref="D19:I19" xr:uid="{00000000-0002-0000-0000-000008000000}">
      <formula1>D18</formula1>
    </dataValidation>
    <dataValidation type="whole" allowBlank="1" showInputMessage="1" showErrorMessage="1" errorTitle="Centro de Costo" error="Digitar un valor numérico" sqref="D11:I11" xr:uid="{00000000-0002-0000-0000-000015000000}">
      <formula1>0</formula1>
      <formula2>9999</formula2>
    </dataValidation>
    <dataValidation type="list" allowBlank="1" showInputMessage="1" showErrorMessage="1" sqref="D25:I25" xr:uid="{00000000-0002-0000-0000-00001B000000}">
      <formula1>"Escritorio Remoto, Aplicaciones"</formula1>
    </dataValidation>
    <dataValidation type="list" allowBlank="1" showInputMessage="1" showErrorMessage="1" sqref="D28" xr:uid="{5F39F535-A4C3-4DEA-9F52-69D5B376722F}">
      <formula1>"Editar, Colaborar, Leer, Lectura Restringida"</formula1>
    </dataValidation>
    <dataValidation type="list" allowBlank="1" showInputMessage="1" showErrorMessage="1" errorTitle="Numero de Documento" error="Digitar un valor numérico" sqref="D7:I7" xr:uid="{7BBA7FB1-87D2-42F3-AA1A-C6CF54C2E7A4}">
      <formula1>TipoID</formula1>
    </dataValidation>
    <dataValidation type="list" allowBlank="1" showInputMessage="1" showErrorMessage="1" sqref="D22:I22" xr:uid="{B4FC4157-6672-4244-A431-6F6221A93E57}">
      <formula1>"Crear, Modificar, Baja, Reactivar, Ampliación Vigencia"</formula1>
    </dataValidation>
  </dataValidations>
  <pageMargins left="0.70866141732283472" right="0.70866141732283472" top="0.74803149606299213" bottom="0.74803149606299213" header="0.31496062992125984" footer="0.31496062992125984"/>
  <pageSetup paperSize="9" scale="47" orientation="portrait" r:id="rId1"/>
  <headerFooter>
    <oddHeader>&amp;C&amp;G</oddHeader>
  </headerFooter>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384" r:id="rId5" name="List Box 360">
              <controlPr defaultSize="0" autoLine="0" autoPict="0">
                <anchor moveWithCells="1">
                  <from>
                    <xdr:col>2</xdr:col>
                    <xdr:colOff>822960</xdr:colOff>
                    <xdr:row>26</xdr:row>
                    <xdr:rowOff>137160</xdr:rowOff>
                  </from>
                  <to>
                    <xdr:col>2</xdr:col>
                    <xdr:colOff>1752600</xdr:colOff>
                    <xdr:row>26</xdr:row>
                    <xdr:rowOff>601980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dimension ref="A1:A34"/>
  <sheetViews>
    <sheetView topLeftCell="A7" workbookViewId="0">
      <selection activeCell="A15" sqref="A15"/>
    </sheetView>
  </sheetViews>
  <sheetFormatPr baseColWidth="10" defaultColWidth="11.44140625" defaultRowHeight="14.4" x14ac:dyDescent="0.3"/>
  <cols>
    <col min="1" max="1" width="103.33203125" customWidth="1"/>
  </cols>
  <sheetData>
    <row r="1" spans="1:1" ht="15" thickTop="1" x14ac:dyDescent="0.3">
      <c r="A1" s="4" t="s">
        <v>133</v>
      </c>
    </row>
    <row r="2" spans="1:1" x14ac:dyDescent="0.3">
      <c r="A2" s="1"/>
    </row>
    <row r="3" spans="1:1" ht="52.8" x14ac:dyDescent="0.3">
      <c r="A3" s="2" t="s">
        <v>134</v>
      </c>
    </row>
    <row r="4" spans="1:1" x14ac:dyDescent="0.3">
      <c r="A4" s="2"/>
    </row>
    <row r="5" spans="1:1" x14ac:dyDescent="0.3">
      <c r="A5" s="8" t="s">
        <v>135</v>
      </c>
    </row>
    <row r="6" spans="1:1" x14ac:dyDescent="0.3">
      <c r="A6" s="2" t="s">
        <v>136</v>
      </c>
    </row>
    <row r="7" spans="1:1" x14ac:dyDescent="0.3">
      <c r="A7" s="2" t="s">
        <v>137</v>
      </c>
    </row>
    <row r="8" spans="1:1" ht="26.4" x14ac:dyDescent="0.3">
      <c r="A8" s="2" t="s">
        <v>138</v>
      </c>
    </row>
    <row r="9" spans="1:1" x14ac:dyDescent="0.3">
      <c r="A9" s="2" t="s">
        <v>139</v>
      </c>
    </row>
    <row r="10" spans="1:1" x14ac:dyDescent="0.3">
      <c r="A10" s="1"/>
    </row>
    <row r="11" spans="1:1" x14ac:dyDescent="0.3">
      <c r="A11" s="8" t="s">
        <v>140</v>
      </c>
    </row>
    <row r="12" spans="1:1" ht="52.8" x14ac:dyDescent="0.3">
      <c r="A12" s="3" t="s">
        <v>141</v>
      </c>
    </row>
    <row r="13" spans="1:1" x14ac:dyDescent="0.3">
      <c r="A13" s="1"/>
    </row>
    <row r="14" spans="1:1" x14ac:dyDescent="0.3">
      <c r="A14" s="8" t="s">
        <v>102</v>
      </c>
    </row>
    <row r="15" spans="1:1" ht="118.8" x14ac:dyDescent="0.3">
      <c r="A15" s="3" t="s">
        <v>142</v>
      </c>
    </row>
    <row r="16" spans="1:1" x14ac:dyDescent="0.3">
      <c r="A16" s="1"/>
    </row>
    <row r="17" spans="1:1" x14ac:dyDescent="0.3">
      <c r="A17" s="8" t="s">
        <v>143</v>
      </c>
    </row>
    <row r="18" spans="1:1" ht="79.2" x14ac:dyDescent="0.3">
      <c r="A18" s="3" t="s">
        <v>144</v>
      </c>
    </row>
    <row r="19" spans="1:1" x14ac:dyDescent="0.3">
      <c r="A19" s="1"/>
    </row>
    <row r="20" spans="1:1" x14ac:dyDescent="0.3">
      <c r="A20" s="8" t="s">
        <v>145</v>
      </c>
    </row>
    <row r="21" spans="1:1" ht="145.19999999999999" x14ac:dyDescent="0.3">
      <c r="A21" s="3" t="s">
        <v>146</v>
      </c>
    </row>
    <row r="22" spans="1:1" x14ac:dyDescent="0.3">
      <c r="A22" s="3"/>
    </row>
    <row r="23" spans="1:1" x14ac:dyDescent="0.3">
      <c r="A23" s="9" t="s">
        <v>147</v>
      </c>
    </row>
    <row r="24" spans="1:1" ht="125.7" customHeight="1" x14ac:dyDescent="0.3">
      <c r="A24" s="3" t="s">
        <v>148</v>
      </c>
    </row>
    <row r="25" spans="1:1" x14ac:dyDescent="0.3">
      <c r="A25" s="2"/>
    </row>
    <row r="26" spans="1:1" x14ac:dyDescent="0.3">
      <c r="A26" s="8" t="s">
        <v>149</v>
      </c>
    </row>
    <row r="27" spans="1:1" ht="66" x14ac:dyDescent="0.3">
      <c r="A27" s="3" t="s">
        <v>150</v>
      </c>
    </row>
    <row r="28" spans="1:1" x14ac:dyDescent="0.3">
      <c r="A28" s="1"/>
    </row>
    <row r="29" spans="1:1" x14ac:dyDescent="0.3">
      <c r="A29" s="8" t="s">
        <v>151</v>
      </c>
    </row>
    <row r="30" spans="1:1" ht="145.19999999999999" x14ac:dyDescent="0.3">
      <c r="A30" s="3" t="s">
        <v>152</v>
      </c>
    </row>
    <row r="31" spans="1:1" x14ac:dyDescent="0.3">
      <c r="A31" s="9" t="s">
        <v>153</v>
      </c>
    </row>
    <row r="32" spans="1:1" ht="105.6" x14ac:dyDescent="0.3">
      <c r="A32" s="3" t="s">
        <v>154</v>
      </c>
    </row>
    <row r="33" spans="1:1" ht="15" thickBot="1" x14ac:dyDescent="0.35">
      <c r="A33" s="5"/>
    </row>
    <row r="34" spans="1:1" ht="15" thickTop="1" x14ac:dyDescent="0.3"/>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AE43A-7678-47A2-98F4-E56E36F044C4}">
  <sheetPr codeName="Hoja3">
    <tabColor theme="4" tint="0.39997558519241921"/>
    <pageSetUpPr fitToPage="1"/>
  </sheetPr>
  <dimension ref="A1:DZ56"/>
  <sheetViews>
    <sheetView showGridLines="0" showRowColHeaders="0" tabSelected="1" topLeftCell="A15" zoomScale="88" zoomScaleNormal="100" workbookViewId="0">
      <pane xSplit="10" topLeftCell="K1" activePane="topRight" state="frozen"/>
      <selection activeCell="B23" sqref="B23:J44"/>
      <selection pane="topRight" activeCell="L24" sqref="L24"/>
    </sheetView>
  </sheetViews>
  <sheetFormatPr baseColWidth="10" defaultColWidth="11.44140625" defaultRowHeight="14.4" x14ac:dyDescent="0.3"/>
  <cols>
    <col min="1" max="1" width="1.6640625" style="22" customWidth="1"/>
    <col min="2" max="2" width="26.5546875" style="22" customWidth="1"/>
    <col min="3" max="3" width="27.6640625" style="22" customWidth="1"/>
    <col min="4" max="9" width="20.6640625" style="22" customWidth="1"/>
    <col min="10" max="10" width="1.6640625" style="22" customWidth="1"/>
    <col min="11" max="11" width="11.44140625" style="22"/>
    <col min="12" max="12" width="11.6640625" style="22" bestFit="1" customWidth="1"/>
    <col min="13" max="16384" width="11.44140625" style="22"/>
  </cols>
  <sheetData>
    <row r="1" spans="1:11" ht="20.25" customHeight="1" thickTop="1" thickBot="1" x14ac:dyDescent="0.35">
      <c r="A1" s="463"/>
      <c r="B1" s="464"/>
      <c r="C1" s="464"/>
      <c r="D1" s="464"/>
      <c r="E1" s="464"/>
      <c r="F1" s="464"/>
      <c r="G1" s="464"/>
      <c r="H1" s="464"/>
      <c r="I1" s="464"/>
      <c r="J1" s="465"/>
      <c r="K1" s="21">
        <v>2958465</v>
      </c>
    </row>
    <row r="2" spans="1:11" ht="45" customHeight="1" x14ac:dyDescent="0.3">
      <c r="A2" s="62"/>
      <c r="B2" s="474"/>
      <c r="C2" s="481" t="s">
        <v>99</v>
      </c>
      <c r="D2" s="481"/>
      <c r="E2" s="481"/>
      <c r="F2" s="481"/>
      <c r="G2" s="482"/>
      <c r="H2" s="482"/>
      <c r="I2" s="483"/>
      <c r="J2" s="64"/>
    </row>
    <row r="3" spans="1:11" ht="15" thickBot="1" x14ac:dyDescent="0.35">
      <c r="A3" s="62"/>
      <c r="B3" s="475"/>
      <c r="C3" s="473"/>
      <c r="D3" s="473"/>
      <c r="E3" s="473"/>
      <c r="F3" s="473" t="s">
        <v>100</v>
      </c>
      <c r="G3" s="479"/>
      <c r="H3" s="479"/>
      <c r="I3" s="480"/>
      <c r="J3" s="64"/>
    </row>
    <row r="4" spans="1:11" ht="15" thickBot="1" x14ac:dyDescent="0.35">
      <c r="A4" s="62"/>
      <c r="B4" s="466"/>
      <c r="C4" s="466"/>
      <c r="D4" s="466"/>
      <c r="E4" s="466"/>
      <c r="F4" s="466"/>
      <c r="G4" s="466"/>
      <c r="H4" s="466"/>
      <c r="I4" s="466"/>
      <c r="J4" s="64"/>
    </row>
    <row r="5" spans="1:11" ht="27.75" customHeight="1" thickBot="1" x14ac:dyDescent="0.35">
      <c r="A5" s="62"/>
      <c r="B5" s="476" t="s">
        <v>101</v>
      </c>
      <c r="C5" s="477"/>
      <c r="D5" s="477"/>
      <c r="E5" s="477"/>
      <c r="F5" s="477"/>
      <c r="G5" s="477"/>
      <c r="H5" s="477"/>
      <c r="I5" s="478"/>
      <c r="J5" s="64"/>
    </row>
    <row r="6" spans="1:11" ht="18.75" customHeight="1" thickBot="1" x14ac:dyDescent="0.35">
      <c r="A6" s="62"/>
      <c r="B6" s="471" t="s">
        <v>102</v>
      </c>
      <c r="C6" s="472"/>
      <c r="D6" s="23" t="s">
        <v>103</v>
      </c>
      <c r="E6" s="24" t="s">
        <v>104</v>
      </c>
      <c r="F6" s="24" t="s">
        <v>105</v>
      </c>
      <c r="G6" s="24" t="s">
        <v>106</v>
      </c>
      <c r="H6" s="24" t="s">
        <v>107</v>
      </c>
      <c r="I6" s="25" t="s">
        <v>108</v>
      </c>
      <c r="J6" s="64"/>
    </row>
    <row r="7" spans="1:1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ht="31.2" customHeight="1" thickBot="1" x14ac:dyDescent="0.35">
      <c r="A19" s="62"/>
      <c r="B19" s="487" t="s">
        <v>121</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ht="15" thickBot="1" x14ac:dyDescent="0.35">
      <c r="A20" s="62"/>
      <c r="B20" s="486"/>
      <c r="C20" s="486"/>
      <c r="D20" s="486"/>
      <c r="E20" s="486"/>
      <c r="F20" s="486"/>
      <c r="G20" s="486"/>
      <c r="H20" s="486"/>
      <c r="I20" s="486"/>
      <c r="J20" s="64"/>
    </row>
    <row r="21" spans="1:130" ht="18.75" customHeight="1" thickBot="1" x14ac:dyDescent="0.35">
      <c r="A21" s="62"/>
      <c r="B21" s="505" t="s">
        <v>155</v>
      </c>
      <c r="C21" s="506"/>
      <c r="D21" s="503" t="str">
        <f>IF(DZ22&gt;0,Navegación!$E$22,"")</f>
        <v>Esta aplicación solo requiere VoBo de su Jefatura</v>
      </c>
      <c r="E21" s="503"/>
      <c r="F21" s="503"/>
      <c r="G21" s="503"/>
      <c r="H21" s="503"/>
      <c r="I21" s="504"/>
      <c r="J21" s="64"/>
    </row>
    <row r="22" spans="1:130" x14ac:dyDescent="0.3">
      <c r="A22" s="62"/>
      <c r="B22" s="484" t="s">
        <v>123</v>
      </c>
      <c r="C22" s="485"/>
      <c r="D22" s="15" t="s">
        <v>1329</v>
      </c>
      <c r="E22" s="16"/>
      <c r="F22" s="16"/>
      <c r="G22" s="16"/>
      <c r="H22" s="16"/>
      <c r="I22" s="17"/>
      <c r="J22" s="64"/>
      <c r="DZ22" s="147">
        <f>COUNTIF(D22:I22,"&lt;&gt;")</f>
        <v>1</v>
      </c>
    </row>
    <row r="23" spans="1:130" x14ac:dyDescent="0.3">
      <c r="A23" s="62"/>
      <c r="B23" s="469" t="s">
        <v>157</v>
      </c>
      <c r="C23" s="470"/>
      <c r="D23" s="18"/>
      <c r="E23" s="19"/>
      <c r="F23" s="19"/>
      <c r="G23" s="19"/>
      <c r="H23" s="19"/>
      <c r="I23" s="20"/>
      <c r="J23" s="64"/>
    </row>
    <row r="24" spans="1:130" ht="51" customHeight="1" x14ac:dyDescent="0.3">
      <c r="A24" s="62"/>
      <c r="B24" s="469" t="s">
        <v>158</v>
      </c>
      <c r="C24" s="470"/>
      <c r="D24" s="18" t="s">
        <v>3312</v>
      </c>
      <c r="E24" s="19"/>
      <c r="F24" s="19"/>
      <c r="G24" s="19"/>
      <c r="H24" s="19"/>
      <c r="I24" s="20"/>
      <c r="J24" s="64"/>
    </row>
    <row r="25" spans="1:130" ht="51" customHeight="1" x14ac:dyDescent="0.3">
      <c r="A25" s="62"/>
      <c r="B25" s="469" t="s">
        <v>159</v>
      </c>
      <c r="C25" s="470"/>
      <c r="D25" s="18"/>
      <c r="E25" s="19"/>
      <c r="F25" s="19"/>
      <c r="G25" s="19"/>
      <c r="H25" s="19"/>
      <c r="I25" s="20"/>
      <c r="J25" s="64"/>
    </row>
    <row r="26" spans="1:130" ht="15" thickBot="1" x14ac:dyDescent="0.35">
      <c r="A26" s="62"/>
      <c r="B26" s="487" t="s">
        <v>160</v>
      </c>
      <c r="C26" s="488"/>
      <c r="D26" s="277" t="s">
        <v>1871</v>
      </c>
      <c r="E26" s="13"/>
      <c r="F26" s="13"/>
      <c r="G26" s="13"/>
      <c r="H26" s="13"/>
      <c r="I26" s="14"/>
      <c r="J26" s="64"/>
    </row>
    <row r="27" spans="1:130" ht="18.75" customHeight="1" thickBot="1" x14ac:dyDescent="0.35">
      <c r="A27" s="62"/>
      <c r="B27" s="233"/>
      <c r="C27" s="231"/>
      <c r="D27" s="231"/>
      <c r="E27" s="231"/>
      <c r="F27" s="231"/>
      <c r="G27" s="231"/>
      <c r="H27" s="231"/>
      <c r="I27" s="231"/>
      <c r="J27" s="64"/>
    </row>
    <row r="28" spans="1:130" x14ac:dyDescent="0.3">
      <c r="A28" s="62"/>
      <c r="B28" s="494" t="s">
        <v>131</v>
      </c>
      <c r="C28" s="497" t="s">
        <v>3320</v>
      </c>
      <c r="D28" s="497"/>
      <c r="E28" s="497"/>
      <c r="F28" s="497"/>
      <c r="G28" s="497"/>
      <c r="H28" s="497"/>
      <c r="I28" s="498"/>
      <c r="J28" s="64"/>
    </row>
    <row r="29" spans="1:130" x14ac:dyDescent="0.3">
      <c r="A29" s="62"/>
      <c r="B29" s="495"/>
      <c r="C29" s="499"/>
      <c r="D29" s="499"/>
      <c r="E29" s="499"/>
      <c r="F29" s="499"/>
      <c r="G29" s="499"/>
      <c r="H29" s="499"/>
      <c r="I29" s="500"/>
      <c r="J29" s="64"/>
    </row>
    <row r="30" spans="1:130" x14ac:dyDescent="0.3">
      <c r="A30" s="62"/>
      <c r="B30" s="495"/>
      <c r="C30" s="499"/>
      <c r="D30" s="499"/>
      <c r="E30" s="499"/>
      <c r="F30" s="499"/>
      <c r="G30" s="499"/>
      <c r="H30" s="499"/>
      <c r="I30" s="500"/>
      <c r="J30" s="64"/>
    </row>
    <row r="31" spans="1:130" x14ac:dyDescent="0.3">
      <c r="A31" s="62"/>
      <c r="B31" s="495"/>
      <c r="C31" s="499"/>
      <c r="D31" s="499"/>
      <c r="E31" s="499"/>
      <c r="F31" s="499"/>
      <c r="G31" s="499"/>
      <c r="H31" s="499"/>
      <c r="I31" s="500"/>
      <c r="J31" s="64"/>
    </row>
    <row r="32" spans="1:130" ht="15" thickBot="1" x14ac:dyDescent="0.35">
      <c r="A32" s="62"/>
      <c r="B32" s="496"/>
      <c r="C32" s="501"/>
      <c r="D32" s="501"/>
      <c r="E32" s="501"/>
      <c r="F32" s="501"/>
      <c r="G32" s="501"/>
      <c r="H32" s="501"/>
      <c r="I32" s="502"/>
      <c r="J32" s="64"/>
    </row>
    <row r="33" spans="1:130" ht="15" thickBot="1" x14ac:dyDescent="0.35">
      <c r="A33" s="63"/>
      <c r="B33" s="489" t="str">
        <f>'WINDOWS 1'!$B$37</f>
        <v>APROBADOR POR: Jefe Dpto. Servicios Compartidos</v>
      </c>
      <c r="C33" s="489"/>
      <c r="D33" s="489"/>
      <c r="E33" s="298"/>
      <c r="F33" s="298" t="str">
        <f>'WINDOWS 1'!F37</f>
        <v>V20 de 26/09/2023</v>
      </c>
      <c r="G33" s="299"/>
      <c r="H33" s="299"/>
      <c r="I33" s="299" t="str">
        <f>"Pág. " &amp;Navegación!B22 &amp; " de " &amp;Navegación!$B$102</f>
        <v>Pág. 2 de 54</v>
      </c>
      <c r="J33" s="65"/>
    </row>
    <row r="34" spans="1:130" ht="41.25" customHeight="1" thickTop="1" x14ac:dyDescent="0.3">
      <c r="A34" s="62"/>
    </row>
    <row r="35" spans="1:130" ht="35.25" customHeight="1" x14ac:dyDescent="0.3">
      <c r="A35" s="62"/>
    </row>
    <row r="36" spans="1:130" ht="18.75" customHeight="1" x14ac:dyDescent="0.3">
      <c r="A36" s="62"/>
    </row>
    <row r="37" spans="1:130" x14ac:dyDescent="0.3">
      <c r="A37" s="62"/>
      <c r="DZ37" s="147">
        <f>COUNTIF(D22:I22,"&lt;&gt;")</f>
        <v>1</v>
      </c>
    </row>
    <row r="38" spans="1:130" x14ac:dyDescent="0.3">
      <c r="A38" s="62"/>
    </row>
    <row r="39" spans="1:130" ht="45" customHeight="1" x14ac:dyDescent="0.3">
      <c r="A39" s="62"/>
    </row>
    <row r="40" spans="1:130" ht="39.75" customHeight="1" thickBot="1" x14ac:dyDescent="0.35">
      <c r="A40" s="63"/>
    </row>
    <row r="41" spans="1:130" ht="15" thickTop="1" x14ac:dyDescent="0.3"/>
    <row r="42" spans="1:130" ht="18.75" customHeight="1" x14ac:dyDescent="0.3"/>
    <row r="43" spans="1:130" ht="44.25" customHeight="1" x14ac:dyDescent="0.3"/>
    <row r="44" spans="1:130" x14ac:dyDescent="0.3">
      <c r="DZ44" s="147" t="e">
        <f>COUNTIF(#REF!,"&lt;&gt;")</f>
        <v>#REF!</v>
      </c>
    </row>
    <row r="47" spans="1:130" x14ac:dyDescent="0.3">
      <c r="DZ47" s="147" t="e">
        <f>COUNTIF(#REF!,"&lt;&gt;")</f>
        <v>#REF!</v>
      </c>
    </row>
    <row r="49" ht="5.0999999999999996" customHeight="1" x14ac:dyDescent="0.3"/>
    <row r="50" ht="21" customHeight="1" x14ac:dyDescent="0.3"/>
    <row r="56" ht="5.0999999999999996" customHeight="1" x14ac:dyDescent="0.3"/>
  </sheetData>
  <sheetProtection algorithmName="SHA-512" hashValue="Aj9R0YkWkhE5nuswuHaolbzGB3HgCtVhlYb3hDwOWUH9D0J4ujolwW80jYNg7Mz2sy5ya20wPkJOSgKYcm5zZg==" saltValue="15APBHlQHNQun2KyhlG/aw==" spinCount="100000" sheet="1" insertColumns="0" insertRows="0"/>
  <dataConsolidate/>
  <mergeCells count="32">
    <mergeCell ref="B23:C23"/>
    <mergeCell ref="B24:C24"/>
    <mergeCell ref="B25:C25"/>
    <mergeCell ref="B26:C26"/>
    <mergeCell ref="B33:D33"/>
    <mergeCell ref="B28:B32"/>
    <mergeCell ref="C28:I32"/>
    <mergeCell ref="B18:C18"/>
    <mergeCell ref="B19:C19"/>
    <mergeCell ref="B20:I20"/>
    <mergeCell ref="B22:C22"/>
    <mergeCell ref="B21:C21"/>
    <mergeCell ref="D21:I21"/>
    <mergeCell ref="B13:C13"/>
    <mergeCell ref="B14:C14"/>
    <mergeCell ref="B15:C15"/>
    <mergeCell ref="B16:C16"/>
    <mergeCell ref="B17:C17"/>
    <mergeCell ref="B5:I5"/>
    <mergeCell ref="B12:C12"/>
    <mergeCell ref="B6:C6"/>
    <mergeCell ref="B7:C7"/>
    <mergeCell ref="B8:C8"/>
    <mergeCell ref="B9:C9"/>
    <mergeCell ref="B10:C10"/>
    <mergeCell ref="B11:C11"/>
    <mergeCell ref="B4:I4"/>
    <mergeCell ref="A1:J1"/>
    <mergeCell ref="B2:B3"/>
    <mergeCell ref="C2:I2"/>
    <mergeCell ref="C3:E3"/>
    <mergeCell ref="F3:I3"/>
  </mergeCells>
  <phoneticPr fontId="68" type="noConversion"/>
  <conditionalFormatting sqref="D22:I22">
    <cfRule type="expression" dxfId="333" priority="1">
      <formula>D$7&lt;&gt;""</formula>
    </cfRule>
  </conditionalFormatting>
  <conditionalFormatting sqref="D23:I23">
    <cfRule type="expression" dxfId="332" priority="38">
      <formula>D$22="Baja"</formula>
    </cfRule>
  </conditionalFormatting>
  <conditionalFormatting sqref="D23:I26">
    <cfRule type="expression" dxfId="331" priority="37">
      <formula>D$22="Modificar"</formula>
    </cfRule>
  </conditionalFormatting>
  <conditionalFormatting sqref="D24:I26">
    <cfRule type="expression" dxfId="330" priority="36">
      <formula>D$22="Crear"</formula>
    </cfRule>
  </conditionalFormatting>
  <dataValidations count="10">
    <dataValidation type="list" allowBlank="1" showInputMessage="1" showErrorMessage="1" sqref="D26:I26" xr:uid="{61136243-A7F1-4BB5-B57E-BA5A01DDE0BA}">
      <formula1>"Edición, Colaboración, Lectura, Vista"</formula1>
    </dataValidation>
    <dataValidation type="whole" allowBlank="1" showInputMessage="1" showErrorMessage="1" errorTitle="Centro de Costo" error="Digitar un valor numérico" sqref="D11:I11" xr:uid="{301AAFE4-0EF7-4C9B-8B88-5D2256F76FE2}">
      <formula1>0</formula1>
      <formula2>9999</formula2>
    </dataValidation>
    <dataValidation type="date" operator="greaterThan" allowBlank="1" showInputMessage="1" showErrorMessage="1" errorTitle="Fecha finalización" error="Digite una fecha valida. La fecha debe ser mayor a la de Inicio Contrato y a la fecha actual del sistema." sqref="D19:I19" xr:uid="{A9EFBD6F-8501-4FF2-9F6F-79C77C070673}">
      <formula1>D18</formula1>
    </dataValidation>
    <dataValidation type="textLength" allowBlank="1" showInputMessage="1" showErrorMessage="1" errorTitle="Nombre Dependencia" error="Solo se aceptan caracteres albabeticos. Favor digitar el nombre de la Dependencia." sqref="D14:I14" xr:uid="{F41198CC-4022-400A-A1F0-54DD612D7396}">
      <formula1>5</formula1>
      <formula2>100</formula2>
    </dataValidation>
    <dataValidation type="date" allowBlank="1" showInputMessage="1" showErrorMessage="1" errorTitle="Fecha inicio" error="Digite una fecha valida" sqref="D18:I18" xr:uid="{567B9A68-63FB-42E8-A601-303AE06AB65D}">
      <formula1>19725</formula1>
      <formula2>2958465</formula2>
    </dataValidation>
    <dataValidation type="list" allowBlank="1" showInputMessage="1" showErrorMessage="1" sqref="D22:I22" xr:uid="{01B28EC9-B3F4-4F5A-ADAD-D135B9690961}">
      <formula1>"Crear, Modificar, Baja"</formula1>
    </dataValidation>
    <dataValidation type="whole" allowBlank="1" showInputMessage="1" showErrorMessage="1" errorTitle="Centro de Costo" error="Digitar un valor numérico" sqref="D12:I13" xr:uid="{1F2DE7F8-8103-4F61-92A1-FB63F2A3B209}">
      <formula1>1</formula1>
      <formula2>9999999999999990</formula2>
    </dataValidation>
    <dataValidation type="whole" allowBlank="1" showInputMessage="1" showErrorMessage="1" errorTitle="Numero de Documento" error="Digitar un valor numérico" sqref="D8:I8" xr:uid="{ACD2FAA9-1E0B-431B-993E-78707388E61E}">
      <formula1>1</formula1>
      <formula2>9999999999999990</formula2>
    </dataValidation>
    <dataValidation type="list" allowBlank="1" showInputMessage="1" showErrorMessage="1" sqref="D16:I16" xr:uid="{0382D498-2CCC-4C45-BAFE-5038F0F87CDE}">
      <formula1>"Empleado CAFAM, Contratista"</formula1>
    </dataValidation>
    <dataValidation allowBlank="1" showInputMessage="1" showErrorMessage="1" errorTitle="Numero de Documento" error="Digitar un valor numérico" sqref="D7:I7" xr:uid="{2D9C7E3A-557C-4808-AECA-77EAE207C60F}"/>
  </dataValidations>
  <pageMargins left="0.70866141732283472" right="0.70866141732283472" top="0.74803149606299213" bottom="0.74803149606299213" header="0.31496062992125984" footer="0.31496062992125984"/>
  <pageSetup paperSize="9" scale="47" orientation="portrait" r:id="rId1"/>
  <headerFooter>
    <oddHeader>&amp;C&amp;G</oddHeader>
  </headerFooter>
  <drawing r:id="rId2"/>
  <legacyDrawing r:id="rId3"/>
  <legacyDrawingHF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744D6-A511-4B99-ACBE-AA18139CEC73}">
  <sheetPr codeName="Hoja4">
    <tabColor theme="4" tint="0.39997558519241921"/>
    <pageSetUpPr fitToPage="1"/>
  </sheetPr>
  <dimension ref="A1:DZ56"/>
  <sheetViews>
    <sheetView showGridLines="0" showRowColHeaders="0" zoomScaleNormal="100" workbookViewId="0">
      <pane xSplit="10" topLeftCell="K1" activePane="topRight" state="frozen"/>
      <selection activeCell="B23" sqref="B23:J44"/>
      <selection pane="topRight" sqref="A1:J1"/>
    </sheetView>
  </sheetViews>
  <sheetFormatPr baseColWidth="10" defaultColWidth="11.44140625" defaultRowHeight="14.4" x14ac:dyDescent="0.3"/>
  <cols>
    <col min="1" max="1" width="1.6640625" style="22" customWidth="1"/>
    <col min="2" max="2" width="26.5546875" style="22" customWidth="1"/>
    <col min="3" max="3" width="27.6640625" style="22" customWidth="1"/>
    <col min="4" max="9" width="20.6640625" style="22" customWidth="1"/>
    <col min="10" max="10" width="1.6640625" style="22" customWidth="1"/>
    <col min="11" max="11" width="11.44140625" style="22"/>
    <col min="12" max="12" width="11.6640625" style="22" bestFit="1" customWidth="1"/>
    <col min="13" max="16384" width="11.44140625" style="22"/>
  </cols>
  <sheetData>
    <row r="1" spans="1:11" ht="20.25" customHeight="1" thickTop="1" thickBot="1" x14ac:dyDescent="0.35">
      <c r="A1" s="463"/>
      <c r="B1" s="464"/>
      <c r="C1" s="464"/>
      <c r="D1" s="464"/>
      <c r="E1" s="464"/>
      <c r="F1" s="464"/>
      <c r="G1" s="464"/>
      <c r="H1" s="464"/>
      <c r="I1" s="464"/>
      <c r="J1" s="465"/>
      <c r="K1" s="21">
        <v>2958465</v>
      </c>
    </row>
    <row r="2" spans="1:11" ht="45" customHeight="1" x14ac:dyDescent="0.3">
      <c r="A2" s="62"/>
      <c r="B2" s="474"/>
      <c r="C2" s="481" t="s">
        <v>99</v>
      </c>
      <c r="D2" s="481"/>
      <c r="E2" s="481"/>
      <c r="F2" s="481"/>
      <c r="G2" s="482"/>
      <c r="H2" s="482"/>
      <c r="I2" s="483"/>
      <c r="J2" s="64"/>
    </row>
    <row r="3" spans="1:11" ht="15" thickBot="1" x14ac:dyDescent="0.35">
      <c r="A3" s="62"/>
      <c r="B3" s="475"/>
      <c r="C3" s="473"/>
      <c r="D3" s="473"/>
      <c r="E3" s="473"/>
      <c r="F3" s="473" t="s">
        <v>100</v>
      </c>
      <c r="G3" s="479"/>
      <c r="H3" s="479"/>
      <c r="I3" s="480"/>
      <c r="J3" s="64"/>
    </row>
    <row r="4" spans="1:11" ht="15" thickBot="1" x14ac:dyDescent="0.35">
      <c r="A4" s="62"/>
      <c r="B4" s="466"/>
      <c r="C4" s="466"/>
      <c r="D4" s="466"/>
      <c r="E4" s="466"/>
      <c r="F4" s="466"/>
      <c r="G4" s="466"/>
      <c r="H4" s="466"/>
      <c r="I4" s="466"/>
      <c r="J4" s="64"/>
    </row>
    <row r="5" spans="1:11" ht="27.75" customHeight="1" thickBot="1" x14ac:dyDescent="0.35">
      <c r="A5" s="62"/>
      <c r="B5" s="476" t="s">
        <v>101</v>
      </c>
      <c r="C5" s="477"/>
      <c r="D5" s="477"/>
      <c r="E5" s="477"/>
      <c r="F5" s="477"/>
      <c r="G5" s="477"/>
      <c r="H5" s="477"/>
      <c r="I5" s="478"/>
      <c r="J5" s="64"/>
    </row>
    <row r="6" spans="1:11" ht="18.75" customHeight="1" thickBot="1" x14ac:dyDescent="0.35">
      <c r="A6" s="62"/>
      <c r="B6" s="471" t="s">
        <v>102</v>
      </c>
      <c r="C6" s="472"/>
      <c r="D6" s="23" t="s">
        <v>103</v>
      </c>
      <c r="E6" s="24" t="s">
        <v>104</v>
      </c>
      <c r="F6" s="24" t="s">
        <v>105</v>
      </c>
      <c r="G6" s="24" t="s">
        <v>106</v>
      </c>
      <c r="H6" s="24" t="s">
        <v>107</v>
      </c>
      <c r="I6" s="25" t="s">
        <v>108</v>
      </c>
      <c r="J6" s="64"/>
    </row>
    <row r="7" spans="1:1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ht="31.2" customHeight="1" thickBot="1" x14ac:dyDescent="0.35">
      <c r="A19" s="62"/>
      <c r="B19" s="487" t="s">
        <v>121</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ht="15" thickBot="1" x14ac:dyDescent="0.35">
      <c r="A20" s="62"/>
      <c r="B20" s="507"/>
      <c r="C20" s="507"/>
      <c r="D20" s="507"/>
      <c r="E20" s="507"/>
      <c r="F20" s="507"/>
      <c r="G20" s="507"/>
      <c r="H20" s="507"/>
      <c r="I20" s="507"/>
      <c r="J20" s="64"/>
    </row>
    <row r="21" spans="1:130" ht="41.25" customHeight="1" thickBot="1" x14ac:dyDescent="0.35">
      <c r="A21" s="62"/>
      <c r="B21" s="505" t="s">
        <v>161</v>
      </c>
      <c r="C21" s="506"/>
      <c r="D21" s="503" t="str">
        <f>IF(OR(DZ23&gt;0,DZ26&gt;0),Navegación!$E$23,"")</f>
        <v/>
      </c>
      <c r="E21" s="503"/>
      <c r="F21" s="503"/>
      <c r="G21" s="503"/>
      <c r="H21" s="503"/>
      <c r="I21" s="504"/>
      <c r="J21" s="64"/>
    </row>
    <row r="22" spans="1:130" ht="38.25" customHeight="1" thickBot="1" x14ac:dyDescent="0.35">
      <c r="A22" s="62"/>
      <c r="B22" s="508" t="s">
        <v>162</v>
      </c>
      <c r="C22" s="509"/>
      <c r="D22" s="509"/>
      <c r="E22" s="509"/>
      <c r="F22" s="509"/>
      <c r="G22" s="509"/>
      <c r="H22" s="509"/>
      <c r="I22" s="510"/>
      <c r="J22" s="64"/>
    </row>
    <row r="23" spans="1:130" ht="15" customHeight="1" x14ac:dyDescent="0.3">
      <c r="A23" s="62"/>
      <c r="B23" s="484" t="s">
        <v>163</v>
      </c>
      <c r="C23" s="485"/>
      <c r="D23" s="15"/>
      <c r="E23" s="16"/>
      <c r="F23" s="16"/>
      <c r="G23" s="16"/>
      <c r="H23" s="16"/>
      <c r="I23" s="17"/>
      <c r="J23" s="64"/>
      <c r="DZ23" s="147">
        <f>COUNTIF(D23:I23,"&lt;&gt;")</f>
        <v>0</v>
      </c>
    </row>
    <row r="24" spans="1:130" ht="15" customHeight="1" x14ac:dyDescent="0.3">
      <c r="A24" s="62"/>
      <c r="B24" s="469" t="s">
        <v>164</v>
      </c>
      <c r="C24" s="470"/>
      <c r="D24" s="18"/>
      <c r="E24" s="19"/>
      <c r="F24" s="19"/>
      <c r="G24" s="19"/>
      <c r="H24" s="19"/>
      <c r="I24" s="20"/>
      <c r="J24" s="64"/>
    </row>
    <row r="25" spans="1:130" ht="30" customHeight="1" thickBot="1" x14ac:dyDescent="0.35">
      <c r="A25" s="62"/>
      <c r="B25" s="487" t="s">
        <v>165</v>
      </c>
      <c r="C25" s="488"/>
      <c r="D25" s="432"/>
      <c r="E25" s="433"/>
      <c r="F25" s="433"/>
      <c r="G25" s="433"/>
      <c r="H25" s="433"/>
      <c r="I25" s="434"/>
      <c r="J25" s="64"/>
    </row>
    <row r="26" spans="1:130" ht="15" customHeight="1" x14ac:dyDescent="0.3">
      <c r="A26" s="62"/>
      <c r="B26" s="511" t="s">
        <v>166</v>
      </c>
      <c r="C26" s="512"/>
      <c r="D26" s="431"/>
      <c r="E26" s="26"/>
      <c r="F26" s="26"/>
      <c r="G26" s="26"/>
      <c r="H26" s="26"/>
      <c r="I26" s="71"/>
      <c r="J26" s="64"/>
      <c r="DZ26" s="147">
        <f>COUNTIF(D26:I26,"&lt;&gt;")</f>
        <v>0</v>
      </c>
    </row>
    <row r="27" spans="1:130" ht="29.25" customHeight="1" thickBot="1" x14ac:dyDescent="0.35">
      <c r="A27" s="62"/>
      <c r="B27" s="487" t="s">
        <v>167</v>
      </c>
      <c r="C27" s="488"/>
      <c r="D27" s="277"/>
      <c r="E27" s="13"/>
      <c r="F27" s="13"/>
      <c r="G27" s="13"/>
      <c r="H27" s="13"/>
      <c r="I27" s="14"/>
      <c r="J27" s="64"/>
    </row>
    <row r="28" spans="1:130" ht="24" customHeight="1" thickBot="1" x14ac:dyDescent="0.35">
      <c r="A28" s="62"/>
      <c r="B28" s="513" t="s">
        <v>168</v>
      </c>
      <c r="C28" s="514"/>
      <c r="D28" s="435"/>
      <c r="E28" s="436"/>
      <c r="F28" s="436"/>
      <c r="G28" s="436"/>
      <c r="H28" s="436"/>
      <c r="I28" s="437"/>
      <c r="J28" s="64"/>
      <c r="DZ28" s="147">
        <f>COUNTIF(D28:I28,"&lt;&gt;")</f>
        <v>0</v>
      </c>
    </row>
    <row r="29" spans="1:130" ht="24" customHeight="1" x14ac:dyDescent="0.3">
      <c r="A29" s="62"/>
      <c r="B29" s="484" t="s">
        <v>169</v>
      </c>
      <c r="C29" s="442" t="s">
        <v>170</v>
      </c>
      <c r="D29" s="443"/>
      <c r="E29" s="444"/>
      <c r="F29" s="444"/>
      <c r="G29" s="444"/>
      <c r="H29" s="444"/>
      <c r="I29" s="445"/>
      <c r="J29" s="64"/>
      <c r="DZ29" s="147">
        <f>COUNTIF(D29:I30,"&lt;&gt;")</f>
        <v>0</v>
      </c>
    </row>
    <row r="30" spans="1:130" ht="24" customHeight="1" thickBot="1" x14ac:dyDescent="0.35">
      <c r="A30" s="62"/>
      <c r="B30" s="487"/>
      <c r="C30" s="441" t="s">
        <v>171</v>
      </c>
      <c r="D30" s="446"/>
      <c r="E30" s="433"/>
      <c r="F30" s="433"/>
      <c r="G30" s="433"/>
      <c r="H30" s="433"/>
      <c r="I30" s="447"/>
      <c r="J30" s="64"/>
    </row>
    <row r="31" spans="1:130" ht="21" thickBot="1" x14ac:dyDescent="0.35">
      <c r="A31" s="62"/>
      <c r="B31" s="233"/>
      <c r="C31" s="231"/>
      <c r="D31" s="231"/>
      <c r="E31" s="231"/>
      <c r="F31" s="231"/>
      <c r="G31" s="231"/>
      <c r="H31" s="231"/>
      <c r="I31" s="231"/>
      <c r="J31" s="64"/>
    </row>
    <row r="32" spans="1:130" x14ac:dyDescent="0.3">
      <c r="A32" s="62"/>
      <c r="B32" s="494" t="s">
        <v>131</v>
      </c>
      <c r="C32" s="497"/>
      <c r="D32" s="497"/>
      <c r="E32" s="497"/>
      <c r="F32" s="497"/>
      <c r="G32" s="497"/>
      <c r="H32" s="497"/>
      <c r="I32" s="498"/>
      <c r="J32" s="64"/>
    </row>
    <row r="33" spans="1:130" x14ac:dyDescent="0.3">
      <c r="A33" s="62"/>
      <c r="B33" s="495"/>
      <c r="C33" s="499"/>
      <c r="D33" s="499"/>
      <c r="E33" s="499"/>
      <c r="F33" s="499"/>
      <c r="G33" s="499"/>
      <c r="H33" s="499"/>
      <c r="I33" s="500"/>
      <c r="J33" s="64"/>
    </row>
    <row r="34" spans="1:130" x14ac:dyDescent="0.3">
      <c r="A34" s="62"/>
      <c r="B34" s="495"/>
      <c r="C34" s="499"/>
      <c r="D34" s="499"/>
      <c r="E34" s="499"/>
      <c r="F34" s="499"/>
      <c r="G34" s="499"/>
      <c r="H34" s="499"/>
      <c r="I34" s="500"/>
      <c r="J34" s="64"/>
    </row>
    <row r="35" spans="1:130" x14ac:dyDescent="0.3">
      <c r="A35" s="62"/>
      <c r="B35" s="495"/>
      <c r="C35" s="499"/>
      <c r="D35" s="499"/>
      <c r="E35" s="499"/>
      <c r="F35" s="499"/>
      <c r="G35" s="499"/>
      <c r="H35" s="499"/>
      <c r="I35" s="500"/>
      <c r="J35" s="64"/>
    </row>
    <row r="36" spans="1:130" ht="18.75" customHeight="1" thickBot="1" x14ac:dyDescent="0.35">
      <c r="A36" s="62"/>
      <c r="B36" s="496"/>
      <c r="C36" s="501"/>
      <c r="D36" s="501"/>
      <c r="E36" s="501"/>
      <c r="F36" s="501"/>
      <c r="G36" s="501"/>
      <c r="H36" s="501"/>
      <c r="I36" s="502"/>
      <c r="J36" s="64"/>
    </row>
    <row r="37" spans="1:130" ht="15" thickBot="1" x14ac:dyDescent="0.35">
      <c r="A37" s="63"/>
      <c r="B37" s="489" t="str">
        <f>'WINDOWS 1'!$B$37</f>
        <v>APROBADOR POR: Jefe Dpto. Servicios Compartidos</v>
      </c>
      <c r="C37" s="489"/>
      <c r="D37" s="489"/>
      <c r="E37" s="298"/>
      <c r="F37" s="298" t="str">
        <f>'WINDOWS 1'!F37</f>
        <v>V20 de 26/09/2023</v>
      </c>
      <c r="G37" s="299"/>
      <c r="H37" s="299"/>
      <c r="I37" s="299" t="str">
        <f>"Pág. " &amp;Navegación!B23 &amp; " de " &amp;Navegación!$B$102</f>
        <v>Pág. 3 de 54</v>
      </c>
      <c r="J37" s="65"/>
    </row>
    <row r="38" spans="1:130" ht="15" thickTop="1" x14ac:dyDescent="0.3"/>
    <row r="39" spans="1:130" ht="45" customHeight="1" x14ac:dyDescent="0.3"/>
    <row r="40" spans="1:130" ht="39.75" customHeight="1" x14ac:dyDescent="0.3"/>
    <row r="42" spans="1:130" ht="18.75" customHeight="1" x14ac:dyDescent="0.3"/>
    <row r="43" spans="1:130" ht="44.25" customHeight="1" x14ac:dyDescent="0.3"/>
    <row r="44" spans="1:130" x14ac:dyDescent="0.3">
      <c r="DZ44" s="147">
        <f>COUNTIF(D23:I23,"&lt;&gt;")</f>
        <v>0</v>
      </c>
    </row>
    <row r="47" spans="1:130" x14ac:dyDescent="0.3">
      <c r="DZ47" s="147">
        <f>COUNTIF(D26:I26,"&lt;&gt;")</f>
        <v>0</v>
      </c>
    </row>
    <row r="49" ht="5.0999999999999996" customHeight="1" x14ac:dyDescent="0.3"/>
    <row r="50" ht="21" customHeight="1" x14ac:dyDescent="0.3"/>
    <row r="56" ht="5.0999999999999996" customHeight="1" x14ac:dyDescent="0.3"/>
  </sheetData>
  <sheetProtection algorithmName="SHA-512" hashValue="xq4J5Ti4eOUdEvSR/M6rWKD9rMlpFHzX4puSxiiJljzVxclOTK4Ok9YqiZrOfgsZNbGgX4nJ1jw802FmnnWxUg==" saltValue="fqT05mklLfx2uGAJ3deiLQ==" spinCount="100000" sheet="1" insertColumns="0" insertRows="0"/>
  <dataConsolidate/>
  <mergeCells count="35">
    <mergeCell ref="B29:B30"/>
    <mergeCell ref="B18:C18"/>
    <mergeCell ref="B19:C19"/>
    <mergeCell ref="B20:I20"/>
    <mergeCell ref="B37:D37"/>
    <mergeCell ref="B22:I22"/>
    <mergeCell ref="B23:C23"/>
    <mergeCell ref="B24:C24"/>
    <mergeCell ref="B25:C25"/>
    <mergeCell ref="B26:C26"/>
    <mergeCell ref="B27:C27"/>
    <mergeCell ref="B32:B36"/>
    <mergeCell ref="C32:I36"/>
    <mergeCell ref="B21:C21"/>
    <mergeCell ref="D21:I21"/>
    <mergeCell ref="B28:C28"/>
    <mergeCell ref="B13:C13"/>
    <mergeCell ref="B14:C14"/>
    <mergeCell ref="B15:C15"/>
    <mergeCell ref="B16:C16"/>
    <mergeCell ref="B17:C17"/>
    <mergeCell ref="B5:I5"/>
    <mergeCell ref="B12:C12"/>
    <mergeCell ref="B6:C6"/>
    <mergeCell ref="B7:C7"/>
    <mergeCell ref="B8:C8"/>
    <mergeCell ref="B9:C9"/>
    <mergeCell ref="B10:C10"/>
    <mergeCell ref="B11:C11"/>
    <mergeCell ref="B4:I4"/>
    <mergeCell ref="A1:J1"/>
    <mergeCell ref="B2:B3"/>
    <mergeCell ref="C2:I2"/>
    <mergeCell ref="C3:E3"/>
    <mergeCell ref="F3:I3"/>
  </mergeCells>
  <conditionalFormatting sqref="D23:I23">
    <cfRule type="expression" dxfId="329" priority="4">
      <formula>D$7&lt;&gt;""</formula>
    </cfRule>
  </conditionalFormatting>
  <conditionalFormatting sqref="D24:I24">
    <cfRule type="expression" dxfId="328" priority="36">
      <formula>D$23="Crear"</formula>
    </cfRule>
  </conditionalFormatting>
  <conditionalFormatting sqref="D25:I25">
    <cfRule type="expression" dxfId="327" priority="82">
      <formula>AND(D$23&lt;&gt;"",D$23&lt;&gt;"Crear",D$25="")</formula>
    </cfRule>
  </conditionalFormatting>
  <conditionalFormatting sqref="D26:I26">
    <cfRule type="expression" dxfId="326" priority="3">
      <formula>D$7&lt;&gt;""</formula>
    </cfRule>
  </conditionalFormatting>
  <conditionalFormatting sqref="D27:I27">
    <cfRule type="expression" dxfId="325" priority="54">
      <formula>AND(D$26&lt;&gt;"",D$27="")</formula>
    </cfRule>
  </conditionalFormatting>
  <conditionalFormatting sqref="D28:I28">
    <cfRule type="expression" dxfId="324" priority="2">
      <formula>D$7&lt;&gt;""</formula>
    </cfRule>
  </conditionalFormatting>
  <conditionalFormatting sqref="D29:I30">
    <cfRule type="expression" dxfId="323" priority="1">
      <formula>AND(D$23&lt;&gt;"",D$23&lt;&gt;"Crear",D$25="")</formula>
    </cfRule>
  </conditionalFormatting>
  <dataValidations count="10">
    <dataValidation type="whole" allowBlank="1" showInputMessage="1" showErrorMessage="1" errorTitle="Numero de Documento" error="Digitar un valor numérico" sqref="D8:I8" xr:uid="{A2243E50-5823-43A6-99C8-6DF492E57630}">
      <formula1>1</formula1>
      <formula2>9999999999999990</formula2>
    </dataValidation>
    <dataValidation type="whole" allowBlank="1" showInputMessage="1" showErrorMessage="1" errorTitle="Centro de Costo" error="Digitar un valor numérico" sqref="D12:I13" xr:uid="{D5AF5CA5-4AC5-4959-917C-D7D31AF97607}">
      <formula1>1</formula1>
      <formula2>9999999999999990</formula2>
    </dataValidation>
    <dataValidation type="list" allowBlank="1" showInputMessage="1" showErrorMessage="1" sqref="D26:I26 D23:I23" xr:uid="{FF40A522-7664-4E59-A106-A7D332EB9CA5}">
      <formula1>"Crear, Modificar, Baja"</formula1>
    </dataValidation>
    <dataValidation type="date" allowBlank="1" showInputMessage="1" showErrorMessage="1" errorTitle="Fecha inicio" error="Digite una fecha valida" sqref="D18:I18" xr:uid="{1B23F6B5-FBC7-4A9A-AD8C-E6AB78A92532}">
      <formula1>19725</formula1>
      <formula2>2958465</formula2>
    </dataValidation>
    <dataValidation type="textLength" allowBlank="1" showInputMessage="1" showErrorMessage="1" errorTitle="Nombre Dependencia" error="Solo se aceptan caracteres albabeticos. Favor digitar el nombre de la Dependencia." sqref="D14:I14" xr:uid="{8029D443-338B-4329-862D-7A41FEE5BB87}">
      <formula1>5</formula1>
      <formula2>100</formula2>
    </dataValidation>
    <dataValidation type="date" operator="greaterThan" allowBlank="1" showInputMessage="1" showErrorMessage="1" errorTitle="Fecha finalización" error="Digite una fecha valida. La fecha debe ser mayor a la de Inicio Contrato y a la fecha actual del sistema." sqref="D19:I19" xr:uid="{DF1AB29E-CA01-4DA1-BB6B-C9B18B78C5ED}">
      <formula1>D18</formula1>
    </dataValidation>
    <dataValidation type="whole" allowBlank="1" showInputMessage="1" showErrorMessage="1" errorTitle="Centro de Costo" error="Digitar un valor numérico" sqref="D11:I11" xr:uid="{B09F2609-CE8F-47C5-B032-093E9DAA7E0D}">
      <formula1>0</formula1>
      <formula2>9999</formula2>
    </dataValidation>
    <dataValidation allowBlank="1" showInputMessage="1" showErrorMessage="1" errorTitle="Numero de Documento" error="Digitar un valor numérico" sqref="D7:I7" xr:uid="{7B76C92C-BFC3-4E51-A6E5-1B71586A4FE8}"/>
    <dataValidation type="list" allowBlank="1" showInputMessage="1" showErrorMessage="1" sqref="D16:I16" xr:uid="{183C5D68-9B96-456C-9630-3CCBF34B10CE}">
      <formula1>"Empleado CAFAM, Contratista"</formula1>
    </dataValidation>
    <dataValidation type="list" allowBlank="1" showInputMessage="1" showErrorMessage="1" sqref="D28:I28" xr:uid="{A0FC0B26-DED0-4FAA-A98C-5BF16B8FB878}">
      <formula1>"Crear, Baja"</formula1>
    </dataValidation>
  </dataValidations>
  <pageMargins left="0.70866141732283472" right="0.70866141732283472" top="0.74803149606299213" bottom="0.74803149606299213" header="0.31496062992125984" footer="0.31496062992125984"/>
  <pageSetup paperSize="9" scale="48" orientation="portrait" r:id="rId1"/>
  <headerFooter>
    <oddHeader>&amp;C&amp;G</oddHeader>
  </headerFooter>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62494" r:id="rId5" name="List Box 360">
              <controlPr defaultSize="0" autoLine="0" autoPict="0">
                <anchor moveWithCells="1">
                  <from>
                    <xdr:col>1</xdr:col>
                    <xdr:colOff>1699260</xdr:colOff>
                    <xdr:row>28</xdr:row>
                    <xdr:rowOff>76200</xdr:rowOff>
                  </from>
                  <to>
                    <xdr:col>2</xdr:col>
                    <xdr:colOff>822960</xdr:colOff>
                    <xdr:row>29</xdr:row>
                    <xdr:rowOff>236220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254808B2-3676-4755-B100-E446BD540019}">
          <x14:formula1>
            <xm:f>SharePoint!$CC$2:$CC$7</xm:f>
          </x14:formula1>
          <xm:sqref>D24:I24</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6979A-630D-4594-BF2F-7250FFDBD667}">
  <sheetPr codeName="Hoja12">
    <tabColor theme="9" tint="0.59999389629810485"/>
    <pageSetUpPr fitToPage="1"/>
  </sheetPr>
  <dimension ref="A1:DZ357"/>
  <sheetViews>
    <sheetView showGridLines="0" showRowColHeaders="0" zoomScaleNormal="100" workbookViewId="0">
      <pane xSplit="10" topLeftCell="K1" activePane="topRight" state="frozen"/>
      <selection activeCell="B23" sqref="B23:J44"/>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6.6640625" style="82" customWidth="1"/>
    <col min="12" max="12" width="17.6640625" style="83" bestFit="1" customWidth="1"/>
    <col min="13" max="13" width="29.5546875" style="82" bestFit="1" customWidth="1"/>
    <col min="14" max="14" width="1.5546875" style="82" customWidth="1"/>
    <col min="15" max="15" width="17.6640625" style="82" bestFit="1" customWidth="1"/>
    <col min="16" max="16" width="25" style="82" bestFit="1" customWidth="1"/>
    <col min="17" max="17" width="2.33203125" style="82" customWidth="1"/>
    <col min="18" max="18" width="17.6640625" style="82" bestFit="1" customWidth="1"/>
    <col min="19" max="19" width="25" style="82" bestFit="1" customWidth="1"/>
    <col min="20" max="20" width="40.44140625" style="82" bestFit="1" customWidth="1"/>
    <col min="21" max="21" width="3" style="82" customWidth="1"/>
    <col min="22" max="22" width="36" style="82" bestFit="1" customWidth="1"/>
    <col min="23" max="23" width="44" style="82" bestFit="1" customWidth="1"/>
    <col min="24" max="24" width="2.33203125" style="82" customWidth="1"/>
    <col min="25" max="25" width="44.6640625" style="82" customWidth="1"/>
    <col min="26" max="16384" width="11.44140625" style="82"/>
  </cols>
  <sheetData>
    <row r="1" spans="1:12" s="22" customFormat="1" ht="20.25" customHeight="1" thickTop="1" thickBot="1" x14ac:dyDescent="0.35">
      <c r="A1" s="463"/>
      <c r="B1" s="464"/>
      <c r="C1" s="464"/>
      <c r="D1" s="464"/>
      <c r="E1" s="464"/>
      <c r="F1" s="464"/>
      <c r="G1" s="464"/>
      <c r="H1" s="464"/>
      <c r="I1" s="464"/>
      <c r="J1" s="465"/>
      <c r="K1" s="21">
        <v>2958465</v>
      </c>
      <c r="L1"/>
    </row>
    <row r="2" spans="1:12" s="22" customFormat="1" ht="45" customHeight="1" x14ac:dyDescent="0.3">
      <c r="A2" s="62"/>
      <c r="B2" s="474"/>
      <c r="C2" s="481" t="s">
        <v>99</v>
      </c>
      <c r="D2" s="481"/>
      <c r="E2" s="481"/>
      <c r="F2" s="481"/>
      <c r="G2" s="482"/>
      <c r="H2" s="482"/>
      <c r="I2" s="483"/>
      <c r="J2" s="64"/>
      <c r="L2"/>
    </row>
    <row r="3" spans="1:12" s="22" customFormat="1" ht="15" thickBot="1" x14ac:dyDescent="0.35">
      <c r="A3" s="62"/>
      <c r="B3" s="475"/>
      <c r="C3" s="473"/>
      <c r="D3" s="473"/>
      <c r="E3" s="473"/>
      <c r="F3" s="473" t="s">
        <v>100</v>
      </c>
      <c r="G3" s="479"/>
      <c r="H3" s="479"/>
      <c r="I3" s="480"/>
      <c r="J3" s="64"/>
      <c r="L3"/>
    </row>
    <row r="4" spans="1:12" s="22" customFormat="1" ht="15" thickBot="1" x14ac:dyDescent="0.35">
      <c r="A4" s="62"/>
      <c r="B4" s="466"/>
      <c r="C4" s="466"/>
      <c r="D4" s="466"/>
      <c r="E4" s="466"/>
      <c r="F4" s="466"/>
      <c r="G4" s="466"/>
      <c r="H4" s="466"/>
      <c r="I4" s="466"/>
      <c r="J4" s="64"/>
      <c r="L4"/>
    </row>
    <row r="5" spans="1:12" s="22" customFormat="1" ht="27.75" customHeight="1" thickBot="1" x14ac:dyDescent="0.35">
      <c r="A5" s="62"/>
      <c r="B5" s="476" t="s">
        <v>101</v>
      </c>
      <c r="C5" s="477"/>
      <c r="D5" s="477"/>
      <c r="E5" s="477"/>
      <c r="F5" s="477"/>
      <c r="G5" s="477"/>
      <c r="H5" s="477"/>
      <c r="I5" s="478"/>
      <c r="J5" s="64"/>
      <c r="L5"/>
    </row>
    <row r="6" spans="1:12" s="22" customFormat="1" ht="15" thickBot="1" x14ac:dyDescent="0.35">
      <c r="A6" s="62"/>
      <c r="B6" s="471" t="s">
        <v>102</v>
      </c>
      <c r="C6" s="472"/>
      <c r="D6" s="23" t="s">
        <v>103</v>
      </c>
      <c r="E6" s="24" t="s">
        <v>104</v>
      </c>
      <c r="F6" s="24" t="s">
        <v>105</v>
      </c>
      <c r="G6" s="24" t="s">
        <v>106</v>
      </c>
      <c r="H6" s="24" t="s">
        <v>107</v>
      </c>
      <c r="I6" s="25" t="s">
        <v>108</v>
      </c>
      <c r="J6" s="64"/>
      <c r="L6"/>
    </row>
    <row r="7" spans="1:12"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c r="L7"/>
    </row>
    <row r="8" spans="1:12"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c r="L8"/>
    </row>
    <row r="9" spans="1:12"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c r="L9"/>
    </row>
    <row r="10" spans="1:12"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c r="L10"/>
    </row>
    <row r="11" spans="1:12"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c r="L11"/>
    </row>
    <row r="12" spans="1:12"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c r="L12"/>
    </row>
    <row r="13" spans="1:12"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c r="L13"/>
    </row>
    <row r="14" spans="1:12"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c r="L14"/>
    </row>
    <row r="15" spans="1:12"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c r="L15"/>
    </row>
    <row r="16" spans="1:12"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c r="L16"/>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c r="L17"/>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c r="L18"/>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c r="L19"/>
    </row>
    <row r="20" spans="1:130" s="22" customFormat="1" ht="5.0999999999999996" customHeight="1" thickBot="1" x14ac:dyDescent="0.35">
      <c r="A20" s="62"/>
      <c r="B20" s="515"/>
      <c r="C20" s="515"/>
      <c r="D20" s="515"/>
      <c r="E20" s="515"/>
      <c r="F20" s="515"/>
      <c r="G20" s="515"/>
      <c r="H20" s="515"/>
      <c r="I20" s="515"/>
      <c r="J20" s="64"/>
      <c r="L20"/>
    </row>
    <row r="21" spans="1:130" s="22" customFormat="1" ht="18" thickBot="1" x14ac:dyDescent="0.35">
      <c r="A21" s="62"/>
      <c r="B21" s="519" t="s">
        <v>173</v>
      </c>
      <c r="C21" s="520"/>
      <c r="D21" s="503" t="str">
        <f>IF(DZ26&gt;0,Navegación!$E$26,"")</f>
        <v/>
      </c>
      <c r="E21" s="503"/>
      <c r="F21" s="503"/>
      <c r="G21" s="503"/>
      <c r="H21" s="503"/>
      <c r="I21" s="504"/>
      <c r="J21" s="64"/>
      <c r="L21"/>
    </row>
    <row r="22" spans="1:130" s="22" customFormat="1" ht="21" hidden="1" x14ac:dyDescent="0.3">
      <c r="A22" s="62"/>
      <c r="B22" s="122"/>
      <c r="C22" s="123"/>
      <c r="D22" s="101" t="str">
        <f>ADDRESS(MATCH(D$28,SaludSedes1[[#All],[EPS]],0)+252,13,1)</f>
        <v>$M$254</v>
      </c>
      <c r="E22" s="95" t="str">
        <f>ADDRESS(MATCH(E$28,SaludSedes1[[#All],[EPS]],0)+252,13,1)</f>
        <v>$M$254</v>
      </c>
      <c r="F22" s="95" t="str">
        <f>ADDRESS(MATCH(F$28,SaludSedes1[[#All],[EPS]],0)+252,13,1)</f>
        <v>$M$254</v>
      </c>
      <c r="G22" s="95" t="str">
        <f>ADDRESS(MATCH(G$28,SaludSedes1[[#All],[EPS]],0)+252,13,1)</f>
        <v>$M$254</v>
      </c>
      <c r="H22" s="95" t="str">
        <f>ADDRESS(MATCH(H$28,SaludSedes1[[#All],[EPS]],0)+252,13,1)</f>
        <v>$M$254</v>
      </c>
      <c r="I22" s="96" t="str">
        <f>ADDRESS(MATCH(I$28,SaludSedes1[[#All],[EPS]],0)+252,13,1)</f>
        <v>$M$254</v>
      </c>
      <c r="J22" s="64"/>
      <c r="L22"/>
    </row>
    <row r="23" spans="1:130" s="22" customFormat="1" ht="21" hidden="1" x14ac:dyDescent="0.3">
      <c r="A23" s="62"/>
      <c r="B23" s="124"/>
      <c r="C23" s="125"/>
      <c r="D23" s="102" t="str">
        <f>ADDRESS(MATCH(D$28,SaludTipoPerfil1[[#All],[Aplicacion]],0)+252,16,1)</f>
        <v>$P$254</v>
      </c>
      <c r="E23" s="97" t="str">
        <f>ADDRESS(MATCH(E$28,SaludTipoPerfil1[[#All],[Aplicacion]],0)+252,16,1)</f>
        <v>$P$254</v>
      </c>
      <c r="F23" s="97" t="str">
        <f>ADDRESS(MATCH(F$28,SaludTipoPerfil1[[#All],[Aplicacion]],0)+252,16,1)</f>
        <v>$P$254</v>
      </c>
      <c r="G23" s="97" t="str">
        <f>ADDRESS(MATCH(G$28,SaludTipoPerfil1[[#All],[Aplicacion]],0)+252,16,1)</f>
        <v>$P$254</v>
      </c>
      <c r="H23" s="97" t="str">
        <f>ADDRESS(MATCH(H$28,SaludTipoPerfil1[[#All],[Aplicacion]],0)+252,16,1)</f>
        <v>$P$254</v>
      </c>
      <c r="I23" s="98" t="str">
        <f>ADDRESS(MATCH(I$28,SaludTipoPerfil1[[#All],[Aplicacion]],0)+252,16,1)</f>
        <v>$P$254</v>
      </c>
      <c r="J23" s="64"/>
      <c r="L23"/>
    </row>
    <row r="24" spans="1:130" s="22" customFormat="1" ht="21" hidden="1" x14ac:dyDescent="0.3">
      <c r="A24" s="62"/>
      <c r="B24" s="124"/>
      <c r="C24" s="125"/>
      <c r="D24" s="102" t="e">
        <f>ADDRESS(MATCH(D$27,SaludPerfiles1[[#All],[TipoPerfil]],0)+251,20,1)</f>
        <v>#N/A</v>
      </c>
      <c r="E24" s="97" t="e">
        <f>ADDRESS(MATCH(E$27,SaludPerfiles1[[#All],[TipoPerfil]],0)+251,20,1)</f>
        <v>#N/A</v>
      </c>
      <c r="F24" s="97" t="e">
        <f>ADDRESS(MATCH(F$27,SaludPerfiles1[[#All],[TipoPerfil]],0)+251,20,1)</f>
        <v>#N/A</v>
      </c>
      <c r="G24" s="97" t="e">
        <f>ADDRESS(MATCH(G$27,SaludPerfiles1[[#All],[TipoPerfil]],0)+251,20,1)</f>
        <v>#N/A</v>
      </c>
      <c r="H24" s="97" t="e">
        <f>ADDRESS(MATCH(H$27,SaludPerfiles1[[#All],[TipoPerfil]],0)+251,20,1)</f>
        <v>#N/A</v>
      </c>
      <c r="I24" s="98" t="e">
        <f>ADDRESS(MATCH(I$27,SaludPerfiles1[[#All],[TipoPerfil]],0)+251,20,1)</f>
        <v>#N/A</v>
      </c>
      <c r="J24" s="64"/>
      <c r="L24"/>
    </row>
    <row r="25" spans="1:130" s="22" customFormat="1" ht="21.6" hidden="1" thickBot="1" x14ac:dyDescent="0.35">
      <c r="A25" s="62"/>
      <c r="B25" s="126"/>
      <c r="C25" s="127"/>
      <c r="D25" s="103" t="e">
        <f>ADDRESS(MATCH(D$28&amp;" "&amp;D$32,SaludEspecialidades1[[#All],[Sistema]],0)+251,23,1)</f>
        <v>#N/A</v>
      </c>
      <c r="E25" s="99" t="e">
        <f>ADDRESS(MATCH(E$28&amp;" "&amp;E$32,SaludEspecialidades1[[#All],[Sistema]],0)+251,23,1)</f>
        <v>#N/A</v>
      </c>
      <c r="F25" s="99" t="e">
        <f>ADDRESS(MATCH(F$28&amp;" "&amp;F$32,SaludEspecialidades1[[#All],[Sistema]],0)+251,23,1)</f>
        <v>#N/A</v>
      </c>
      <c r="G25" s="99" t="e">
        <f>ADDRESS(MATCH(G$28&amp;" "&amp;G$32,SaludEspecialidades1[[#All],[Sistema]],0)+251,23,1)</f>
        <v>#N/A</v>
      </c>
      <c r="H25" s="99" t="e">
        <f>ADDRESS(MATCH(H$28&amp;" "&amp;H$32,SaludEspecialidades1[[#All],[Sistema]],0)+251,23,1)</f>
        <v>#N/A</v>
      </c>
      <c r="I25" s="100" t="e">
        <f>ADDRESS(MATCH(I$28&amp;" "&amp;I$32,SaludEspecialidades1[[#All],[Sistema]],0)+251,23,1)</f>
        <v>#N/A</v>
      </c>
      <c r="J25" s="64"/>
      <c r="L25"/>
    </row>
    <row r="26" spans="1:130" s="22" customFormat="1" x14ac:dyDescent="0.3">
      <c r="A26" s="62"/>
      <c r="B26" s="484" t="s">
        <v>174</v>
      </c>
      <c r="C26" s="485"/>
      <c r="D26" s="76"/>
      <c r="E26" s="76"/>
      <c r="F26" s="76"/>
      <c r="G26" s="76"/>
      <c r="H26" s="76"/>
      <c r="I26" s="77"/>
      <c r="J26" s="64"/>
      <c r="L26"/>
      <c r="DZ26" s="147">
        <f>COUNTIF(D26:I26,"&lt;&gt;")</f>
        <v>0</v>
      </c>
    </row>
    <row r="27" spans="1:130" s="22" customFormat="1" x14ac:dyDescent="0.3">
      <c r="A27" s="62"/>
      <c r="B27" s="511" t="s">
        <v>175</v>
      </c>
      <c r="C27" s="512"/>
      <c r="D27" s="78"/>
      <c r="E27" s="78"/>
      <c r="F27" s="78"/>
      <c r="G27" s="78"/>
      <c r="H27" s="78"/>
      <c r="I27" s="79"/>
      <c r="J27" s="64"/>
      <c r="L27"/>
    </row>
    <row r="28" spans="1:130" s="22" customFormat="1" hidden="1" x14ac:dyDescent="0.3">
      <c r="A28" s="62"/>
      <c r="B28" s="467" t="s">
        <v>176</v>
      </c>
      <c r="C28" s="468"/>
      <c r="D28" s="267" t="s">
        <v>177</v>
      </c>
      <c r="E28" s="267" t="s">
        <v>177</v>
      </c>
      <c r="F28" s="267" t="s">
        <v>177</v>
      </c>
      <c r="G28" s="267" t="s">
        <v>177</v>
      </c>
      <c r="H28" s="267" t="s">
        <v>177</v>
      </c>
      <c r="I28" s="268" t="s">
        <v>177</v>
      </c>
      <c r="J28" s="64"/>
      <c r="L28"/>
    </row>
    <row r="29" spans="1:130" s="22" customFormat="1" ht="46.5" customHeight="1" x14ac:dyDescent="0.3">
      <c r="A29" s="62"/>
      <c r="B29" s="467" t="s">
        <v>178</v>
      </c>
      <c r="C29" s="468"/>
      <c r="D29" s="165"/>
      <c r="E29" s="165"/>
      <c r="F29" s="165"/>
      <c r="G29" s="165"/>
      <c r="H29" s="165"/>
      <c r="I29" s="166"/>
      <c r="J29" s="64"/>
      <c r="L29"/>
    </row>
    <row r="30" spans="1:130" s="22" customFormat="1" ht="15" customHeight="1" x14ac:dyDescent="0.3">
      <c r="A30" s="62"/>
      <c r="B30" s="469" t="s">
        <v>179</v>
      </c>
      <c r="C30" s="470"/>
      <c r="D30" s="80"/>
      <c r="E30" s="80"/>
      <c r="F30" s="80"/>
      <c r="G30" s="80"/>
      <c r="H30" s="80"/>
      <c r="I30" s="81"/>
      <c r="J30" s="64"/>
      <c r="L30"/>
    </row>
    <row r="31" spans="1:130" s="22" customFormat="1" ht="15" customHeight="1" x14ac:dyDescent="0.3">
      <c r="A31" s="62"/>
      <c r="B31" s="469" t="s">
        <v>180</v>
      </c>
      <c r="C31" s="470"/>
      <c r="D31" s="80"/>
      <c r="E31" s="80"/>
      <c r="F31" s="80"/>
      <c r="G31" s="80"/>
      <c r="H31" s="80"/>
      <c r="I31" s="81"/>
      <c r="J31" s="64"/>
      <c r="L31"/>
    </row>
    <row r="32" spans="1:130" s="22" customFormat="1" ht="30" customHeight="1" x14ac:dyDescent="0.3">
      <c r="A32" s="62"/>
      <c r="B32" s="467" t="s">
        <v>181</v>
      </c>
      <c r="C32" s="468"/>
      <c r="D32" s="80"/>
      <c r="E32" s="80"/>
      <c r="F32" s="80"/>
      <c r="G32" s="80"/>
      <c r="H32" s="80"/>
      <c r="I32" s="81"/>
      <c r="J32" s="64"/>
      <c r="L32"/>
    </row>
    <row r="33" spans="1:130" s="22" customFormat="1" ht="36.75" customHeight="1" thickBot="1" x14ac:dyDescent="0.35">
      <c r="A33" s="62"/>
      <c r="B33" s="469" t="s">
        <v>182</v>
      </c>
      <c r="C33" s="470"/>
      <c r="D33" s="327"/>
      <c r="E33" s="327"/>
      <c r="F33" s="327"/>
      <c r="G33" s="327"/>
      <c r="H33" s="327"/>
      <c r="I33" s="328"/>
      <c r="J33" s="64"/>
      <c r="L33"/>
    </row>
    <row r="34" spans="1:130" s="22" customFormat="1" ht="30" hidden="1" customHeight="1" x14ac:dyDescent="0.3">
      <c r="A34" s="62"/>
      <c r="B34" s="469" t="s">
        <v>183</v>
      </c>
      <c r="C34" s="470"/>
      <c r="D34" s="80"/>
      <c r="E34" s="80"/>
      <c r="F34" s="80"/>
      <c r="G34" s="80"/>
      <c r="H34" s="80"/>
      <c r="I34" s="81"/>
      <c r="J34" s="64"/>
      <c r="L34"/>
    </row>
    <row r="35" spans="1:130" s="22" customFormat="1" ht="30" hidden="1" customHeight="1" thickBot="1" x14ac:dyDescent="0.35">
      <c r="A35" s="62"/>
      <c r="B35" s="487" t="s">
        <v>184</v>
      </c>
      <c r="C35" s="488"/>
      <c r="D35" s="280"/>
      <c r="E35" s="280"/>
      <c r="F35" s="280"/>
      <c r="G35" s="280"/>
      <c r="H35" s="280"/>
      <c r="I35" s="281"/>
      <c r="J35" s="64"/>
      <c r="L35"/>
    </row>
    <row r="36" spans="1:130" s="22" customFormat="1" ht="18" thickBot="1" x14ac:dyDescent="0.35">
      <c r="A36" s="62"/>
      <c r="B36" s="516" t="s">
        <v>185</v>
      </c>
      <c r="C36" s="517"/>
      <c r="D36" s="517"/>
      <c r="E36" s="517"/>
      <c r="F36" s="517"/>
      <c r="G36" s="517"/>
      <c r="H36" s="517"/>
      <c r="I36" s="518"/>
      <c r="J36" s="64"/>
      <c r="L36"/>
    </row>
    <row r="37" spans="1:130" s="22" customFormat="1" x14ac:dyDescent="0.3">
      <c r="A37" s="62"/>
      <c r="B37" s="521" t="s">
        <v>186</v>
      </c>
      <c r="C37" s="522"/>
      <c r="D37" s="196"/>
      <c r="E37" s="197"/>
      <c r="F37" s="197"/>
      <c r="G37" s="197"/>
      <c r="H37" s="197"/>
      <c r="I37" s="221"/>
      <c r="J37" s="64"/>
      <c r="L37"/>
    </row>
    <row r="38" spans="1:130" s="22" customFormat="1" x14ac:dyDescent="0.3">
      <c r="A38" s="62"/>
      <c r="B38" s="467" t="s">
        <v>187</v>
      </c>
      <c r="C38" s="468"/>
      <c r="D38" s="198"/>
      <c r="E38" s="199"/>
      <c r="F38" s="199"/>
      <c r="G38" s="199"/>
      <c r="H38" s="199"/>
      <c r="I38" s="222"/>
      <c r="J38" s="64"/>
      <c r="L38"/>
    </row>
    <row r="39" spans="1:130" s="22" customFormat="1" ht="59.25" customHeight="1" x14ac:dyDescent="0.3">
      <c r="A39" s="62"/>
      <c r="B39" s="467" t="s">
        <v>188</v>
      </c>
      <c r="C39" s="468"/>
      <c r="D39" s="198"/>
      <c r="E39" s="199"/>
      <c r="F39" s="199"/>
      <c r="G39" s="199"/>
      <c r="H39" s="199"/>
      <c r="I39" s="222"/>
      <c r="J39" s="64"/>
      <c r="L39"/>
    </row>
    <row r="40" spans="1:130" s="22" customFormat="1" ht="42" customHeight="1" x14ac:dyDescent="0.3">
      <c r="A40" s="62"/>
      <c r="B40" s="467" t="s">
        <v>189</v>
      </c>
      <c r="C40" s="468"/>
      <c r="D40" s="198"/>
      <c r="E40" s="199"/>
      <c r="F40" s="199"/>
      <c r="G40" s="199"/>
      <c r="H40" s="199"/>
      <c r="I40" s="222"/>
      <c r="J40" s="64"/>
      <c r="L40"/>
    </row>
    <row r="41" spans="1:130" s="22" customFormat="1" ht="15" thickBot="1" x14ac:dyDescent="0.35">
      <c r="A41" s="62"/>
      <c r="B41" s="523" t="s">
        <v>190</v>
      </c>
      <c r="C41" s="524"/>
      <c r="D41" s="200"/>
      <c r="E41" s="201"/>
      <c r="F41" s="201"/>
      <c r="G41" s="201"/>
      <c r="H41" s="201"/>
      <c r="I41" s="223"/>
      <c r="J41" s="64"/>
      <c r="L41"/>
    </row>
    <row r="42" spans="1:130" s="22" customFormat="1" ht="15" thickBot="1" x14ac:dyDescent="0.35">
      <c r="A42" s="62"/>
      <c r="B42" s="278"/>
      <c r="C42" s="278"/>
      <c r="D42" s="279"/>
      <c r="E42" s="279"/>
      <c r="F42" s="279"/>
      <c r="G42" s="279"/>
      <c r="H42" s="279"/>
      <c r="I42" s="279"/>
      <c r="J42" s="64"/>
      <c r="L42"/>
      <c r="DZ42" s="147" t="e">
        <f>COUNTIF(#REF!,"&lt;&gt;")</f>
        <v>#REF!</v>
      </c>
    </row>
    <row r="43" spans="1:130" s="22" customFormat="1" collapsed="1" x14ac:dyDescent="0.3">
      <c r="A43" s="62"/>
      <c r="B43" s="494" t="s">
        <v>131</v>
      </c>
      <c r="C43" s="497"/>
      <c r="D43" s="497"/>
      <c r="E43" s="497"/>
      <c r="F43" s="497"/>
      <c r="G43" s="497"/>
      <c r="H43" s="497"/>
      <c r="I43" s="498"/>
      <c r="J43" s="64"/>
      <c r="L43"/>
    </row>
    <row r="44" spans="1:130" s="22" customFormat="1" x14ac:dyDescent="0.3">
      <c r="A44" s="62"/>
      <c r="B44" s="495"/>
      <c r="C44" s="499"/>
      <c r="D44" s="499"/>
      <c r="E44" s="499"/>
      <c r="F44" s="499"/>
      <c r="G44" s="499"/>
      <c r="H44" s="499"/>
      <c r="I44" s="500"/>
      <c r="J44" s="64"/>
      <c r="L44"/>
    </row>
    <row r="45" spans="1:130" s="22" customFormat="1" ht="51" customHeight="1" x14ac:dyDescent="0.3">
      <c r="A45" s="62"/>
      <c r="B45" s="495"/>
      <c r="C45" s="499"/>
      <c r="D45" s="499"/>
      <c r="E45" s="499"/>
      <c r="F45" s="499"/>
      <c r="G45" s="499"/>
      <c r="H45" s="499"/>
      <c r="I45" s="500"/>
      <c r="J45" s="64"/>
      <c r="L45"/>
    </row>
    <row r="46" spans="1:130" s="22" customFormat="1" x14ac:dyDescent="0.3">
      <c r="A46" s="62"/>
      <c r="B46" s="495"/>
      <c r="C46" s="499"/>
      <c r="D46" s="499"/>
      <c r="E46" s="499"/>
      <c r="F46" s="499"/>
      <c r="G46" s="499"/>
      <c r="H46" s="499"/>
      <c r="I46" s="500"/>
      <c r="J46" s="64"/>
      <c r="L46"/>
    </row>
    <row r="47" spans="1:130" s="22" customFormat="1" ht="15" thickBot="1" x14ac:dyDescent="0.35">
      <c r="A47" s="62"/>
      <c r="B47" s="496"/>
      <c r="C47" s="501"/>
      <c r="D47" s="501"/>
      <c r="E47" s="501"/>
      <c r="F47" s="501"/>
      <c r="G47" s="501"/>
      <c r="H47" s="501"/>
      <c r="I47" s="502"/>
      <c r="J47" s="64"/>
      <c r="L47"/>
    </row>
    <row r="48" spans="1:130" s="22" customFormat="1" ht="15" thickBot="1" x14ac:dyDescent="0.35">
      <c r="A48" s="63"/>
      <c r="B48" s="489" t="str">
        <f>'WINDOWS 1'!$B$37</f>
        <v>APROBADOR POR: Jefe Dpto. Servicios Compartidos</v>
      </c>
      <c r="C48" s="489"/>
      <c r="D48" s="489"/>
      <c r="E48" s="298"/>
      <c r="F48" s="298" t="str">
        <f>'WINDOWS 1'!F37</f>
        <v>V20 de 26/09/2023</v>
      </c>
      <c r="G48" s="299"/>
      <c r="H48" s="299"/>
      <c r="I48" s="299" t="str">
        <f>"Pág. " &amp;Navegación!B26 &amp; " de " &amp;Navegación!$B$102</f>
        <v>Pág. 4 de 54</v>
      </c>
      <c r="J48" s="65"/>
      <c r="L48"/>
    </row>
    <row r="49" spans="1:130" s="22" customFormat="1" ht="46.5" customHeight="1" thickTop="1" x14ac:dyDescent="0.3">
      <c r="A49" s="82"/>
      <c r="B49" s="82"/>
      <c r="C49" s="82"/>
      <c r="D49" s="82"/>
      <c r="E49" s="82"/>
      <c r="F49" s="82"/>
      <c r="G49" s="82"/>
      <c r="H49" s="82"/>
      <c r="I49" s="82"/>
      <c r="J49" s="82"/>
      <c r="L49"/>
    </row>
    <row r="50" spans="1:130" s="22" customFormat="1" ht="25.2" customHeight="1" x14ac:dyDescent="0.3">
      <c r="A50" s="82"/>
      <c r="B50" s="82"/>
      <c r="C50" s="82"/>
      <c r="D50" s="82"/>
      <c r="E50" s="82"/>
      <c r="F50" s="82"/>
      <c r="G50" s="82"/>
      <c r="H50" s="82"/>
      <c r="I50" s="82"/>
      <c r="J50" s="82"/>
      <c r="L50"/>
    </row>
    <row r="51" spans="1:130" s="22" customFormat="1" x14ac:dyDescent="0.3">
      <c r="A51" s="82"/>
      <c r="B51" s="82"/>
      <c r="C51" s="82"/>
      <c r="D51" s="82"/>
      <c r="E51" s="82"/>
      <c r="F51" s="82"/>
      <c r="G51" s="82"/>
      <c r="H51" s="82"/>
      <c r="I51" s="82"/>
      <c r="J51" s="82"/>
      <c r="L51"/>
      <c r="DZ51" s="147" t="e">
        <f>COUNTIF(#REF!,"&lt;&gt;")</f>
        <v>#REF!</v>
      </c>
    </row>
    <row r="52" spans="1:130" s="22" customFormat="1" x14ac:dyDescent="0.3">
      <c r="A52" s="82"/>
      <c r="B52" s="82"/>
      <c r="C52" s="82"/>
      <c r="D52" s="82"/>
      <c r="E52" s="82"/>
      <c r="F52" s="82"/>
      <c r="G52" s="82"/>
      <c r="H52" s="82"/>
      <c r="I52" s="82"/>
      <c r="J52" s="82"/>
      <c r="L52"/>
    </row>
    <row r="53" spans="1:130" s="22" customFormat="1" x14ac:dyDescent="0.3">
      <c r="A53" s="82"/>
      <c r="B53" s="82"/>
      <c r="C53" s="82"/>
      <c r="D53" s="82"/>
      <c r="E53" s="82"/>
      <c r="F53" s="82"/>
      <c r="G53" s="82"/>
      <c r="H53" s="82"/>
      <c r="I53" s="82"/>
      <c r="J53" s="82"/>
      <c r="L53"/>
    </row>
    <row r="54" spans="1:130" s="22" customFormat="1" x14ac:dyDescent="0.3">
      <c r="A54" s="82"/>
      <c r="B54" s="82"/>
      <c r="C54" s="82"/>
      <c r="D54" s="82"/>
      <c r="E54" s="82"/>
      <c r="F54" s="82"/>
      <c r="G54" s="82"/>
      <c r="H54" s="82"/>
      <c r="I54" s="82"/>
      <c r="J54" s="82"/>
      <c r="L54"/>
    </row>
    <row r="55" spans="1:130" s="214" customFormat="1" x14ac:dyDescent="0.3">
      <c r="A55" s="82"/>
      <c r="B55" s="82"/>
      <c r="C55" s="82"/>
      <c r="D55" s="82"/>
      <c r="E55" s="82"/>
      <c r="F55" s="82"/>
      <c r="G55" s="82"/>
      <c r="H55" s="82"/>
      <c r="I55" s="82"/>
      <c r="J55" s="82"/>
      <c r="L55" s="215"/>
    </row>
    <row r="56" spans="1:130" s="214" customFormat="1" x14ac:dyDescent="0.3">
      <c r="A56" s="82"/>
      <c r="B56" s="82"/>
      <c r="C56" s="82"/>
      <c r="D56" s="82"/>
      <c r="E56" s="82"/>
      <c r="F56" s="82"/>
      <c r="G56" s="82"/>
      <c r="H56" s="82"/>
      <c r="I56" s="82"/>
      <c r="J56" s="82"/>
      <c r="L56" s="215"/>
    </row>
    <row r="57" spans="1:130" s="214" customFormat="1" x14ac:dyDescent="0.3">
      <c r="A57" s="82"/>
      <c r="B57" s="82"/>
      <c r="C57" s="82"/>
      <c r="D57" s="82"/>
      <c r="E57" s="82"/>
      <c r="F57" s="82"/>
      <c r="G57" s="82"/>
      <c r="H57" s="82"/>
      <c r="I57" s="82"/>
      <c r="J57" s="82"/>
      <c r="L57" s="215"/>
    </row>
    <row r="58" spans="1:130" s="214" customFormat="1" x14ac:dyDescent="0.3">
      <c r="A58" s="82"/>
      <c r="B58" s="82"/>
      <c r="C58" s="82"/>
      <c r="D58" s="82"/>
      <c r="E58" s="82"/>
      <c r="F58" s="82"/>
      <c r="G58" s="82"/>
      <c r="H58" s="82"/>
      <c r="I58" s="82"/>
      <c r="J58" s="82"/>
      <c r="L58" s="215"/>
      <c r="DZ58" s="216" t="e">
        <f>COUNTIF(#REF!,"&lt;&gt;")</f>
        <v>#REF!</v>
      </c>
    </row>
    <row r="59" spans="1:130" s="214" customFormat="1" hidden="1" x14ac:dyDescent="0.3">
      <c r="A59" s="82"/>
      <c r="B59" s="82"/>
      <c r="C59" s="82"/>
      <c r="D59" s="82"/>
      <c r="E59" s="82"/>
      <c r="F59" s="82"/>
      <c r="G59" s="82"/>
      <c r="H59" s="82"/>
      <c r="I59" s="82"/>
      <c r="J59" s="82"/>
      <c r="L59" s="215"/>
    </row>
    <row r="60" spans="1:130" s="214" customFormat="1" hidden="1" x14ac:dyDescent="0.3">
      <c r="A60" s="82"/>
      <c r="B60" s="82"/>
      <c r="C60" s="82"/>
      <c r="D60" s="82"/>
      <c r="E60" s="82"/>
      <c r="F60" s="82"/>
      <c r="G60" s="82"/>
      <c r="H60" s="82"/>
      <c r="I60" s="82"/>
      <c r="J60" s="82"/>
      <c r="L60" s="215"/>
    </row>
    <row r="61" spans="1:130" s="214" customFormat="1" hidden="1" x14ac:dyDescent="0.3">
      <c r="A61" s="82"/>
      <c r="B61" s="82"/>
      <c r="C61" s="82"/>
      <c r="D61" s="82"/>
      <c r="E61" s="82"/>
      <c r="F61" s="82"/>
      <c r="G61" s="82"/>
      <c r="H61" s="82"/>
      <c r="I61" s="82"/>
      <c r="J61" s="82"/>
      <c r="L61" s="215"/>
    </row>
    <row r="62" spans="1:130" s="214" customFormat="1" hidden="1" x14ac:dyDescent="0.3">
      <c r="A62" s="82"/>
      <c r="B62" s="82"/>
      <c r="C62" s="82"/>
      <c r="D62" s="82"/>
      <c r="E62" s="82"/>
      <c r="F62" s="82"/>
      <c r="G62" s="82"/>
      <c r="H62" s="82"/>
      <c r="I62" s="82"/>
      <c r="J62" s="82"/>
      <c r="L62" s="215"/>
      <c r="DZ62" s="147" t="e">
        <f>COUNTIF(#REF!,"&lt;&gt;")</f>
        <v>#REF!</v>
      </c>
    </row>
    <row r="63" spans="1:130" s="214" customFormat="1" collapsed="1" x14ac:dyDescent="0.3">
      <c r="A63" s="82"/>
      <c r="B63" s="82"/>
      <c r="C63" s="82"/>
      <c r="D63" s="82"/>
      <c r="E63" s="82"/>
      <c r="F63" s="82"/>
      <c r="G63" s="82"/>
      <c r="H63" s="82"/>
      <c r="I63" s="82"/>
      <c r="J63" s="82"/>
      <c r="L63" s="215"/>
    </row>
    <row r="64" spans="1:130" s="22" customFormat="1" ht="18.75" customHeight="1" x14ac:dyDescent="0.3">
      <c r="A64" s="82"/>
      <c r="B64" s="82"/>
      <c r="C64" s="82"/>
      <c r="D64" s="82"/>
      <c r="E64" s="82"/>
      <c r="F64" s="82"/>
      <c r="G64" s="82"/>
      <c r="H64" s="82"/>
      <c r="I64" s="82"/>
      <c r="J64" s="82"/>
      <c r="L64"/>
    </row>
    <row r="65" spans="1:130" s="22" customFormat="1" x14ac:dyDescent="0.3">
      <c r="A65" s="82"/>
      <c r="B65" s="82"/>
      <c r="C65" s="82"/>
      <c r="D65" s="82"/>
      <c r="E65" s="82"/>
      <c r="F65" s="82"/>
      <c r="G65" s="82"/>
      <c r="H65" s="82"/>
      <c r="I65" s="82"/>
      <c r="J65" s="82"/>
      <c r="L65"/>
    </row>
    <row r="66" spans="1:130" s="22" customFormat="1" x14ac:dyDescent="0.3">
      <c r="A66" s="82"/>
      <c r="B66" s="82"/>
      <c r="C66" s="82"/>
      <c r="D66" s="82"/>
      <c r="E66" s="82"/>
      <c r="F66" s="82"/>
      <c r="G66" s="82"/>
      <c r="H66" s="82"/>
      <c r="I66" s="82"/>
      <c r="J66" s="82"/>
      <c r="L66"/>
    </row>
    <row r="67" spans="1:130" s="22" customFormat="1" x14ac:dyDescent="0.3">
      <c r="A67" s="82"/>
      <c r="B67" s="82"/>
      <c r="C67" s="82"/>
      <c r="D67" s="82"/>
      <c r="E67" s="82"/>
      <c r="F67" s="82"/>
      <c r="G67" s="82"/>
      <c r="H67" s="82"/>
      <c r="I67" s="82"/>
      <c r="J67" s="82"/>
      <c r="L67"/>
    </row>
    <row r="68" spans="1:130" s="22" customFormat="1" x14ac:dyDescent="0.3">
      <c r="A68" s="82"/>
      <c r="B68" s="82"/>
      <c r="C68" s="82"/>
      <c r="D68" s="82"/>
      <c r="E68" s="82"/>
      <c r="F68" s="82"/>
      <c r="G68" s="82"/>
      <c r="H68" s="82"/>
      <c r="I68" s="82"/>
      <c r="J68" s="82"/>
      <c r="L68"/>
    </row>
    <row r="69" spans="1:130" s="22" customFormat="1" x14ac:dyDescent="0.3">
      <c r="A69" s="82"/>
      <c r="B69" s="82"/>
      <c r="C69" s="82"/>
      <c r="D69" s="82"/>
      <c r="E69" s="82"/>
      <c r="F69" s="82"/>
      <c r="G69" s="82"/>
      <c r="H69" s="82"/>
      <c r="I69" s="82"/>
      <c r="J69" s="82"/>
      <c r="L69"/>
    </row>
    <row r="70" spans="1:130" s="22" customFormat="1" ht="32.25" customHeight="1" x14ac:dyDescent="0.3">
      <c r="A70" s="82"/>
      <c r="B70" s="82"/>
      <c r="C70" s="82"/>
      <c r="D70" s="82"/>
      <c r="E70" s="82"/>
      <c r="F70" s="82"/>
      <c r="G70" s="82"/>
      <c r="H70" s="82"/>
      <c r="I70" s="82"/>
      <c r="J70" s="82"/>
      <c r="L70"/>
    </row>
    <row r="71" spans="1:130" s="22" customFormat="1" ht="25.2" customHeight="1" x14ac:dyDescent="0.3">
      <c r="A71" s="82"/>
      <c r="B71" s="82"/>
      <c r="C71" s="82"/>
      <c r="D71" s="82"/>
      <c r="E71" s="82"/>
      <c r="F71" s="82"/>
      <c r="G71" s="82"/>
      <c r="H71" s="82"/>
      <c r="I71" s="82"/>
      <c r="J71" s="82"/>
      <c r="L71"/>
    </row>
    <row r="72" spans="1:130" s="22" customFormat="1" x14ac:dyDescent="0.3">
      <c r="A72" s="82"/>
      <c r="B72" s="82"/>
      <c r="C72" s="82"/>
      <c r="D72" s="82"/>
      <c r="E72" s="82"/>
      <c r="F72" s="82"/>
      <c r="G72" s="82"/>
      <c r="H72" s="82"/>
      <c r="I72" s="82"/>
      <c r="J72" s="82"/>
      <c r="L72"/>
      <c r="DZ72" s="147" t="e">
        <f>COUNTIF(#REF!,"&lt;&gt;")</f>
        <v>#REF!</v>
      </c>
    </row>
    <row r="73" spans="1:130" s="22" customFormat="1" x14ac:dyDescent="0.3">
      <c r="A73" s="82"/>
      <c r="B73" s="82"/>
      <c r="C73" s="82"/>
      <c r="D73" s="82"/>
      <c r="E73" s="82"/>
      <c r="F73" s="82"/>
      <c r="G73" s="82"/>
      <c r="H73" s="82"/>
      <c r="I73" s="82"/>
      <c r="J73" s="82"/>
      <c r="L73"/>
    </row>
    <row r="74" spans="1:130" s="22" customFormat="1" ht="18.75" customHeight="1" x14ac:dyDescent="0.3">
      <c r="A74" s="82"/>
      <c r="B74" s="82"/>
      <c r="C74" s="82"/>
      <c r="D74" s="82"/>
      <c r="E74" s="82"/>
      <c r="F74" s="82"/>
      <c r="G74" s="82"/>
      <c r="H74" s="82"/>
      <c r="I74" s="82"/>
      <c r="J74" s="82"/>
      <c r="L74"/>
    </row>
    <row r="75" spans="1:130" s="22" customFormat="1" x14ac:dyDescent="0.3">
      <c r="A75" s="82"/>
      <c r="B75" s="82"/>
      <c r="C75" s="82"/>
      <c r="D75" s="82"/>
      <c r="E75" s="82"/>
      <c r="F75" s="82"/>
      <c r="G75" s="82"/>
      <c r="H75" s="82"/>
      <c r="I75" s="82"/>
      <c r="J75" s="82"/>
      <c r="L75"/>
    </row>
    <row r="76" spans="1:130" s="22" customFormat="1" x14ac:dyDescent="0.3">
      <c r="A76" s="82"/>
      <c r="B76" s="82"/>
      <c r="C76" s="82"/>
      <c r="D76" s="82"/>
      <c r="E76" s="82"/>
      <c r="F76" s="82"/>
      <c r="G76" s="82"/>
      <c r="H76" s="82"/>
      <c r="I76" s="82"/>
      <c r="J76" s="82"/>
      <c r="L76"/>
    </row>
    <row r="77" spans="1:130" s="22" customFormat="1" x14ac:dyDescent="0.3">
      <c r="A77" s="82"/>
      <c r="B77" s="82"/>
      <c r="C77" s="82"/>
      <c r="D77" s="82"/>
      <c r="E77" s="82"/>
      <c r="F77" s="82"/>
      <c r="G77" s="82"/>
      <c r="H77" s="82"/>
      <c r="I77" s="82"/>
      <c r="J77" s="82"/>
      <c r="L77"/>
    </row>
    <row r="78" spans="1:130" s="22" customFormat="1" x14ac:dyDescent="0.3">
      <c r="A78" s="82"/>
      <c r="B78" s="82"/>
      <c r="C78" s="82"/>
      <c r="D78" s="82"/>
      <c r="E78" s="82"/>
      <c r="F78" s="82"/>
      <c r="G78" s="82"/>
      <c r="H78" s="82"/>
      <c r="I78" s="82"/>
      <c r="J78" s="82"/>
      <c r="L78"/>
    </row>
    <row r="79" spans="1:130" s="22" customFormat="1" ht="119.1" customHeight="1" x14ac:dyDescent="0.3">
      <c r="A79" s="82"/>
      <c r="B79" s="82"/>
      <c r="C79" s="82"/>
      <c r="D79" s="82"/>
      <c r="E79" s="82"/>
      <c r="F79" s="82"/>
      <c r="G79" s="82"/>
      <c r="H79" s="82"/>
      <c r="I79" s="82"/>
      <c r="J79" s="82"/>
      <c r="L79"/>
    </row>
    <row r="80" spans="1:130" s="22" customFormat="1" x14ac:dyDescent="0.3">
      <c r="A80" s="82"/>
      <c r="B80" s="82"/>
      <c r="C80" s="82"/>
      <c r="D80" s="82"/>
      <c r="E80" s="82"/>
      <c r="F80" s="82"/>
      <c r="G80" s="82"/>
      <c r="H80" s="82"/>
      <c r="I80" s="82"/>
      <c r="J80" s="82"/>
      <c r="L80"/>
    </row>
    <row r="81" spans="1:130" s="22" customFormat="1" ht="119.1" customHeight="1" x14ac:dyDescent="0.3">
      <c r="A81" s="82"/>
      <c r="B81" s="82"/>
      <c r="C81" s="82"/>
      <c r="D81" s="82"/>
      <c r="E81" s="82"/>
      <c r="F81" s="82"/>
      <c r="G81" s="82"/>
      <c r="H81" s="82"/>
      <c r="I81" s="82"/>
      <c r="J81" s="82"/>
      <c r="L81"/>
    </row>
    <row r="82" spans="1:130" s="22" customFormat="1" ht="119.1" customHeight="1" x14ac:dyDescent="0.3">
      <c r="A82" s="82"/>
      <c r="B82" s="82"/>
      <c r="C82" s="82"/>
      <c r="D82" s="82"/>
      <c r="E82" s="82"/>
      <c r="F82" s="82"/>
      <c r="G82" s="82"/>
      <c r="H82" s="82"/>
      <c r="I82" s="82"/>
      <c r="J82" s="82"/>
      <c r="L82"/>
      <c r="DZ82" s="147" t="e">
        <f>COUNTIF(#REF!,"&lt;&gt;")</f>
        <v>#REF!</v>
      </c>
    </row>
    <row r="83" spans="1:130" s="22" customFormat="1" x14ac:dyDescent="0.3">
      <c r="A83" s="82"/>
      <c r="B83" s="82"/>
      <c r="C83" s="82"/>
      <c r="D83" s="82"/>
      <c r="E83" s="82"/>
      <c r="F83" s="82"/>
      <c r="G83" s="82"/>
      <c r="H83" s="82"/>
      <c r="I83" s="82"/>
      <c r="J83" s="82"/>
      <c r="L83"/>
    </row>
    <row r="84" spans="1:130" s="22" customFormat="1" x14ac:dyDescent="0.3">
      <c r="A84" s="82"/>
      <c r="B84" s="82"/>
      <c r="C84" s="82"/>
      <c r="D84" s="82"/>
      <c r="E84" s="82"/>
      <c r="F84" s="82"/>
      <c r="G84" s="82"/>
      <c r="H84" s="82"/>
      <c r="I84" s="82"/>
      <c r="J84" s="82"/>
      <c r="L84"/>
    </row>
    <row r="85" spans="1:130" s="22" customFormat="1" x14ac:dyDescent="0.3">
      <c r="A85" s="82"/>
      <c r="B85" s="82"/>
      <c r="C85" s="82"/>
      <c r="D85" s="82"/>
      <c r="E85" s="82"/>
      <c r="F85" s="82"/>
      <c r="G85" s="82"/>
      <c r="H85" s="82"/>
      <c r="I85" s="82"/>
      <c r="J85" s="82"/>
      <c r="L85"/>
    </row>
    <row r="86" spans="1:130" s="22" customFormat="1" x14ac:dyDescent="0.3">
      <c r="A86" s="82"/>
      <c r="B86" s="82"/>
      <c r="C86" s="82"/>
      <c r="D86" s="82"/>
      <c r="E86" s="82"/>
      <c r="F86" s="82"/>
      <c r="G86" s="82"/>
      <c r="H86" s="82"/>
      <c r="I86" s="82"/>
      <c r="J86" s="82"/>
      <c r="L86"/>
    </row>
    <row r="87" spans="1:130" s="22" customFormat="1" x14ac:dyDescent="0.3">
      <c r="A87" s="82"/>
      <c r="B87" s="82"/>
      <c r="C87" s="82"/>
      <c r="D87" s="82"/>
      <c r="E87" s="82"/>
      <c r="F87" s="82"/>
      <c r="G87" s="82"/>
      <c r="H87" s="82"/>
      <c r="I87" s="82"/>
      <c r="J87" s="82"/>
      <c r="L87"/>
    </row>
    <row r="88" spans="1:130" s="22" customFormat="1" x14ac:dyDescent="0.3">
      <c r="A88" s="82"/>
      <c r="B88" s="82"/>
      <c r="C88" s="82"/>
      <c r="D88" s="82"/>
      <c r="E88" s="82"/>
      <c r="F88" s="82"/>
      <c r="G88" s="82"/>
      <c r="H88" s="82"/>
      <c r="I88" s="82"/>
      <c r="J88" s="82"/>
      <c r="L88"/>
      <c r="DZ88" s="147" t="e">
        <f>COUNTIF(#REF!,"&lt;&gt;")</f>
        <v>#REF!</v>
      </c>
    </row>
    <row r="89" spans="1:130" s="22" customFormat="1" x14ac:dyDescent="0.3">
      <c r="A89" s="82"/>
      <c r="B89" s="82"/>
      <c r="C89" s="82"/>
      <c r="D89" s="82"/>
      <c r="E89" s="82"/>
      <c r="F89" s="82"/>
      <c r="G89" s="82"/>
      <c r="H89" s="82"/>
      <c r="I89" s="82"/>
      <c r="J89" s="82"/>
      <c r="L89"/>
    </row>
    <row r="90" spans="1:130" s="22" customFormat="1" x14ac:dyDescent="0.3">
      <c r="A90" s="82"/>
      <c r="B90" s="82"/>
      <c r="C90" s="82"/>
      <c r="D90" s="82"/>
      <c r="E90" s="82"/>
      <c r="F90" s="82"/>
      <c r="G90" s="82"/>
      <c r="H90" s="82"/>
      <c r="I90" s="82"/>
      <c r="J90" s="82"/>
      <c r="L90"/>
    </row>
    <row r="91" spans="1:130" s="22" customFormat="1" x14ac:dyDescent="0.3">
      <c r="A91" s="82"/>
      <c r="B91" s="82"/>
      <c r="C91" s="82"/>
      <c r="D91" s="82"/>
      <c r="E91" s="82"/>
      <c r="F91" s="82"/>
      <c r="G91" s="82"/>
      <c r="H91" s="82"/>
      <c r="I91" s="82"/>
      <c r="J91" s="82"/>
      <c r="L91"/>
    </row>
    <row r="92" spans="1:130" s="22" customFormat="1" x14ac:dyDescent="0.3">
      <c r="A92" s="82"/>
      <c r="B92" s="82"/>
      <c r="C92" s="82"/>
      <c r="D92" s="82"/>
      <c r="E92" s="82"/>
      <c r="F92" s="82"/>
      <c r="G92" s="82"/>
      <c r="H92" s="82"/>
      <c r="I92" s="82"/>
      <c r="J92" s="82"/>
      <c r="L92"/>
      <c r="DZ92" s="147" t="e">
        <f>COUNTIF(#REF!,"&lt;&gt;")</f>
        <v>#REF!</v>
      </c>
    </row>
    <row r="93" spans="1:130" s="22" customFormat="1" x14ac:dyDescent="0.3">
      <c r="A93" s="82"/>
      <c r="B93" s="82"/>
      <c r="C93" s="82"/>
      <c r="D93" s="82"/>
      <c r="E93" s="82"/>
      <c r="F93" s="82"/>
      <c r="G93" s="82"/>
      <c r="H93" s="82"/>
      <c r="I93" s="82"/>
      <c r="J93" s="82"/>
      <c r="L93"/>
    </row>
    <row r="94" spans="1:130" s="22" customFormat="1" x14ac:dyDescent="0.3">
      <c r="A94" s="82"/>
      <c r="B94" s="82"/>
      <c r="C94" s="82"/>
      <c r="D94" s="82"/>
      <c r="E94" s="82"/>
      <c r="F94" s="82"/>
      <c r="G94" s="82"/>
      <c r="H94" s="82"/>
      <c r="I94" s="82"/>
      <c r="J94" s="82"/>
      <c r="L94"/>
    </row>
    <row r="95" spans="1:130" s="22" customFormat="1" hidden="1" x14ac:dyDescent="0.3">
      <c r="A95" s="82"/>
      <c r="B95" s="82"/>
      <c r="C95" s="82"/>
      <c r="D95" s="82"/>
      <c r="E95" s="82"/>
      <c r="F95" s="82"/>
      <c r="G95" s="82"/>
      <c r="H95" s="82"/>
      <c r="I95" s="82"/>
      <c r="J95" s="82"/>
      <c r="L95"/>
    </row>
    <row r="96" spans="1:130" ht="18.75" customHeight="1" x14ac:dyDescent="0.3">
      <c r="L96"/>
      <c r="M96" s="22"/>
      <c r="N96" s="22"/>
      <c r="O96" s="22"/>
      <c r="P96" s="22"/>
      <c r="Q96" s="22"/>
      <c r="R96" s="22"/>
      <c r="S96" s="22"/>
      <c r="T96" s="22"/>
      <c r="U96" s="22"/>
      <c r="V96" s="22"/>
      <c r="W96" s="22"/>
      <c r="X96" s="22"/>
      <c r="Y96" s="22"/>
      <c r="DZ96" s="147" t="e">
        <f>COUNTIF(#REF!,"&lt;&gt;")</f>
        <v>#REF!</v>
      </c>
    </row>
    <row r="97" spans="12:130" x14ac:dyDescent="0.3">
      <c r="L97"/>
      <c r="M97" s="22"/>
      <c r="N97" s="22"/>
      <c r="O97" s="22"/>
      <c r="P97" s="22"/>
      <c r="Q97" s="22"/>
      <c r="R97" s="22"/>
      <c r="S97" s="22"/>
      <c r="T97" s="22"/>
      <c r="U97" s="22"/>
      <c r="V97" s="22"/>
      <c r="W97" s="22"/>
      <c r="X97" s="22"/>
      <c r="Y97" s="22"/>
    </row>
    <row r="98" spans="12:130" ht="18.75" customHeight="1" x14ac:dyDescent="0.3">
      <c r="L98"/>
      <c r="M98" s="22"/>
      <c r="N98" s="22"/>
      <c r="O98" s="22"/>
      <c r="P98" s="22"/>
      <c r="Q98" s="22"/>
      <c r="R98" s="22"/>
      <c r="S98" s="22"/>
      <c r="T98" s="22"/>
      <c r="U98" s="22"/>
      <c r="V98" s="22"/>
      <c r="W98" s="22"/>
      <c r="X98" s="22"/>
      <c r="Y98" s="22"/>
    </row>
    <row r="99" spans="12:130" ht="25.5" customHeight="1" x14ac:dyDescent="0.3">
      <c r="L99"/>
      <c r="M99" s="22"/>
      <c r="N99" s="22"/>
      <c r="O99" s="22"/>
      <c r="P99" s="22"/>
      <c r="Q99" s="22"/>
      <c r="R99" s="22"/>
      <c r="S99" s="22"/>
      <c r="T99" s="22"/>
      <c r="U99" s="22"/>
      <c r="V99" s="22"/>
      <c r="W99" s="22"/>
      <c r="X99" s="22"/>
      <c r="Y99" s="22"/>
    </row>
    <row r="100" spans="12:130" ht="19.5" customHeight="1" x14ac:dyDescent="0.3">
      <c r="L100"/>
      <c r="M100" s="22"/>
      <c r="N100" s="22"/>
      <c r="O100" s="22"/>
      <c r="P100" s="22"/>
      <c r="Q100" s="22"/>
      <c r="R100" s="22"/>
      <c r="S100" s="22"/>
      <c r="T100" s="22"/>
      <c r="U100" s="22"/>
      <c r="V100" s="22"/>
      <c r="W100" s="22"/>
      <c r="X100" s="22"/>
      <c r="Y100" s="22"/>
    </row>
    <row r="101" spans="12:130" ht="25.2" customHeight="1" x14ac:dyDescent="0.3">
      <c r="L101"/>
      <c r="M101" s="22"/>
      <c r="N101" s="22"/>
      <c r="O101" s="22"/>
      <c r="P101" s="22"/>
      <c r="Q101" s="22"/>
      <c r="R101" s="22"/>
      <c r="S101" s="22"/>
      <c r="T101" s="22"/>
      <c r="U101" s="22"/>
      <c r="V101" s="22"/>
      <c r="W101" s="22"/>
      <c r="X101" s="22"/>
      <c r="Y101" s="22"/>
    </row>
    <row r="102" spans="12:130" ht="19.5" customHeight="1" x14ac:dyDescent="0.3">
      <c r="L102"/>
      <c r="M102" s="22"/>
      <c r="N102" s="22"/>
      <c r="O102" s="22"/>
      <c r="P102" s="22"/>
      <c r="Q102" s="22"/>
      <c r="R102" s="22"/>
      <c r="S102" s="22"/>
      <c r="T102" s="22"/>
      <c r="U102" s="22"/>
      <c r="V102" s="22"/>
      <c r="W102" s="22"/>
      <c r="X102" s="22"/>
      <c r="Y102" s="22"/>
      <c r="DZ102" s="147" t="e">
        <f>COUNTIF(#REF!,"&lt;&gt;")</f>
        <v>#REF!</v>
      </c>
    </row>
    <row r="103" spans="12:130" ht="19.5" customHeight="1" x14ac:dyDescent="0.3">
      <c r="L103"/>
      <c r="M103" s="22"/>
      <c r="N103" s="22"/>
      <c r="O103" s="22"/>
      <c r="P103" s="22"/>
      <c r="Q103" s="22"/>
      <c r="R103" s="22"/>
      <c r="S103" s="22"/>
      <c r="T103" s="22"/>
      <c r="U103" s="22"/>
      <c r="V103" s="22"/>
      <c r="W103" s="22"/>
      <c r="X103" s="22"/>
      <c r="Y103" s="22"/>
    </row>
    <row r="104" spans="12:130" x14ac:dyDescent="0.3">
      <c r="L104"/>
      <c r="M104" s="22"/>
      <c r="N104" s="22"/>
      <c r="O104" s="22"/>
      <c r="P104" s="22"/>
      <c r="Q104" s="22"/>
      <c r="R104" s="22"/>
      <c r="S104" s="22"/>
      <c r="T104" s="22"/>
      <c r="U104" s="22"/>
      <c r="V104" s="22"/>
      <c r="W104" s="22"/>
      <c r="X104" s="22"/>
      <c r="Y104" s="22"/>
    </row>
    <row r="105" spans="12:130" ht="25.2" customHeight="1" x14ac:dyDescent="0.3">
      <c r="L105"/>
      <c r="M105" s="22"/>
      <c r="N105" s="22"/>
      <c r="O105" s="22"/>
      <c r="P105" s="22"/>
      <c r="Q105" s="22"/>
      <c r="R105" s="22"/>
      <c r="S105" s="22"/>
      <c r="T105" s="22"/>
      <c r="U105" s="22"/>
      <c r="V105" s="22"/>
      <c r="W105" s="22"/>
      <c r="X105" s="22"/>
      <c r="Y105" s="22"/>
    </row>
    <row r="106" spans="12:130" ht="21" customHeight="1" x14ac:dyDescent="0.3">
      <c r="L106"/>
      <c r="M106" s="22"/>
      <c r="N106" s="22"/>
      <c r="O106" s="22"/>
      <c r="P106" s="22"/>
      <c r="Q106" s="22"/>
      <c r="R106" s="22"/>
      <c r="S106" s="22"/>
      <c r="T106" s="22"/>
      <c r="U106" s="22"/>
      <c r="V106" s="22"/>
      <c r="W106" s="22"/>
      <c r="X106" s="22"/>
      <c r="Y106" s="22"/>
      <c r="DZ106" s="147" t="e">
        <f>COUNTIF(#REF!,"&lt;&gt;")</f>
        <v>#REF!</v>
      </c>
    </row>
    <row r="107" spans="12:130" ht="21" customHeight="1" x14ac:dyDescent="0.3">
      <c r="L107"/>
      <c r="M107" s="22"/>
      <c r="N107" s="22"/>
      <c r="O107" s="22"/>
      <c r="P107" s="22"/>
      <c r="Q107" s="22"/>
      <c r="R107" s="22"/>
      <c r="S107" s="22"/>
      <c r="T107" s="22"/>
      <c r="U107" s="22"/>
      <c r="V107" s="22"/>
      <c r="W107" s="22"/>
      <c r="X107" s="22"/>
      <c r="Y107" s="22"/>
    </row>
    <row r="108" spans="12:130" ht="21" customHeight="1" x14ac:dyDescent="0.3">
      <c r="L108"/>
      <c r="M108" s="22"/>
      <c r="N108" s="22"/>
      <c r="O108" s="22"/>
      <c r="P108" s="22"/>
      <c r="Q108" s="22"/>
      <c r="R108" s="22"/>
      <c r="S108" s="22"/>
      <c r="T108" s="22"/>
      <c r="U108" s="22"/>
      <c r="V108" s="22"/>
      <c r="W108" s="22"/>
      <c r="X108" s="22"/>
      <c r="Y108" s="22"/>
    </row>
    <row r="109" spans="12:130" ht="16.5" customHeight="1" x14ac:dyDescent="0.3">
      <c r="L109"/>
      <c r="M109" s="22"/>
      <c r="N109" s="22"/>
      <c r="O109" s="22"/>
      <c r="P109" s="22"/>
      <c r="Q109" s="22"/>
      <c r="R109" s="22"/>
      <c r="S109" s="22"/>
      <c r="T109" s="22"/>
      <c r="U109" s="22"/>
      <c r="V109" s="22"/>
      <c r="W109" s="22"/>
      <c r="X109" s="22"/>
      <c r="Y109" s="22"/>
    </row>
    <row r="110" spans="12:130" ht="21" customHeight="1" x14ac:dyDescent="0.3">
      <c r="L110"/>
      <c r="M110" s="22"/>
      <c r="N110" s="22"/>
      <c r="O110" s="22"/>
      <c r="P110" s="22"/>
      <c r="Q110" s="22"/>
      <c r="R110" s="22"/>
      <c r="S110" s="22"/>
      <c r="T110" s="22"/>
      <c r="U110" s="22"/>
      <c r="V110" s="22"/>
      <c r="W110" s="22"/>
      <c r="X110" s="22"/>
      <c r="Y110" s="22"/>
      <c r="DZ110" s="147" t="e">
        <f>COUNTIF(#REF!,"&lt;&gt;")</f>
        <v>#REF!</v>
      </c>
    </row>
    <row r="111" spans="12:130" ht="21" customHeight="1" x14ac:dyDescent="0.3">
      <c r="L111"/>
      <c r="M111" s="22"/>
      <c r="N111" s="22"/>
      <c r="O111" s="22"/>
      <c r="P111" s="22"/>
      <c r="Q111" s="22"/>
      <c r="R111" s="22"/>
      <c r="S111" s="22"/>
      <c r="T111" s="22"/>
      <c r="U111" s="22"/>
      <c r="V111" s="22"/>
      <c r="W111" s="22"/>
      <c r="X111" s="22"/>
      <c r="Y111" s="22"/>
    </row>
    <row r="112" spans="12:130" ht="5.0999999999999996" customHeight="1" x14ac:dyDescent="0.3">
      <c r="L112"/>
      <c r="M112" s="22"/>
      <c r="N112" s="22"/>
      <c r="O112" s="22"/>
      <c r="P112" s="22"/>
      <c r="Q112" s="22"/>
      <c r="R112" s="22"/>
      <c r="S112" s="22"/>
      <c r="T112" s="22"/>
      <c r="U112" s="22"/>
      <c r="V112" s="22"/>
      <c r="W112" s="22"/>
      <c r="X112" s="22"/>
      <c r="Y112" s="22"/>
    </row>
    <row r="113" spans="12:25" x14ac:dyDescent="0.3">
      <c r="L113"/>
      <c r="M113" s="22"/>
      <c r="N113" s="22"/>
      <c r="O113" s="22"/>
      <c r="P113" s="22"/>
      <c r="Q113" s="22"/>
      <c r="R113" s="22"/>
      <c r="S113" s="22"/>
      <c r="T113" s="22"/>
      <c r="U113" s="22"/>
      <c r="V113" s="22"/>
      <c r="W113" s="22"/>
      <c r="X113" s="22"/>
      <c r="Y113" s="22"/>
    </row>
    <row r="114" spans="12:25" x14ac:dyDescent="0.3">
      <c r="L114"/>
      <c r="M114" s="22"/>
      <c r="N114" s="22"/>
      <c r="O114" s="22"/>
      <c r="P114" s="22"/>
      <c r="Q114" s="22"/>
      <c r="R114" s="22"/>
      <c r="S114" s="22"/>
      <c r="T114" s="22"/>
      <c r="U114" s="22"/>
      <c r="V114" s="22"/>
      <c r="W114" s="22"/>
      <c r="X114" s="22"/>
      <c r="Y114" s="22"/>
    </row>
    <row r="115" spans="12:25" x14ac:dyDescent="0.3">
      <c r="L115"/>
      <c r="M115" s="22"/>
      <c r="N115" s="22"/>
      <c r="O115" s="22"/>
      <c r="P115" s="22"/>
      <c r="Q115" s="22"/>
      <c r="R115" s="22"/>
      <c r="S115" s="22"/>
      <c r="T115" s="22"/>
      <c r="U115" s="22"/>
      <c r="V115" s="22"/>
      <c r="W115" s="22"/>
      <c r="X115" s="22"/>
      <c r="Y115" s="22"/>
    </row>
    <row r="116" spans="12:25" x14ac:dyDescent="0.3">
      <c r="L116"/>
      <c r="M116" s="22"/>
      <c r="N116" s="22"/>
      <c r="O116" s="22"/>
      <c r="P116" s="22"/>
      <c r="Q116" s="22"/>
      <c r="R116" s="22"/>
      <c r="S116" s="22"/>
      <c r="T116" s="22"/>
      <c r="U116" s="22"/>
      <c r="V116" s="22"/>
      <c r="W116" s="22"/>
      <c r="X116" s="22"/>
      <c r="Y116" s="22"/>
    </row>
    <row r="117" spans="12:25" x14ac:dyDescent="0.3">
      <c r="L117"/>
      <c r="M117" s="22"/>
      <c r="N117" s="22"/>
      <c r="O117" s="22"/>
      <c r="P117" s="22"/>
      <c r="Q117" s="22"/>
      <c r="R117" s="22"/>
      <c r="S117" s="22"/>
      <c r="T117" s="22"/>
      <c r="U117" s="22"/>
      <c r="V117" s="22"/>
      <c r="W117" s="22"/>
      <c r="X117" s="22"/>
      <c r="Y117" s="22"/>
    </row>
    <row r="118" spans="12:25" x14ac:dyDescent="0.3">
      <c r="L118"/>
      <c r="M118" s="22"/>
      <c r="N118" s="22"/>
      <c r="O118" s="22"/>
      <c r="P118" s="22"/>
      <c r="Q118" s="22"/>
      <c r="R118" s="22"/>
      <c r="S118" s="22"/>
      <c r="T118" s="22"/>
      <c r="U118" s="22"/>
      <c r="V118" s="22"/>
      <c r="W118" s="22"/>
      <c r="X118" s="22"/>
      <c r="Y118" s="22"/>
    </row>
    <row r="119" spans="12:25" x14ac:dyDescent="0.3">
      <c r="L119"/>
      <c r="M119" s="22"/>
      <c r="N119" s="22"/>
      <c r="O119" s="22"/>
      <c r="P119" s="22"/>
      <c r="Q119" s="22"/>
      <c r="R119" s="22"/>
      <c r="S119" s="22"/>
      <c r="T119" s="22"/>
      <c r="U119" s="22"/>
      <c r="V119" s="22"/>
      <c r="W119" s="22"/>
      <c r="X119" s="22"/>
      <c r="Y119" s="22"/>
    </row>
    <row r="120" spans="12:25" x14ac:dyDescent="0.3">
      <c r="L120"/>
      <c r="M120" s="22"/>
      <c r="N120" s="22"/>
      <c r="O120" s="22"/>
      <c r="P120" s="22"/>
      <c r="Q120" s="22"/>
      <c r="R120" s="22"/>
      <c r="S120" s="22"/>
      <c r="T120" s="22"/>
      <c r="U120" s="22"/>
      <c r="V120" s="22"/>
      <c r="W120" s="22"/>
      <c r="X120" s="22"/>
      <c r="Y120" s="22"/>
    </row>
    <row r="121" spans="12:25" x14ac:dyDescent="0.3">
      <c r="L121"/>
      <c r="M121" s="22"/>
      <c r="N121" s="22"/>
      <c r="O121" s="22"/>
      <c r="P121" s="22"/>
      <c r="Q121" s="22"/>
      <c r="R121" s="22"/>
      <c r="S121" s="22"/>
      <c r="T121" s="22"/>
      <c r="U121" s="22"/>
      <c r="V121" s="22"/>
      <c r="W121" s="22"/>
      <c r="X121" s="22"/>
      <c r="Y121" s="22"/>
    </row>
    <row r="122" spans="12:25" x14ac:dyDescent="0.3">
      <c r="L122"/>
      <c r="M122" s="22"/>
      <c r="N122" s="22"/>
      <c r="O122" s="22"/>
      <c r="P122" s="22"/>
      <c r="Q122" s="22"/>
      <c r="R122" s="22"/>
      <c r="S122" s="22"/>
      <c r="T122" s="22"/>
      <c r="U122" s="22"/>
      <c r="V122" s="22"/>
      <c r="W122" s="22"/>
      <c r="X122" s="22"/>
      <c r="Y122" s="22"/>
    </row>
    <row r="123" spans="12:25" x14ac:dyDescent="0.3">
      <c r="L123"/>
      <c r="M123" s="22"/>
      <c r="N123" s="22"/>
      <c r="O123" s="22"/>
      <c r="P123" s="22"/>
      <c r="Q123" s="22"/>
      <c r="R123" s="22"/>
      <c r="S123" s="22"/>
      <c r="T123" s="22"/>
      <c r="U123" s="22"/>
      <c r="V123" s="22"/>
      <c r="W123" s="22"/>
      <c r="X123" s="22"/>
      <c r="Y123" s="22"/>
    </row>
    <row r="124" spans="12:25" x14ac:dyDescent="0.3">
      <c r="L124"/>
      <c r="M124" s="22"/>
      <c r="N124" s="22"/>
      <c r="O124" s="22"/>
      <c r="P124" s="22"/>
      <c r="Q124" s="22"/>
      <c r="R124" s="22"/>
      <c r="S124" s="22"/>
      <c r="T124" s="22"/>
      <c r="U124" s="22"/>
      <c r="V124" s="22"/>
      <c r="W124" s="22"/>
      <c r="X124" s="22"/>
      <c r="Y124" s="22"/>
    </row>
    <row r="125" spans="12:25" x14ac:dyDescent="0.3">
      <c r="L125"/>
      <c r="M125" s="22"/>
      <c r="N125" s="22"/>
      <c r="O125" s="22"/>
      <c r="P125" s="22"/>
      <c r="Q125" s="22"/>
      <c r="R125" s="22"/>
      <c r="S125" s="22"/>
      <c r="T125" s="22"/>
      <c r="U125" s="22"/>
      <c r="V125" s="22"/>
      <c r="W125" s="22"/>
      <c r="X125" s="22"/>
      <c r="Y125" s="22"/>
    </row>
    <row r="126" spans="12:25" x14ac:dyDescent="0.3">
      <c r="L126"/>
      <c r="M126" s="22"/>
      <c r="N126" s="22"/>
      <c r="O126" s="22"/>
      <c r="P126" s="22"/>
      <c r="Q126" s="22"/>
      <c r="R126" s="22"/>
      <c r="S126" s="22"/>
      <c r="T126" s="22"/>
      <c r="U126" s="22"/>
      <c r="V126" s="22"/>
      <c r="W126" s="22"/>
      <c r="X126" s="22"/>
      <c r="Y126" s="22"/>
    </row>
    <row r="127" spans="12:25" x14ac:dyDescent="0.3">
      <c r="L127"/>
      <c r="M127" s="22"/>
      <c r="N127" s="22"/>
      <c r="O127" s="22"/>
      <c r="P127" s="22"/>
      <c r="Q127" s="22"/>
      <c r="R127" s="22"/>
      <c r="S127" s="22"/>
      <c r="T127" s="22"/>
      <c r="U127" s="22"/>
      <c r="V127" s="22"/>
      <c r="W127" s="22"/>
      <c r="X127" s="22"/>
      <c r="Y127" s="22"/>
    </row>
    <row r="128" spans="12:25" x14ac:dyDescent="0.3">
      <c r="L128"/>
      <c r="M128" s="22"/>
      <c r="N128" s="22"/>
      <c r="O128" s="22"/>
      <c r="P128" s="22"/>
      <c r="Q128" s="22"/>
      <c r="R128" s="22"/>
      <c r="S128" s="22"/>
      <c r="T128" s="22"/>
      <c r="U128" s="22"/>
      <c r="V128" s="22"/>
      <c r="W128" s="22"/>
      <c r="X128" s="22"/>
      <c r="Y128" s="22"/>
    </row>
    <row r="129" spans="12:25" x14ac:dyDescent="0.3">
      <c r="L129"/>
      <c r="M129" s="22"/>
      <c r="N129" s="22"/>
      <c r="O129" s="22"/>
      <c r="P129" s="22"/>
      <c r="Q129" s="22"/>
      <c r="R129" s="22"/>
      <c r="S129" s="22"/>
      <c r="T129" s="22"/>
      <c r="U129" s="22"/>
      <c r="V129" s="22"/>
      <c r="W129" s="22"/>
      <c r="X129" s="22"/>
      <c r="Y129" s="22"/>
    </row>
    <row r="130" spans="12:25" x14ac:dyDescent="0.3">
      <c r="L130"/>
      <c r="M130" s="22"/>
      <c r="N130" s="22"/>
      <c r="O130" s="22"/>
      <c r="P130" s="22"/>
      <c r="Q130" s="22"/>
      <c r="R130" s="22"/>
      <c r="S130" s="22"/>
      <c r="T130" s="22"/>
      <c r="U130" s="22"/>
      <c r="V130" s="22"/>
      <c r="W130" s="22"/>
      <c r="X130" s="22"/>
      <c r="Y130" s="22"/>
    </row>
    <row r="131" spans="12:25" x14ac:dyDescent="0.3">
      <c r="L131"/>
      <c r="M131" s="22"/>
      <c r="N131" s="22"/>
      <c r="O131" s="22"/>
      <c r="P131" s="22"/>
      <c r="Q131" s="22"/>
      <c r="R131" s="22"/>
      <c r="S131" s="22"/>
      <c r="T131" s="22"/>
      <c r="U131" s="22"/>
      <c r="V131" s="22"/>
      <c r="W131" s="22"/>
      <c r="X131" s="22"/>
      <c r="Y131" s="22"/>
    </row>
    <row r="132" spans="12:25" x14ac:dyDescent="0.3">
      <c r="L132"/>
      <c r="M132" s="22"/>
      <c r="N132" s="22"/>
      <c r="O132" s="22"/>
      <c r="P132" s="22"/>
      <c r="Q132" s="22"/>
      <c r="R132" s="22"/>
      <c r="S132" s="22"/>
      <c r="T132" s="22"/>
      <c r="U132" s="22"/>
      <c r="V132" s="22"/>
      <c r="W132" s="22"/>
      <c r="X132" s="22"/>
      <c r="Y132" s="22"/>
    </row>
    <row r="133" spans="12:25" x14ac:dyDescent="0.3">
      <c r="L133"/>
      <c r="M133" s="22"/>
      <c r="N133" s="22"/>
      <c r="O133" s="22"/>
      <c r="P133" s="22"/>
      <c r="Q133" s="22"/>
      <c r="R133" s="22"/>
      <c r="S133" s="22"/>
      <c r="T133" s="22"/>
      <c r="U133" s="22"/>
      <c r="V133" s="22"/>
      <c r="W133" s="22"/>
      <c r="X133" s="22"/>
      <c r="Y133" s="22"/>
    </row>
    <row r="134" spans="12:25" x14ac:dyDescent="0.3">
      <c r="L134"/>
      <c r="M134" s="22"/>
      <c r="N134" s="22"/>
      <c r="O134" s="22"/>
      <c r="P134" s="22"/>
      <c r="Q134" s="22"/>
      <c r="R134" s="22"/>
      <c r="S134" s="22"/>
      <c r="T134" s="22"/>
      <c r="U134" s="22"/>
      <c r="V134" s="22"/>
      <c r="W134" s="22"/>
      <c r="X134" s="22"/>
      <c r="Y134" s="22"/>
    </row>
    <row r="135" spans="12:25" x14ac:dyDescent="0.3">
      <c r="L135"/>
      <c r="M135" s="22"/>
      <c r="N135" s="22"/>
      <c r="O135" s="22"/>
      <c r="P135" s="22"/>
      <c r="Q135" s="22"/>
      <c r="R135" s="22"/>
      <c r="S135" s="22"/>
      <c r="T135" s="22"/>
      <c r="U135" s="22"/>
      <c r="V135" s="22"/>
      <c r="W135" s="22"/>
      <c r="X135" s="22"/>
      <c r="Y135" s="22"/>
    </row>
    <row r="136" spans="12:25" x14ac:dyDescent="0.3">
      <c r="L136"/>
      <c r="M136" s="22"/>
      <c r="N136" s="22"/>
      <c r="O136" s="22"/>
      <c r="P136" s="22"/>
      <c r="Q136" s="22"/>
      <c r="R136" s="22"/>
      <c r="S136" s="22"/>
      <c r="T136" s="22"/>
      <c r="U136" s="22"/>
      <c r="V136" s="22"/>
      <c r="W136" s="22"/>
      <c r="X136" s="22"/>
      <c r="Y136" s="22"/>
    </row>
    <row r="137" spans="12:25" x14ac:dyDescent="0.3">
      <c r="L137"/>
      <c r="M137" s="22"/>
      <c r="N137" s="22"/>
      <c r="O137" s="22"/>
      <c r="P137" s="22"/>
      <c r="Q137" s="22"/>
      <c r="R137" s="22"/>
      <c r="S137" s="22"/>
      <c r="T137" s="22"/>
      <c r="U137" s="22"/>
      <c r="V137" s="22"/>
      <c r="W137" s="22"/>
      <c r="X137" s="22"/>
      <c r="Y137" s="22"/>
    </row>
    <row r="138" spans="12:25" x14ac:dyDescent="0.3">
      <c r="L138"/>
      <c r="M138" s="22"/>
      <c r="N138" s="22"/>
      <c r="O138" s="22"/>
      <c r="P138" s="22"/>
      <c r="Q138" s="22"/>
      <c r="R138" s="22"/>
      <c r="S138" s="22"/>
      <c r="T138" s="22"/>
      <c r="U138" s="22"/>
      <c r="V138" s="22"/>
      <c r="W138" s="22"/>
      <c r="X138" s="22"/>
      <c r="Y138" s="22"/>
    </row>
    <row r="139" spans="12:25" x14ac:dyDescent="0.3">
      <c r="L139"/>
      <c r="M139" s="22"/>
      <c r="N139" s="22"/>
      <c r="O139" s="22"/>
      <c r="P139" s="22"/>
      <c r="Q139" s="22"/>
      <c r="R139" s="22"/>
      <c r="S139" s="22"/>
      <c r="T139" s="22"/>
      <c r="U139" s="22"/>
      <c r="V139" s="22"/>
      <c r="W139" s="22"/>
      <c r="X139" s="22"/>
      <c r="Y139" s="22"/>
    </row>
    <row r="140" spans="12:25" x14ac:dyDescent="0.3">
      <c r="L140"/>
      <c r="M140" s="22"/>
      <c r="N140" s="22"/>
      <c r="O140" s="22"/>
      <c r="P140" s="22"/>
      <c r="Q140" s="22"/>
      <c r="R140" s="22"/>
      <c r="S140" s="22"/>
      <c r="T140" s="22"/>
      <c r="U140" s="22"/>
      <c r="V140" s="22"/>
      <c r="W140" s="22"/>
      <c r="X140" s="22"/>
      <c r="Y140" s="22"/>
    </row>
    <row r="141" spans="12:25" x14ac:dyDescent="0.3">
      <c r="L141"/>
      <c r="M141" s="22"/>
      <c r="N141" s="22"/>
      <c r="O141" s="22"/>
      <c r="P141" s="22"/>
      <c r="Q141" s="22"/>
      <c r="R141" s="22"/>
      <c r="S141" s="22"/>
      <c r="T141" s="22"/>
      <c r="U141" s="22"/>
      <c r="V141" s="22"/>
      <c r="W141" s="22"/>
      <c r="X141" s="22"/>
      <c r="Y141" s="22"/>
    </row>
    <row r="142" spans="12:25" x14ac:dyDescent="0.3">
      <c r="L142"/>
      <c r="M142" s="22"/>
      <c r="N142" s="22"/>
      <c r="O142" s="22"/>
      <c r="P142" s="22"/>
      <c r="Q142" s="22"/>
      <c r="R142" s="22"/>
      <c r="S142" s="22"/>
      <c r="T142" s="22"/>
      <c r="U142" s="22"/>
      <c r="V142" s="22"/>
      <c r="W142" s="22"/>
      <c r="X142" s="22"/>
      <c r="Y142" s="22"/>
    </row>
    <row r="143" spans="12:25" x14ac:dyDescent="0.3">
      <c r="L143"/>
      <c r="M143" s="22"/>
      <c r="N143" s="22"/>
      <c r="O143" s="22"/>
      <c r="P143" s="22"/>
      <c r="Q143" s="22"/>
      <c r="R143" s="22"/>
      <c r="S143" s="22"/>
      <c r="T143" s="22"/>
      <c r="U143" s="22"/>
      <c r="V143" s="22"/>
      <c r="W143" s="22"/>
      <c r="X143" s="22"/>
      <c r="Y143" s="22"/>
    </row>
    <row r="144" spans="12:25" x14ac:dyDescent="0.3">
      <c r="L144"/>
      <c r="M144" s="22"/>
      <c r="N144" s="22"/>
      <c r="O144" s="22"/>
      <c r="P144" s="22"/>
      <c r="Q144" s="22"/>
      <c r="R144" s="22"/>
      <c r="S144" s="22"/>
      <c r="T144" s="22"/>
      <c r="U144" s="22"/>
      <c r="V144" s="22"/>
      <c r="W144" s="22"/>
      <c r="X144" s="22"/>
      <c r="Y144" s="22"/>
    </row>
    <row r="145" spans="12:25" x14ac:dyDescent="0.3">
      <c r="L145"/>
      <c r="M145" s="22"/>
      <c r="N145" s="22"/>
      <c r="O145" s="22"/>
      <c r="P145" s="22"/>
      <c r="Q145" s="22"/>
      <c r="R145" s="22"/>
      <c r="S145" s="22"/>
      <c r="T145" s="22"/>
      <c r="U145" s="22"/>
      <c r="V145" s="22"/>
      <c r="W145" s="22"/>
      <c r="X145" s="22"/>
      <c r="Y145" s="22"/>
    </row>
    <row r="146" spans="12:25" x14ac:dyDescent="0.3">
      <c r="L146"/>
      <c r="M146" s="22"/>
      <c r="N146" s="22"/>
      <c r="O146" s="22"/>
      <c r="P146" s="22"/>
      <c r="Q146" s="22"/>
      <c r="R146" s="22"/>
      <c r="S146" s="22"/>
      <c r="T146" s="22"/>
      <c r="U146" s="22"/>
      <c r="V146" s="22"/>
      <c r="W146" s="22"/>
      <c r="X146" s="22"/>
      <c r="Y146" s="22"/>
    </row>
    <row r="147" spans="12:25" x14ac:dyDescent="0.3">
      <c r="L147"/>
      <c r="M147" s="22"/>
      <c r="N147" s="22"/>
      <c r="O147" s="22"/>
      <c r="P147" s="22"/>
      <c r="Q147" s="22"/>
      <c r="R147" s="22"/>
      <c r="S147" s="22"/>
      <c r="T147" s="22"/>
      <c r="U147" s="22"/>
      <c r="V147" s="22"/>
      <c r="W147" s="22"/>
      <c r="X147" s="22"/>
      <c r="Y147" s="22"/>
    </row>
    <row r="148" spans="12:25" x14ac:dyDescent="0.3">
      <c r="L148"/>
      <c r="M148" s="22"/>
      <c r="N148" s="22"/>
      <c r="O148" s="22"/>
      <c r="P148" s="22"/>
      <c r="Q148" s="22"/>
      <c r="R148" s="22"/>
      <c r="S148" s="22"/>
      <c r="T148" s="22"/>
      <c r="U148" s="22"/>
      <c r="V148" s="22"/>
      <c r="W148" s="22"/>
      <c r="X148" s="22"/>
      <c r="Y148" s="22"/>
    </row>
    <row r="149" spans="12:25" x14ac:dyDescent="0.3">
      <c r="L149"/>
      <c r="M149" s="22"/>
      <c r="N149" s="22"/>
      <c r="O149" s="22"/>
      <c r="P149" s="22"/>
      <c r="Q149" s="22"/>
      <c r="R149" s="22"/>
      <c r="S149" s="22"/>
      <c r="T149" s="22"/>
      <c r="U149" s="22"/>
      <c r="V149" s="22"/>
      <c r="W149" s="22"/>
      <c r="X149" s="22"/>
      <c r="Y149" s="22"/>
    </row>
    <row r="150" spans="12:25" x14ac:dyDescent="0.3">
      <c r="L150"/>
      <c r="M150" s="22"/>
      <c r="N150" s="22"/>
      <c r="O150" s="22"/>
      <c r="P150" s="22"/>
      <c r="Q150" s="22"/>
      <c r="R150" s="22"/>
      <c r="S150" s="22"/>
      <c r="T150" s="22"/>
      <c r="U150" s="22"/>
      <c r="V150" s="22"/>
      <c r="W150" s="22"/>
      <c r="X150" s="22"/>
      <c r="Y150" s="22"/>
    </row>
    <row r="151" spans="12:25" x14ac:dyDescent="0.3">
      <c r="L151"/>
      <c r="M151" s="22"/>
      <c r="N151" s="22"/>
      <c r="O151" s="22"/>
      <c r="P151" s="22"/>
      <c r="Q151" s="22"/>
      <c r="R151" s="22"/>
      <c r="S151" s="22"/>
      <c r="T151" s="22"/>
      <c r="U151" s="22"/>
      <c r="V151" s="22"/>
      <c r="W151" s="22"/>
      <c r="X151" s="22"/>
      <c r="Y151" s="22"/>
    </row>
    <row r="152" spans="12:25" x14ac:dyDescent="0.3">
      <c r="L152"/>
      <c r="M152" s="22"/>
      <c r="N152" s="22"/>
      <c r="O152" s="22"/>
      <c r="P152" s="22"/>
      <c r="Q152" s="22"/>
      <c r="R152" s="22"/>
      <c r="S152" s="22"/>
      <c r="T152" s="22"/>
      <c r="U152" s="22"/>
      <c r="V152" s="22"/>
      <c r="W152" s="22"/>
      <c r="X152" s="22"/>
      <c r="Y152" s="22"/>
    </row>
    <row r="153" spans="12:25" x14ac:dyDescent="0.3">
      <c r="L153"/>
      <c r="M153" s="22"/>
      <c r="N153" s="22"/>
      <c r="O153" s="22"/>
      <c r="P153" s="22"/>
      <c r="Q153" s="22"/>
      <c r="R153" s="22"/>
      <c r="S153" s="22"/>
      <c r="T153" s="22"/>
      <c r="U153" s="22"/>
      <c r="V153" s="22"/>
      <c r="W153" s="22"/>
      <c r="X153" s="22"/>
      <c r="Y153" s="22"/>
    </row>
    <row r="154" spans="12:25" x14ac:dyDescent="0.3">
      <c r="L154"/>
      <c r="M154" s="22"/>
      <c r="N154" s="22"/>
      <c r="O154" s="22"/>
      <c r="P154" s="22"/>
      <c r="Q154" s="22"/>
      <c r="R154" s="22"/>
      <c r="S154" s="22"/>
      <c r="T154" s="22"/>
      <c r="U154" s="22"/>
      <c r="V154" s="22"/>
      <c r="W154" s="22"/>
      <c r="X154" s="22"/>
      <c r="Y154" s="22"/>
    </row>
    <row r="155" spans="12:25" x14ac:dyDescent="0.3">
      <c r="L155"/>
      <c r="M155" s="22"/>
      <c r="N155" s="22"/>
      <c r="O155" s="22"/>
      <c r="P155" s="22"/>
      <c r="Q155" s="22"/>
      <c r="R155" s="22"/>
      <c r="S155" s="22"/>
      <c r="T155" s="22"/>
      <c r="U155" s="22"/>
      <c r="V155" s="22"/>
      <c r="W155" s="22"/>
      <c r="X155" s="22"/>
      <c r="Y155" s="22"/>
    </row>
    <row r="156" spans="12:25" x14ac:dyDescent="0.3">
      <c r="L156"/>
      <c r="M156" s="22"/>
      <c r="N156" s="22"/>
      <c r="O156" s="22"/>
      <c r="P156" s="22"/>
      <c r="Q156" s="22"/>
      <c r="R156" s="22"/>
      <c r="S156" s="22"/>
      <c r="T156" s="22"/>
      <c r="U156" s="22"/>
      <c r="V156" s="22"/>
      <c r="W156" s="22"/>
      <c r="X156" s="22"/>
      <c r="Y156" s="22"/>
    </row>
    <row r="157" spans="12:25" x14ac:dyDescent="0.3">
      <c r="L157"/>
      <c r="M157" s="22"/>
      <c r="N157" s="22"/>
      <c r="O157" s="22"/>
      <c r="P157" s="22"/>
      <c r="Q157" s="22"/>
      <c r="R157" s="22"/>
      <c r="S157" s="22"/>
      <c r="T157" s="22"/>
      <c r="U157" s="22"/>
      <c r="V157" s="22"/>
      <c r="W157" s="22"/>
      <c r="X157" s="22"/>
      <c r="Y157" s="22"/>
    </row>
    <row r="158" spans="12:25" x14ac:dyDescent="0.3">
      <c r="L158"/>
      <c r="M158" s="22"/>
      <c r="N158" s="22"/>
      <c r="O158" s="22"/>
      <c r="P158" s="22"/>
      <c r="Q158" s="22"/>
      <c r="R158" s="22"/>
      <c r="S158" s="22"/>
      <c r="T158" s="22"/>
      <c r="U158" s="22"/>
      <c r="V158" s="22"/>
      <c r="W158" s="22"/>
      <c r="X158" s="22"/>
      <c r="Y158" s="22"/>
    </row>
    <row r="159" spans="12:25" x14ac:dyDescent="0.3">
      <c r="L159"/>
      <c r="M159" s="22"/>
      <c r="N159" s="22"/>
      <c r="O159" s="22"/>
      <c r="P159" s="22"/>
      <c r="Q159" s="22"/>
      <c r="R159" s="22"/>
      <c r="S159" s="22"/>
      <c r="T159" s="22"/>
      <c r="U159" s="22"/>
      <c r="V159" s="22"/>
      <c r="W159" s="22"/>
      <c r="X159" s="22"/>
      <c r="Y159" s="22"/>
    </row>
    <row r="160" spans="12:25" x14ac:dyDescent="0.3">
      <c r="L160"/>
      <c r="M160" s="22"/>
      <c r="N160" s="22"/>
      <c r="O160" s="22"/>
      <c r="P160" s="22"/>
      <c r="Q160" s="22"/>
      <c r="R160" s="22"/>
      <c r="S160" s="22"/>
      <c r="T160" s="22"/>
      <c r="U160" s="22"/>
      <c r="V160" s="22"/>
      <c r="W160" s="22"/>
      <c r="X160" s="22"/>
      <c r="Y160" s="22"/>
    </row>
    <row r="161" spans="12:25" x14ac:dyDescent="0.3">
      <c r="L161"/>
      <c r="M161" s="22"/>
      <c r="N161" s="22"/>
      <c r="O161" s="22"/>
      <c r="P161" s="22"/>
      <c r="Q161" s="22"/>
      <c r="R161" s="22"/>
      <c r="S161" s="22"/>
      <c r="T161" s="22"/>
      <c r="U161" s="22"/>
      <c r="V161" s="22"/>
      <c r="W161" s="22"/>
      <c r="X161" s="22"/>
      <c r="Y161" s="22"/>
    </row>
    <row r="162" spans="12:25" x14ac:dyDescent="0.3">
      <c r="L162"/>
      <c r="M162" s="22"/>
      <c r="N162" s="22"/>
      <c r="O162" s="22"/>
      <c r="P162" s="22"/>
      <c r="Q162" s="22"/>
      <c r="R162" s="22"/>
      <c r="S162" s="22"/>
      <c r="T162" s="22"/>
      <c r="U162" s="22"/>
      <c r="V162" s="22"/>
      <c r="W162" s="22"/>
      <c r="X162" s="22"/>
      <c r="Y162" s="22"/>
    </row>
    <row r="163" spans="12:25" x14ac:dyDescent="0.3">
      <c r="L163"/>
      <c r="M163" s="22"/>
      <c r="N163" s="22"/>
      <c r="O163" s="22"/>
      <c r="P163" s="22"/>
      <c r="Q163" s="22"/>
      <c r="R163" s="22"/>
      <c r="S163" s="22"/>
      <c r="T163" s="22"/>
      <c r="U163" s="22"/>
      <c r="V163" s="22"/>
      <c r="W163" s="22"/>
      <c r="X163" s="22"/>
      <c r="Y163" s="22"/>
    </row>
    <row r="164" spans="12:25" x14ac:dyDescent="0.3">
      <c r="L164"/>
      <c r="M164" s="22"/>
      <c r="N164" s="22"/>
      <c r="O164" s="22"/>
      <c r="P164" s="22"/>
      <c r="Q164" s="22"/>
      <c r="R164" s="22"/>
      <c r="S164" s="22"/>
      <c r="T164" s="22"/>
      <c r="U164" s="22"/>
      <c r="V164" s="22"/>
      <c r="W164" s="22"/>
      <c r="X164" s="22"/>
      <c r="Y164" s="22"/>
    </row>
    <row r="165" spans="12:25" x14ac:dyDescent="0.3">
      <c r="L165"/>
      <c r="M165" s="22"/>
      <c r="N165" s="22"/>
      <c r="O165" s="22"/>
      <c r="P165" s="22"/>
      <c r="Q165" s="22"/>
      <c r="R165" s="22"/>
      <c r="S165" s="22"/>
      <c r="T165" s="22"/>
      <c r="U165" s="22"/>
      <c r="V165" s="22"/>
      <c r="W165" s="22"/>
      <c r="X165" s="22"/>
      <c r="Y165" s="22"/>
    </row>
    <row r="166" spans="12:25" x14ac:dyDescent="0.3">
      <c r="L166"/>
      <c r="M166" s="22"/>
      <c r="N166" s="22"/>
      <c r="O166" s="22"/>
      <c r="P166" s="22"/>
      <c r="Q166" s="22"/>
      <c r="R166" s="22"/>
      <c r="S166" s="22"/>
      <c r="T166" s="22"/>
      <c r="U166" s="22"/>
      <c r="V166" s="22"/>
      <c r="W166" s="22"/>
      <c r="X166" s="22"/>
      <c r="Y166" s="22"/>
    </row>
    <row r="167" spans="12:25" x14ac:dyDescent="0.3">
      <c r="L167"/>
      <c r="M167" s="22"/>
      <c r="N167" s="22"/>
      <c r="O167" s="22"/>
      <c r="P167" s="22"/>
      <c r="Q167" s="22"/>
      <c r="R167" s="22"/>
      <c r="S167" s="22"/>
      <c r="T167" s="22"/>
      <c r="U167" s="22"/>
      <c r="V167" s="22"/>
      <c r="W167" s="22"/>
      <c r="X167" s="22"/>
      <c r="Y167" s="22"/>
    </row>
    <row r="168" spans="12:25" x14ac:dyDescent="0.3">
      <c r="L168"/>
      <c r="M168" s="22"/>
      <c r="N168" s="22"/>
      <c r="O168" s="22"/>
      <c r="P168" s="22"/>
      <c r="Q168" s="22"/>
      <c r="R168" s="22"/>
      <c r="S168" s="22"/>
      <c r="T168" s="22"/>
      <c r="U168" s="22"/>
      <c r="V168" s="22"/>
      <c r="W168" s="22"/>
      <c r="X168" s="22"/>
      <c r="Y168" s="22"/>
    </row>
    <row r="169" spans="12:25" x14ac:dyDescent="0.3">
      <c r="L169"/>
      <c r="M169" s="22"/>
      <c r="N169" s="22"/>
      <c r="O169" s="22"/>
      <c r="P169" s="22"/>
      <c r="Q169" s="22"/>
      <c r="R169" s="22"/>
      <c r="S169" s="22"/>
      <c r="T169" s="22"/>
      <c r="U169" s="22"/>
      <c r="V169" s="22"/>
      <c r="W169" s="22"/>
      <c r="X169" s="22"/>
      <c r="Y169" s="22"/>
    </row>
    <row r="170" spans="12:25" x14ac:dyDescent="0.3">
      <c r="L170"/>
      <c r="M170" s="22"/>
      <c r="N170" s="22"/>
      <c r="O170" s="22"/>
      <c r="P170" s="22"/>
      <c r="Q170" s="22"/>
      <c r="R170" s="22"/>
      <c r="S170" s="22"/>
      <c r="T170" s="22"/>
      <c r="U170" s="22"/>
      <c r="V170" s="22"/>
      <c r="W170" s="22"/>
      <c r="X170" s="22"/>
      <c r="Y170" s="22"/>
    </row>
    <row r="171" spans="12:25" x14ac:dyDescent="0.3">
      <c r="L171"/>
      <c r="M171" s="22"/>
      <c r="N171" s="22"/>
      <c r="O171" s="22"/>
      <c r="P171" s="22"/>
      <c r="Q171" s="22"/>
      <c r="R171" s="22"/>
      <c r="S171" s="22"/>
      <c r="T171" s="22"/>
      <c r="U171" s="22"/>
      <c r="V171" s="22"/>
      <c r="W171" s="22"/>
      <c r="X171" s="22"/>
      <c r="Y171" s="22"/>
    </row>
    <row r="172" spans="12:25" x14ac:dyDescent="0.3">
      <c r="L172"/>
      <c r="M172" s="22"/>
      <c r="N172" s="22"/>
      <c r="O172" s="22"/>
      <c r="P172" s="22"/>
      <c r="Q172" s="22"/>
      <c r="R172" s="22"/>
      <c r="S172" s="22"/>
      <c r="T172" s="22"/>
      <c r="U172" s="22"/>
      <c r="V172" s="22"/>
      <c r="W172" s="22"/>
      <c r="X172" s="22"/>
      <c r="Y172" s="22"/>
    </row>
    <row r="173" spans="12:25" x14ac:dyDescent="0.3">
      <c r="L173"/>
      <c r="M173" s="22"/>
      <c r="N173" s="22"/>
      <c r="O173" s="22"/>
      <c r="P173" s="22"/>
      <c r="Q173" s="22"/>
      <c r="R173" s="22"/>
      <c r="S173" s="22"/>
      <c r="T173" s="22"/>
      <c r="U173" s="22"/>
      <c r="V173" s="22"/>
      <c r="W173" s="22"/>
      <c r="X173" s="22"/>
      <c r="Y173" s="22"/>
    </row>
    <row r="174" spans="12:25" x14ac:dyDescent="0.3">
      <c r="L174"/>
      <c r="M174" s="22"/>
      <c r="N174" s="22"/>
      <c r="O174" s="22"/>
      <c r="P174" s="22"/>
      <c r="Q174" s="22"/>
      <c r="R174" s="22"/>
      <c r="S174" s="22"/>
      <c r="T174" s="22"/>
      <c r="U174" s="22"/>
      <c r="V174" s="22"/>
      <c r="W174" s="22"/>
      <c r="X174" s="22"/>
      <c r="Y174" s="22"/>
    </row>
    <row r="175" spans="12:25" x14ac:dyDescent="0.3">
      <c r="L175"/>
      <c r="M175" s="22"/>
      <c r="N175" s="22"/>
      <c r="O175" s="22"/>
      <c r="P175" s="22"/>
      <c r="Q175" s="22"/>
      <c r="R175" s="22"/>
      <c r="S175" s="22"/>
      <c r="T175" s="22"/>
      <c r="U175" s="22"/>
      <c r="V175" s="22"/>
      <c r="W175" s="22"/>
      <c r="X175" s="22"/>
      <c r="Y175" s="22"/>
    </row>
    <row r="176" spans="12:25" x14ac:dyDescent="0.3">
      <c r="L176"/>
      <c r="M176" s="22"/>
      <c r="N176" s="22"/>
      <c r="O176" s="22"/>
      <c r="P176" s="22"/>
      <c r="Q176" s="22"/>
      <c r="R176" s="22"/>
      <c r="S176" s="22"/>
      <c r="T176" s="22"/>
      <c r="U176" s="22"/>
      <c r="V176" s="22"/>
      <c r="W176" s="22"/>
      <c r="X176" s="22"/>
      <c r="Y176" s="22"/>
    </row>
    <row r="177" spans="12:25" x14ac:dyDescent="0.3">
      <c r="L177"/>
      <c r="M177" s="22"/>
      <c r="N177" s="22"/>
      <c r="O177" s="22"/>
      <c r="P177" s="22"/>
      <c r="Q177" s="22"/>
      <c r="R177" s="22"/>
      <c r="S177" s="22"/>
      <c r="T177" s="22"/>
      <c r="U177" s="22"/>
      <c r="V177" s="22"/>
      <c r="W177" s="22"/>
      <c r="X177" s="22"/>
      <c r="Y177" s="22"/>
    </row>
    <row r="178" spans="12:25" x14ac:dyDescent="0.3">
      <c r="L178"/>
      <c r="M178" s="22"/>
      <c r="N178" s="22"/>
      <c r="O178" s="22"/>
      <c r="P178" s="22"/>
      <c r="Q178" s="22"/>
      <c r="R178" s="22"/>
      <c r="S178" s="22"/>
      <c r="T178" s="22"/>
      <c r="U178" s="22"/>
      <c r="V178" s="22"/>
      <c r="W178" s="22"/>
      <c r="X178" s="22"/>
      <c r="Y178" s="22"/>
    </row>
    <row r="179" spans="12:25" x14ac:dyDescent="0.3">
      <c r="L179"/>
      <c r="M179" s="22"/>
      <c r="N179" s="22"/>
      <c r="O179" s="22"/>
      <c r="P179" s="22"/>
      <c r="Q179" s="22"/>
      <c r="R179" s="22"/>
      <c r="S179" s="22"/>
      <c r="T179" s="22"/>
      <c r="U179" s="22"/>
      <c r="V179" s="22"/>
      <c r="W179" s="22"/>
      <c r="X179" s="22"/>
      <c r="Y179" s="22"/>
    </row>
    <row r="180" spans="12:25" x14ac:dyDescent="0.3">
      <c r="L180"/>
      <c r="M180" s="22"/>
      <c r="N180" s="22"/>
      <c r="O180" s="22"/>
      <c r="P180" s="22"/>
      <c r="Q180" s="22"/>
      <c r="R180" s="22"/>
      <c r="S180" s="22"/>
      <c r="T180" s="22"/>
      <c r="U180" s="22"/>
      <c r="V180" s="22"/>
      <c r="W180" s="22"/>
      <c r="X180" s="22"/>
      <c r="Y180" s="22"/>
    </row>
    <row r="181" spans="12:25" x14ac:dyDescent="0.3">
      <c r="L181"/>
      <c r="M181" s="22"/>
      <c r="N181" s="22"/>
      <c r="O181" s="22"/>
      <c r="P181" s="22"/>
      <c r="Q181" s="22"/>
      <c r="R181" s="22"/>
      <c r="S181" s="22"/>
      <c r="T181" s="22"/>
      <c r="U181" s="22"/>
      <c r="V181" s="22"/>
      <c r="W181" s="22"/>
      <c r="X181" s="22"/>
      <c r="Y181" s="22"/>
    </row>
    <row r="182" spans="12:25" x14ac:dyDescent="0.3">
      <c r="L182"/>
      <c r="M182" s="22"/>
      <c r="N182" s="22"/>
      <c r="O182" s="22"/>
      <c r="P182" s="22"/>
      <c r="Q182" s="22"/>
      <c r="R182" s="22"/>
      <c r="S182" s="22"/>
      <c r="T182" s="22"/>
      <c r="U182" s="22"/>
      <c r="V182" s="22"/>
      <c r="W182" s="22"/>
      <c r="X182" s="22"/>
      <c r="Y182" s="22"/>
    </row>
    <row r="183" spans="12:25" x14ac:dyDescent="0.3">
      <c r="L183"/>
      <c r="M183" s="22"/>
      <c r="N183" s="22"/>
      <c r="O183" s="22"/>
      <c r="P183" s="22"/>
      <c r="Q183" s="22"/>
      <c r="R183" s="22"/>
      <c r="S183" s="22"/>
      <c r="T183" s="22"/>
      <c r="U183" s="22"/>
      <c r="V183" s="22"/>
      <c r="W183" s="22"/>
      <c r="X183" s="22"/>
      <c r="Y183" s="22"/>
    </row>
    <row r="184" spans="12:25" x14ac:dyDescent="0.3">
      <c r="L184"/>
      <c r="M184" s="22"/>
      <c r="N184" s="22"/>
      <c r="O184" s="22"/>
      <c r="P184" s="22"/>
      <c r="Q184" s="22"/>
      <c r="R184" s="22"/>
      <c r="S184" s="22"/>
      <c r="T184" s="22"/>
      <c r="U184" s="22"/>
      <c r="V184" s="22"/>
      <c r="W184" s="22"/>
      <c r="X184" s="22"/>
      <c r="Y184" s="22"/>
    </row>
    <row r="185" spans="12:25" x14ac:dyDescent="0.3">
      <c r="L185"/>
      <c r="M185" s="22"/>
      <c r="N185" s="22"/>
      <c r="O185" s="22"/>
      <c r="P185" s="22"/>
      <c r="Q185" s="22"/>
      <c r="R185" s="22"/>
      <c r="S185" s="22"/>
      <c r="T185" s="22"/>
      <c r="U185" s="22"/>
      <c r="V185" s="22"/>
      <c r="W185" s="22"/>
      <c r="X185" s="22"/>
      <c r="Y185" s="22"/>
    </row>
    <row r="186" spans="12:25" x14ac:dyDescent="0.3">
      <c r="L186"/>
      <c r="M186" s="22"/>
      <c r="N186" s="22"/>
      <c r="O186" s="22"/>
      <c r="P186" s="22"/>
      <c r="Q186" s="22"/>
      <c r="R186" s="22"/>
      <c r="S186" s="22"/>
      <c r="T186" s="22"/>
      <c r="U186" s="22"/>
      <c r="V186" s="22"/>
      <c r="W186" s="22"/>
      <c r="X186" s="22"/>
      <c r="Y186" s="22"/>
    </row>
    <row r="187" spans="12:25" x14ac:dyDescent="0.3">
      <c r="L187"/>
      <c r="M187" s="22"/>
      <c r="N187" s="22"/>
      <c r="O187" s="22"/>
      <c r="P187" s="22"/>
      <c r="Q187" s="22"/>
      <c r="R187" s="22"/>
      <c r="S187" s="22"/>
      <c r="T187" s="22"/>
      <c r="U187" s="22"/>
      <c r="V187" s="22"/>
      <c r="W187" s="22"/>
      <c r="X187" s="22"/>
      <c r="Y187" s="22"/>
    </row>
    <row r="188" spans="12:25" x14ac:dyDescent="0.3">
      <c r="L188"/>
      <c r="M188" s="22"/>
      <c r="N188" s="22"/>
      <c r="O188" s="22"/>
      <c r="P188" s="22"/>
      <c r="Q188" s="22"/>
      <c r="R188" s="22"/>
      <c r="S188" s="22"/>
      <c r="T188" s="22"/>
      <c r="U188" s="22"/>
      <c r="V188" s="22"/>
      <c r="W188" s="22"/>
      <c r="X188" s="22"/>
      <c r="Y188" s="22"/>
    </row>
    <row r="189" spans="12:25" x14ac:dyDescent="0.3">
      <c r="L189"/>
      <c r="M189" s="22"/>
      <c r="N189" s="22"/>
      <c r="O189" s="22"/>
      <c r="P189" s="22"/>
      <c r="Q189" s="22"/>
      <c r="R189" s="22"/>
      <c r="S189" s="22"/>
      <c r="T189" s="22"/>
      <c r="U189" s="22"/>
      <c r="V189" s="22"/>
      <c r="W189" s="22"/>
      <c r="X189" s="22"/>
      <c r="Y189" s="22"/>
    </row>
    <row r="190" spans="12:25" x14ac:dyDescent="0.3">
      <c r="L190"/>
      <c r="M190" s="22"/>
      <c r="N190" s="22"/>
      <c r="O190" s="22"/>
      <c r="P190" s="22"/>
      <c r="Q190" s="22"/>
      <c r="R190" s="22"/>
      <c r="S190" s="22"/>
      <c r="T190" s="22"/>
      <c r="U190" s="22"/>
      <c r="V190" s="22"/>
      <c r="W190" s="22"/>
      <c r="X190" s="22"/>
      <c r="Y190" s="22"/>
    </row>
    <row r="191" spans="12:25" x14ac:dyDescent="0.3">
      <c r="L191"/>
      <c r="M191" s="22"/>
      <c r="N191" s="22"/>
      <c r="O191" s="22"/>
      <c r="P191" s="22"/>
      <c r="Q191" s="22"/>
      <c r="R191" s="22"/>
      <c r="S191" s="22"/>
      <c r="T191" s="22"/>
      <c r="U191" s="22"/>
      <c r="V191" s="22"/>
      <c r="W191" s="22"/>
      <c r="X191" s="22"/>
      <c r="Y191" s="22"/>
    </row>
    <row r="192" spans="12:25" x14ac:dyDescent="0.3">
      <c r="L192"/>
      <c r="M192" s="22"/>
      <c r="N192" s="22"/>
      <c r="O192" s="22"/>
      <c r="P192" s="22"/>
      <c r="Q192" s="22"/>
      <c r="R192" s="22"/>
      <c r="S192" s="22"/>
      <c r="T192" s="22"/>
      <c r="U192" s="22"/>
      <c r="V192" s="22"/>
      <c r="W192" s="22"/>
      <c r="X192" s="22"/>
      <c r="Y192" s="22"/>
    </row>
    <row r="193" spans="12:25" x14ac:dyDescent="0.3">
      <c r="L193"/>
      <c r="M193" s="22"/>
      <c r="N193" s="22"/>
      <c r="O193" s="22"/>
      <c r="P193" s="22"/>
      <c r="Q193" s="22"/>
      <c r="R193" s="22"/>
      <c r="S193" s="22"/>
      <c r="T193" s="22"/>
      <c r="U193" s="22"/>
      <c r="V193" s="22"/>
      <c r="W193" s="22"/>
      <c r="X193" s="22"/>
      <c r="Y193" s="22"/>
    </row>
    <row r="194" spans="12:25" x14ac:dyDescent="0.3">
      <c r="L194"/>
      <c r="M194" s="22"/>
      <c r="N194" s="22"/>
      <c r="O194" s="22"/>
      <c r="P194" s="22"/>
      <c r="Q194" s="22"/>
      <c r="R194" s="22"/>
      <c r="S194" s="22"/>
      <c r="T194" s="22"/>
      <c r="U194" s="22"/>
      <c r="V194" s="22"/>
      <c r="W194" s="22"/>
      <c r="X194" s="22"/>
      <c r="Y194" s="22"/>
    </row>
    <row r="195" spans="12:25" x14ac:dyDescent="0.3">
      <c r="L195"/>
      <c r="M195" s="22"/>
      <c r="N195" s="22"/>
      <c r="O195" s="22"/>
      <c r="P195" s="22"/>
      <c r="Q195" s="22"/>
      <c r="R195" s="22"/>
      <c r="S195" s="22"/>
      <c r="T195" s="22"/>
      <c r="U195" s="22"/>
      <c r="V195" s="22"/>
      <c r="W195" s="22"/>
      <c r="X195" s="22"/>
      <c r="Y195" s="22"/>
    </row>
    <row r="196" spans="12:25" x14ac:dyDescent="0.3">
      <c r="L196"/>
      <c r="M196" s="22"/>
      <c r="N196" s="22"/>
      <c r="O196" s="22"/>
      <c r="P196" s="22"/>
      <c r="Q196" s="22"/>
      <c r="R196" s="22"/>
      <c r="S196" s="22"/>
      <c r="T196" s="22"/>
      <c r="U196" s="22"/>
      <c r="V196" s="22"/>
      <c r="W196" s="22"/>
      <c r="X196" s="22"/>
      <c r="Y196" s="22"/>
    </row>
    <row r="197" spans="12:25" x14ac:dyDescent="0.3">
      <c r="L197"/>
      <c r="M197" s="22"/>
      <c r="N197" s="22"/>
      <c r="O197" s="22"/>
      <c r="P197" s="22"/>
      <c r="Q197" s="22"/>
      <c r="R197" s="22"/>
      <c r="S197" s="22"/>
      <c r="T197" s="22"/>
      <c r="U197" s="22"/>
      <c r="V197" s="22"/>
      <c r="W197" s="22"/>
      <c r="X197" s="22"/>
      <c r="Y197" s="22"/>
    </row>
    <row r="198" spans="12:25" x14ac:dyDescent="0.3">
      <c r="L198"/>
      <c r="M198" s="22"/>
      <c r="N198" s="22"/>
      <c r="O198" s="22"/>
      <c r="P198" s="22"/>
      <c r="Q198" s="22"/>
      <c r="R198" s="22"/>
      <c r="S198" s="22"/>
      <c r="T198" s="22"/>
      <c r="U198" s="22"/>
      <c r="V198" s="22"/>
      <c r="W198" s="22"/>
      <c r="X198" s="22"/>
      <c r="Y198" s="22"/>
    </row>
    <row r="199" spans="12:25" x14ac:dyDescent="0.3">
      <c r="L199"/>
      <c r="M199" s="22"/>
      <c r="N199" s="22"/>
      <c r="O199" s="22"/>
      <c r="P199" s="22"/>
      <c r="Q199" s="22"/>
      <c r="R199" s="22"/>
      <c r="S199" s="22"/>
      <c r="T199" s="22"/>
      <c r="U199" s="22"/>
      <c r="V199" s="22"/>
      <c r="W199" s="22"/>
      <c r="X199" s="22"/>
      <c r="Y199" s="22"/>
    </row>
    <row r="200" spans="12:25" x14ac:dyDescent="0.3">
      <c r="L200"/>
      <c r="M200" s="22"/>
      <c r="N200" s="22"/>
      <c r="O200" s="22"/>
      <c r="P200" s="22"/>
      <c r="Q200" s="22"/>
      <c r="R200" s="22"/>
      <c r="S200" s="22"/>
      <c r="T200" s="22"/>
      <c r="U200" s="22"/>
      <c r="V200" s="22"/>
      <c r="W200" s="22"/>
      <c r="X200" s="22"/>
      <c r="Y200" s="22"/>
    </row>
    <row r="201" spans="12:25" x14ac:dyDescent="0.3">
      <c r="L201"/>
      <c r="M201" s="22"/>
      <c r="N201" s="22"/>
      <c r="O201" s="22"/>
      <c r="P201" s="22"/>
      <c r="Q201" s="22"/>
      <c r="R201" s="22"/>
      <c r="S201" s="22"/>
      <c r="T201" s="22"/>
      <c r="U201" s="22"/>
      <c r="V201" s="22"/>
      <c r="W201" s="22"/>
      <c r="X201" s="22"/>
      <c r="Y201" s="22"/>
    </row>
    <row r="202" spans="12:25" x14ac:dyDescent="0.3">
      <c r="L202"/>
      <c r="M202" s="22"/>
      <c r="N202" s="22"/>
      <c r="O202" s="22"/>
      <c r="P202" s="22"/>
      <c r="Q202" s="22"/>
      <c r="R202" s="22"/>
      <c r="S202" s="22"/>
      <c r="T202" s="22"/>
      <c r="U202" s="22"/>
      <c r="V202" s="22"/>
      <c r="W202" s="22"/>
      <c r="X202" s="22"/>
      <c r="Y202" s="22"/>
    </row>
    <row r="203" spans="12:25" x14ac:dyDescent="0.3">
      <c r="L203"/>
      <c r="M203" s="22"/>
      <c r="N203" s="22"/>
      <c r="O203" s="22"/>
      <c r="P203" s="22"/>
      <c r="Q203" s="22"/>
      <c r="R203" s="22"/>
      <c r="S203" s="22"/>
      <c r="T203" s="22"/>
      <c r="U203" s="22"/>
      <c r="V203" s="22"/>
      <c r="W203" s="22"/>
      <c r="X203" s="22"/>
      <c r="Y203" s="22"/>
    </row>
    <row r="204" spans="12:25" x14ac:dyDescent="0.3">
      <c r="L204"/>
      <c r="M204" s="22"/>
      <c r="N204" s="22"/>
      <c r="O204" s="22"/>
      <c r="P204" s="22"/>
      <c r="Q204" s="22"/>
      <c r="R204" s="22"/>
      <c r="S204" s="22"/>
      <c r="T204" s="22"/>
      <c r="U204" s="22"/>
      <c r="V204" s="22"/>
      <c r="W204" s="22"/>
      <c r="X204" s="22"/>
      <c r="Y204" s="22"/>
    </row>
    <row r="205" spans="12:25" x14ac:dyDescent="0.3">
      <c r="L205"/>
      <c r="M205" s="22"/>
      <c r="N205" s="22"/>
      <c r="O205" s="22"/>
      <c r="P205" s="22"/>
      <c r="Q205" s="22"/>
      <c r="R205" s="22"/>
      <c r="S205" s="22"/>
      <c r="T205" s="22"/>
      <c r="U205" s="22"/>
      <c r="V205" s="22"/>
      <c r="W205" s="22"/>
      <c r="X205" s="22"/>
      <c r="Y205" s="22"/>
    </row>
    <row r="206" spans="12:25" x14ac:dyDescent="0.3">
      <c r="L206"/>
      <c r="M206" s="22"/>
      <c r="N206" s="22"/>
      <c r="O206" s="22"/>
      <c r="P206" s="22"/>
      <c r="Q206" s="22"/>
      <c r="R206" s="22"/>
      <c r="S206" s="22"/>
      <c r="T206" s="22"/>
      <c r="U206" s="22"/>
      <c r="V206" s="22"/>
      <c r="W206" s="22"/>
      <c r="X206" s="22"/>
      <c r="Y206" s="22"/>
    </row>
    <row r="207" spans="12:25" x14ac:dyDescent="0.3">
      <c r="L207"/>
      <c r="M207" s="22"/>
      <c r="N207" s="22"/>
      <c r="O207" s="22"/>
      <c r="P207" s="22"/>
      <c r="Q207" s="22"/>
      <c r="R207" s="22"/>
      <c r="S207" s="22"/>
      <c r="T207" s="22"/>
      <c r="U207" s="22"/>
      <c r="V207" s="22"/>
      <c r="W207" s="22"/>
      <c r="X207" s="22"/>
      <c r="Y207" s="22"/>
    </row>
    <row r="208" spans="12:25" x14ac:dyDescent="0.3">
      <c r="L208"/>
      <c r="M208" s="22"/>
      <c r="N208" s="22"/>
      <c r="O208" s="22"/>
      <c r="P208" s="22"/>
      <c r="Q208" s="22"/>
      <c r="R208" s="22"/>
      <c r="S208" s="22"/>
      <c r="T208" s="22"/>
      <c r="U208" s="22"/>
      <c r="V208" s="22"/>
      <c r="W208" s="22"/>
      <c r="X208" s="22"/>
      <c r="Y208" s="22"/>
    </row>
    <row r="209" spans="12:25" x14ac:dyDescent="0.3">
      <c r="L209"/>
      <c r="M209" s="22"/>
      <c r="N209" s="22"/>
      <c r="O209" s="22"/>
      <c r="P209" s="22"/>
      <c r="Q209" s="22"/>
      <c r="R209" s="22"/>
      <c r="S209" s="22"/>
      <c r="T209" s="22"/>
      <c r="U209" s="22"/>
      <c r="V209" s="22"/>
      <c r="W209" s="22"/>
      <c r="X209" s="22"/>
      <c r="Y209" s="22"/>
    </row>
    <row r="210" spans="12:25" x14ac:dyDescent="0.3">
      <c r="L210"/>
      <c r="M210" s="22"/>
      <c r="N210" s="22"/>
      <c r="O210" s="22"/>
      <c r="P210" s="22"/>
      <c r="Q210" s="22"/>
      <c r="R210" s="22"/>
      <c r="S210" s="22"/>
      <c r="T210" s="22"/>
      <c r="U210" s="22"/>
      <c r="V210" s="22"/>
      <c r="W210" s="22"/>
      <c r="X210" s="22"/>
      <c r="Y210" s="22"/>
    </row>
    <row r="211" spans="12:25" x14ac:dyDescent="0.3">
      <c r="L211"/>
      <c r="M211" s="22"/>
      <c r="N211" s="22"/>
      <c r="O211" s="22"/>
      <c r="P211" s="22"/>
      <c r="Q211" s="22"/>
      <c r="R211" s="22"/>
      <c r="S211" s="22"/>
      <c r="T211" s="22"/>
      <c r="U211" s="22"/>
      <c r="V211" s="22"/>
      <c r="W211" s="22"/>
      <c r="X211" s="22"/>
      <c r="Y211" s="22"/>
    </row>
    <row r="212" spans="12:25" x14ac:dyDescent="0.3">
      <c r="L212"/>
      <c r="M212" s="22"/>
      <c r="N212" s="22"/>
      <c r="O212" s="22"/>
      <c r="P212" s="22"/>
      <c r="Q212" s="22"/>
      <c r="R212" s="22"/>
      <c r="S212" s="22"/>
      <c r="T212" s="22"/>
      <c r="U212" s="22"/>
      <c r="V212" s="22"/>
      <c r="W212" s="22"/>
      <c r="X212" s="22"/>
      <c r="Y212" s="22"/>
    </row>
    <row r="213" spans="12:25" x14ac:dyDescent="0.3">
      <c r="L213"/>
      <c r="M213" s="22"/>
      <c r="N213" s="22"/>
      <c r="O213" s="22"/>
      <c r="P213" s="22"/>
      <c r="Q213" s="22"/>
      <c r="R213" s="22"/>
      <c r="S213" s="22"/>
      <c r="T213" s="22"/>
      <c r="U213" s="22"/>
      <c r="V213" s="22"/>
      <c r="W213" s="22"/>
      <c r="X213" s="22"/>
      <c r="Y213" s="22"/>
    </row>
    <row r="214" spans="12:25" x14ac:dyDescent="0.3">
      <c r="L214"/>
      <c r="M214" s="22"/>
      <c r="N214" s="22"/>
      <c r="O214" s="22"/>
      <c r="P214" s="22"/>
      <c r="Q214" s="22"/>
      <c r="R214" s="22"/>
      <c r="S214" s="22"/>
      <c r="T214" s="22"/>
      <c r="U214" s="22"/>
      <c r="V214" s="22"/>
      <c r="W214" s="22"/>
      <c r="X214" s="22"/>
      <c r="Y214" s="22"/>
    </row>
    <row r="215" spans="12:25" x14ac:dyDescent="0.3">
      <c r="L215"/>
      <c r="M215" s="22"/>
      <c r="N215" s="22"/>
      <c r="O215" s="22"/>
      <c r="P215" s="22"/>
      <c r="Q215" s="22"/>
      <c r="R215" s="22"/>
      <c r="S215" s="22"/>
      <c r="T215" s="22"/>
      <c r="U215" s="22"/>
      <c r="V215" s="22"/>
      <c r="W215" s="22"/>
      <c r="X215" s="22"/>
      <c r="Y215" s="22"/>
    </row>
    <row r="216" spans="12:25" x14ac:dyDescent="0.3">
      <c r="L216"/>
      <c r="M216" s="22"/>
      <c r="N216" s="22"/>
      <c r="O216" s="22"/>
      <c r="P216" s="22"/>
      <c r="Q216" s="22"/>
      <c r="R216" s="22"/>
      <c r="S216" s="22"/>
      <c r="T216" s="22"/>
      <c r="U216" s="22"/>
      <c r="V216" s="22"/>
      <c r="W216" s="22"/>
      <c r="X216" s="22"/>
      <c r="Y216" s="22"/>
    </row>
    <row r="217" spans="12:25" x14ac:dyDescent="0.3">
      <c r="L217"/>
      <c r="M217" s="22"/>
      <c r="N217" s="22"/>
      <c r="O217" s="22"/>
      <c r="P217" s="22"/>
      <c r="Q217" s="22"/>
      <c r="R217" s="22"/>
      <c r="S217" s="22"/>
      <c r="T217" s="22"/>
      <c r="U217" s="22"/>
      <c r="V217" s="22"/>
      <c r="W217" s="22"/>
      <c r="X217" s="22"/>
      <c r="Y217" s="22"/>
    </row>
    <row r="218" spans="12:25" x14ac:dyDescent="0.3">
      <c r="L218"/>
      <c r="M218" s="22"/>
      <c r="N218" s="22"/>
      <c r="O218" s="22"/>
      <c r="P218" s="22"/>
      <c r="Q218" s="22"/>
      <c r="R218" s="22"/>
      <c r="S218" s="22"/>
      <c r="T218" s="22"/>
      <c r="U218" s="22"/>
      <c r="V218" s="22"/>
      <c r="W218" s="22"/>
      <c r="X218" s="22"/>
      <c r="Y218" s="22"/>
    </row>
    <row r="219" spans="12:25" x14ac:dyDescent="0.3">
      <c r="L219"/>
      <c r="M219" s="22"/>
      <c r="N219" s="22"/>
      <c r="O219" s="22"/>
      <c r="P219" s="22"/>
      <c r="Q219" s="22"/>
      <c r="R219" s="22"/>
      <c r="S219" s="22"/>
      <c r="T219" s="22"/>
      <c r="U219" s="22"/>
      <c r="V219" s="22"/>
      <c r="W219" s="22"/>
      <c r="X219" s="22"/>
      <c r="Y219" s="22"/>
    </row>
    <row r="220" spans="12:25" x14ac:dyDescent="0.3">
      <c r="L220"/>
      <c r="M220" s="22"/>
      <c r="N220" s="22"/>
      <c r="O220" s="22"/>
      <c r="P220" s="22"/>
      <c r="Q220" s="22"/>
      <c r="R220" s="22"/>
      <c r="S220" s="22"/>
      <c r="T220" s="22"/>
      <c r="U220" s="22"/>
      <c r="V220" s="22"/>
      <c r="W220" s="22"/>
      <c r="X220" s="22"/>
      <c r="Y220" s="22"/>
    </row>
    <row r="221" spans="12:25" x14ac:dyDescent="0.3">
      <c r="L221"/>
      <c r="M221" s="22"/>
      <c r="N221" s="22"/>
      <c r="O221" s="22"/>
      <c r="P221" s="22"/>
      <c r="Q221" s="22"/>
      <c r="R221" s="22"/>
      <c r="S221" s="22"/>
      <c r="T221" s="22"/>
      <c r="U221" s="22"/>
      <c r="V221" s="22"/>
      <c r="W221" s="22"/>
      <c r="X221" s="22"/>
      <c r="Y221" s="22"/>
    </row>
    <row r="222" spans="12:25" x14ac:dyDescent="0.3">
      <c r="L222"/>
      <c r="M222" s="22"/>
      <c r="N222" s="22"/>
      <c r="O222" s="22"/>
      <c r="P222" s="22"/>
      <c r="Q222" s="22"/>
      <c r="R222" s="22"/>
      <c r="S222" s="22"/>
      <c r="T222" s="22"/>
      <c r="U222" s="22"/>
      <c r="V222" s="22"/>
      <c r="W222" s="22"/>
      <c r="X222" s="22"/>
      <c r="Y222" s="22"/>
    </row>
    <row r="223" spans="12:25" x14ac:dyDescent="0.3">
      <c r="L223"/>
      <c r="M223" s="22"/>
      <c r="N223" s="22"/>
      <c r="O223" s="22"/>
      <c r="P223" s="22"/>
      <c r="Q223" s="22"/>
      <c r="R223" s="22"/>
      <c r="S223" s="22"/>
      <c r="T223" s="22"/>
      <c r="U223" s="22"/>
      <c r="V223" s="22"/>
      <c r="W223" s="22"/>
      <c r="X223" s="22"/>
      <c r="Y223" s="22"/>
    </row>
    <row r="224" spans="12:25" x14ac:dyDescent="0.3">
      <c r="L224"/>
      <c r="M224" s="22"/>
      <c r="N224" s="22"/>
      <c r="O224" s="22"/>
      <c r="P224" s="22"/>
      <c r="Q224" s="22"/>
      <c r="R224" s="22"/>
      <c r="S224" s="22"/>
      <c r="T224" s="22"/>
      <c r="U224" s="22"/>
      <c r="V224" s="22"/>
      <c r="W224" s="22"/>
      <c r="X224" s="22"/>
      <c r="Y224" s="22"/>
    </row>
    <row r="225" spans="12:25" x14ac:dyDescent="0.3">
      <c r="L225"/>
      <c r="M225" s="22"/>
      <c r="N225" s="22"/>
      <c r="O225" s="22"/>
      <c r="P225" s="22"/>
      <c r="Q225" s="22"/>
      <c r="R225" s="22"/>
      <c r="S225" s="22"/>
      <c r="T225" s="22"/>
      <c r="U225" s="22"/>
      <c r="V225" s="22"/>
      <c r="W225" s="22"/>
      <c r="X225" s="22"/>
      <c r="Y225" s="22"/>
    </row>
    <row r="226" spans="12:25" x14ac:dyDescent="0.3">
      <c r="L226"/>
      <c r="M226" s="22"/>
      <c r="N226" s="22"/>
      <c r="O226" s="22"/>
      <c r="P226" s="22"/>
      <c r="Q226" s="22"/>
      <c r="R226" s="22"/>
      <c r="S226" s="22"/>
      <c r="T226" s="22"/>
      <c r="U226" s="22"/>
      <c r="V226" s="22"/>
      <c r="W226" s="22"/>
      <c r="X226" s="22"/>
      <c r="Y226" s="22"/>
    </row>
    <row r="227" spans="12:25" x14ac:dyDescent="0.3">
      <c r="L227"/>
      <c r="M227" s="22"/>
      <c r="N227" s="22"/>
      <c r="O227" s="22"/>
      <c r="P227" s="22"/>
      <c r="Q227" s="22"/>
      <c r="R227" s="22"/>
      <c r="S227" s="22"/>
      <c r="T227" s="22"/>
      <c r="U227" s="22"/>
      <c r="V227" s="22"/>
      <c r="W227" s="22"/>
      <c r="X227" s="22"/>
      <c r="Y227" s="22"/>
    </row>
    <row r="228" spans="12:25" x14ac:dyDescent="0.3">
      <c r="L228"/>
      <c r="M228" s="22"/>
      <c r="N228" s="22"/>
      <c r="O228" s="22"/>
      <c r="P228" s="22"/>
      <c r="Q228" s="22"/>
      <c r="R228" s="22"/>
      <c r="S228" s="22"/>
      <c r="T228" s="22"/>
      <c r="U228" s="22"/>
      <c r="V228" s="22"/>
      <c r="W228" s="22"/>
      <c r="X228" s="22"/>
      <c r="Y228" s="22"/>
    </row>
    <row r="229" spans="12:25" x14ac:dyDescent="0.3">
      <c r="L229"/>
      <c r="M229" s="22"/>
      <c r="N229" s="22"/>
      <c r="O229" s="22"/>
      <c r="P229" s="22"/>
      <c r="Q229" s="22"/>
      <c r="R229" s="22"/>
      <c r="S229" s="22"/>
      <c r="T229" s="22"/>
      <c r="U229" s="22"/>
      <c r="V229" s="22"/>
      <c r="W229" s="22"/>
      <c r="X229" s="22"/>
      <c r="Y229" s="22"/>
    </row>
    <row r="230" spans="12:25" x14ac:dyDescent="0.3">
      <c r="L230"/>
      <c r="M230" s="22"/>
      <c r="N230" s="22"/>
      <c r="O230" s="22"/>
      <c r="P230" s="22"/>
      <c r="Q230" s="22"/>
      <c r="R230" s="22"/>
      <c r="S230" s="22"/>
      <c r="T230" s="22"/>
      <c r="U230" s="22"/>
      <c r="V230" s="22"/>
      <c r="W230" s="22"/>
      <c r="X230" s="22"/>
      <c r="Y230" s="22"/>
    </row>
    <row r="231" spans="12:25" x14ac:dyDescent="0.3">
      <c r="L231"/>
      <c r="M231" s="22"/>
      <c r="N231" s="22"/>
      <c r="O231" s="22"/>
      <c r="P231" s="22"/>
      <c r="Q231" s="22"/>
      <c r="R231" s="22"/>
      <c r="S231" s="22"/>
      <c r="T231" s="22"/>
      <c r="U231" s="22"/>
      <c r="V231" s="22"/>
      <c r="W231" s="22"/>
      <c r="X231" s="22"/>
      <c r="Y231" s="22"/>
    </row>
    <row r="232" spans="12:25" x14ac:dyDescent="0.3">
      <c r="L232"/>
      <c r="M232" s="22"/>
      <c r="N232" s="22"/>
      <c r="O232" s="22"/>
      <c r="P232" s="22"/>
      <c r="Q232" s="22"/>
      <c r="R232" s="22"/>
      <c r="S232" s="22"/>
      <c r="T232" s="22"/>
      <c r="U232" s="22"/>
      <c r="V232" s="22"/>
      <c r="W232" s="22"/>
      <c r="X232" s="22"/>
      <c r="Y232" s="22"/>
    </row>
    <row r="233" spans="12:25" x14ac:dyDescent="0.3">
      <c r="L233"/>
      <c r="M233" s="22"/>
      <c r="N233" s="22"/>
      <c r="O233" s="22"/>
      <c r="P233" s="22"/>
      <c r="Q233" s="22"/>
      <c r="R233" s="22"/>
      <c r="S233" s="22"/>
      <c r="T233" s="22"/>
      <c r="U233" s="22"/>
      <c r="V233" s="22"/>
      <c r="W233" s="22"/>
      <c r="X233" s="22"/>
      <c r="Y233" s="22"/>
    </row>
    <row r="234" spans="12:25" x14ac:dyDescent="0.3">
      <c r="L234"/>
      <c r="M234" s="22"/>
      <c r="N234" s="22"/>
      <c r="O234" s="22"/>
      <c r="P234" s="22"/>
      <c r="Q234" s="22"/>
      <c r="R234" s="22"/>
      <c r="S234" s="22"/>
      <c r="T234" s="22"/>
      <c r="U234" s="22"/>
      <c r="V234" s="22"/>
      <c r="W234" s="22"/>
      <c r="X234" s="22"/>
      <c r="Y234" s="22"/>
    </row>
    <row r="235" spans="12:25" x14ac:dyDescent="0.3">
      <c r="L235"/>
      <c r="M235" s="22"/>
      <c r="N235" s="22"/>
      <c r="O235" s="22"/>
      <c r="P235" s="22"/>
      <c r="Q235" s="22"/>
      <c r="R235" s="22"/>
      <c r="S235" s="22"/>
      <c r="T235" s="22"/>
      <c r="U235" s="22"/>
      <c r="V235" s="22"/>
      <c r="W235" s="22"/>
      <c r="X235" s="22"/>
      <c r="Y235" s="22"/>
    </row>
    <row r="236" spans="12:25" x14ac:dyDescent="0.3">
      <c r="L236"/>
      <c r="M236" s="22"/>
      <c r="N236" s="22"/>
      <c r="O236" s="22"/>
      <c r="P236" s="22"/>
      <c r="Q236" s="22"/>
      <c r="R236" s="22"/>
      <c r="S236" s="22"/>
      <c r="T236" s="22"/>
      <c r="U236" s="22"/>
      <c r="V236" s="22"/>
      <c r="W236" s="22"/>
      <c r="X236" s="22"/>
      <c r="Y236" s="22"/>
    </row>
    <row r="237" spans="12:25" x14ac:dyDescent="0.3">
      <c r="L237"/>
      <c r="M237" s="22"/>
      <c r="N237" s="22"/>
      <c r="O237" s="22"/>
      <c r="P237" s="22"/>
      <c r="Q237" s="22"/>
      <c r="R237" s="22"/>
      <c r="S237" s="22"/>
      <c r="T237" s="22"/>
      <c r="U237" s="22"/>
      <c r="V237" s="22"/>
      <c r="W237" s="22"/>
      <c r="X237" s="22"/>
      <c r="Y237" s="22"/>
    </row>
    <row r="238" spans="12:25" x14ac:dyDescent="0.3">
      <c r="L238"/>
      <c r="M238" s="22"/>
      <c r="N238" s="22"/>
      <c r="O238" s="22"/>
      <c r="P238" s="22"/>
      <c r="Q238" s="22"/>
      <c r="R238" s="22"/>
      <c r="S238" s="22"/>
      <c r="T238" s="22"/>
      <c r="U238" s="22"/>
      <c r="V238" s="22"/>
      <c r="W238" s="22"/>
      <c r="X238" s="22"/>
      <c r="Y238" s="22"/>
    </row>
    <row r="239" spans="12:25" x14ac:dyDescent="0.3">
      <c r="L239"/>
      <c r="M239" s="22"/>
      <c r="N239" s="22"/>
      <c r="O239" s="22"/>
      <c r="P239" s="22"/>
      <c r="Q239" s="22"/>
      <c r="R239" s="22"/>
      <c r="S239" s="22"/>
      <c r="T239" s="22"/>
      <c r="U239" s="22"/>
      <c r="V239" s="22"/>
      <c r="W239" s="22"/>
      <c r="X239" s="22"/>
      <c r="Y239" s="22"/>
    </row>
    <row r="240" spans="12:25" x14ac:dyDescent="0.3">
      <c r="L240"/>
      <c r="M240" s="22"/>
      <c r="N240" s="22"/>
      <c r="O240" s="22"/>
      <c r="P240" s="22"/>
      <c r="Q240" s="22"/>
      <c r="R240" s="22"/>
      <c r="S240" s="22"/>
      <c r="T240" s="22"/>
      <c r="U240" s="22"/>
      <c r="V240" s="22"/>
      <c r="W240" s="22"/>
      <c r="X240" s="22"/>
      <c r="Y240" s="22"/>
    </row>
    <row r="241" spans="12:25" x14ac:dyDescent="0.3">
      <c r="L241"/>
      <c r="M241" s="22"/>
      <c r="N241" s="22"/>
      <c r="O241" s="22"/>
      <c r="P241" s="22"/>
      <c r="Q241" s="22"/>
      <c r="R241" s="22"/>
      <c r="S241" s="22"/>
      <c r="T241" s="22"/>
      <c r="U241" s="22"/>
      <c r="V241" s="22"/>
      <c r="W241" s="22"/>
      <c r="X241" s="22"/>
      <c r="Y241" s="22"/>
    </row>
    <row r="242" spans="12:25" x14ac:dyDescent="0.3">
      <c r="L242"/>
      <c r="M242" s="22"/>
      <c r="N242" s="22"/>
      <c r="O242" s="22"/>
      <c r="P242" s="22"/>
      <c r="Q242" s="22"/>
      <c r="R242" s="22"/>
      <c r="S242" s="22"/>
      <c r="T242" s="22"/>
      <c r="U242" s="22"/>
      <c r="V242" s="22"/>
      <c r="W242" s="22"/>
      <c r="X242" s="22"/>
      <c r="Y242" s="22"/>
    </row>
    <row r="243" spans="12:25" x14ac:dyDescent="0.3">
      <c r="L243"/>
      <c r="M243" s="22"/>
      <c r="N243" s="22"/>
      <c r="O243" s="22"/>
      <c r="P243" s="22"/>
      <c r="Q243" s="22"/>
      <c r="R243" s="22"/>
      <c r="S243" s="22"/>
      <c r="T243" s="22"/>
      <c r="U243" s="22"/>
      <c r="V243" s="22"/>
      <c r="W243" s="22"/>
      <c r="X243" s="22"/>
      <c r="Y243" s="22"/>
    </row>
    <row r="244" spans="12:25" x14ac:dyDescent="0.3">
      <c r="L244"/>
      <c r="M244" s="22"/>
      <c r="N244" s="22"/>
      <c r="O244" s="22"/>
      <c r="P244" s="22"/>
      <c r="Q244" s="22"/>
      <c r="R244" s="22"/>
      <c r="S244" s="22"/>
      <c r="T244" s="22"/>
      <c r="U244" s="22"/>
      <c r="V244" s="22"/>
      <c r="W244" s="22"/>
      <c r="X244" s="22"/>
      <c r="Y244" s="22"/>
    </row>
    <row r="245" spans="12:25" x14ac:dyDescent="0.3">
      <c r="L245"/>
      <c r="M245" s="22"/>
      <c r="N245" s="22"/>
      <c r="O245" s="22"/>
      <c r="P245" s="22"/>
      <c r="Q245" s="22"/>
      <c r="R245" s="22"/>
      <c r="S245" s="22"/>
      <c r="T245" s="22"/>
      <c r="U245" s="22"/>
      <c r="V245" s="22"/>
      <c r="W245" s="22"/>
      <c r="X245" s="22"/>
      <c r="Y245" s="22"/>
    </row>
    <row r="246" spans="12:25" x14ac:dyDescent="0.3">
      <c r="L246"/>
      <c r="M246" s="22"/>
      <c r="N246" s="22"/>
      <c r="O246" s="22"/>
      <c r="P246" s="22"/>
      <c r="Q246" s="22"/>
      <c r="R246" s="22"/>
      <c r="S246" s="22"/>
      <c r="T246" s="22"/>
      <c r="U246" s="22"/>
      <c r="V246" s="22"/>
      <c r="W246" s="22"/>
      <c r="X246" s="22"/>
      <c r="Y246" s="22"/>
    </row>
    <row r="247" spans="12:25" x14ac:dyDescent="0.3">
      <c r="L247"/>
      <c r="M247" s="22"/>
      <c r="N247" s="22"/>
      <c r="O247" s="22"/>
      <c r="P247" s="22"/>
      <c r="Q247" s="22"/>
      <c r="R247" s="22"/>
      <c r="S247" s="22"/>
      <c r="T247" s="22"/>
      <c r="U247" s="22"/>
      <c r="V247" s="22"/>
      <c r="W247" s="22"/>
      <c r="X247" s="22"/>
      <c r="Y247" s="22"/>
    </row>
    <row r="248" spans="12:25" x14ac:dyDescent="0.3">
      <c r="L248"/>
      <c r="M248" s="22"/>
      <c r="N248" s="22"/>
      <c r="O248" s="22"/>
      <c r="P248" s="22"/>
      <c r="Q248" s="22"/>
      <c r="R248" s="22"/>
      <c r="S248" s="22"/>
      <c r="T248" s="22"/>
      <c r="U248" s="22"/>
      <c r="V248" s="22"/>
      <c r="W248" s="22"/>
      <c r="X248" s="22"/>
      <c r="Y248" s="22"/>
    </row>
    <row r="249" spans="12:25" x14ac:dyDescent="0.3">
      <c r="L249"/>
      <c r="M249" s="22"/>
      <c r="N249" s="22"/>
      <c r="O249" s="22"/>
      <c r="P249" s="22"/>
      <c r="Q249" s="22"/>
      <c r="R249" s="22"/>
      <c r="S249" s="22"/>
      <c r="T249" s="22"/>
      <c r="U249" s="22"/>
      <c r="V249" s="22"/>
      <c r="W249" s="22"/>
      <c r="X249" s="22"/>
      <c r="Y249" s="22"/>
    </row>
    <row r="250" spans="12:25" x14ac:dyDescent="0.3">
      <c r="L250"/>
      <c r="M250" s="22"/>
      <c r="N250" s="22"/>
      <c r="O250" s="22"/>
      <c r="P250" s="22"/>
      <c r="Q250" s="22"/>
      <c r="R250" s="22"/>
      <c r="S250" s="22"/>
      <c r="T250" s="22"/>
      <c r="U250" s="22"/>
      <c r="V250" s="22"/>
      <c r="W250" s="22"/>
      <c r="X250" s="22"/>
      <c r="Y250" s="22"/>
    </row>
    <row r="252" spans="12:25" ht="15" thickBot="1" x14ac:dyDescent="0.35">
      <c r="L252" s="128" t="s">
        <v>176</v>
      </c>
      <c r="M252" s="242" t="s">
        <v>191</v>
      </c>
      <c r="O252" s="271" t="s">
        <v>192</v>
      </c>
      <c r="P252" s="242" t="s">
        <v>193</v>
      </c>
      <c r="R252" s="142" t="s">
        <v>192</v>
      </c>
      <c r="S252" s="242" t="s">
        <v>193</v>
      </c>
      <c r="T252" s="242" t="s">
        <v>181</v>
      </c>
      <c r="V252" s="326" t="s">
        <v>194</v>
      </c>
      <c r="W252" s="326" t="s">
        <v>182</v>
      </c>
    </row>
    <row r="253" spans="12:25" ht="15.6" thickTop="1" thickBot="1" x14ac:dyDescent="0.35">
      <c r="L253" s="129" t="s">
        <v>177</v>
      </c>
      <c r="M253" s="243" t="s">
        <v>195</v>
      </c>
      <c r="O253" s="129" t="s">
        <v>177</v>
      </c>
      <c r="P253" s="245" t="s">
        <v>196</v>
      </c>
      <c r="R253" s="246" t="s">
        <v>177</v>
      </c>
      <c r="S253" s="243" t="s">
        <v>196</v>
      </c>
      <c r="T253" s="243" t="s">
        <v>197</v>
      </c>
      <c r="V253" s="22" t="s">
        <v>198</v>
      </c>
      <c r="W253" s="22" t="s">
        <v>199</v>
      </c>
    </row>
    <row r="254" spans="12:25" ht="15.6" thickTop="1" thickBot="1" x14ac:dyDescent="0.35">
      <c r="L254" s="129" t="s">
        <v>177</v>
      </c>
      <c r="M254" s="244" t="s">
        <v>200</v>
      </c>
      <c r="O254" s="130" t="s">
        <v>177</v>
      </c>
      <c r="P254" s="132" t="s">
        <v>201</v>
      </c>
      <c r="R254" s="246" t="s">
        <v>177</v>
      </c>
      <c r="S254" s="243" t="s">
        <v>196</v>
      </c>
      <c r="T254" s="244" t="s">
        <v>202</v>
      </c>
      <c r="V254" s="22" t="s">
        <v>198</v>
      </c>
      <c r="W254" s="22" t="s">
        <v>203</v>
      </c>
    </row>
    <row r="255" spans="12:25" ht="15.6" thickTop="1" thickBot="1" x14ac:dyDescent="0.35">
      <c r="L255" s="129" t="s">
        <v>177</v>
      </c>
      <c r="M255" s="244" t="s">
        <v>204</v>
      </c>
      <c r="R255" s="246" t="s">
        <v>177</v>
      </c>
      <c r="S255" s="243" t="s">
        <v>196</v>
      </c>
      <c r="T255" s="243" t="s">
        <v>205</v>
      </c>
      <c r="V255" s="22" t="s">
        <v>198</v>
      </c>
      <c r="W255" s="22" t="s">
        <v>206</v>
      </c>
    </row>
    <row r="256" spans="12:25" ht="15.6" thickTop="1" thickBot="1" x14ac:dyDescent="0.35">
      <c r="L256" s="129" t="s">
        <v>177</v>
      </c>
      <c r="M256" s="244" t="s">
        <v>207</v>
      </c>
      <c r="R256" s="246" t="s">
        <v>177</v>
      </c>
      <c r="S256" s="243" t="s">
        <v>196</v>
      </c>
      <c r="T256" s="244" t="s">
        <v>208</v>
      </c>
      <c r="V256" s="22" t="s">
        <v>198</v>
      </c>
      <c r="W256" s="22" t="s">
        <v>209</v>
      </c>
    </row>
    <row r="257" spans="12:23" ht="15.6" thickTop="1" thickBot="1" x14ac:dyDescent="0.35">
      <c r="L257" s="129" t="s">
        <v>177</v>
      </c>
      <c r="M257" s="244" t="s">
        <v>210</v>
      </c>
      <c r="R257" s="246" t="s">
        <v>177</v>
      </c>
      <c r="S257" s="243" t="s">
        <v>196</v>
      </c>
      <c r="T257" s="243" t="s">
        <v>211</v>
      </c>
      <c r="V257" s="22" t="s">
        <v>198</v>
      </c>
      <c r="W257" s="22" t="s">
        <v>212</v>
      </c>
    </row>
    <row r="258" spans="12:23" ht="15.6" thickTop="1" thickBot="1" x14ac:dyDescent="0.35">
      <c r="L258" s="129" t="s">
        <v>177</v>
      </c>
      <c r="M258" s="244" t="s">
        <v>213</v>
      </c>
      <c r="R258" s="246" t="s">
        <v>177</v>
      </c>
      <c r="S258" s="243" t="s">
        <v>196</v>
      </c>
      <c r="T258" s="244" t="s">
        <v>214</v>
      </c>
      <c r="V258" s="22" t="s">
        <v>198</v>
      </c>
      <c r="W258" s="22" t="s">
        <v>215</v>
      </c>
    </row>
    <row r="259" spans="12:23" ht="15.6" thickTop="1" thickBot="1" x14ac:dyDescent="0.35">
      <c r="L259" s="129" t="s">
        <v>177</v>
      </c>
      <c r="M259" s="244" t="s">
        <v>216</v>
      </c>
      <c r="R259" s="246" t="s">
        <v>177</v>
      </c>
      <c r="S259" s="243" t="s">
        <v>196</v>
      </c>
      <c r="T259" s="244" t="s">
        <v>217</v>
      </c>
      <c r="V259" s="22" t="s">
        <v>198</v>
      </c>
      <c r="W259" s="22" t="s">
        <v>218</v>
      </c>
    </row>
    <row r="260" spans="12:23" ht="15.6" thickTop="1" thickBot="1" x14ac:dyDescent="0.35">
      <c r="L260" s="129" t="s">
        <v>177</v>
      </c>
      <c r="M260" s="244" t="s">
        <v>219</v>
      </c>
      <c r="R260" s="246" t="s">
        <v>177</v>
      </c>
      <c r="S260" s="243" t="s">
        <v>196</v>
      </c>
      <c r="T260" s="243" t="s">
        <v>220</v>
      </c>
      <c r="V260" s="22" t="s">
        <v>198</v>
      </c>
      <c r="W260" s="22" t="s">
        <v>221</v>
      </c>
    </row>
    <row r="261" spans="12:23" ht="15.6" thickTop="1" thickBot="1" x14ac:dyDescent="0.35">
      <c r="L261" s="129" t="s">
        <v>177</v>
      </c>
      <c r="M261" s="244" t="s">
        <v>222</v>
      </c>
      <c r="R261" s="246" t="s">
        <v>177</v>
      </c>
      <c r="S261" s="243" t="s">
        <v>196</v>
      </c>
      <c r="T261" s="244" t="s">
        <v>223</v>
      </c>
      <c r="V261" s="22" t="s">
        <v>198</v>
      </c>
      <c r="W261" s="22" t="s">
        <v>224</v>
      </c>
    </row>
    <row r="262" spans="12:23" ht="15.6" thickTop="1" thickBot="1" x14ac:dyDescent="0.35">
      <c r="L262" s="129" t="s">
        <v>177</v>
      </c>
      <c r="M262" s="244" t="s">
        <v>225</v>
      </c>
      <c r="R262" s="246" t="s">
        <v>177</v>
      </c>
      <c r="S262" s="243" t="s">
        <v>196</v>
      </c>
      <c r="T262" s="325" t="s">
        <v>226</v>
      </c>
      <c r="V262" s="22" t="s">
        <v>198</v>
      </c>
      <c r="W262" s="22" t="s">
        <v>227</v>
      </c>
    </row>
    <row r="263" spans="12:23" ht="15.6" thickTop="1" thickBot="1" x14ac:dyDescent="0.35">
      <c r="L263" s="129" t="s">
        <v>177</v>
      </c>
      <c r="M263" s="244" t="s">
        <v>228</v>
      </c>
      <c r="R263" s="246" t="s">
        <v>177</v>
      </c>
      <c r="S263" s="244" t="s">
        <v>201</v>
      </c>
      <c r="T263" s="325" t="s">
        <v>229</v>
      </c>
      <c r="V263" s="22" t="s">
        <v>198</v>
      </c>
      <c r="W263" s="22" t="s">
        <v>230</v>
      </c>
    </row>
    <row r="264" spans="12:23" ht="15.6" thickTop="1" thickBot="1" x14ac:dyDescent="0.35">
      <c r="L264" s="129" t="s">
        <v>177</v>
      </c>
      <c r="M264" s="244" t="s">
        <v>231</v>
      </c>
      <c r="R264" s="246" t="s">
        <v>177</v>
      </c>
      <c r="S264" s="244" t="s">
        <v>201</v>
      </c>
      <c r="T264" s="325" t="s">
        <v>232</v>
      </c>
      <c r="V264" s="22" t="s">
        <v>198</v>
      </c>
      <c r="W264" s="22" t="s">
        <v>233</v>
      </c>
    </row>
    <row r="265" spans="12:23" ht="15.6" thickTop="1" thickBot="1" x14ac:dyDescent="0.35">
      <c r="L265" s="129" t="s">
        <v>177</v>
      </c>
      <c r="M265" s="244" t="s">
        <v>234</v>
      </c>
      <c r="R265" s="246" t="s">
        <v>177</v>
      </c>
      <c r="S265" s="244" t="s">
        <v>201</v>
      </c>
      <c r="T265" s="325" t="s">
        <v>235</v>
      </c>
      <c r="V265" s="22" t="s">
        <v>198</v>
      </c>
      <c r="W265" s="22" t="s">
        <v>236</v>
      </c>
    </row>
    <row r="266" spans="12:23" ht="15.6" thickTop="1" thickBot="1" x14ac:dyDescent="0.35">
      <c r="L266" s="129" t="s">
        <v>177</v>
      </c>
      <c r="M266" s="244" t="s">
        <v>237</v>
      </c>
      <c r="R266" s="246" t="s">
        <v>177</v>
      </c>
      <c r="S266" s="244" t="s">
        <v>201</v>
      </c>
      <c r="T266" s="325" t="s">
        <v>238</v>
      </c>
      <c r="V266" s="22" t="s">
        <v>198</v>
      </c>
      <c r="W266" s="22" t="s">
        <v>239</v>
      </c>
    </row>
    <row r="267" spans="12:23" ht="15.6" thickTop="1" thickBot="1" x14ac:dyDescent="0.35">
      <c r="L267" s="129" t="s">
        <v>177</v>
      </c>
      <c r="M267" s="244" t="s">
        <v>240</v>
      </c>
      <c r="R267" s="246" t="s">
        <v>177</v>
      </c>
      <c r="S267" s="244" t="s">
        <v>201</v>
      </c>
      <c r="T267" s="325" t="s">
        <v>241</v>
      </c>
      <c r="V267" s="22" t="s">
        <v>198</v>
      </c>
      <c r="W267" s="22" t="s">
        <v>242</v>
      </c>
    </row>
    <row r="268" spans="12:23" ht="15.6" thickTop="1" thickBot="1" x14ac:dyDescent="0.35">
      <c r="L268" s="129" t="s">
        <v>177</v>
      </c>
      <c r="M268" s="244" t="s">
        <v>243</v>
      </c>
      <c r="R268" s="246" t="s">
        <v>177</v>
      </c>
      <c r="S268" s="244" t="s">
        <v>201</v>
      </c>
      <c r="T268" s="325" t="s">
        <v>244</v>
      </c>
      <c r="V268" s="22" t="s">
        <v>198</v>
      </c>
      <c r="W268" s="22" t="s">
        <v>245</v>
      </c>
    </row>
    <row r="269" spans="12:23" ht="15.6" thickTop="1" thickBot="1" x14ac:dyDescent="0.35">
      <c r="L269" s="129" t="s">
        <v>177</v>
      </c>
      <c r="M269" s="244" t="s">
        <v>246</v>
      </c>
      <c r="R269" s="246" t="s">
        <v>177</v>
      </c>
      <c r="S269" s="244" t="s">
        <v>201</v>
      </c>
      <c r="T269" s="325" t="s">
        <v>247</v>
      </c>
      <c r="V269" s="22" t="s">
        <v>198</v>
      </c>
      <c r="W269" s="22" t="s">
        <v>248</v>
      </c>
    </row>
    <row r="270" spans="12:23" ht="15.6" thickTop="1" thickBot="1" x14ac:dyDescent="0.35">
      <c r="L270" s="129" t="s">
        <v>177</v>
      </c>
      <c r="M270" s="244" t="s">
        <v>249</v>
      </c>
      <c r="R270" s="246" t="s">
        <v>177</v>
      </c>
      <c r="S270" s="244" t="s">
        <v>201</v>
      </c>
      <c r="T270" s="325" t="s">
        <v>250</v>
      </c>
      <c r="V270" s="22" t="s">
        <v>198</v>
      </c>
      <c r="W270" s="22" t="s">
        <v>251</v>
      </c>
    </row>
    <row r="271" spans="12:23" ht="15.6" thickTop="1" thickBot="1" x14ac:dyDescent="0.35">
      <c r="L271" s="129" t="s">
        <v>177</v>
      </c>
      <c r="M271" s="244" t="s">
        <v>252</v>
      </c>
      <c r="R271" s="246" t="s">
        <v>177</v>
      </c>
      <c r="S271" s="244" t="s">
        <v>201</v>
      </c>
      <c r="T271" s="325" t="s">
        <v>253</v>
      </c>
      <c r="V271" s="22" t="s">
        <v>198</v>
      </c>
      <c r="W271" s="22" t="s">
        <v>254</v>
      </c>
    </row>
    <row r="272" spans="12:23" ht="15.6" thickTop="1" thickBot="1" x14ac:dyDescent="0.35">
      <c r="L272" s="129" t="s">
        <v>177</v>
      </c>
      <c r="M272" s="244" t="s">
        <v>255</v>
      </c>
      <c r="V272" s="22" t="s">
        <v>198</v>
      </c>
      <c r="W272" s="22" t="s">
        <v>256</v>
      </c>
    </row>
    <row r="273" spans="12:23" ht="15.6" thickTop="1" thickBot="1" x14ac:dyDescent="0.35">
      <c r="L273" s="129" t="s">
        <v>177</v>
      </c>
      <c r="M273" s="244" t="s">
        <v>257</v>
      </c>
      <c r="V273" s="22" t="s">
        <v>198</v>
      </c>
      <c r="W273" s="22" t="s">
        <v>258</v>
      </c>
    </row>
    <row r="274" spans="12:23" ht="15.6" thickTop="1" thickBot="1" x14ac:dyDescent="0.35">
      <c r="L274" s="129" t="s">
        <v>177</v>
      </c>
      <c r="M274" s="244" t="s">
        <v>259</v>
      </c>
      <c r="V274" s="22" t="s">
        <v>198</v>
      </c>
      <c r="W274" s="22" t="s">
        <v>260</v>
      </c>
    </row>
    <row r="275" spans="12:23" ht="15.6" thickTop="1" thickBot="1" x14ac:dyDescent="0.35">
      <c r="L275" s="129" t="s">
        <v>177</v>
      </c>
      <c r="M275" s="244" t="s">
        <v>261</v>
      </c>
      <c r="V275" s="22" t="s">
        <v>198</v>
      </c>
      <c r="W275" s="22" t="s">
        <v>262</v>
      </c>
    </row>
    <row r="276" spans="12:23" ht="15.6" thickTop="1" thickBot="1" x14ac:dyDescent="0.35">
      <c r="L276" s="129" t="s">
        <v>177</v>
      </c>
      <c r="M276" s="244" t="s">
        <v>263</v>
      </c>
      <c r="V276" s="22" t="s">
        <v>198</v>
      </c>
      <c r="W276" s="22" t="s">
        <v>264</v>
      </c>
    </row>
    <row r="277" spans="12:23" ht="15.6" thickTop="1" thickBot="1" x14ac:dyDescent="0.35">
      <c r="L277" s="129" t="s">
        <v>177</v>
      </c>
      <c r="M277" s="244" t="s">
        <v>265</v>
      </c>
      <c r="V277" s="22" t="s">
        <v>198</v>
      </c>
      <c r="W277" s="22" t="s">
        <v>266</v>
      </c>
    </row>
    <row r="278" spans="12:23" ht="15.6" thickTop="1" thickBot="1" x14ac:dyDescent="0.35">
      <c r="L278" s="129" t="s">
        <v>177</v>
      </c>
      <c r="M278" s="244" t="s">
        <v>267</v>
      </c>
      <c r="V278" s="22" t="s">
        <v>198</v>
      </c>
      <c r="W278" s="22" t="s">
        <v>268</v>
      </c>
    </row>
    <row r="279" spans="12:23" ht="15.6" thickTop="1" thickBot="1" x14ac:dyDescent="0.35">
      <c r="L279" s="129" t="s">
        <v>177</v>
      </c>
      <c r="M279" s="244" t="s">
        <v>269</v>
      </c>
      <c r="V279" s="22" t="s">
        <v>198</v>
      </c>
      <c r="W279" s="22" t="s">
        <v>270</v>
      </c>
    </row>
    <row r="280" spans="12:23" ht="15.6" thickTop="1" thickBot="1" x14ac:dyDescent="0.35">
      <c r="L280" s="129" t="s">
        <v>177</v>
      </c>
      <c r="M280" s="244" t="s">
        <v>271</v>
      </c>
      <c r="V280" s="22" t="s">
        <v>198</v>
      </c>
      <c r="W280" s="22" t="s">
        <v>272</v>
      </c>
    </row>
    <row r="281" spans="12:23" ht="15.6" thickTop="1" thickBot="1" x14ac:dyDescent="0.35">
      <c r="L281" s="129" t="s">
        <v>177</v>
      </c>
      <c r="M281" s="244" t="s">
        <v>273</v>
      </c>
      <c r="V281" s="22" t="s">
        <v>198</v>
      </c>
      <c r="W281" s="22" t="s">
        <v>274</v>
      </c>
    </row>
    <row r="282" spans="12:23" ht="15.6" thickTop="1" thickBot="1" x14ac:dyDescent="0.35">
      <c r="L282" s="129" t="s">
        <v>177</v>
      </c>
      <c r="M282" s="244" t="s">
        <v>275</v>
      </c>
      <c r="V282" s="22" t="s">
        <v>198</v>
      </c>
      <c r="W282" s="22" t="s">
        <v>276</v>
      </c>
    </row>
    <row r="283" spans="12:23" ht="15.6" thickTop="1" thickBot="1" x14ac:dyDescent="0.35">
      <c r="L283" s="129" t="s">
        <v>177</v>
      </c>
      <c r="M283" s="244" t="s">
        <v>277</v>
      </c>
      <c r="V283" s="22" t="s">
        <v>198</v>
      </c>
      <c r="W283" s="22" t="s">
        <v>278</v>
      </c>
    </row>
    <row r="284" spans="12:23" ht="15.6" thickTop="1" thickBot="1" x14ac:dyDescent="0.35">
      <c r="L284" s="129" t="s">
        <v>177</v>
      </c>
      <c r="M284" s="244" t="s">
        <v>279</v>
      </c>
      <c r="V284" s="22" t="s">
        <v>198</v>
      </c>
      <c r="W284" s="22" t="s">
        <v>280</v>
      </c>
    </row>
    <row r="285" spans="12:23" ht="15.6" thickTop="1" thickBot="1" x14ac:dyDescent="0.35">
      <c r="L285" s="129" t="s">
        <v>177</v>
      </c>
      <c r="M285" s="244" t="s">
        <v>281</v>
      </c>
      <c r="V285" s="22" t="s">
        <v>198</v>
      </c>
      <c r="W285" s="22" t="s">
        <v>282</v>
      </c>
    </row>
    <row r="286" spans="12:23" ht="15.6" thickTop="1" thickBot="1" x14ac:dyDescent="0.35">
      <c r="L286" s="129" t="s">
        <v>177</v>
      </c>
      <c r="M286" s="244" t="s">
        <v>283</v>
      </c>
      <c r="V286" s="22" t="s">
        <v>198</v>
      </c>
      <c r="W286" s="22" t="s">
        <v>284</v>
      </c>
    </row>
    <row r="287" spans="12:23" ht="15.6" thickTop="1" thickBot="1" x14ac:dyDescent="0.35">
      <c r="L287" s="129" t="s">
        <v>177</v>
      </c>
      <c r="M287" s="244" t="s">
        <v>285</v>
      </c>
      <c r="V287" s="22" t="s">
        <v>198</v>
      </c>
      <c r="W287" s="22" t="s">
        <v>286</v>
      </c>
    </row>
    <row r="288" spans="12:23" ht="15" thickTop="1" x14ac:dyDescent="0.3">
      <c r="L288" s="129" t="s">
        <v>177</v>
      </c>
      <c r="M288" s="244" t="s">
        <v>287</v>
      </c>
      <c r="V288" s="22" t="s">
        <v>198</v>
      </c>
      <c r="W288" s="22" t="s">
        <v>288</v>
      </c>
    </row>
    <row r="289" spans="22:23" x14ac:dyDescent="0.3">
      <c r="V289" s="22" t="s">
        <v>198</v>
      </c>
      <c r="W289" s="22" t="s">
        <v>289</v>
      </c>
    </row>
    <row r="290" spans="22:23" x14ac:dyDescent="0.3">
      <c r="V290" s="22" t="s">
        <v>198</v>
      </c>
      <c r="W290" s="22" t="s">
        <v>290</v>
      </c>
    </row>
    <row r="291" spans="22:23" x14ac:dyDescent="0.3">
      <c r="V291" s="22" t="s">
        <v>198</v>
      </c>
      <c r="W291" s="22" t="s">
        <v>291</v>
      </c>
    </row>
    <row r="292" spans="22:23" x14ac:dyDescent="0.3">
      <c r="V292" s="22" t="s">
        <v>198</v>
      </c>
      <c r="W292" s="22" t="s">
        <v>292</v>
      </c>
    </row>
    <row r="293" spans="22:23" x14ac:dyDescent="0.3">
      <c r="V293" s="22" t="s">
        <v>198</v>
      </c>
      <c r="W293" s="22" t="s">
        <v>293</v>
      </c>
    </row>
    <row r="294" spans="22:23" x14ac:dyDescent="0.3">
      <c r="V294" s="22" t="s">
        <v>198</v>
      </c>
      <c r="W294" s="22" t="s">
        <v>294</v>
      </c>
    </row>
    <row r="295" spans="22:23" x14ac:dyDescent="0.3">
      <c r="V295" s="22" t="s">
        <v>198</v>
      </c>
      <c r="W295" s="22" t="s">
        <v>295</v>
      </c>
    </row>
    <row r="296" spans="22:23" x14ac:dyDescent="0.3">
      <c r="V296" s="22" t="s">
        <v>198</v>
      </c>
      <c r="W296" s="22" t="s">
        <v>296</v>
      </c>
    </row>
    <row r="297" spans="22:23" x14ac:dyDescent="0.3">
      <c r="V297" s="22" t="s">
        <v>198</v>
      </c>
      <c r="W297" s="22" t="s">
        <v>297</v>
      </c>
    </row>
    <row r="298" spans="22:23" x14ac:dyDescent="0.3">
      <c r="V298" s="22" t="s">
        <v>198</v>
      </c>
      <c r="W298" s="22" t="s">
        <v>298</v>
      </c>
    </row>
    <row r="299" spans="22:23" x14ac:dyDescent="0.3">
      <c r="V299" s="22" t="s">
        <v>198</v>
      </c>
      <c r="W299" s="22" t="s">
        <v>299</v>
      </c>
    </row>
    <row r="300" spans="22:23" x14ac:dyDescent="0.3">
      <c r="V300" s="22" t="s">
        <v>198</v>
      </c>
      <c r="W300" s="22" t="s">
        <v>300</v>
      </c>
    </row>
    <row r="301" spans="22:23" x14ac:dyDescent="0.3">
      <c r="V301" s="22" t="s">
        <v>198</v>
      </c>
      <c r="W301" s="22" t="s">
        <v>301</v>
      </c>
    </row>
    <row r="302" spans="22:23" x14ac:dyDescent="0.3">
      <c r="V302" s="22" t="s">
        <v>198</v>
      </c>
      <c r="W302" s="22" t="s">
        <v>302</v>
      </c>
    </row>
    <row r="303" spans="22:23" x14ac:dyDescent="0.3">
      <c r="V303" s="22" t="s">
        <v>198</v>
      </c>
      <c r="W303" s="22" t="s">
        <v>303</v>
      </c>
    </row>
    <row r="304" spans="22:23" x14ac:dyDescent="0.3">
      <c r="V304" s="22" t="s">
        <v>198</v>
      </c>
      <c r="W304" s="22" t="s">
        <v>304</v>
      </c>
    </row>
    <row r="305" spans="22:23" x14ac:dyDescent="0.3">
      <c r="V305" s="22" t="s">
        <v>198</v>
      </c>
      <c r="W305" s="22" t="s">
        <v>305</v>
      </c>
    </row>
    <row r="306" spans="22:23" x14ac:dyDescent="0.3">
      <c r="V306" s="22" t="s">
        <v>198</v>
      </c>
      <c r="W306" s="22" t="s">
        <v>306</v>
      </c>
    </row>
    <row r="307" spans="22:23" x14ac:dyDescent="0.3">
      <c r="V307" s="22" t="s">
        <v>198</v>
      </c>
      <c r="W307" s="22" t="s">
        <v>307</v>
      </c>
    </row>
    <row r="308" spans="22:23" x14ac:dyDescent="0.3">
      <c r="V308" s="22" t="s">
        <v>198</v>
      </c>
      <c r="W308" s="22" t="s">
        <v>308</v>
      </c>
    </row>
    <row r="309" spans="22:23" x14ac:dyDescent="0.3">
      <c r="V309" s="22" t="s">
        <v>198</v>
      </c>
      <c r="W309" s="22" t="s">
        <v>309</v>
      </c>
    </row>
    <row r="310" spans="22:23" x14ac:dyDescent="0.3">
      <c r="V310" s="22" t="s">
        <v>198</v>
      </c>
      <c r="W310" s="22" t="s">
        <v>310</v>
      </c>
    </row>
    <row r="311" spans="22:23" x14ac:dyDescent="0.3">
      <c r="V311" s="22" t="s">
        <v>198</v>
      </c>
      <c r="W311" s="22" t="s">
        <v>311</v>
      </c>
    </row>
    <row r="312" spans="22:23" x14ac:dyDescent="0.3">
      <c r="V312" s="22" t="s">
        <v>198</v>
      </c>
      <c r="W312" s="22" t="s">
        <v>312</v>
      </c>
    </row>
    <row r="313" spans="22:23" x14ac:dyDescent="0.3">
      <c r="V313" s="22" t="s">
        <v>198</v>
      </c>
      <c r="W313" s="22" t="s">
        <v>313</v>
      </c>
    </row>
    <row r="314" spans="22:23" x14ac:dyDescent="0.3">
      <c r="V314" s="22" t="s">
        <v>198</v>
      </c>
      <c r="W314" s="22" t="s">
        <v>314</v>
      </c>
    </row>
    <row r="315" spans="22:23" x14ac:dyDescent="0.3">
      <c r="V315" s="22" t="s">
        <v>198</v>
      </c>
      <c r="W315" s="22" t="s">
        <v>315</v>
      </c>
    </row>
    <row r="316" spans="22:23" x14ac:dyDescent="0.3">
      <c r="V316" s="22" t="s">
        <v>198</v>
      </c>
      <c r="W316" s="22" t="s">
        <v>316</v>
      </c>
    </row>
    <row r="317" spans="22:23" x14ac:dyDescent="0.3">
      <c r="V317" s="22" t="s">
        <v>198</v>
      </c>
      <c r="W317" s="22" t="s">
        <v>317</v>
      </c>
    </row>
    <row r="318" spans="22:23" x14ac:dyDescent="0.3">
      <c r="V318" s="22" t="s">
        <v>198</v>
      </c>
      <c r="W318" s="22" t="s">
        <v>318</v>
      </c>
    </row>
    <row r="319" spans="22:23" x14ac:dyDescent="0.3">
      <c r="V319" s="22" t="s">
        <v>198</v>
      </c>
      <c r="W319" s="22" t="s">
        <v>319</v>
      </c>
    </row>
    <row r="320" spans="22:23" x14ac:dyDescent="0.3">
      <c r="V320" s="22" t="s">
        <v>198</v>
      </c>
      <c r="W320" s="22" t="s">
        <v>320</v>
      </c>
    </row>
    <row r="321" spans="22:23" x14ac:dyDescent="0.3">
      <c r="V321" s="22" t="s">
        <v>198</v>
      </c>
      <c r="W321" s="22" t="s">
        <v>321</v>
      </c>
    </row>
    <row r="322" spans="22:23" x14ac:dyDescent="0.3">
      <c r="V322" s="22" t="s">
        <v>198</v>
      </c>
      <c r="W322" s="22" t="s">
        <v>322</v>
      </c>
    </row>
    <row r="323" spans="22:23" x14ac:dyDescent="0.3">
      <c r="V323" s="22" t="s">
        <v>198</v>
      </c>
      <c r="W323" s="22" t="s">
        <v>323</v>
      </c>
    </row>
    <row r="324" spans="22:23" x14ac:dyDescent="0.3">
      <c r="V324" s="22" t="s">
        <v>198</v>
      </c>
      <c r="W324" s="22" t="s">
        <v>324</v>
      </c>
    </row>
    <row r="325" spans="22:23" x14ac:dyDescent="0.3">
      <c r="V325" s="22" t="s">
        <v>198</v>
      </c>
      <c r="W325" s="22" t="s">
        <v>325</v>
      </c>
    </row>
    <row r="326" spans="22:23" x14ac:dyDescent="0.3">
      <c r="V326" s="22" t="s">
        <v>198</v>
      </c>
      <c r="W326" s="22" t="s">
        <v>326</v>
      </c>
    </row>
    <row r="327" spans="22:23" x14ac:dyDescent="0.3">
      <c r="V327" s="22" t="s">
        <v>198</v>
      </c>
      <c r="W327" s="22" t="s">
        <v>327</v>
      </c>
    </row>
    <row r="328" spans="22:23" x14ac:dyDescent="0.3">
      <c r="V328" s="22" t="s">
        <v>198</v>
      </c>
      <c r="W328" s="22" t="s">
        <v>328</v>
      </c>
    </row>
    <row r="329" spans="22:23" x14ac:dyDescent="0.3">
      <c r="V329" s="22" t="s">
        <v>198</v>
      </c>
      <c r="W329" s="22" t="s">
        <v>329</v>
      </c>
    </row>
    <row r="330" spans="22:23" x14ac:dyDescent="0.3">
      <c r="V330" s="22" t="s">
        <v>198</v>
      </c>
      <c r="W330" s="22" t="s">
        <v>330</v>
      </c>
    </row>
    <row r="331" spans="22:23" x14ac:dyDescent="0.3">
      <c r="V331" s="22" t="s">
        <v>198</v>
      </c>
      <c r="W331" s="22" t="s">
        <v>331</v>
      </c>
    </row>
    <row r="332" spans="22:23" x14ac:dyDescent="0.3">
      <c r="V332" s="22" t="s">
        <v>198</v>
      </c>
      <c r="W332" s="22" t="s">
        <v>332</v>
      </c>
    </row>
    <row r="333" spans="22:23" x14ac:dyDescent="0.3">
      <c r="V333" s="22" t="s">
        <v>198</v>
      </c>
      <c r="W333" s="22" t="s">
        <v>333</v>
      </c>
    </row>
    <row r="334" spans="22:23" x14ac:dyDescent="0.3">
      <c r="V334" s="22" t="s">
        <v>198</v>
      </c>
      <c r="W334" s="22" t="s">
        <v>334</v>
      </c>
    </row>
    <row r="335" spans="22:23" x14ac:dyDescent="0.3">
      <c r="V335" s="22" t="s">
        <v>198</v>
      </c>
      <c r="W335" s="22" t="s">
        <v>335</v>
      </c>
    </row>
    <row r="336" spans="22:23" x14ac:dyDescent="0.3">
      <c r="V336" s="22" t="s">
        <v>198</v>
      </c>
      <c r="W336" s="22" t="s">
        <v>336</v>
      </c>
    </row>
    <row r="337" spans="22:23" x14ac:dyDescent="0.3">
      <c r="V337" s="22" t="s">
        <v>198</v>
      </c>
      <c r="W337" s="22" t="s">
        <v>337</v>
      </c>
    </row>
    <row r="338" spans="22:23" x14ac:dyDescent="0.3">
      <c r="V338" s="22" t="s">
        <v>198</v>
      </c>
      <c r="W338" s="22" t="s">
        <v>338</v>
      </c>
    </row>
    <row r="339" spans="22:23" x14ac:dyDescent="0.3">
      <c r="V339" s="22" t="s">
        <v>198</v>
      </c>
      <c r="W339" s="22" t="s">
        <v>339</v>
      </c>
    </row>
    <row r="340" spans="22:23" x14ac:dyDescent="0.3">
      <c r="V340" s="82" t="s">
        <v>340</v>
      </c>
      <c r="W340" s="82" t="s">
        <v>341</v>
      </c>
    </row>
    <row r="341" spans="22:23" x14ac:dyDescent="0.3">
      <c r="V341" s="82" t="s">
        <v>340</v>
      </c>
      <c r="W341" s="82" t="s">
        <v>342</v>
      </c>
    </row>
    <row r="342" spans="22:23" x14ac:dyDescent="0.3">
      <c r="V342" s="82" t="s">
        <v>340</v>
      </c>
      <c r="W342" s="82" t="s">
        <v>343</v>
      </c>
    </row>
    <row r="343" spans="22:23" x14ac:dyDescent="0.3">
      <c r="V343" s="82" t="s">
        <v>340</v>
      </c>
      <c r="W343" s="82" t="s">
        <v>344</v>
      </c>
    </row>
    <row r="344" spans="22:23" x14ac:dyDescent="0.3">
      <c r="V344" s="82" t="s">
        <v>340</v>
      </c>
      <c r="W344" s="82" t="s">
        <v>345</v>
      </c>
    </row>
    <row r="345" spans="22:23" x14ac:dyDescent="0.3">
      <c r="V345" s="82" t="s">
        <v>340</v>
      </c>
      <c r="W345" s="82" t="s">
        <v>346</v>
      </c>
    </row>
    <row r="346" spans="22:23" x14ac:dyDescent="0.3">
      <c r="V346" s="82" t="s">
        <v>340</v>
      </c>
      <c r="W346" s="82" t="s">
        <v>347</v>
      </c>
    </row>
    <row r="347" spans="22:23" x14ac:dyDescent="0.3">
      <c r="V347" s="82" t="s">
        <v>340</v>
      </c>
      <c r="W347" s="82" t="s">
        <v>348</v>
      </c>
    </row>
    <row r="348" spans="22:23" x14ac:dyDescent="0.3">
      <c r="V348" s="82" t="s">
        <v>340</v>
      </c>
      <c r="W348" s="82" t="s">
        <v>349</v>
      </c>
    </row>
    <row r="349" spans="22:23" x14ac:dyDescent="0.3">
      <c r="V349" s="82" t="s">
        <v>350</v>
      </c>
      <c r="W349" s="82" t="s">
        <v>351</v>
      </c>
    </row>
    <row r="350" spans="22:23" x14ac:dyDescent="0.3">
      <c r="V350" s="82" t="s">
        <v>350</v>
      </c>
      <c r="W350" s="82" t="s">
        <v>352</v>
      </c>
    </row>
    <row r="351" spans="22:23" x14ac:dyDescent="0.3">
      <c r="V351" s="82" t="s">
        <v>350</v>
      </c>
      <c r="W351" s="82" t="s">
        <v>353</v>
      </c>
    </row>
    <row r="352" spans="22:23" x14ac:dyDescent="0.3">
      <c r="V352" s="82" t="s">
        <v>350</v>
      </c>
      <c r="W352" s="82" t="s">
        <v>354</v>
      </c>
    </row>
    <row r="353" spans="22:23" x14ac:dyDescent="0.3">
      <c r="V353" s="82" t="s">
        <v>350</v>
      </c>
      <c r="W353" s="82" t="s">
        <v>355</v>
      </c>
    </row>
    <row r="354" spans="22:23" x14ac:dyDescent="0.3">
      <c r="V354" s="82" t="s">
        <v>350</v>
      </c>
      <c r="W354" s="82" t="s">
        <v>356</v>
      </c>
    </row>
    <row r="355" spans="22:23" x14ac:dyDescent="0.3">
      <c r="V355" s="82" t="s">
        <v>350</v>
      </c>
      <c r="W355" s="82" t="s">
        <v>357</v>
      </c>
    </row>
    <row r="356" spans="22:23" x14ac:dyDescent="0.3">
      <c r="V356" s="82" t="s">
        <v>350</v>
      </c>
      <c r="W356" s="82" t="s">
        <v>358</v>
      </c>
    </row>
    <row r="357" spans="22:23" x14ac:dyDescent="0.3">
      <c r="V357" s="82" t="s">
        <v>350</v>
      </c>
      <c r="W357" s="82" t="s">
        <v>359</v>
      </c>
    </row>
  </sheetData>
  <sheetProtection algorithmName="SHA-512" hashValue="5KCZwJaIgr4yDlGBsJnr6+c9M9JWKDI4xAflprASv5+nOEGKA6NRChe/PRUSwPNimMYevT6SLaWq2pJ8JRsu5g==" saltValue="I1i5moaMWZ7KWAjKqhPD6g==" spinCount="100000" sheet="1" insertColumns="0" insertRows="0"/>
  <sortState xmlns:xlrd2="http://schemas.microsoft.com/office/spreadsheetml/2017/richdata2" ref="L276:M318">
    <sortCondition ref="L276:L318"/>
    <sortCondition ref="M276:M318"/>
  </sortState>
  <dataConsolidate/>
  <mergeCells count="43">
    <mergeCell ref="B43:B47"/>
    <mergeCell ref="C43:I47"/>
    <mergeCell ref="B32:C32"/>
    <mergeCell ref="B33:C33"/>
    <mergeCell ref="B26:C26"/>
    <mergeCell ref="B27:C27"/>
    <mergeCell ref="B29:C29"/>
    <mergeCell ref="B30:C30"/>
    <mergeCell ref="B37:C37"/>
    <mergeCell ref="B38:C38"/>
    <mergeCell ref="B39:C39"/>
    <mergeCell ref="B40:C40"/>
    <mergeCell ref="B41:C41"/>
    <mergeCell ref="B14:C14"/>
    <mergeCell ref="B28:C28"/>
    <mergeCell ref="B21:C21"/>
    <mergeCell ref="B4:I4"/>
    <mergeCell ref="B5:I5"/>
    <mergeCell ref="B9:C9"/>
    <mergeCell ref="B10:C10"/>
    <mergeCell ref="B11:C11"/>
    <mergeCell ref="D21:I21"/>
    <mergeCell ref="A1:J1"/>
    <mergeCell ref="B2:B3"/>
    <mergeCell ref="C2:I2"/>
    <mergeCell ref="C3:E3"/>
    <mergeCell ref="F3:I3"/>
    <mergeCell ref="B48:D48"/>
    <mergeCell ref="B35:C35"/>
    <mergeCell ref="B34:C34"/>
    <mergeCell ref="B6:C6"/>
    <mergeCell ref="B7:C7"/>
    <mergeCell ref="B8:C8"/>
    <mergeCell ref="B12:C12"/>
    <mergeCell ref="B13:C13"/>
    <mergeCell ref="B31:C31"/>
    <mergeCell ref="B20:I20"/>
    <mergeCell ref="B15:C15"/>
    <mergeCell ref="B16:C16"/>
    <mergeCell ref="B17:C17"/>
    <mergeCell ref="B18:C18"/>
    <mergeCell ref="B19:C19"/>
    <mergeCell ref="B36:I36"/>
  </mergeCells>
  <conditionalFormatting sqref="D26:I26">
    <cfRule type="expression" dxfId="322" priority="1">
      <formula>D$7&lt;&gt;""</formula>
    </cfRule>
  </conditionalFormatting>
  <conditionalFormatting sqref="D27:I29">
    <cfRule type="expression" dxfId="321" priority="17">
      <formula>D$26&lt;&gt;""</formula>
    </cfRule>
  </conditionalFormatting>
  <conditionalFormatting sqref="D27:I30">
    <cfRule type="expression" dxfId="320" priority="16">
      <formula>D$26="Inactivar"</formula>
    </cfRule>
  </conditionalFormatting>
  <conditionalFormatting sqref="D31:I31">
    <cfRule type="expression" dxfId="319" priority="3">
      <formula>OR(D$32="Medico General",D$32="Medico Especialista",D$32="Medico Procedimientos",D$32="Odontologo")</formula>
    </cfRule>
  </conditionalFormatting>
  <conditionalFormatting sqref="D32:I32">
    <cfRule type="expression" dxfId="318" priority="18">
      <formula>AND(D$26="Crear",D$27="Administrativo")</formula>
    </cfRule>
    <cfRule type="expression" dxfId="317" priority="32">
      <formula>AND(D$26="Crear",D$27="Profesional")</formula>
    </cfRule>
  </conditionalFormatting>
  <conditionalFormatting sqref="D33:I33">
    <cfRule type="expression" dxfId="316" priority="4">
      <formula>OR(D$32="Otros Profesionales",D$32="Medico Especialista",D$32="Odontologo")</formula>
    </cfRule>
  </conditionalFormatting>
  <conditionalFormatting sqref="D37:I41">
    <cfRule type="expression" dxfId="315" priority="2">
      <formula>AND(D$28="PANA-FAMISANAR",OR(D$32="Medico General",D$32="Medico Especialista",D$32="Odontologo"))</formula>
    </cfRule>
  </conditionalFormatting>
  <dataValidations count="21">
    <dataValidation allowBlank="1" showInputMessage="1" showErrorMessage="1" errorTitle="Numero de Documento" error="Digitar un valor numérico" sqref="D7:I7" xr:uid="{9FD5DA27-8C52-4DC5-89CA-E38FFB313FF0}"/>
    <dataValidation type="whole" allowBlank="1" showInputMessage="1" showErrorMessage="1" errorTitle="Centro de Costo" error="Digitar un valor numérico" sqref="D11:I11" xr:uid="{06A51899-BC2F-413B-AA7A-B0A799AE188A}">
      <formula1>0</formula1>
      <formula2>9999</formula2>
    </dataValidation>
    <dataValidation type="date" operator="greaterThan" allowBlank="1" showInputMessage="1" showErrorMessage="1" errorTitle="Fecha finalización" error="Digite una fecha valida. La fecha debe ser mayor a la de Inicio Contrato y a la fecha actual del sistema." sqref="D19:I19" xr:uid="{F68A88B5-A666-4B1D-8FDE-DF8CD217180C}">
      <formula1>D18</formula1>
    </dataValidation>
    <dataValidation type="list" allowBlank="1" showInputMessage="1" showErrorMessage="1" sqref="L33" xr:uid="{81B9D940-CDA2-4DBE-9FC0-B4315E414C3C}">
      <formula1>INDIRECT(D27)</formula1>
    </dataValidation>
    <dataValidation type="textLength" allowBlank="1" showInputMessage="1" showErrorMessage="1" errorTitle="Nombre Dependencia" error="Solo se aceptan caracteres albabeticos. Favor digitar el nombre de la Dependencia." sqref="D14:I14" xr:uid="{0BAB20D0-D495-42F3-BC62-A8E177BA4B8D}">
      <formula1>5</formula1>
      <formula2>100</formula2>
    </dataValidation>
    <dataValidation type="date" allowBlank="1" showInputMessage="1" showErrorMessage="1" errorTitle="Fecha inicio" error="Digite una fecha valida" sqref="D18:I18" xr:uid="{331B3603-0D69-49B9-9421-5604A3D6EBF6}">
      <formula1>19725</formula1>
      <formula2>2958465</formula2>
    </dataValidation>
    <dataValidation type="list" allowBlank="1" showInputMessage="1" showErrorMessage="1" sqref="D16:I16" xr:uid="{3DB31E30-F060-4680-AFC0-8C0A3E7348D4}">
      <formula1>"Empleado CAFAM, Contratista"</formula1>
    </dataValidation>
    <dataValidation type="whole" allowBlank="1" showInputMessage="1" showErrorMessage="1" errorTitle="Centro de Costo" error="Digitar un valor numérico" sqref="D12:I13" xr:uid="{382E8097-5927-4E38-8C37-8E90E40B3041}">
      <formula1>1</formula1>
      <formula2>9999999999999990</formula2>
    </dataValidation>
    <dataValidation type="whole" allowBlank="1" showInputMessage="1" showErrorMessage="1" errorTitle="Numero de Documento" error="Digitar un valor numérico" sqref="D8:I8" xr:uid="{944DA08A-4903-4590-84F6-2E858A22F4AE}">
      <formula1>1</formula1>
      <formula2>9999999999999990</formula2>
    </dataValidation>
    <dataValidation type="list" allowBlank="1" showInputMessage="1" showErrorMessage="1" sqref="D28:I28" xr:uid="{8D818B34-38E9-47E7-B645-062DB53C90BB}">
      <formula1>"PANA-FAMISANAR"</formula1>
    </dataValidation>
    <dataValidation type="list" allowBlank="1" showInputMessage="1" showErrorMessage="1" sqref="D27:I27" xr:uid="{67D6CBEB-53A2-48FB-80E1-0ECC7C9B6218}">
      <formula1>"Administrativo,Profesional"</formula1>
    </dataValidation>
    <dataValidation type="list" allowBlank="1" showInputMessage="1" showErrorMessage="1" sqref="D32:I32" xr:uid="{3970BC05-B87D-47F1-8F41-2568EFC64262}">
      <formula1>SaludPerfilPANAFAMI</formula1>
    </dataValidation>
    <dataValidation type="list" allowBlank="1" showInputMessage="1" showErrorMessage="1" sqref="D33:I33" xr:uid="{8CA97776-A6A9-4A3A-8B31-D130F1143E5E}">
      <formula1>SaludEspecialidadPANAFAMI</formula1>
    </dataValidation>
    <dataValidation type="list" allowBlank="1" showInputMessage="1" showErrorMessage="1" sqref="L30:L31 L70:L71 L62:L63 L65 L83 L51:L52" xr:uid="{F577D5B8-8854-4667-96F7-1C2851D5D939}">
      <formula1>#REF!</formula1>
    </dataValidation>
    <dataValidation type="list" allowBlank="1" showInputMessage="1" showErrorMessage="1" sqref="D26:I26" xr:uid="{394D91AC-ACD4-464C-AA64-67C07C182F57}">
      <formula1>"Crear, Inactivar, Reactivar"</formula1>
    </dataValidation>
    <dataValidation type="list" allowBlank="1" showInputMessage="1" showErrorMessage="1" sqref="L73 L54 L64 L85" xr:uid="{53965EB0-1D05-4ACD-B491-8C8C995D2902}">
      <formula1>INDIRECT(#REF!)</formula1>
    </dataValidation>
    <dataValidation type="list" allowBlank="1" showInputMessage="1" showErrorMessage="1" sqref="D37:I37" xr:uid="{4E749E2B-0C5D-4B3F-8E9E-40B6BCD7D11B}">
      <formula1>Rethus_T_Prog</formula1>
    </dataValidation>
    <dataValidation type="list" allowBlank="1" showInputMessage="1" showErrorMessage="1" sqref="D38:I38" xr:uid="{00AED704-D14C-4E22-82F8-1BCD8C1E2800}">
      <formula1>Rethus_Origen</formula1>
    </dataValidation>
    <dataValidation type="list" allowBlank="1" showInputMessage="1" showErrorMessage="1" sqref="D39:I39" xr:uid="{6360E97B-471D-43C4-861F-4E277A4264E0}">
      <formula1>Rethus_Profesion</formula1>
    </dataValidation>
    <dataValidation type="date" allowBlank="1" showInputMessage="1" showErrorMessage="1" errorTitle="Fecha invalida" error="Digite una fecha valida." sqref="D41:I41" xr:uid="{EA2ADF2E-3669-4589-B204-9419330FD980}">
      <formula1>1</formula1>
      <formula2>TODAY()</formula2>
    </dataValidation>
    <dataValidation type="list" allowBlank="1" showInputMessage="1" showErrorMessage="1" sqref="D29:I29" xr:uid="{40E407E2-6E6D-452C-AA11-B2FB949FF352}">
      <formula1>$M$253:$M$288</formula1>
    </dataValidation>
  </dataValidations>
  <pageMargins left="0.70866141732283472" right="0.70866141732283472" top="0.74803149606299213" bottom="0.74803149606299213" header="0.31496062992125984" footer="0.31496062992125984"/>
  <pageSetup paperSize="9" scale="47" orientation="portrait" r:id="rId1"/>
  <drawing r:id="rId2"/>
  <legacyDrawing r:id="rId3"/>
  <tableParts count="4">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1D423-76F2-4580-A07D-545D5B0D3F37}">
  <sheetPr codeName="Hoja13">
    <tabColor theme="9" tint="0.59999389629810485"/>
    <pageSetUpPr fitToPage="1"/>
  </sheetPr>
  <dimension ref="A1:DZ354"/>
  <sheetViews>
    <sheetView showGridLines="0" showRowColHeaders="0" zoomScaleNormal="100" workbookViewId="0">
      <pane xSplit="10" topLeftCell="K1" activePane="topRight" state="frozen"/>
      <selection activeCell="B23" sqref="B23:J44"/>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6.6640625" style="82" customWidth="1"/>
    <col min="12" max="12" width="11.44140625" style="83" bestFit="1" customWidth="1"/>
    <col min="13" max="13" width="29.5546875" style="82" bestFit="1" customWidth="1"/>
    <col min="14" max="14" width="1.5546875" style="82" customWidth="1"/>
    <col min="15" max="15" width="12.44140625" style="82" bestFit="1" customWidth="1"/>
    <col min="16" max="16" width="25" style="82" bestFit="1" customWidth="1"/>
    <col min="17" max="17" width="2.33203125" style="82" customWidth="1"/>
    <col min="18" max="18" width="13.6640625" style="82" bestFit="1" customWidth="1"/>
    <col min="19" max="19" width="25" style="82" bestFit="1" customWidth="1"/>
    <col min="20" max="20" width="40.44140625" style="82" bestFit="1" customWidth="1"/>
    <col min="21" max="21" width="3" style="82" customWidth="1"/>
    <col min="22" max="22" width="29.6640625" style="82" bestFit="1" customWidth="1"/>
    <col min="23" max="23" width="44" style="82" bestFit="1" customWidth="1"/>
    <col min="24" max="24" width="2.33203125" style="82" customWidth="1"/>
    <col min="25" max="25" width="44.6640625" style="82" customWidth="1"/>
    <col min="26" max="16384" width="11.44140625" style="82"/>
  </cols>
  <sheetData>
    <row r="1" spans="1:12" s="22" customFormat="1" ht="20.25" customHeight="1" thickTop="1" thickBot="1" x14ac:dyDescent="0.35">
      <c r="A1" s="463"/>
      <c r="B1" s="464"/>
      <c r="C1" s="464"/>
      <c r="D1" s="464"/>
      <c r="E1" s="464"/>
      <c r="F1" s="464"/>
      <c r="G1" s="464"/>
      <c r="H1" s="464"/>
      <c r="I1" s="464"/>
      <c r="J1" s="465"/>
      <c r="K1" s="21">
        <v>2958465</v>
      </c>
      <c r="L1"/>
    </row>
    <row r="2" spans="1:12" s="22" customFormat="1" ht="45" customHeight="1" x14ac:dyDescent="0.3">
      <c r="A2" s="62"/>
      <c r="B2" s="474"/>
      <c r="C2" s="481" t="s">
        <v>99</v>
      </c>
      <c r="D2" s="481"/>
      <c r="E2" s="481"/>
      <c r="F2" s="481"/>
      <c r="G2" s="482"/>
      <c r="H2" s="482"/>
      <c r="I2" s="483"/>
      <c r="J2" s="64"/>
      <c r="L2"/>
    </row>
    <row r="3" spans="1:12" s="22" customFormat="1" ht="15" thickBot="1" x14ac:dyDescent="0.35">
      <c r="A3" s="62"/>
      <c r="B3" s="475"/>
      <c r="C3" s="473"/>
      <c r="D3" s="473"/>
      <c r="E3" s="473"/>
      <c r="F3" s="473" t="s">
        <v>100</v>
      </c>
      <c r="G3" s="479"/>
      <c r="H3" s="479"/>
      <c r="I3" s="480"/>
      <c r="J3" s="64"/>
      <c r="L3"/>
    </row>
    <row r="4" spans="1:12" s="22" customFormat="1" ht="15" thickBot="1" x14ac:dyDescent="0.35">
      <c r="A4" s="62"/>
      <c r="B4" s="466"/>
      <c r="C4" s="466"/>
      <c r="D4" s="466"/>
      <c r="E4" s="466"/>
      <c r="F4" s="466"/>
      <c r="G4" s="466"/>
      <c r="H4" s="466"/>
      <c r="I4" s="466"/>
      <c r="J4" s="64"/>
      <c r="L4"/>
    </row>
    <row r="5" spans="1:12" s="22" customFormat="1" ht="27.75" customHeight="1" thickBot="1" x14ac:dyDescent="0.35">
      <c r="A5" s="62"/>
      <c r="B5" s="476" t="s">
        <v>101</v>
      </c>
      <c r="C5" s="477"/>
      <c r="D5" s="477"/>
      <c r="E5" s="477"/>
      <c r="F5" s="477"/>
      <c r="G5" s="477"/>
      <c r="H5" s="477"/>
      <c r="I5" s="478"/>
      <c r="J5" s="64"/>
      <c r="L5"/>
    </row>
    <row r="6" spans="1:12" s="22" customFormat="1" ht="15" thickBot="1" x14ac:dyDescent="0.35">
      <c r="A6" s="62"/>
      <c r="B6" s="471" t="s">
        <v>102</v>
      </c>
      <c r="C6" s="472"/>
      <c r="D6" s="23" t="s">
        <v>103</v>
      </c>
      <c r="E6" s="24" t="s">
        <v>104</v>
      </c>
      <c r="F6" s="24" t="s">
        <v>105</v>
      </c>
      <c r="G6" s="24" t="s">
        <v>106</v>
      </c>
      <c r="H6" s="24" t="s">
        <v>107</v>
      </c>
      <c r="I6" s="25" t="s">
        <v>108</v>
      </c>
      <c r="J6" s="64"/>
      <c r="L6"/>
    </row>
    <row r="7" spans="1:12"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c r="L7"/>
    </row>
    <row r="8" spans="1:12"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c r="L8"/>
    </row>
    <row r="9" spans="1:12"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c r="L9"/>
    </row>
    <row r="10" spans="1:12"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c r="L10"/>
    </row>
    <row r="11" spans="1:12"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c r="L11"/>
    </row>
    <row r="12" spans="1:12"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c r="L12"/>
    </row>
    <row r="13" spans="1:12"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c r="L13"/>
    </row>
    <row r="14" spans="1:12"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c r="L14"/>
    </row>
    <row r="15" spans="1:12"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c r="L15"/>
    </row>
    <row r="16" spans="1:12"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c r="L16"/>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c r="L17"/>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c r="L18"/>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c r="L19"/>
    </row>
    <row r="20" spans="1:130" s="22" customFormat="1" ht="5.0999999999999996" customHeight="1" thickBot="1" x14ac:dyDescent="0.35">
      <c r="A20" s="62"/>
      <c r="B20" s="515"/>
      <c r="C20" s="515"/>
      <c r="D20" s="515"/>
      <c r="E20" s="515"/>
      <c r="F20" s="515"/>
      <c r="G20" s="515"/>
      <c r="H20" s="515"/>
      <c r="I20" s="515"/>
      <c r="J20" s="64"/>
      <c r="L20"/>
    </row>
    <row r="21" spans="1:130" s="22" customFormat="1" ht="18" thickBot="1" x14ac:dyDescent="0.35">
      <c r="A21" s="62"/>
      <c r="B21" s="505" t="s">
        <v>35</v>
      </c>
      <c r="C21" s="506"/>
      <c r="D21" s="503" t="str">
        <f>IF(DZ25&gt;0,Navegación!$E$27,"")</f>
        <v/>
      </c>
      <c r="E21" s="503"/>
      <c r="F21" s="503"/>
      <c r="G21" s="503"/>
      <c r="H21" s="503"/>
      <c r="I21" s="504"/>
      <c r="J21" s="64"/>
      <c r="L21"/>
    </row>
    <row r="22" spans="1:130" s="22" customFormat="1" ht="21" hidden="1" x14ac:dyDescent="0.3">
      <c r="A22" s="62"/>
      <c r="B22" s="122"/>
      <c r="C22" s="123"/>
      <c r="D22" s="101" t="e">
        <f>ADDRESS(MATCH(D$28,SaludSedes2[[#All],[EPS]],0)+252,13,1)</f>
        <v>#N/A</v>
      </c>
      <c r="E22" s="95" t="e">
        <f>ADDRESS(MATCH(E$28,SaludSedes2[[#All],[EPS]],0)+252,13,1)</f>
        <v>#N/A</v>
      </c>
      <c r="F22" s="95" t="e">
        <f>ADDRESS(MATCH(F$28,SaludSedes2[[#All],[EPS]],0)+252,13,1)</f>
        <v>#N/A</v>
      </c>
      <c r="G22" s="95" t="e">
        <f>ADDRESS(MATCH(G$28,SaludSedes2[[#All],[EPS]],0)+252,13,1)</f>
        <v>#N/A</v>
      </c>
      <c r="H22" s="95" t="e">
        <f>ADDRESS(MATCH(H$28,SaludSedes2[[#All],[EPS]],0)+252,13,1)</f>
        <v>#N/A</v>
      </c>
      <c r="I22" s="96" t="e">
        <f>ADDRESS(MATCH(I$28,SaludSedes2[[#All],[EPS]],0)+252,13,1)</f>
        <v>#N/A</v>
      </c>
      <c r="J22" s="64"/>
      <c r="L22"/>
    </row>
    <row r="23" spans="1:130" s="22" customFormat="1" ht="21" hidden="1" x14ac:dyDescent="0.3">
      <c r="A23" s="62"/>
      <c r="B23" s="124"/>
      <c r="C23" s="125"/>
      <c r="D23" s="102" t="e">
        <f>ADDRESS(MATCH(D$28,SaludTipoPerfil2[[#All],[Aplicacion]],0)+252,16,1)</f>
        <v>#N/A</v>
      </c>
      <c r="E23" s="97" t="e">
        <f>ADDRESS(MATCH(E$28,SaludTipoPerfil2[[#All],[Aplicacion]],0)+252,16,1)</f>
        <v>#N/A</v>
      </c>
      <c r="F23" s="97" t="e">
        <f>ADDRESS(MATCH(F$28,SaludTipoPerfil2[[#All],[Aplicacion]],0)+252,16,1)</f>
        <v>#N/A</v>
      </c>
      <c r="G23" s="97" t="e">
        <f>ADDRESS(MATCH(G$28,SaludTipoPerfil2[[#All],[Aplicacion]],0)+252,16,1)</f>
        <v>#N/A</v>
      </c>
      <c r="H23" s="97" t="e">
        <f>ADDRESS(MATCH(H$28,SaludTipoPerfil2[[#All],[Aplicacion]],0)+252,16,1)</f>
        <v>#N/A</v>
      </c>
      <c r="I23" s="98" t="e">
        <f>ADDRESS(MATCH(I$28,SaludTipoPerfil2[[#All],[Aplicacion]],0)+252,16,1)</f>
        <v>#N/A</v>
      </c>
      <c r="J23" s="64"/>
      <c r="L23"/>
    </row>
    <row r="24" spans="1:130" s="22" customFormat="1" ht="21" hidden="1" x14ac:dyDescent="0.3">
      <c r="A24" s="62"/>
      <c r="B24" s="124"/>
      <c r="C24" s="125"/>
      <c r="D24" s="102" t="e">
        <f>ADDRESS(MATCH(D$27,SaludPerfiles2[[#All],[TipoPerfil]],0)+251,20,1)</f>
        <v>#N/A</v>
      </c>
      <c r="E24" s="97" t="e">
        <f>ADDRESS(MATCH(E$27,SaludPerfiles2[[#All],[TipoPerfil]],0)+251,20,1)</f>
        <v>#N/A</v>
      </c>
      <c r="F24" s="97" t="e">
        <f>ADDRESS(MATCH(F$27,SaludPerfiles2[[#All],[TipoPerfil]],0)+251,20,1)</f>
        <v>#N/A</v>
      </c>
      <c r="G24" s="97" t="e">
        <f>ADDRESS(MATCH(G$27,SaludPerfiles2[[#All],[TipoPerfil]],0)+251,20,1)</f>
        <v>#N/A</v>
      </c>
      <c r="H24" s="97" t="e">
        <f>ADDRESS(MATCH(H$27,SaludPerfiles2[[#All],[TipoPerfil]],0)+251,20,1)</f>
        <v>#N/A</v>
      </c>
      <c r="I24" s="98" t="e">
        <f>ADDRESS(MATCH(I$27,SaludPerfiles2[[#All],[TipoPerfil]],0)+251,20,1)</f>
        <v>#N/A</v>
      </c>
      <c r="J24" s="64"/>
      <c r="L24"/>
    </row>
    <row r="25" spans="1:130" s="22" customFormat="1" ht="21.6" hidden="1" thickBot="1" x14ac:dyDescent="0.35">
      <c r="A25" s="62"/>
      <c r="B25" s="126"/>
      <c r="C25" s="127"/>
      <c r="D25" s="103" t="e">
        <f>ADDRESS(MATCH(D$28&amp;" "&amp;D$32,SaludEspecialidades2[[#All],[Sistema]],0)+251,23,1)</f>
        <v>#N/A</v>
      </c>
      <c r="E25" s="99" t="e">
        <f>ADDRESS(MATCH(E$28&amp;" "&amp;E$32,SaludEspecialidades2[[#All],[Sistema]],0)+251,23,1)</f>
        <v>#N/A</v>
      </c>
      <c r="F25" s="99" t="e">
        <f>ADDRESS(MATCH(F$28&amp;" "&amp;F$32,SaludEspecialidades2[[#All],[Sistema]],0)+251,23,1)</f>
        <v>#N/A</v>
      </c>
      <c r="G25" s="99" t="e">
        <f>ADDRESS(MATCH(G$28&amp;" "&amp;G$32,SaludEspecialidades2[[#All],[Sistema]],0)+251,23,1)</f>
        <v>#N/A</v>
      </c>
      <c r="H25" s="99" t="e">
        <f>ADDRESS(MATCH(H$28&amp;" "&amp;H$32,SaludEspecialidades2[[#All],[Sistema]],0)+251,23,1)</f>
        <v>#N/A</v>
      </c>
      <c r="I25" s="100" t="e">
        <f>ADDRESS(MATCH(I$28&amp;" "&amp;I$32,SaludEspecialidades2[[#All],[Sistema]],0)+251,23,1)</f>
        <v>#N/A</v>
      </c>
      <c r="J25" s="64"/>
      <c r="L25"/>
      <c r="DZ25" s="147">
        <f>COUNTIF(D26:I26,"&lt;&gt;")</f>
        <v>0</v>
      </c>
    </row>
    <row r="26" spans="1:130" s="22" customFormat="1" x14ac:dyDescent="0.3">
      <c r="A26" s="62"/>
      <c r="B26" s="484" t="s">
        <v>174</v>
      </c>
      <c r="C26" s="485"/>
      <c r="D26" s="76"/>
      <c r="E26" s="76"/>
      <c r="F26" s="76"/>
      <c r="G26" s="76"/>
      <c r="H26" s="76"/>
      <c r="I26" s="77"/>
      <c r="J26" s="64"/>
      <c r="L26"/>
      <c r="DZ26" s="147" t="e">
        <f>COUNTIF(#REF!,"&lt;&gt;")</f>
        <v>#REF!</v>
      </c>
    </row>
    <row r="27" spans="1:130" s="22" customFormat="1" ht="15.75" customHeight="1" x14ac:dyDescent="0.3">
      <c r="A27" s="62"/>
      <c r="B27" s="467" t="s">
        <v>175</v>
      </c>
      <c r="C27" s="468"/>
      <c r="D27" s="165"/>
      <c r="E27" s="165"/>
      <c r="F27" s="165"/>
      <c r="G27" s="165"/>
      <c r="H27" s="165"/>
      <c r="I27" s="166"/>
      <c r="J27" s="64"/>
      <c r="L27"/>
    </row>
    <row r="28" spans="1:130" s="22" customFormat="1" hidden="1" x14ac:dyDescent="0.3">
      <c r="A28" s="62"/>
      <c r="B28" s="467" t="s">
        <v>176</v>
      </c>
      <c r="C28" s="468"/>
      <c r="D28" s="267"/>
      <c r="E28" s="267"/>
      <c r="F28" s="267"/>
      <c r="G28" s="267"/>
      <c r="H28" s="267"/>
      <c r="I28" s="268"/>
      <c r="J28" s="64"/>
      <c r="L28"/>
    </row>
    <row r="29" spans="1:130" s="22" customFormat="1" ht="52.5" customHeight="1" x14ac:dyDescent="0.3">
      <c r="A29" s="62"/>
      <c r="B29" s="467" t="s">
        <v>178</v>
      </c>
      <c r="C29" s="468"/>
      <c r="D29" s="80"/>
      <c r="E29" s="80"/>
      <c r="F29" s="80"/>
      <c r="G29" s="80"/>
      <c r="H29" s="80"/>
      <c r="I29" s="81"/>
      <c r="J29" s="64"/>
      <c r="L29"/>
    </row>
    <row r="30" spans="1:130" s="22" customFormat="1" x14ac:dyDescent="0.3">
      <c r="A30" s="62"/>
      <c r="B30" s="469" t="s">
        <v>179</v>
      </c>
      <c r="C30" s="470"/>
      <c r="D30" s="80"/>
      <c r="E30" s="80"/>
      <c r="F30" s="80"/>
      <c r="G30" s="80"/>
      <c r="H30" s="80"/>
      <c r="I30" s="81"/>
      <c r="J30" s="64"/>
      <c r="L30"/>
    </row>
    <row r="31" spans="1:130" s="22" customFormat="1" x14ac:dyDescent="0.3">
      <c r="A31" s="62"/>
      <c r="B31" s="469" t="s">
        <v>180</v>
      </c>
      <c r="C31" s="470"/>
      <c r="D31" s="80"/>
      <c r="E31" s="80"/>
      <c r="F31" s="80"/>
      <c r="G31" s="80"/>
      <c r="H31" s="80"/>
      <c r="I31" s="81"/>
      <c r="J31" s="64"/>
      <c r="L31"/>
    </row>
    <row r="32" spans="1:130" s="22" customFormat="1" x14ac:dyDescent="0.3">
      <c r="A32" s="62"/>
      <c r="B32" s="467" t="s">
        <v>181</v>
      </c>
      <c r="C32" s="468"/>
      <c r="D32" s="80"/>
      <c r="E32" s="80"/>
      <c r="F32" s="80"/>
      <c r="G32" s="80"/>
      <c r="H32" s="80"/>
      <c r="I32" s="81"/>
      <c r="J32" s="64"/>
      <c r="L32"/>
    </row>
    <row r="33" spans="1:12" s="22" customFormat="1" ht="42.75" customHeight="1" thickBot="1" x14ac:dyDescent="0.35">
      <c r="A33" s="62"/>
      <c r="B33" s="469" t="s">
        <v>182</v>
      </c>
      <c r="C33" s="470"/>
      <c r="D33" s="165"/>
      <c r="E33" s="165"/>
      <c r="F33" s="165"/>
      <c r="G33" s="165"/>
      <c r="H33" s="165"/>
      <c r="I33" s="166"/>
      <c r="J33" s="64"/>
      <c r="L33"/>
    </row>
    <row r="34" spans="1:12" s="22" customFormat="1" ht="18" thickBot="1" x14ac:dyDescent="0.35">
      <c r="A34" s="62"/>
      <c r="B34" s="516" t="s">
        <v>185</v>
      </c>
      <c r="C34" s="517"/>
      <c r="D34" s="517"/>
      <c r="E34" s="517"/>
      <c r="F34" s="517"/>
      <c r="G34" s="517"/>
      <c r="H34" s="517"/>
      <c r="I34" s="518"/>
      <c r="J34" s="64"/>
      <c r="L34"/>
    </row>
    <row r="35" spans="1:12" s="22" customFormat="1" x14ac:dyDescent="0.3">
      <c r="A35" s="62"/>
      <c r="B35" s="521" t="s">
        <v>186</v>
      </c>
      <c r="C35" s="522"/>
      <c r="D35" s="196"/>
      <c r="E35" s="197"/>
      <c r="F35" s="197"/>
      <c r="G35" s="197"/>
      <c r="H35" s="197"/>
      <c r="I35" s="221"/>
      <c r="J35" s="64"/>
      <c r="L35"/>
    </row>
    <row r="36" spans="1:12" s="22" customFormat="1" x14ac:dyDescent="0.3">
      <c r="A36" s="62"/>
      <c r="B36" s="467" t="s">
        <v>187</v>
      </c>
      <c r="C36" s="468"/>
      <c r="D36" s="198"/>
      <c r="E36" s="199"/>
      <c r="F36" s="199"/>
      <c r="G36" s="199"/>
      <c r="H36" s="199"/>
      <c r="I36" s="222"/>
      <c r="J36" s="64"/>
      <c r="L36"/>
    </row>
    <row r="37" spans="1:12" s="22" customFormat="1" x14ac:dyDescent="0.3">
      <c r="A37" s="62"/>
      <c r="B37" s="467" t="s">
        <v>188</v>
      </c>
      <c r="C37" s="468"/>
      <c r="D37" s="198"/>
      <c r="E37" s="199"/>
      <c r="F37" s="199"/>
      <c r="G37" s="199"/>
      <c r="H37" s="199"/>
      <c r="I37" s="222"/>
      <c r="J37" s="64"/>
      <c r="L37"/>
    </row>
    <row r="38" spans="1:12" s="22" customFormat="1" x14ac:dyDescent="0.3">
      <c r="A38" s="212"/>
      <c r="B38" s="467" t="s">
        <v>189</v>
      </c>
      <c r="C38" s="468"/>
      <c r="D38" s="198"/>
      <c r="E38" s="199"/>
      <c r="F38" s="199"/>
      <c r="G38" s="199"/>
      <c r="H38" s="199"/>
      <c r="I38" s="222"/>
      <c r="J38" s="213"/>
      <c r="L38"/>
    </row>
    <row r="39" spans="1:12" s="22" customFormat="1" ht="15" thickBot="1" x14ac:dyDescent="0.35">
      <c r="A39" s="212"/>
      <c r="B39" s="523" t="s">
        <v>190</v>
      </c>
      <c r="C39" s="524"/>
      <c r="D39" s="200"/>
      <c r="E39" s="201"/>
      <c r="F39" s="201"/>
      <c r="G39" s="201"/>
      <c r="H39" s="201"/>
      <c r="I39" s="223"/>
      <c r="J39" s="213"/>
      <c r="L39"/>
    </row>
    <row r="40" spans="1:12" s="22" customFormat="1" ht="15" thickBot="1" x14ac:dyDescent="0.35">
      <c r="A40" s="212"/>
      <c r="B40" s="278"/>
      <c r="C40" s="278"/>
      <c r="D40" s="284"/>
      <c r="E40" s="285"/>
      <c r="F40" s="285"/>
      <c r="G40" s="285"/>
      <c r="H40" s="285"/>
      <c r="I40" s="285"/>
      <c r="J40" s="213"/>
      <c r="L40"/>
    </row>
    <row r="41" spans="1:12" s="22" customFormat="1" x14ac:dyDescent="0.3">
      <c r="A41" s="212"/>
      <c r="B41" s="494" t="s">
        <v>131</v>
      </c>
      <c r="C41" s="497"/>
      <c r="D41" s="497"/>
      <c r="E41" s="497"/>
      <c r="F41" s="497"/>
      <c r="G41" s="497"/>
      <c r="H41" s="497"/>
      <c r="I41" s="498"/>
      <c r="J41" s="213"/>
      <c r="L41"/>
    </row>
    <row r="42" spans="1:12" s="22" customFormat="1" x14ac:dyDescent="0.3">
      <c r="A42" s="212"/>
      <c r="B42" s="495"/>
      <c r="C42" s="499"/>
      <c r="D42" s="499"/>
      <c r="E42" s="499"/>
      <c r="F42" s="499"/>
      <c r="G42" s="499"/>
      <c r="H42" s="499"/>
      <c r="I42" s="500"/>
      <c r="J42" s="213"/>
      <c r="L42"/>
    </row>
    <row r="43" spans="1:12" s="22" customFormat="1" collapsed="1" x14ac:dyDescent="0.3">
      <c r="A43" s="212"/>
      <c r="B43" s="495"/>
      <c r="C43" s="499"/>
      <c r="D43" s="499"/>
      <c r="E43" s="499"/>
      <c r="F43" s="499"/>
      <c r="G43" s="499"/>
      <c r="H43" s="499"/>
      <c r="I43" s="500"/>
      <c r="J43" s="213"/>
      <c r="L43"/>
    </row>
    <row r="44" spans="1:12" s="22" customFormat="1" x14ac:dyDescent="0.3">
      <c r="A44" s="212"/>
      <c r="B44" s="495"/>
      <c r="C44" s="499"/>
      <c r="D44" s="499"/>
      <c r="E44" s="499"/>
      <c r="F44" s="499"/>
      <c r="G44" s="499"/>
      <c r="H44" s="499"/>
      <c r="I44" s="500"/>
      <c r="J44" s="213"/>
      <c r="L44"/>
    </row>
    <row r="45" spans="1:12" s="22" customFormat="1" ht="15" thickBot="1" x14ac:dyDescent="0.35">
      <c r="A45" s="212"/>
      <c r="B45" s="496"/>
      <c r="C45" s="501"/>
      <c r="D45" s="501"/>
      <c r="E45" s="501"/>
      <c r="F45" s="501"/>
      <c r="G45" s="501"/>
      <c r="H45" s="501"/>
      <c r="I45" s="502"/>
      <c r="J45" s="213"/>
      <c r="L45"/>
    </row>
    <row r="46" spans="1:12" s="22" customFormat="1" ht="15" thickBot="1" x14ac:dyDescent="0.35">
      <c r="A46" s="63"/>
      <c r="B46" s="489" t="str">
        <f>'WINDOWS 1'!$B$37</f>
        <v>APROBADOR POR: Jefe Dpto. Servicios Compartidos</v>
      </c>
      <c r="C46" s="489"/>
      <c r="D46" s="489"/>
      <c r="E46" s="298"/>
      <c r="F46" s="298" t="str">
        <f>'WINDOWS 1'!F37</f>
        <v>V20 de 26/09/2023</v>
      </c>
      <c r="G46" s="299"/>
      <c r="H46" s="299"/>
      <c r="I46" s="299" t="str">
        <f>"Pág. " &amp;Navegación!B27 &amp; " de " &amp;Navegación!$B$102</f>
        <v>Pág. 5 de 54</v>
      </c>
      <c r="J46" s="65"/>
      <c r="L46"/>
    </row>
    <row r="47" spans="1:12" s="22" customFormat="1" ht="15" thickTop="1" x14ac:dyDescent="0.3">
      <c r="A47" s="82"/>
      <c r="B47" s="82"/>
      <c r="C47" s="82"/>
      <c r="D47" s="82"/>
      <c r="E47" s="82"/>
      <c r="F47" s="82"/>
      <c r="G47" s="82"/>
      <c r="H47" s="82"/>
      <c r="I47" s="82"/>
      <c r="J47" s="82"/>
      <c r="L47"/>
    </row>
    <row r="48" spans="1:12" s="22" customFormat="1" x14ac:dyDescent="0.3">
      <c r="A48" s="82"/>
      <c r="B48" s="82"/>
      <c r="C48" s="82"/>
      <c r="D48" s="82"/>
      <c r="E48" s="82"/>
      <c r="F48" s="82"/>
      <c r="G48" s="82"/>
      <c r="H48" s="82"/>
      <c r="I48" s="82"/>
      <c r="J48" s="82"/>
      <c r="L48"/>
    </row>
    <row r="49" spans="1:130" s="22" customFormat="1" ht="46.5" customHeight="1" x14ac:dyDescent="0.3">
      <c r="A49" s="82"/>
      <c r="B49" s="82"/>
      <c r="C49" s="82"/>
      <c r="D49" s="82"/>
      <c r="E49" s="82"/>
      <c r="F49" s="82"/>
      <c r="G49" s="82"/>
      <c r="H49" s="82"/>
      <c r="I49" s="82"/>
      <c r="J49" s="82"/>
      <c r="L49"/>
    </row>
    <row r="50" spans="1:130" s="22" customFormat="1" ht="25.2" customHeight="1" x14ac:dyDescent="0.3">
      <c r="A50" s="82"/>
      <c r="B50" s="82"/>
      <c r="C50" s="82"/>
      <c r="D50" s="82"/>
      <c r="E50" s="82"/>
      <c r="F50" s="82"/>
      <c r="G50" s="82"/>
      <c r="H50" s="82"/>
      <c r="I50" s="82"/>
      <c r="J50" s="82"/>
      <c r="L50"/>
    </row>
    <row r="51" spans="1:130" s="22" customFormat="1" x14ac:dyDescent="0.3">
      <c r="A51" s="82"/>
      <c r="B51" s="82"/>
      <c r="C51" s="82"/>
      <c r="D51" s="82"/>
      <c r="E51" s="82"/>
      <c r="F51" s="82"/>
      <c r="G51" s="82"/>
      <c r="H51" s="82"/>
      <c r="I51" s="82"/>
      <c r="J51" s="82"/>
      <c r="L51"/>
      <c r="DZ51" s="147">
        <f>COUNTIF(D35:I35,"&lt;&gt;")</f>
        <v>0</v>
      </c>
    </row>
    <row r="52" spans="1:130" s="22" customFormat="1" x14ac:dyDescent="0.3">
      <c r="A52" s="82"/>
      <c r="B52" s="82"/>
      <c r="C52" s="82"/>
      <c r="D52" s="82"/>
      <c r="E52" s="82"/>
      <c r="F52" s="82"/>
      <c r="G52" s="82"/>
      <c r="H52" s="82"/>
      <c r="I52" s="82"/>
      <c r="J52" s="82"/>
      <c r="L52"/>
    </row>
    <row r="53" spans="1:130" s="22" customFormat="1" x14ac:dyDescent="0.3">
      <c r="A53" s="82"/>
      <c r="B53" s="82"/>
      <c r="C53" s="82"/>
      <c r="D53" s="82"/>
      <c r="E53" s="82"/>
      <c r="F53" s="82"/>
      <c r="G53" s="82"/>
      <c r="H53" s="82"/>
      <c r="I53" s="82"/>
      <c r="J53" s="82"/>
      <c r="L53"/>
    </row>
    <row r="54" spans="1:130" s="22" customFormat="1" x14ac:dyDescent="0.3">
      <c r="A54" s="82"/>
      <c r="B54" s="82"/>
      <c r="C54" s="82"/>
      <c r="D54" s="82"/>
      <c r="E54" s="82"/>
      <c r="F54" s="82"/>
      <c r="G54" s="82"/>
      <c r="H54" s="82"/>
      <c r="I54" s="82"/>
      <c r="J54" s="82"/>
      <c r="L54"/>
    </row>
    <row r="55" spans="1:130" s="214" customFormat="1" x14ac:dyDescent="0.3">
      <c r="A55" s="82"/>
      <c r="B55" s="82"/>
      <c r="C55" s="82"/>
      <c r="D55" s="82"/>
      <c r="E55" s="82"/>
      <c r="F55" s="82"/>
      <c r="G55" s="82"/>
      <c r="H55" s="82"/>
      <c r="I55" s="82"/>
      <c r="J55" s="82"/>
      <c r="L55" s="215"/>
    </row>
    <row r="56" spans="1:130" s="214" customFormat="1" x14ac:dyDescent="0.3">
      <c r="A56" s="82"/>
      <c r="B56" s="82"/>
      <c r="C56" s="82"/>
      <c r="D56" s="82"/>
      <c r="E56" s="82"/>
      <c r="F56" s="82"/>
      <c r="G56" s="82"/>
      <c r="H56" s="82"/>
      <c r="I56" s="82"/>
      <c r="J56" s="82"/>
      <c r="L56" s="215"/>
    </row>
    <row r="57" spans="1:130" s="214" customFormat="1" x14ac:dyDescent="0.3">
      <c r="A57" s="82"/>
      <c r="B57" s="82"/>
      <c r="C57" s="82"/>
      <c r="D57" s="82"/>
      <c r="E57" s="82"/>
      <c r="F57" s="82"/>
      <c r="G57" s="82"/>
      <c r="H57" s="82"/>
      <c r="I57" s="82"/>
      <c r="J57" s="82"/>
      <c r="L57" s="215"/>
    </row>
    <row r="58" spans="1:130" s="214" customFormat="1" x14ac:dyDescent="0.3">
      <c r="A58" s="82"/>
      <c r="B58" s="82"/>
      <c r="C58" s="82"/>
      <c r="D58" s="82"/>
      <c r="E58" s="82"/>
      <c r="F58" s="82"/>
      <c r="G58" s="82"/>
      <c r="H58" s="82"/>
      <c r="I58" s="82"/>
      <c r="J58" s="82"/>
      <c r="L58" s="215"/>
      <c r="DZ58" s="216" t="e">
        <f>COUNTIF(#REF!,"&lt;&gt;")</f>
        <v>#REF!</v>
      </c>
    </row>
    <row r="59" spans="1:130" s="214" customFormat="1" hidden="1" x14ac:dyDescent="0.3">
      <c r="A59" s="82"/>
      <c r="B59" s="82"/>
      <c r="C59" s="82"/>
      <c r="D59" s="82"/>
      <c r="E59" s="82"/>
      <c r="F59" s="82"/>
      <c r="G59" s="82"/>
      <c r="H59" s="82"/>
      <c r="I59" s="82"/>
      <c r="J59" s="82"/>
      <c r="L59" s="215"/>
    </row>
    <row r="60" spans="1:130" s="214" customFormat="1" hidden="1" x14ac:dyDescent="0.3">
      <c r="A60" s="82"/>
      <c r="B60" s="82"/>
      <c r="C60" s="82"/>
      <c r="D60" s="82"/>
      <c r="E60" s="82"/>
      <c r="F60" s="82"/>
      <c r="G60" s="82"/>
      <c r="H60" s="82"/>
      <c r="I60" s="82"/>
      <c r="J60" s="82"/>
      <c r="L60" s="215"/>
    </row>
    <row r="61" spans="1:130" s="214" customFormat="1" hidden="1" x14ac:dyDescent="0.3">
      <c r="A61" s="82"/>
      <c r="B61" s="82"/>
      <c r="C61" s="82"/>
      <c r="D61" s="82"/>
      <c r="E61" s="82"/>
      <c r="F61" s="82"/>
      <c r="G61" s="82"/>
      <c r="H61" s="82"/>
      <c r="I61" s="82"/>
      <c r="J61" s="82"/>
      <c r="L61" s="215"/>
    </row>
    <row r="62" spans="1:130" s="214" customFormat="1" hidden="1" x14ac:dyDescent="0.3">
      <c r="A62" s="82"/>
      <c r="B62" s="82"/>
      <c r="C62" s="82"/>
      <c r="D62" s="82"/>
      <c r="E62" s="82"/>
      <c r="F62" s="82"/>
      <c r="G62" s="82"/>
      <c r="H62" s="82"/>
      <c r="I62" s="82"/>
      <c r="J62" s="82"/>
      <c r="L62" s="215"/>
      <c r="DZ62" s="147" t="e">
        <f>COUNTIF(#REF!,"&lt;&gt;")</f>
        <v>#REF!</v>
      </c>
    </row>
    <row r="63" spans="1:130" s="214" customFormat="1" collapsed="1" x14ac:dyDescent="0.3">
      <c r="A63" s="82"/>
      <c r="B63" s="82"/>
      <c r="C63" s="82"/>
      <c r="D63" s="82"/>
      <c r="E63" s="82"/>
      <c r="F63" s="82"/>
      <c r="G63" s="82"/>
      <c r="H63" s="82"/>
      <c r="I63" s="82"/>
      <c r="J63" s="82"/>
      <c r="L63" s="215"/>
    </row>
    <row r="64" spans="1:130" s="22" customFormat="1" ht="18.75" customHeight="1" x14ac:dyDescent="0.3">
      <c r="A64" s="82"/>
      <c r="B64" s="82"/>
      <c r="C64" s="82"/>
      <c r="D64" s="82"/>
      <c r="E64" s="82"/>
      <c r="F64" s="82"/>
      <c r="G64" s="82"/>
      <c r="H64" s="82"/>
      <c r="I64" s="82"/>
      <c r="J64" s="82"/>
      <c r="L64"/>
    </row>
    <row r="65" spans="1:130" s="22" customFormat="1" x14ac:dyDescent="0.3">
      <c r="A65" s="82"/>
      <c r="B65" s="82"/>
      <c r="C65" s="82"/>
      <c r="D65" s="82"/>
      <c r="E65" s="82"/>
      <c r="F65" s="82"/>
      <c r="G65" s="82"/>
      <c r="H65" s="82"/>
      <c r="I65" s="82"/>
      <c r="J65" s="82"/>
      <c r="L65"/>
    </row>
    <row r="66" spans="1:130" s="22" customFormat="1" x14ac:dyDescent="0.3">
      <c r="A66" s="82"/>
      <c r="B66" s="82"/>
      <c r="C66" s="82"/>
      <c r="D66" s="82"/>
      <c r="E66" s="82"/>
      <c r="F66" s="82"/>
      <c r="G66" s="82"/>
      <c r="H66" s="82"/>
      <c r="I66" s="82"/>
      <c r="J66" s="82"/>
      <c r="L66"/>
    </row>
    <row r="67" spans="1:130" s="22" customFormat="1" x14ac:dyDescent="0.3">
      <c r="A67" s="82"/>
      <c r="B67" s="82"/>
      <c r="C67" s="82"/>
      <c r="D67" s="82"/>
      <c r="E67" s="82"/>
      <c r="F67" s="82"/>
      <c r="G67" s="82"/>
      <c r="H67" s="82"/>
      <c r="I67" s="82"/>
      <c r="J67" s="82"/>
      <c r="L67"/>
    </row>
    <row r="68" spans="1:130" s="22" customFormat="1" x14ac:dyDescent="0.3">
      <c r="A68" s="82"/>
      <c r="B68" s="82"/>
      <c r="C68" s="82"/>
      <c r="D68" s="82"/>
      <c r="E68" s="82"/>
      <c r="F68" s="82"/>
      <c r="G68" s="82"/>
      <c r="H68" s="82"/>
      <c r="I68" s="82"/>
      <c r="J68" s="82"/>
      <c r="L68"/>
    </row>
    <row r="69" spans="1:130" s="22" customFormat="1" x14ac:dyDescent="0.3">
      <c r="A69" s="82"/>
      <c r="B69" s="82"/>
      <c r="C69" s="82"/>
      <c r="D69" s="82"/>
      <c r="E69" s="82"/>
      <c r="F69" s="82"/>
      <c r="G69" s="82"/>
      <c r="H69" s="82"/>
      <c r="I69" s="82"/>
      <c r="J69" s="82"/>
      <c r="L69"/>
    </row>
    <row r="70" spans="1:130" s="22" customFormat="1" ht="32.25" customHeight="1" x14ac:dyDescent="0.3">
      <c r="A70" s="82"/>
      <c r="B70" s="82"/>
      <c r="C70" s="82"/>
      <c r="D70" s="82"/>
      <c r="E70" s="82"/>
      <c r="F70" s="82"/>
      <c r="G70" s="82"/>
      <c r="H70" s="82"/>
      <c r="I70" s="82"/>
      <c r="J70" s="82"/>
      <c r="L70"/>
    </row>
    <row r="71" spans="1:130" s="22" customFormat="1" ht="25.2" customHeight="1" x14ac:dyDescent="0.3">
      <c r="A71" s="82"/>
      <c r="B71" s="82"/>
      <c r="C71" s="82"/>
      <c r="D71" s="82"/>
      <c r="E71" s="82"/>
      <c r="F71" s="82"/>
      <c r="G71" s="82"/>
      <c r="H71" s="82"/>
      <c r="I71" s="82"/>
      <c r="J71" s="82"/>
      <c r="L71"/>
    </row>
    <row r="72" spans="1:130" s="22" customFormat="1" x14ac:dyDescent="0.3">
      <c r="A72" s="82"/>
      <c r="B72" s="82"/>
      <c r="C72" s="82"/>
      <c r="D72" s="82"/>
      <c r="E72" s="82"/>
      <c r="F72" s="82"/>
      <c r="G72" s="82"/>
      <c r="H72" s="82"/>
      <c r="I72" s="82"/>
      <c r="J72" s="82"/>
      <c r="L72"/>
      <c r="DZ72" s="147" t="e">
        <f>COUNTIF(#REF!,"&lt;&gt;")</f>
        <v>#REF!</v>
      </c>
    </row>
    <row r="73" spans="1:130" s="22" customFormat="1" x14ac:dyDescent="0.3">
      <c r="A73" s="82"/>
      <c r="B73" s="82"/>
      <c r="C73" s="82"/>
      <c r="D73" s="82"/>
      <c r="E73" s="82"/>
      <c r="F73" s="82"/>
      <c r="G73" s="82"/>
      <c r="H73" s="82"/>
      <c r="I73" s="82"/>
      <c r="J73" s="82"/>
      <c r="L73"/>
    </row>
    <row r="74" spans="1:130" s="22" customFormat="1" ht="18.75" customHeight="1" x14ac:dyDescent="0.3">
      <c r="A74" s="82"/>
      <c r="B74" s="82"/>
      <c r="C74" s="82"/>
      <c r="D74" s="82"/>
      <c r="E74" s="82"/>
      <c r="F74" s="82"/>
      <c r="G74" s="82"/>
      <c r="H74" s="82"/>
      <c r="I74" s="82"/>
      <c r="J74" s="82"/>
      <c r="L74"/>
    </row>
    <row r="75" spans="1:130" s="22" customFormat="1" x14ac:dyDescent="0.3">
      <c r="A75" s="82"/>
      <c r="B75" s="82"/>
      <c r="C75" s="82"/>
      <c r="D75" s="82"/>
      <c r="E75" s="82"/>
      <c r="F75" s="82"/>
      <c r="G75" s="82"/>
      <c r="H75" s="82"/>
      <c r="I75" s="82"/>
      <c r="J75" s="82"/>
      <c r="L75"/>
    </row>
    <row r="76" spans="1:130" s="22" customFormat="1" x14ac:dyDescent="0.3">
      <c r="A76" s="82"/>
      <c r="B76" s="82"/>
      <c r="C76" s="82"/>
      <c r="D76" s="82"/>
      <c r="E76" s="82"/>
      <c r="F76" s="82"/>
      <c r="G76" s="82"/>
      <c r="H76" s="82"/>
      <c r="I76" s="82"/>
      <c r="J76" s="82"/>
      <c r="L76"/>
    </row>
    <row r="77" spans="1:130" s="22" customFormat="1" x14ac:dyDescent="0.3">
      <c r="A77" s="82"/>
      <c r="B77" s="82"/>
      <c r="C77" s="82"/>
      <c r="D77" s="82"/>
      <c r="E77" s="82"/>
      <c r="F77" s="82"/>
      <c r="G77" s="82"/>
      <c r="H77" s="82"/>
      <c r="I77" s="82"/>
      <c r="J77" s="82"/>
      <c r="L77"/>
    </row>
    <row r="78" spans="1:130" s="22" customFormat="1" x14ac:dyDescent="0.3">
      <c r="A78" s="82"/>
      <c r="B78" s="82"/>
      <c r="C78" s="82"/>
      <c r="D78" s="82"/>
      <c r="E78" s="82"/>
      <c r="F78" s="82"/>
      <c r="G78" s="82"/>
      <c r="H78" s="82"/>
      <c r="I78" s="82"/>
      <c r="J78" s="82"/>
      <c r="L78"/>
    </row>
    <row r="79" spans="1:130" s="22" customFormat="1" ht="119.1" customHeight="1" x14ac:dyDescent="0.3">
      <c r="A79" s="82"/>
      <c r="B79" s="82"/>
      <c r="C79" s="82"/>
      <c r="D79" s="82"/>
      <c r="E79" s="82"/>
      <c r="F79" s="82"/>
      <c r="G79" s="82"/>
      <c r="H79" s="82"/>
      <c r="I79" s="82"/>
      <c r="J79" s="82"/>
      <c r="L79"/>
    </row>
    <row r="80" spans="1:130" s="22" customFormat="1" x14ac:dyDescent="0.3">
      <c r="A80" s="82"/>
      <c r="B80" s="82"/>
      <c r="C80" s="82"/>
      <c r="D80" s="82"/>
      <c r="E80" s="82"/>
      <c r="F80" s="82"/>
      <c r="G80" s="82"/>
      <c r="H80" s="82"/>
      <c r="I80" s="82"/>
      <c r="J80" s="82"/>
      <c r="L80"/>
    </row>
    <row r="81" spans="1:130" s="22" customFormat="1" ht="119.1" customHeight="1" x14ac:dyDescent="0.3">
      <c r="A81" s="82"/>
      <c r="B81" s="82"/>
      <c r="C81" s="82"/>
      <c r="D81" s="82"/>
      <c r="E81" s="82"/>
      <c r="F81" s="82"/>
      <c r="G81" s="82"/>
      <c r="H81" s="82"/>
      <c r="I81" s="82"/>
      <c r="J81" s="82"/>
      <c r="L81"/>
    </row>
    <row r="82" spans="1:130" s="22" customFormat="1" ht="119.1" customHeight="1" x14ac:dyDescent="0.3">
      <c r="A82" s="82"/>
      <c r="B82" s="82"/>
      <c r="C82" s="82"/>
      <c r="D82" s="82"/>
      <c r="E82" s="82"/>
      <c r="F82" s="82"/>
      <c r="G82" s="82"/>
      <c r="H82" s="82"/>
      <c r="I82" s="82"/>
      <c r="J82" s="82"/>
      <c r="L82"/>
      <c r="DZ82" s="147" t="e">
        <f>COUNTIF(#REF!,"&lt;&gt;")</f>
        <v>#REF!</v>
      </c>
    </row>
    <row r="83" spans="1:130" s="22" customFormat="1" x14ac:dyDescent="0.3">
      <c r="A83" s="82"/>
      <c r="B83" s="82"/>
      <c r="C83" s="82"/>
      <c r="D83" s="82"/>
      <c r="E83" s="82"/>
      <c r="F83" s="82"/>
      <c r="G83" s="82"/>
      <c r="H83" s="82"/>
      <c r="I83" s="82"/>
      <c r="J83" s="82"/>
      <c r="L83"/>
    </row>
    <row r="84" spans="1:130" s="22" customFormat="1" x14ac:dyDescent="0.3">
      <c r="A84" s="82"/>
      <c r="B84" s="82"/>
      <c r="C84" s="82"/>
      <c r="D84" s="82"/>
      <c r="E84" s="82"/>
      <c r="F84" s="82"/>
      <c r="G84" s="82"/>
      <c r="H84" s="82"/>
      <c r="I84" s="82"/>
      <c r="J84" s="82"/>
      <c r="L84"/>
    </row>
    <row r="85" spans="1:130" s="22" customFormat="1" x14ac:dyDescent="0.3">
      <c r="A85" s="82"/>
      <c r="B85" s="82"/>
      <c r="C85" s="82"/>
      <c r="D85" s="82"/>
      <c r="E85" s="82"/>
      <c r="F85" s="82"/>
      <c r="G85" s="82"/>
      <c r="H85" s="82"/>
      <c r="I85" s="82"/>
      <c r="J85" s="82"/>
      <c r="L85"/>
    </row>
    <row r="86" spans="1:130" s="22" customFormat="1" x14ac:dyDescent="0.3">
      <c r="A86" s="82"/>
      <c r="B86" s="82"/>
      <c r="C86" s="82"/>
      <c r="D86" s="82"/>
      <c r="E86" s="82"/>
      <c r="F86" s="82"/>
      <c r="G86" s="82"/>
      <c r="H86" s="82"/>
      <c r="I86" s="82"/>
      <c r="J86" s="82"/>
      <c r="L86"/>
    </row>
    <row r="87" spans="1:130" s="22" customFormat="1" x14ac:dyDescent="0.3">
      <c r="A87" s="82"/>
      <c r="B87" s="82"/>
      <c r="C87" s="82"/>
      <c r="D87" s="82"/>
      <c r="E87" s="82"/>
      <c r="F87" s="82"/>
      <c r="G87" s="82"/>
      <c r="H87" s="82"/>
      <c r="I87" s="82"/>
      <c r="J87" s="82"/>
      <c r="L87"/>
    </row>
    <row r="88" spans="1:130" s="22" customFormat="1" x14ac:dyDescent="0.3">
      <c r="A88" s="82"/>
      <c r="B88" s="82"/>
      <c r="C88" s="82"/>
      <c r="D88" s="82"/>
      <c r="E88" s="82"/>
      <c r="F88" s="82"/>
      <c r="G88" s="82"/>
      <c r="H88" s="82"/>
      <c r="I88" s="82"/>
      <c r="J88" s="82"/>
      <c r="L88"/>
      <c r="DZ88" s="147" t="e">
        <f>COUNTIF(#REF!,"&lt;&gt;")</f>
        <v>#REF!</v>
      </c>
    </row>
    <row r="89" spans="1:130" s="22" customFormat="1" x14ac:dyDescent="0.3">
      <c r="A89" s="82"/>
      <c r="B89" s="82"/>
      <c r="C89" s="82"/>
      <c r="D89" s="82"/>
      <c r="E89" s="82"/>
      <c r="F89" s="82"/>
      <c r="G89" s="82"/>
      <c r="H89" s="82"/>
      <c r="I89" s="82"/>
      <c r="J89" s="82"/>
      <c r="L89"/>
    </row>
    <row r="90" spans="1:130" s="22" customFormat="1" x14ac:dyDescent="0.3">
      <c r="A90" s="82"/>
      <c r="B90" s="82"/>
      <c r="C90" s="82"/>
      <c r="D90" s="82"/>
      <c r="E90" s="82"/>
      <c r="F90" s="82"/>
      <c r="G90" s="82"/>
      <c r="H90" s="82"/>
      <c r="I90" s="82"/>
      <c r="J90" s="82"/>
      <c r="L90"/>
    </row>
    <row r="91" spans="1:130" s="22" customFormat="1" x14ac:dyDescent="0.3">
      <c r="A91" s="82"/>
      <c r="B91" s="82"/>
      <c r="C91" s="82"/>
      <c r="D91" s="82"/>
      <c r="E91" s="82"/>
      <c r="F91" s="82"/>
      <c r="G91" s="82"/>
      <c r="H91" s="82"/>
      <c r="I91" s="82"/>
      <c r="J91" s="82"/>
      <c r="L91"/>
    </row>
    <row r="92" spans="1:130" s="22" customFormat="1" x14ac:dyDescent="0.3">
      <c r="A92" s="82"/>
      <c r="B92" s="82"/>
      <c r="C92" s="82"/>
      <c r="D92" s="82"/>
      <c r="E92" s="82"/>
      <c r="F92" s="82"/>
      <c r="G92" s="82"/>
      <c r="H92" s="82"/>
      <c r="I92" s="82"/>
      <c r="J92" s="82"/>
      <c r="L92"/>
      <c r="DZ92" s="147" t="e">
        <f>COUNTIF(#REF!,"&lt;&gt;")</f>
        <v>#REF!</v>
      </c>
    </row>
    <row r="93" spans="1:130" s="22" customFormat="1" x14ac:dyDescent="0.3">
      <c r="A93" s="82"/>
      <c r="B93" s="82"/>
      <c r="C93" s="82"/>
      <c r="D93" s="82"/>
      <c r="E93" s="82"/>
      <c r="F93" s="82"/>
      <c r="G93" s="82"/>
      <c r="H93" s="82"/>
      <c r="I93" s="82"/>
      <c r="J93" s="82"/>
      <c r="L93"/>
    </row>
    <row r="94" spans="1:130" s="22" customFormat="1" x14ac:dyDescent="0.3">
      <c r="A94" s="82"/>
      <c r="B94" s="82"/>
      <c r="C94" s="82"/>
      <c r="D94" s="82"/>
      <c r="E94" s="82"/>
      <c r="F94" s="82"/>
      <c r="G94" s="82"/>
      <c r="H94" s="82"/>
      <c r="I94" s="82"/>
      <c r="J94" s="82"/>
      <c r="L94"/>
    </row>
    <row r="95" spans="1:130" s="22" customFormat="1" hidden="1" x14ac:dyDescent="0.3">
      <c r="A95" s="82"/>
      <c r="B95" s="82"/>
      <c r="C95" s="82"/>
      <c r="D95" s="82"/>
      <c r="E95" s="82"/>
      <c r="F95" s="82"/>
      <c r="G95" s="82"/>
      <c r="H95" s="82"/>
      <c r="I95" s="82"/>
      <c r="J95" s="82"/>
      <c r="L95"/>
    </row>
    <row r="96" spans="1:130" ht="18.75" customHeight="1" x14ac:dyDescent="0.3">
      <c r="L96"/>
      <c r="M96" s="22"/>
      <c r="N96" s="22"/>
      <c r="O96" s="22"/>
      <c r="P96" s="22"/>
      <c r="Q96" s="22"/>
      <c r="R96" s="22"/>
      <c r="S96" s="22"/>
      <c r="T96" s="22"/>
      <c r="U96" s="22"/>
      <c r="V96" s="22"/>
      <c r="W96" s="22"/>
      <c r="X96" s="22"/>
      <c r="Y96" s="22"/>
      <c r="DZ96" s="147" t="e">
        <f>COUNTIF(#REF!,"&lt;&gt;")</f>
        <v>#REF!</v>
      </c>
    </row>
    <row r="97" spans="12:130" x14ac:dyDescent="0.3">
      <c r="L97"/>
      <c r="M97" s="22"/>
      <c r="N97" s="22"/>
      <c r="O97" s="22"/>
      <c r="P97" s="22"/>
      <c r="Q97" s="22"/>
      <c r="R97" s="22"/>
      <c r="S97" s="22"/>
      <c r="T97" s="22"/>
      <c r="U97" s="22"/>
      <c r="V97" s="22"/>
      <c r="W97" s="22"/>
      <c r="X97" s="22"/>
      <c r="Y97" s="22"/>
    </row>
    <row r="98" spans="12:130" ht="18.75" customHeight="1" x14ac:dyDescent="0.3">
      <c r="L98"/>
      <c r="M98" s="22"/>
      <c r="N98" s="22"/>
      <c r="O98" s="22"/>
      <c r="P98" s="22"/>
      <c r="Q98" s="22"/>
      <c r="R98" s="22"/>
      <c r="S98" s="22"/>
      <c r="T98" s="22"/>
      <c r="U98" s="22"/>
      <c r="V98" s="22"/>
      <c r="W98" s="22"/>
      <c r="X98" s="22"/>
      <c r="Y98" s="22"/>
    </row>
    <row r="99" spans="12:130" ht="25.5" customHeight="1" x14ac:dyDescent="0.3">
      <c r="L99"/>
      <c r="M99" s="22"/>
      <c r="N99" s="22"/>
      <c r="O99" s="22"/>
      <c r="P99" s="22"/>
      <c r="Q99" s="22"/>
      <c r="R99" s="22"/>
      <c r="S99" s="22"/>
      <c r="T99" s="22"/>
      <c r="U99" s="22"/>
      <c r="V99" s="22"/>
      <c r="W99" s="22"/>
      <c r="X99" s="22"/>
      <c r="Y99" s="22"/>
    </row>
    <row r="100" spans="12:130" ht="19.5" customHeight="1" x14ac:dyDescent="0.3">
      <c r="L100"/>
      <c r="M100" s="22"/>
      <c r="N100" s="22"/>
      <c r="O100" s="22"/>
      <c r="P100" s="22"/>
      <c r="Q100" s="22"/>
      <c r="R100" s="22"/>
      <c r="S100" s="22"/>
      <c r="T100" s="22"/>
      <c r="U100" s="22"/>
      <c r="V100" s="22"/>
      <c r="W100" s="22"/>
      <c r="X100" s="22"/>
      <c r="Y100" s="22"/>
    </row>
    <row r="101" spans="12:130" ht="25.2" customHeight="1" x14ac:dyDescent="0.3">
      <c r="L101"/>
      <c r="M101" s="22"/>
      <c r="N101" s="22"/>
      <c r="O101" s="22"/>
      <c r="P101" s="22"/>
      <c r="Q101" s="22"/>
      <c r="R101" s="22"/>
      <c r="S101" s="22"/>
      <c r="T101" s="22"/>
      <c r="U101" s="22"/>
      <c r="V101" s="22"/>
      <c r="W101" s="22"/>
      <c r="X101" s="22"/>
      <c r="Y101" s="22"/>
    </row>
    <row r="102" spans="12:130" ht="19.5" customHeight="1" x14ac:dyDescent="0.3">
      <c r="L102"/>
      <c r="M102" s="22"/>
      <c r="N102" s="22"/>
      <c r="O102" s="22"/>
      <c r="P102" s="22"/>
      <c r="Q102" s="22"/>
      <c r="R102" s="22"/>
      <c r="S102" s="22"/>
      <c r="T102" s="22"/>
      <c r="U102" s="22"/>
      <c r="V102" s="22"/>
      <c r="W102" s="22"/>
      <c r="X102" s="22"/>
      <c r="Y102" s="22"/>
      <c r="DZ102" s="147" t="e">
        <f>COUNTIF(#REF!,"&lt;&gt;")</f>
        <v>#REF!</v>
      </c>
    </row>
    <row r="103" spans="12:130" ht="19.5" customHeight="1" x14ac:dyDescent="0.3">
      <c r="L103"/>
      <c r="M103" s="22"/>
      <c r="N103" s="22"/>
      <c r="O103" s="22"/>
      <c r="P103" s="22"/>
      <c r="Q103" s="22"/>
      <c r="R103" s="22"/>
      <c r="S103" s="22"/>
      <c r="T103" s="22"/>
      <c r="U103" s="22"/>
      <c r="V103" s="22"/>
      <c r="W103" s="22"/>
      <c r="X103" s="22"/>
      <c r="Y103" s="22"/>
    </row>
    <row r="104" spans="12:130" x14ac:dyDescent="0.3">
      <c r="L104"/>
      <c r="M104" s="22"/>
      <c r="N104" s="22"/>
      <c r="O104" s="22"/>
      <c r="P104" s="22"/>
      <c r="Q104" s="22"/>
      <c r="R104" s="22"/>
      <c r="S104" s="22"/>
      <c r="T104" s="22"/>
      <c r="U104" s="22"/>
      <c r="V104" s="22"/>
      <c r="W104" s="22"/>
      <c r="X104" s="22"/>
      <c r="Y104" s="22"/>
    </row>
    <row r="105" spans="12:130" ht="25.2" customHeight="1" x14ac:dyDescent="0.3">
      <c r="L105"/>
      <c r="M105" s="22"/>
      <c r="N105" s="22"/>
      <c r="O105" s="22"/>
      <c r="P105" s="22"/>
      <c r="Q105" s="22"/>
      <c r="R105" s="22"/>
      <c r="S105" s="22"/>
      <c r="T105" s="22"/>
      <c r="U105" s="22"/>
      <c r="V105" s="22"/>
      <c r="W105" s="22"/>
      <c r="X105" s="22"/>
      <c r="Y105" s="22"/>
    </row>
    <row r="106" spans="12:130" ht="21" customHeight="1" x14ac:dyDescent="0.3">
      <c r="L106"/>
      <c r="M106" s="22"/>
      <c r="N106" s="22"/>
      <c r="O106" s="22"/>
      <c r="P106" s="22"/>
      <c r="Q106" s="22"/>
      <c r="R106" s="22"/>
      <c r="S106" s="22"/>
      <c r="T106" s="22"/>
      <c r="U106" s="22"/>
      <c r="V106" s="22"/>
      <c r="W106" s="22"/>
      <c r="X106" s="22"/>
      <c r="Y106" s="22"/>
      <c r="DZ106" s="147" t="e">
        <f>COUNTIF(#REF!,"&lt;&gt;")</f>
        <v>#REF!</v>
      </c>
    </row>
    <row r="107" spans="12:130" ht="21" customHeight="1" x14ac:dyDescent="0.3">
      <c r="L107"/>
      <c r="M107" s="22"/>
      <c r="N107" s="22"/>
      <c r="O107" s="22"/>
      <c r="P107" s="22"/>
      <c r="Q107" s="22"/>
      <c r="R107" s="22"/>
      <c r="S107" s="22"/>
      <c r="T107" s="22"/>
      <c r="U107" s="22"/>
      <c r="V107" s="22"/>
      <c r="W107" s="22"/>
      <c r="X107" s="22"/>
      <c r="Y107" s="22"/>
    </row>
    <row r="108" spans="12:130" ht="21" customHeight="1" x14ac:dyDescent="0.3">
      <c r="L108"/>
      <c r="M108" s="22"/>
      <c r="N108" s="22"/>
      <c r="O108" s="22"/>
      <c r="P108" s="22"/>
      <c r="Q108" s="22"/>
      <c r="R108" s="22"/>
      <c r="S108" s="22"/>
      <c r="T108" s="22"/>
      <c r="U108" s="22"/>
      <c r="V108" s="22"/>
      <c r="W108" s="22"/>
      <c r="X108" s="22"/>
      <c r="Y108" s="22"/>
    </row>
    <row r="109" spans="12:130" ht="16.5" customHeight="1" x14ac:dyDescent="0.3">
      <c r="L109"/>
      <c r="M109" s="22"/>
      <c r="N109" s="22"/>
      <c r="O109" s="22"/>
      <c r="P109" s="22"/>
      <c r="Q109" s="22"/>
      <c r="R109" s="22"/>
      <c r="S109" s="22"/>
      <c r="T109" s="22"/>
      <c r="U109" s="22"/>
      <c r="V109" s="22"/>
      <c r="W109" s="22"/>
      <c r="X109" s="22"/>
      <c r="Y109" s="22"/>
    </row>
    <row r="110" spans="12:130" ht="21" customHeight="1" x14ac:dyDescent="0.3">
      <c r="L110"/>
      <c r="M110" s="22"/>
      <c r="N110" s="22"/>
      <c r="O110" s="22"/>
      <c r="P110" s="22"/>
      <c r="Q110" s="22"/>
      <c r="R110" s="22"/>
      <c r="S110" s="22"/>
      <c r="T110" s="22"/>
      <c r="U110" s="22"/>
      <c r="V110" s="22"/>
      <c r="W110" s="22"/>
      <c r="X110" s="22"/>
      <c r="Y110" s="22"/>
      <c r="DZ110" s="147" t="e">
        <f>COUNTIF(#REF!,"&lt;&gt;")</f>
        <v>#REF!</v>
      </c>
    </row>
    <row r="111" spans="12:130" ht="21" customHeight="1" x14ac:dyDescent="0.3">
      <c r="L111"/>
      <c r="M111" s="22"/>
      <c r="N111" s="22"/>
      <c r="O111" s="22"/>
      <c r="P111" s="22"/>
      <c r="Q111" s="22"/>
      <c r="R111" s="22"/>
      <c r="S111" s="22"/>
      <c r="T111" s="22"/>
      <c r="U111" s="22"/>
      <c r="V111" s="22"/>
      <c r="W111" s="22"/>
      <c r="X111" s="22"/>
      <c r="Y111" s="22"/>
    </row>
    <row r="112" spans="12:130" ht="5.0999999999999996" customHeight="1" x14ac:dyDescent="0.3">
      <c r="L112"/>
      <c r="M112" s="22"/>
      <c r="N112" s="22"/>
      <c r="O112" s="22"/>
      <c r="P112" s="22"/>
      <c r="Q112" s="22"/>
      <c r="R112" s="22"/>
      <c r="S112" s="22"/>
      <c r="T112" s="22"/>
      <c r="U112" s="22"/>
      <c r="V112" s="22"/>
      <c r="W112" s="22"/>
      <c r="X112" s="22"/>
      <c r="Y112" s="22"/>
    </row>
    <row r="113" spans="12:25" x14ac:dyDescent="0.3">
      <c r="L113"/>
      <c r="M113" s="22"/>
      <c r="N113" s="22"/>
      <c r="O113" s="22"/>
      <c r="P113" s="22"/>
      <c r="Q113" s="22"/>
      <c r="R113" s="22"/>
      <c r="S113" s="22"/>
      <c r="T113" s="22"/>
      <c r="U113" s="22"/>
      <c r="V113" s="22"/>
      <c r="W113" s="22"/>
      <c r="X113" s="22"/>
      <c r="Y113" s="22"/>
    </row>
    <row r="114" spans="12:25" x14ac:dyDescent="0.3">
      <c r="L114"/>
      <c r="M114" s="22"/>
      <c r="N114" s="22"/>
      <c r="O114" s="22"/>
      <c r="P114" s="22"/>
      <c r="Q114" s="22"/>
      <c r="R114" s="22"/>
      <c r="S114" s="22"/>
      <c r="T114" s="22"/>
      <c r="U114" s="22"/>
      <c r="V114" s="22"/>
      <c r="W114" s="22"/>
      <c r="X114" s="22"/>
      <c r="Y114" s="22"/>
    </row>
    <row r="115" spans="12:25" x14ac:dyDescent="0.3">
      <c r="L115"/>
      <c r="M115" s="22"/>
      <c r="N115" s="22"/>
      <c r="O115" s="22"/>
      <c r="P115" s="22"/>
      <c r="Q115" s="22"/>
      <c r="R115" s="22"/>
      <c r="S115" s="22"/>
      <c r="T115" s="22"/>
      <c r="U115" s="22"/>
      <c r="V115" s="22"/>
      <c r="W115" s="22"/>
      <c r="X115" s="22"/>
      <c r="Y115" s="22"/>
    </row>
    <row r="116" spans="12:25" x14ac:dyDescent="0.3">
      <c r="L116"/>
      <c r="M116" s="22"/>
      <c r="N116" s="22"/>
      <c r="O116" s="22"/>
      <c r="P116" s="22"/>
      <c r="Q116" s="22"/>
      <c r="R116" s="22"/>
      <c r="S116" s="22"/>
      <c r="T116" s="22"/>
      <c r="U116" s="22"/>
      <c r="V116" s="22"/>
      <c r="W116" s="22"/>
      <c r="X116" s="22"/>
      <c r="Y116" s="22"/>
    </row>
    <row r="117" spans="12:25" x14ac:dyDescent="0.3">
      <c r="L117"/>
      <c r="M117" s="22"/>
      <c r="N117" s="22"/>
      <c r="O117" s="22"/>
      <c r="P117" s="22"/>
      <c r="Q117" s="22"/>
      <c r="R117" s="22"/>
      <c r="S117" s="22"/>
      <c r="T117" s="22"/>
      <c r="U117" s="22"/>
      <c r="V117" s="22"/>
      <c r="W117" s="22"/>
      <c r="X117" s="22"/>
      <c r="Y117" s="22"/>
    </row>
    <row r="118" spans="12:25" x14ac:dyDescent="0.3">
      <c r="L118"/>
      <c r="M118" s="22"/>
      <c r="N118" s="22"/>
      <c r="O118" s="22"/>
      <c r="P118" s="22"/>
      <c r="Q118" s="22"/>
      <c r="R118" s="22"/>
      <c r="S118" s="22"/>
      <c r="T118" s="22"/>
      <c r="U118" s="22"/>
      <c r="V118" s="22"/>
      <c r="W118" s="22"/>
      <c r="X118" s="22"/>
      <c r="Y118" s="22"/>
    </row>
    <row r="119" spans="12:25" x14ac:dyDescent="0.3">
      <c r="L119"/>
      <c r="M119" s="22"/>
      <c r="N119" s="22"/>
      <c r="O119" s="22"/>
      <c r="P119" s="22"/>
      <c r="Q119" s="22"/>
      <c r="R119" s="22"/>
      <c r="S119" s="22"/>
      <c r="T119" s="22"/>
      <c r="U119" s="22"/>
      <c r="V119" s="22"/>
      <c r="W119" s="22"/>
      <c r="X119" s="22"/>
      <c r="Y119" s="22"/>
    </row>
    <row r="120" spans="12:25" x14ac:dyDescent="0.3">
      <c r="L120"/>
      <c r="M120" s="22"/>
      <c r="N120" s="22"/>
      <c r="O120" s="22"/>
      <c r="P120" s="22"/>
      <c r="Q120" s="22"/>
      <c r="R120" s="22"/>
      <c r="S120" s="22"/>
      <c r="T120" s="22"/>
      <c r="U120" s="22"/>
      <c r="V120" s="22"/>
      <c r="W120" s="22"/>
      <c r="X120" s="22"/>
      <c r="Y120" s="22"/>
    </row>
    <row r="121" spans="12:25" x14ac:dyDescent="0.3">
      <c r="L121"/>
      <c r="M121" s="22"/>
      <c r="N121" s="22"/>
      <c r="O121" s="22"/>
      <c r="P121" s="22"/>
      <c r="Q121" s="22"/>
      <c r="R121" s="22"/>
      <c r="S121" s="22"/>
      <c r="T121" s="22"/>
      <c r="U121" s="22"/>
      <c r="V121" s="22"/>
      <c r="W121" s="22"/>
      <c r="X121" s="22"/>
      <c r="Y121" s="22"/>
    </row>
    <row r="122" spans="12:25" x14ac:dyDescent="0.3">
      <c r="L122"/>
      <c r="M122" s="22"/>
      <c r="N122" s="22"/>
      <c r="O122" s="22"/>
      <c r="P122" s="22"/>
      <c r="Q122" s="22"/>
      <c r="R122" s="22"/>
      <c r="S122" s="22"/>
      <c r="T122" s="22"/>
      <c r="U122" s="22"/>
      <c r="V122" s="22"/>
      <c r="W122" s="22"/>
      <c r="X122" s="22"/>
      <c r="Y122" s="22"/>
    </row>
    <row r="123" spans="12:25" x14ac:dyDescent="0.3">
      <c r="L123"/>
      <c r="M123" s="22"/>
      <c r="N123" s="22"/>
      <c r="O123" s="22"/>
      <c r="P123" s="22"/>
      <c r="Q123" s="22"/>
      <c r="R123" s="22"/>
      <c r="S123" s="22"/>
      <c r="T123" s="22"/>
      <c r="U123" s="22"/>
      <c r="V123" s="22"/>
      <c r="W123" s="22"/>
      <c r="X123" s="22"/>
      <c r="Y123" s="22"/>
    </row>
    <row r="124" spans="12:25" x14ac:dyDescent="0.3">
      <c r="L124"/>
      <c r="M124" s="22"/>
      <c r="N124" s="22"/>
      <c r="O124" s="22"/>
      <c r="P124" s="22"/>
      <c r="Q124" s="22"/>
      <c r="R124" s="22"/>
      <c r="S124" s="22"/>
      <c r="T124" s="22"/>
      <c r="U124" s="22"/>
      <c r="V124" s="22"/>
      <c r="W124" s="22"/>
      <c r="X124" s="22"/>
      <c r="Y124" s="22"/>
    </row>
    <row r="125" spans="12:25" x14ac:dyDescent="0.3">
      <c r="L125"/>
      <c r="M125" s="22"/>
      <c r="N125" s="22"/>
      <c r="O125" s="22"/>
      <c r="P125" s="22"/>
      <c r="Q125" s="22"/>
      <c r="R125" s="22"/>
      <c r="S125" s="22"/>
      <c r="T125" s="22"/>
      <c r="U125" s="22"/>
      <c r="V125" s="22"/>
      <c r="W125" s="22"/>
      <c r="X125" s="22"/>
      <c r="Y125" s="22"/>
    </row>
    <row r="126" spans="12:25" x14ac:dyDescent="0.3">
      <c r="L126"/>
      <c r="M126" s="22"/>
      <c r="N126" s="22"/>
      <c r="O126" s="22"/>
      <c r="P126" s="22"/>
      <c r="Q126" s="22"/>
      <c r="R126" s="22"/>
      <c r="S126" s="22"/>
      <c r="T126" s="22"/>
      <c r="U126" s="22"/>
      <c r="V126" s="22"/>
      <c r="W126" s="22"/>
      <c r="X126" s="22"/>
      <c r="Y126" s="22"/>
    </row>
    <row r="127" spans="12:25" x14ac:dyDescent="0.3">
      <c r="L127"/>
      <c r="M127" s="22"/>
      <c r="N127" s="22"/>
      <c r="O127" s="22"/>
      <c r="P127" s="22"/>
      <c r="Q127" s="22"/>
      <c r="R127" s="22"/>
      <c r="S127" s="22"/>
      <c r="T127" s="22"/>
      <c r="U127" s="22"/>
      <c r="V127" s="22"/>
      <c r="W127" s="22"/>
      <c r="X127" s="22"/>
      <c r="Y127" s="22"/>
    </row>
    <row r="128" spans="12:25" x14ac:dyDescent="0.3">
      <c r="L128"/>
      <c r="M128" s="22"/>
      <c r="N128" s="22"/>
      <c r="O128" s="22"/>
      <c r="P128" s="22"/>
      <c r="Q128" s="22"/>
      <c r="R128" s="22"/>
      <c r="S128" s="22"/>
      <c r="T128" s="22"/>
      <c r="U128" s="22"/>
      <c r="V128" s="22"/>
      <c r="W128" s="22"/>
      <c r="X128" s="22"/>
      <c r="Y128" s="22"/>
    </row>
    <row r="129" spans="12:25" x14ac:dyDescent="0.3">
      <c r="L129"/>
      <c r="M129" s="22"/>
      <c r="N129" s="22"/>
      <c r="O129" s="22"/>
      <c r="P129" s="22"/>
      <c r="Q129" s="22"/>
      <c r="R129" s="22"/>
      <c r="S129" s="22"/>
      <c r="T129" s="22"/>
      <c r="U129" s="22"/>
      <c r="V129" s="22"/>
      <c r="W129" s="22"/>
      <c r="X129" s="22"/>
      <c r="Y129" s="22"/>
    </row>
    <row r="130" spans="12:25" x14ac:dyDescent="0.3">
      <c r="L130"/>
      <c r="M130" s="22"/>
      <c r="N130" s="22"/>
      <c r="O130" s="22"/>
      <c r="P130" s="22"/>
      <c r="Q130" s="22"/>
      <c r="R130" s="22"/>
      <c r="S130" s="22"/>
      <c r="T130" s="22"/>
      <c r="U130" s="22"/>
      <c r="V130" s="22"/>
      <c r="W130" s="22"/>
      <c r="X130" s="22"/>
      <c r="Y130" s="22"/>
    </row>
    <row r="131" spans="12:25" x14ac:dyDescent="0.3">
      <c r="L131"/>
      <c r="M131" s="22"/>
      <c r="N131" s="22"/>
      <c r="O131" s="22"/>
      <c r="P131" s="22"/>
      <c r="Q131" s="22"/>
      <c r="R131" s="22"/>
      <c r="S131" s="22"/>
      <c r="T131" s="22"/>
      <c r="U131" s="22"/>
      <c r="V131" s="22"/>
      <c r="W131" s="22"/>
      <c r="X131" s="22"/>
      <c r="Y131" s="22"/>
    </row>
    <row r="132" spans="12:25" x14ac:dyDescent="0.3">
      <c r="L132"/>
      <c r="M132" s="22"/>
      <c r="N132" s="22"/>
      <c r="O132" s="22"/>
      <c r="P132" s="22"/>
      <c r="Q132" s="22"/>
      <c r="R132" s="22"/>
      <c r="S132" s="22"/>
      <c r="T132" s="22"/>
      <c r="U132" s="22"/>
      <c r="V132" s="22"/>
      <c r="W132" s="22"/>
      <c r="X132" s="22"/>
      <c r="Y132" s="22"/>
    </row>
    <row r="133" spans="12:25" x14ac:dyDescent="0.3">
      <c r="L133"/>
      <c r="M133" s="22"/>
      <c r="N133" s="22"/>
      <c r="O133" s="22"/>
      <c r="P133" s="22"/>
      <c r="Q133" s="22"/>
      <c r="R133" s="22"/>
      <c r="S133" s="22"/>
      <c r="T133" s="22"/>
      <c r="U133" s="22"/>
      <c r="V133" s="22"/>
      <c r="W133" s="22"/>
      <c r="X133" s="22"/>
      <c r="Y133" s="22"/>
    </row>
    <row r="134" spans="12:25" x14ac:dyDescent="0.3">
      <c r="L134"/>
      <c r="M134" s="22"/>
      <c r="N134" s="22"/>
      <c r="O134" s="22"/>
      <c r="P134" s="22"/>
      <c r="Q134" s="22"/>
      <c r="R134" s="22"/>
      <c r="S134" s="22"/>
      <c r="T134" s="22"/>
      <c r="U134" s="22"/>
      <c r="V134" s="22"/>
      <c r="W134" s="22"/>
      <c r="X134" s="22"/>
      <c r="Y134" s="22"/>
    </row>
    <row r="135" spans="12:25" x14ac:dyDescent="0.3">
      <c r="L135"/>
      <c r="M135" s="22"/>
      <c r="N135" s="22"/>
      <c r="O135" s="22"/>
      <c r="P135" s="22"/>
      <c r="Q135" s="22"/>
      <c r="R135" s="22"/>
      <c r="S135" s="22"/>
      <c r="T135" s="22"/>
      <c r="U135" s="22"/>
      <c r="V135" s="22"/>
      <c r="W135" s="22"/>
      <c r="X135" s="22"/>
      <c r="Y135" s="22"/>
    </row>
    <row r="136" spans="12:25" x14ac:dyDescent="0.3">
      <c r="L136"/>
      <c r="M136" s="22"/>
      <c r="N136" s="22"/>
      <c r="O136" s="22"/>
      <c r="P136" s="22"/>
      <c r="Q136" s="22"/>
      <c r="R136" s="22"/>
      <c r="S136" s="22"/>
      <c r="T136" s="22"/>
      <c r="U136" s="22"/>
      <c r="V136" s="22"/>
      <c r="W136" s="22"/>
      <c r="X136" s="22"/>
      <c r="Y136" s="22"/>
    </row>
    <row r="137" spans="12:25" x14ac:dyDescent="0.3">
      <c r="L137"/>
      <c r="M137" s="22"/>
      <c r="N137" s="22"/>
      <c r="O137" s="22"/>
      <c r="P137" s="22"/>
      <c r="Q137" s="22"/>
      <c r="R137" s="22"/>
      <c r="S137" s="22"/>
      <c r="T137" s="22"/>
      <c r="U137" s="22"/>
      <c r="V137" s="22"/>
      <c r="W137" s="22"/>
      <c r="X137" s="22"/>
      <c r="Y137" s="22"/>
    </row>
    <row r="138" spans="12:25" x14ac:dyDescent="0.3">
      <c r="L138"/>
      <c r="M138" s="22"/>
      <c r="N138" s="22"/>
      <c r="O138" s="22"/>
      <c r="P138" s="22"/>
      <c r="Q138" s="22"/>
      <c r="R138" s="22"/>
      <c r="S138" s="22"/>
      <c r="T138" s="22"/>
      <c r="U138" s="22"/>
      <c r="V138" s="22"/>
      <c r="W138" s="22"/>
      <c r="X138" s="22"/>
      <c r="Y138" s="22"/>
    </row>
    <row r="139" spans="12:25" x14ac:dyDescent="0.3">
      <c r="L139"/>
      <c r="M139" s="22"/>
      <c r="N139" s="22"/>
      <c r="O139" s="22"/>
      <c r="P139" s="22"/>
      <c r="Q139" s="22"/>
      <c r="R139" s="22"/>
      <c r="S139" s="22"/>
      <c r="T139" s="22"/>
      <c r="U139" s="22"/>
      <c r="V139" s="22"/>
      <c r="W139" s="22"/>
      <c r="X139" s="22"/>
      <c r="Y139" s="22"/>
    </row>
    <row r="140" spans="12:25" x14ac:dyDescent="0.3">
      <c r="L140"/>
      <c r="M140" s="22"/>
      <c r="N140" s="22"/>
      <c r="O140" s="22"/>
      <c r="P140" s="22"/>
      <c r="Q140" s="22"/>
      <c r="R140" s="22"/>
      <c r="S140" s="22"/>
      <c r="T140" s="22"/>
      <c r="U140" s="22"/>
      <c r="V140" s="22"/>
      <c r="W140" s="22"/>
      <c r="X140" s="22"/>
      <c r="Y140" s="22"/>
    </row>
    <row r="141" spans="12:25" x14ac:dyDescent="0.3">
      <c r="L141"/>
      <c r="M141" s="22"/>
      <c r="N141" s="22"/>
      <c r="O141" s="22"/>
      <c r="P141" s="22"/>
      <c r="Q141" s="22"/>
      <c r="R141" s="22"/>
      <c r="S141" s="22"/>
      <c r="T141" s="22"/>
      <c r="U141" s="22"/>
      <c r="V141" s="22"/>
      <c r="W141" s="22"/>
      <c r="X141" s="22"/>
      <c r="Y141" s="22"/>
    </row>
    <row r="142" spans="12:25" x14ac:dyDescent="0.3">
      <c r="L142"/>
      <c r="M142" s="22"/>
      <c r="N142" s="22"/>
      <c r="O142" s="22"/>
      <c r="P142" s="22"/>
      <c r="Q142" s="22"/>
      <c r="R142" s="22"/>
      <c r="S142" s="22"/>
      <c r="T142" s="22"/>
      <c r="U142" s="22"/>
      <c r="V142" s="22"/>
      <c r="W142" s="22"/>
      <c r="X142" s="22"/>
      <c r="Y142" s="22"/>
    </row>
    <row r="143" spans="12:25" x14ac:dyDescent="0.3">
      <c r="L143"/>
      <c r="M143" s="22"/>
      <c r="N143" s="22"/>
      <c r="O143" s="22"/>
      <c r="P143" s="22"/>
      <c r="Q143" s="22"/>
      <c r="R143" s="22"/>
      <c r="S143" s="22"/>
      <c r="T143" s="22"/>
      <c r="U143" s="22"/>
      <c r="V143" s="22"/>
      <c r="W143" s="22"/>
      <c r="X143" s="22"/>
      <c r="Y143" s="22"/>
    </row>
    <row r="144" spans="12:25" x14ac:dyDescent="0.3">
      <c r="L144"/>
      <c r="M144" s="22"/>
      <c r="N144" s="22"/>
      <c r="O144" s="22"/>
      <c r="P144" s="22"/>
      <c r="Q144" s="22"/>
      <c r="R144" s="22"/>
      <c r="S144" s="22"/>
      <c r="T144" s="22"/>
      <c r="U144" s="22"/>
      <c r="V144" s="22"/>
      <c r="W144" s="22"/>
      <c r="X144" s="22"/>
      <c r="Y144" s="22"/>
    </row>
    <row r="145" spans="12:25" x14ac:dyDescent="0.3">
      <c r="L145"/>
      <c r="M145" s="22"/>
      <c r="N145" s="22"/>
      <c r="O145" s="22"/>
      <c r="P145" s="22"/>
      <c r="Q145" s="22"/>
      <c r="R145" s="22"/>
      <c r="S145" s="22"/>
      <c r="T145" s="22"/>
      <c r="U145" s="22"/>
      <c r="V145" s="22"/>
      <c r="W145" s="22"/>
      <c r="X145" s="22"/>
      <c r="Y145" s="22"/>
    </row>
    <row r="146" spans="12:25" x14ac:dyDescent="0.3">
      <c r="L146"/>
      <c r="M146" s="22"/>
      <c r="N146" s="22"/>
      <c r="O146" s="22"/>
      <c r="P146" s="22"/>
      <c r="Q146" s="22"/>
      <c r="R146" s="22"/>
      <c r="S146" s="22"/>
      <c r="T146" s="22"/>
      <c r="U146" s="22"/>
      <c r="V146" s="22"/>
      <c r="W146" s="22"/>
      <c r="X146" s="22"/>
      <c r="Y146" s="22"/>
    </row>
    <row r="147" spans="12:25" x14ac:dyDescent="0.3">
      <c r="L147"/>
      <c r="M147" s="22"/>
      <c r="N147" s="22"/>
      <c r="O147" s="22"/>
      <c r="P147" s="22"/>
      <c r="Q147" s="22"/>
      <c r="R147" s="22"/>
      <c r="S147" s="22"/>
      <c r="T147" s="22"/>
      <c r="U147" s="22"/>
      <c r="V147" s="22"/>
      <c r="W147" s="22"/>
      <c r="X147" s="22"/>
      <c r="Y147" s="22"/>
    </row>
    <row r="148" spans="12:25" x14ac:dyDescent="0.3">
      <c r="L148"/>
      <c r="M148" s="22"/>
      <c r="N148" s="22"/>
      <c r="O148" s="22"/>
      <c r="P148" s="22"/>
      <c r="Q148" s="22"/>
      <c r="R148" s="22"/>
      <c r="S148" s="22"/>
      <c r="T148" s="22"/>
      <c r="U148" s="22"/>
      <c r="V148" s="22"/>
      <c r="W148" s="22"/>
      <c r="X148" s="22"/>
      <c r="Y148" s="22"/>
    </row>
    <row r="149" spans="12:25" x14ac:dyDescent="0.3">
      <c r="L149"/>
      <c r="M149" s="22"/>
      <c r="N149" s="22"/>
      <c r="O149" s="22"/>
      <c r="P149" s="22"/>
      <c r="Q149" s="22"/>
      <c r="R149" s="22"/>
      <c r="S149" s="22"/>
      <c r="T149" s="22"/>
      <c r="U149" s="22"/>
      <c r="V149" s="22"/>
      <c r="W149" s="22"/>
      <c r="X149" s="22"/>
      <c r="Y149" s="22"/>
    </row>
    <row r="150" spans="12:25" x14ac:dyDescent="0.3">
      <c r="L150"/>
      <c r="M150" s="22"/>
      <c r="N150" s="22"/>
      <c r="O150" s="22"/>
      <c r="P150" s="22"/>
      <c r="Q150" s="22"/>
      <c r="R150" s="22"/>
      <c r="S150" s="22"/>
      <c r="T150" s="22"/>
      <c r="U150" s="22"/>
      <c r="V150" s="22"/>
      <c r="W150" s="22"/>
      <c r="X150" s="22"/>
      <c r="Y150" s="22"/>
    </row>
    <row r="151" spans="12:25" x14ac:dyDescent="0.3">
      <c r="L151"/>
      <c r="M151" s="22"/>
      <c r="N151" s="22"/>
      <c r="O151" s="22"/>
      <c r="P151" s="22"/>
      <c r="Q151" s="22"/>
      <c r="R151" s="22"/>
      <c r="S151" s="22"/>
      <c r="T151" s="22"/>
      <c r="U151" s="22"/>
      <c r="V151" s="22"/>
      <c r="W151" s="22"/>
      <c r="X151" s="22"/>
      <c r="Y151" s="22"/>
    </row>
    <row r="152" spans="12:25" x14ac:dyDescent="0.3">
      <c r="L152"/>
      <c r="M152" s="22"/>
      <c r="N152" s="22"/>
      <c r="O152" s="22"/>
      <c r="P152" s="22"/>
      <c r="Q152" s="22"/>
      <c r="R152" s="22"/>
      <c r="S152" s="22"/>
      <c r="T152" s="22"/>
      <c r="U152" s="22"/>
      <c r="V152" s="22"/>
      <c r="W152" s="22"/>
      <c r="X152" s="22"/>
      <c r="Y152" s="22"/>
    </row>
    <row r="153" spans="12:25" x14ac:dyDescent="0.3">
      <c r="L153"/>
      <c r="M153" s="22"/>
      <c r="N153" s="22"/>
      <c r="O153" s="22"/>
      <c r="P153" s="22"/>
      <c r="Q153" s="22"/>
      <c r="R153" s="22"/>
      <c r="S153" s="22"/>
      <c r="T153" s="22"/>
      <c r="U153" s="22"/>
      <c r="V153" s="22"/>
      <c r="W153" s="22"/>
      <c r="X153" s="22"/>
      <c r="Y153" s="22"/>
    </row>
    <row r="154" spans="12:25" x14ac:dyDescent="0.3">
      <c r="L154"/>
      <c r="M154" s="22"/>
      <c r="N154" s="22"/>
      <c r="O154" s="22"/>
      <c r="P154" s="22"/>
      <c r="Q154" s="22"/>
      <c r="R154" s="22"/>
      <c r="S154" s="22"/>
      <c r="T154" s="22"/>
      <c r="U154" s="22"/>
      <c r="V154" s="22"/>
      <c r="W154" s="22"/>
      <c r="X154" s="22"/>
      <c r="Y154" s="22"/>
    </row>
    <row r="155" spans="12:25" x14ac:dyDescent="0.3">
      <c r="L155"/>
      <c r="M155" s="22"/>
      <c r="N155" s="22"/>
      <c r="O155" s="22"/>
      <c r="P155" s="22"/>
      <c r="Q155" s="22"/>
      <c r="R155" s="22"/>
      <c r="S155" s="22"/>
      <c r="T155" s="22"/>
      <c r="U155" s="22"/>
      <c r="V155" s="22"/>
      <c r="W155" s="22"/>
      <c r="X155" s="22"/>
      <c r="Y155" s="22"/>
    </row>
    <row r="156" spans="12:25" x14ac:dyDescent="0.3">
      <c r="L156"/>
      <c r="M156" s="22"/>
      <c r="N156" s="22"/>
      <c r="O156" s="22"/>
      <c r="P156" s="22"/>
      <c r="Q156" s="22"/>
      <c r="R156" s="22"/>
      <c r="S156" s="22"/>
      <c r="T156" s="22"/>
      <c r="U156" s="22"/>
      <c r="V156" s="22"/>
      <c r="W156" s="22"/>
      <c r="X156" s="22"/>
      <c r="Y156" s="22"/>
    </row>
    <row r="157" spans="12:25" x14ac:dyDescent="0.3">
      <c r="L157"/>
      <c r="M157" s="22"/>
      <c r="N157" s="22"/>
      <c r="O157" s="22"/>
      <c r="P157" s="22"/>
      <c r="Q157" s="22"/>
      <c r="R157" s="22"/>
      <c r="S157" s="22"/>
      <c r="T157" s="22"/>
      <c r="U157" s="22"/>
      <c r="V157" s="22"/>
      <c r="W157" s="22"/>
      <c r="X157" s="22"/>
      <c r="Y157" s="22"/>
    </row>
    <row r="158" spans="12:25" x14ac:dyDescent="0.3">
      <c r="L158"/>
      <c r="M158" s="22"/>
      <c r="N158" s="22"/>
      <c r="O158" s="22"/>
      <c r="P158" s="22"/>
      <c r="Q158" s="22"/>
      <c r="R158" s="22"/>
      <c r="S158" s="22"/>
      <c r="T158" s="22"/>
      <c r="U158" s="22"/>
      <c r="V158" s="22"/>
      <c r="W158" s="22"/>
      <c r="X158" s="22"/>
      <c r="Y158" s="22"/>
    </row>
    <row r="159" spans="12:25" x14ac:dyDescent="0.3">
      <c r="L159"/>
      <c r="M159" s="22"/>
      <c r="N159" s="22"/>
      <c r="O159" s="22"/>
      <c r="P159" s="22"/>
      <c r="Q159" s="22"/>
      <c r="R159" s="22"/>
      <c r="S159" s="22"/>
      <c r="T159" s="22"/>
      <c r="U159" s="22"/>
      <c r="V159" s="22"/>
      <c r="W159" s="22"/>
      <c r="X159" s="22"/>
      <c r="Y159" s="22"/>
    </row>
    <row r="160" spans="12:25" x14ac:dyDescent="0.3">
      <c r="L160"/>
      <c r="M160" s="22"/>
      <c r="N160" s="22"/>
      <c r="O160" s="22"/>
      <c r="P160" s="22"/>
      <c r="Q160" s="22"/>
      <c r="R160" s="22"/>
      <c r="S160" s="22"/>
      <c r="T160" s="22"/>
      <c r="U160" s="22"/>
      <c r="V160" s="22"/>
      <c r="W160" s="22"/>
      <c r="X160" s="22"/>
      <c r="Y160" s="22"/>
    </row>
    <row r="161" spans="12:25" x14ac:dyDescent="0.3">
      <c r="L161"/>
      <c r="M161" s="22"/>
      <c r="N161" s="22"/>
      <c r="O161" s="22"/>
      <c r="P161" s="22"/>
      <c r="Q161" s="22"/>
      <c r="R161" s="22"/>
      <c r="S161" s="22"/>
      <c r="T161" s="22"/>
      <c r="U161" s="22"/>
      <c r="V161" s="22"/>
      <c r="W161" s="22"/>
      <c r="X161" s="22"/>
      <c r="Y161" s="22"/>
    </row>
    <row r="162" spans="12:25" x14ac:dyDescent="0.3">
      <c r="L162"/>
      <c r="M162" s="22"/>
      <c r="N162" s="22"/>
      <c r="O162" s="22"/>
      <c r="P162" s="22"/>
      <c r="Q162" s="22"/>
      <c r="R162" s="22"/>
      <c r="S162" s="22"/>
      <c r="T162" s="22"/>
      <c r="U162" s="22"/>
      <c r="V162" s="22"/>
      <c r="W162" s="22"/>
      <c r="X162" s="22"/>
      <c r="Y162" s="22"/>
    </row>
    <row r="163" spans="12:25" x14ac:dyDescent="0.3">
      <c r="L163"/>
      <c r="M163" s="22"/>
      <c r="N163" s="22"/>
      <c r="O163" s="22"/>
      <c r="P163" s="22"/>
      <c r="Q163" s="22"/>
      <c r="R163" s="22"/>
      <c r="S163" s="22"/>
      <c r="T163" s="22"/>
      <c r="U163" s="22"/>
      <c r="V163" s="22"/>
      <c r="W163" s="22"/>
      <c r="X163" s="22"/>
      <c r="Y163" s="22"/>
    </row>
    <row r="164" spans="12:25" x14ac:dyDescent="0.3">
      <c r="L164"/>
      <c r="M164" s="22"/>
      <c r="N164" s="22"/>
      <c r="O164" s="22"/>
      <c r="P164" s="22"/>
      <c r="Q164" s="22"/>
      <c r="R164" s="22"/>
      <c r="S164" s="22"/>
      <c r="T164" s="22"/>
      <c r="U164" s="22"/>
      <c r="V164" s="22"/>
      <c r="W164" s="22"/>
      <c r="X164" s="22"/>
      <c r="Y164" s="22"/>
    </row>
    <row r="165" spans="12:25" x14ac:dyDescent="0.3">
      <c r="L165"/>
      <c r="M165" s="22"/>
      <c r="N165" s="22"/>
      <c r="O165" s="22"/>
      <c r="P165" s="22"/>
      <c r="Q165" s="22"/>
      <c r="R165" s="22"/>
      <c r="S165" s="22"/>
      <c r="T165" s="22"/>
      <c r="U165" s="22"/>
      <c r="V165" s="22"/>
      <c r="W165" s="22"/>
      <c r="X165" s="22"/>
      <c r="Y165" s="22"/>
    </row>
    <row r="166" spans="12:25" x14ac:dyDescent="0.3">
      <c r="L166"/>
      <c r="M166" s="22"/>
      <c r="N166" s="22"/>
      <c r="O166" s="22"/>
      <c r="P166" s="22"/>
      <c r="Q166" s="22"/>
      <c r="R166" s="22"/>
      <c r="S166" s="22"/>
      <c r="T166" s="22"/>
      <c r="U166" s="22"/>
      <c r="V166" s="22"/>
      <c r="W166" s="22"/>
      <c r="X166" s="22"/>
      <c r="Y166" s="22"/>
    </row>
    <row r="167" spans="12:25" x14ac:dyDescent="0.3">
      <c r="L167"/>
      <c r="M167" s="22"/>
      <c r="N167" s="22"/>
      <c r="O167" s="22"/>
      <c r="P167" s="22"/>
      <c r="Q167" s="22"/>
      <c r="R167" s="22"/>
      <c r="S167" s="22"/>
      <c r="T167" s="22"/>
      <c r="U167" s="22"/>
      <c r="V167" s="22"/>
      <c r="W167" s="22"/>
      <c r="X167" s="22"/>
      <c r="Y167" s="22"/>
    </row>
    <row r="168" spans="12:25" x14ac:dyDescent="0.3">
      <c r="L168"/>
      <c r="M168" s="22"/>
      <c r="N168" s="22"/>
      <c r="O168" s="22"/>
      <c r="P168" s="22"/>
      <c r="Q168" s="22"/>
      <c r="R168" s="22"/>
      <c r="S168" s="22"/>
      <c r="T168" s="22"/>
      <c r="U168" s="22"/>
      <c r="V168" s="22"/>
      <c r="W168" s="22"/>
      <c r="X168" s="22"/>
      <c r="Y168" s="22"/>
    </row>
    <row r="169" spans="12:25" x14ac:dyDescent="0.3">
      <c r="L169"/>
      <c r="M169" s="22"/>
      <c r="N169" s="22"/>
      <c r="O169" s="22"/>
      <c r="P169" s="22"/>
      <c r="Q169" s="22"/>
      <c r="R169" s="22"/>
      <c r="S169" s="22"/>
      <c r="T169" s="22"/>
      <c r="U169" s="22"/>
      <c r="V169" s="22"/>
      <c r="W169" s="22"/>
      <c r="X169" s="22"/>
      <c r="Y169" s="22"/>
    </row>
    <row r="170" spans="12:25" x14ac:dyDescent="0.3">
      <c r="L170"/>
      <c r="M170" s="22"/>
      <c r="N170" s="22"/>
      <c r="O170" s="22"/>
      <c r="P170" s="22"/>
      <c r="Q170" s="22"/>
      <c r="R170" s="22"/>
      <c r="S170" s="22"/>
      <c r="T170" s="22"/>
      <c r="U170" s="22"/>
      <c r="V170" s="22"/>
      <c r="W170" s="22"/>
      <c r="X170" s="22"/>
      <c r="Y170" s="22"/>
    </row>
    <row r="171" spans="12:25" x14ac:dyDescent="0.3">
      <c r="L171"/>
      <c r="M171" s="22"/>
      <c r="N171" s="22"/>
      <c r="O171" s="22"/>
      <c r="P171" s="22"/>
      <c r="Q171" s="22"/>
      <c r="R171" s="22"/>
      <c r="S171" s="22"/>
      <c r="T171" s="22"/>
      <c r="U171" s="22"/>
      <c r="V171" s="22"/>
      <c r="W171" s="22"/>
      <c r="X171" s="22"/>
      <c r="Y171" s="22"/>
    </row>
    <row r="172" spans="12:25" x14ac:dyDescent="0.3">
      <c r="L172"/>
      <c r="M172" s="22"/>
      <c r="N172" s="22"/>
      <c r="O172" s="22"/>
      <c r="P172" s="22"/>
      <c r="Q172" s="22"/>
      <c r="R172" s="22"/>
      <c r="S172" s="22"/>
      <c r="T172" s="22"/>
      <c r="U172" s="22"/>
      <c r="V172" s="22"/>
      <c r="W172" s="22"/>
      <c r="X172" s="22"/>
      <c r="Y172" s="22"/>
    </row>
    <row r="173" spans="12:25" x14ac:dyDescent="0.3">
      <c r="L173"/>
      <c r="M173" s="22"/>
      <c r="N173" s="22"/>
      <c r="O173" s="22"/>
      <c r="P173" s="22"/>
      <c r="Q173" s="22"/>
      <c r="R173" s="22"/>
      <c r="S173" s="22"/>
      <c r="T173" s="22"/>
      <c r="U173" s="22"/>
      <c r="V173" s="22"/>
      <c r="W173" s="22"/>
      <c r="X173" s="22"/>
      <c r="Y173" s="22"/>
    </row>
    <row r="174" spans="12:25" x14ac:dyDescent="0.3">
      <c r="L174"/>
      <c r="M174" s="22"/>
      <c r="N174" s="22"/>
      <c r="O174" s="22"/>
      <c r="P174" s="22"/>
      <c r="Q174" s="22"/>
      <c r="R174" s="22"/>
      <c r="S174" s="22"/>
      <c r="T174" s="22"/>
      <c r="U174" s="22"/>
      <c r="V174" s="22"/>
      <c r="W174" s="22"/>
      <c r="X174" s="22"/>
      <c r="Y174" s="22"/>
    </row>
    <row r="175" spans="12:25" x14ac:dyDescent="0.3">
      <c r="L175"/>
      <c r="M175" s="22"/>
      <c r="N175" s="22"/>
      <c r="O175" s="22"/>
      <c r="P175" s="22"/>
      <c r="Q175" s="22"/>
      <c r="R175" s="22"/>
      <c r="S175" s="22"/>
      <c r="T175" s="22"/>
      <c r="U175" s="22"/>
      <c r="V175" s="22"/>
      <c r="W175" s="22"/>
      <c r="X175" s="22"/>
      <c r="Y175" s="22"/>
    </row>
    <row r="176" spans="12:25" x14ac:dyDescent="0.3">
      <c r="L176"/>
      <c r="M176" s="22"/>
      <c r="N176" s="22"/>
      <c r="O176" s="22"/>
      <c r="P176" s="22"/>
      <c r="Q176" s="22"/>
      <c r="R176" s="22"/>
      <c r="S176" s="22"/>
      <c r="T176" s="22"/>
      <c r="U176" s="22"/>
      <c r="V176" s="22"/>
      <c r="W176" s="22"/>
      <c r="X176" s="22"/>
      <c r="Y176" s="22"/>
    </row>
    <row r="177" spans="12:25" x14ac:dyDescent="0.3">
      <c r="L177"/>
      <c r="M177" s="22"/>
      <c r="N177" s="22"/>
      <c r="O177" s="22"/>
      <c r="P177" s="22"/>
      <c r="Q177" s="22"/>
      <c r="R177" s="22"/>
      <c r="S177" s="22"/>
      <c r="T177" s="22"/>
      <c r="U177" s="22"/>
      <c r="V177" s="22"/>
      <c r="W177" s="22"/>
      <c r="X177" s="22"/>
      <c r="Y177" s="22"/>
    </row>
    <row r="178" spans="12:25" x14ac:dyDescent="0.3">
      <c r="L178"/>
      <c r="M178" s="22"/>
      <c r="N178" s="22"/>
      <c r="O178" s="22"/>
      <c r="P178" s="22"/>
      <c r="Q178" s="22"/>
      <c r="R178" s="22"/>
      <c r="S178" s="22"/>
      <c r="T178" s="22"/>
      <c r="U178" s="22"/>
      <c r="V178" s="22"/>
      <c r="W178" s="22"/>
      <c r="X178" s="22"/>
      <c r="Y178" s="22"/>
    </row>
    <row r="179" spans="12:25" x14ac:dyDescent="0.3">
      <c r="L179"/>
      <c r="M179" s="22"/>
      <c r="N179" s="22"/>
      <c r="O179" s="22"/>
      <c r="P179" s="22"/>
      <c r="Q179" s="22"/>
      <c r="R179" s="22"/>
      <c r="S179" s="22"/>
      <c r="T179" s="22"/>
      <c r="U179" s="22"/>
      <c r="V179" s="22"/>
      <c r="W179" s="22"/>
      <c r="X179" s="22"/>
      <c r="Y179" s="22"/>
    </row>
    <row r="180" spans="12:25" x14ac:dyDescent="0.3">
      <c r="L180"/>
      <c r="M180" s="22"/>
      <c r="N180" s="22"/>
      <c r="O180" s="22"/>
      <c r="P180" s="22"/>
      <c r="Q180" s="22"/>
      <c r="R180" s="22"/>
      <c r="S180" s="22"/>
      <c r="T180" s="22"/>
      <c r="U180" s="22"/>
      <c r="V180" s="22"/>
      <c r="W180" s="22"/>
      <c r="X180" s="22"/>
      <c r="Y180" s="22"/>
    </row>
    <row r="181" spans="12:25" x14ac:dyDescent="0.3">
      <c r="L181"/>
      <c r="M181" s="22"/>
      <c r="N181" s="22"/>
      <c r="O181" s="22"/>
      <c r="P181" s="22"/>
      <c r="Q181" s="22"/>
      <c r="R181" s="22"/>
      <c r="S181" s="22"/>
      <c r="T181" s="22"/>
      <c r="U181" s="22"/>
      <c r="V181" s="22"/>
      <c r="W181" s="22"/>
      <c r="X181" s="22"/>
      <c r="Y181" s="22"/>
    </row>
    <row r="182" spans="12:25" x14ac:dyDescent="0.3">
      <c r="L182"/>
      <c r="M182" s="22"/>
      <c r="N182" s="22"/>
      <c r="O182" s="22"/>
      <c r="P182" s="22"/>
      <c r="Q182" s="22"/>
      <c r="R182" s="22"/>
      <c r="S182" s="22"/>
      <c r="T182" s="22"/>
      <c r="U182" s="22"/>
      <c r="V182" s="22"/>
      <c r="W182" s="22"/>
      <c r="X182" s="22"/>
      <c r="Y182" s="22"/>
    </row>
    <row r="183" spans="12:25" x14ac:dyDescent="0.3">
      <c r="L183"/>
      <c r="M183" s="22"/>
      <c r="N183" s="22"/>
      <c r="O183" s="22"/>
      <c r="P183" s="22"/>
      <c r="Q183" s="22"/>
      <c r="R183" s="22"/>
      <c r="S183" s="22"/>
      <c r="T183" s="22"/>
      <c r="U183" s="22"/>
      <c r="V183" s="22"/>
      <c r="W183" s="22"/>
      <c r="X183" s="22"/>
      <c r="Y183" s="22"/>
    </row>
    <row r="184" spans="12:25" x14ac:dyDescent="0.3">
      <c r="L184"/>
      <c r="M184" s="22"/>
      <c r="N184" s="22"/>
      <c r="O184" s="22"/>
      <c r="P184" s="22"/>
      <c r="Q184" s="22"/>
      <c r="R184" s="22"/>
      <c r="S184" s="22"/>
      <c r="T184" s="22"/>
      <c r="U184" s="22"/>
      <c r="V184" s="22"/>
      <c r="W184" s="22"/>
      <c r="X184" s="22"/>
      <c r="Y184" s="22"/>
    </row>
    <row r="185" spans="12:25" x14ac:dyDescent="0.3">
      <c r="L185"/>
      <c r="M185" s="22"/>
      <c r="N185" s="22"/>
      <c r="O185" s="22"/>
      <c r="P185" s="22"/>
      <c r="Q185" s="22"/>
      <c r="R185" s="22"/>
      <c r="S185" s="22"/>
      <c r="T185" s="22"/>
      <c r="U185" s="22"/>
      <c r="V185" s="22"/>
      <c r="W185" s="22"/>
      <c r="X185" s="22"/>
      <c r="Y185" s="22"/>
    </row>
    <row r="186" spans="12:25" x14ac:dyDescent="0.3">
      <c r="L186"/>
      <c r="M186" s="22"/>
      <c r="N186" s="22"/>
      <c r="O186" s="22"/>
      <c r="P186" s="22"/>
      <c r="Q186" s="22"/>
      <c r="R186" s="22"/>
      <c r="S186" s="22"/>
      <c r="T186" s="22"/>
      <c r="U186" s="22"/>
      <c r="V186" s="22"/>
      <c r="W186" s="22"/>
      <c r="X186" s="22"/>
      <c r="Y186" s="22"/>
    </row>
    <row r="187" spans="12:25" x14ac:dyDescent="0.3">
      <c r="L187"/>
      <c r="M187" s="22"/>
      <c r="N187" s="22"/>
      <c r="O187" s="22"/>
      <c r="P187" s="22"/>
      <c r="Q187" s="22"/>
      <c r="R187" s="22"/>
      <c r="S187" s="22"/>
      <c r="T187" s="22"/>
      <c r="U187" s="22"/>
      <c r="V187" s="22"/>
      <c r="W187" s="22"/>
      <c r="X187" s="22"/>
      <c r="Y187" s="22"/>
    </row>
    <row r="188" spans="12:25" x14ac:dyDescent="0.3">
      <c r="L188"/>
      <c r="M188" s="22"/>
      <c r="N188" s="22"/>
      <c r="O188" s="22"/>
      <c r="P188" s="22"/>
      <c r="Q188" s="22"/>
      <c r="R188" s="22"/>
      <c r="S188" s="22"/>
      <c r="T188" s="22"/>
      <c r="U188" s="22"/>
      <c r="V188" s="22"/>
      <c r="W188" s="22"/>
      <c r="X188" s="22"/>
      <c r="Y188" s="22"/>
    </row>
    <row r="189" spans="12:25" x14ac:dyDescent="0.3">
      <c r="L189"/>
      <c r="M189" s="22"/>
      <c r="N189" s="22"/>
      <c r="O189" s="22"/>
      <c r="P189" s="22"/>
      <c r="Q189" s="22"/>
      <c r="R189" s="22"/>
      <c r="S189" s="22"/>
      <c r="T189" s="22"/>
      <c r="U189" s="22"/>
      <c r="V189" s="22"/>
      <c r="W189" s="22"/>
      <c r="X189" s="22"/>
      <c r="Y189" s="22"/>
    </row>
    <row r="190" spans="12:25" x14ac:dyDescent="0.3">
      <c r="L190"/>
      <c r="M190" s="22"/>
      <c r="N190" s="22"/>
      <c r="O190" s="22"/>
      <c r="P190" s="22"/>
      <c r="Q190" s="22"/>
      <c r="R190" s="22"/>
      <c r="S190" s="22"/>
      <c r="T190" s="22"/>
      <c r="U190" s="22"/>
      <c r="V190" s="22"/>
      <c r="W190" s="22"/>
      <c r="X190" s="22"/>
      <c r="Y190" s="22"/>
    </row>
    <row r="191" spans="12:25" x14ac:dyDescent="0.3">
      <c r="L191"/>
      <c r="M191" s="22"/>
      <c r="N191" s="22"/>
      <c r="O191" s="22"/>
      <c r="P191" s="22"/>
      <c r="Q191" s="22"/>
      <c r="R191" s="22"/>
      <c r="S191" s="22"/>
      <c r="T191" s="22"/>
      <c r="U191" s="22"/>
      <c r="V191" s="22"/>
      <c r="W191" s="22"/>
      <c r="X191" s="22"/>
      <c r="Y191" s="22"/>
    </row>
    <row r="192" spans="12:25" x14ac:dyDescent="0.3">
      <c r="L192"/>
      <c r="M192" s="22"/>
      <c r="N192" s="22"/>
      <c r="O192" s="22"/>
      <c r="P192" s="22"/>
      <c r="Q192" s="22"/>
      <c r="R192" s="22"/>
      <c r="S192" s="22"/>
      <c r="T192" s="22"/>
      <c r="U192" s="22"/>
      <c r="V192" s="22"/>
      <c r="W192" s="22"/>
      <c r="X192" s="22"/>
      <c r="Y192" s="22"/>
    </row>
    <row r="193" spans="12:25" x14ac:dyDescent="0.3">
      <c r="L193"/>
      <c r="M193" s="22"/>
      <c r="N193" s="22"/>
      <c r="O193" s="22"/>
      <c r="P193" s="22"/>
      <c r="Q193" s="22"/>
      <c r="R193" s="22"/>
      <c r="S193" s="22"/>
      <c r="T193" s="22"/>
      <c r="U193" s="22"/>
      <c r="V193" s="22"/>
      <c r="W193" s="22"/>
      <c r="X193" s="22"/>
      <c r="Y193" s="22"/>
    </row>
    <row r="194" spans="12:25" x14ac:dyDescent="0.3">
      <c r="L194"/>
      <c r="M194" s="22"/>
      <c r="N194" s="22"/>
      <c r="O194" s="22"/>
      <c r="P194" s="22"/>
      <c r="Q194" s="22"/>
      <c r="R194" s="22"/>
      <c r="S194" s="22"/>
      <c r="T194" s="22"/>
      <c r="U194" s="22"/>
      <c r="V194" s="22"/>
      <c r="W194" s="22"/>
      <c r="X194" s="22"/>
      <c r="Y194" s="22"/>
    </row>
    <row r="195" spans="12:25" x14ac:dyDescent="0.3">
      <c r="L195"/>
      <c r="M195" s="22"/>
      <c r="N195" s="22"/>
      <c r="O195" s="22"/>
      <c r="P195" s="22"/>
      <c r="Q195" s="22"/>
      <c r="R195" s="22"/>
      <c r="S195" s="22"/>
      <c r="T195" s="22"/>
      <c r="U195" s="22"/>
      <c r="V195" s="22"/>
      <c r="W195" s="22"/>
      <c r="X195" s="22"/>
      <c r="Y195" s="22"/>
    </row>
    <row r="196" spans="12:25" x14ac:dyDescent="0.3">
      <c r="L196"/>
      <c r="M196" s="22"/>
      <c r="N196" s="22"/>
      <c r="O196" s="22"/>
      <c r="P196" s="22"/>
      <c r="Q196" s="22"/>
      <c r="R196" s="22"/>
      <c r="S196" s="22"/>
      <c r="T196" s="22"/>
      <c r="U196" s="22"/>
      <c r="V196" s="22"/>
      <c r="W196" s="22"/>
      <c r="X196" s="22"/>
      <c r="Y196" s="22"/>
    </row>
    <row r="197" spans="12:25" x14ac:dyDescent="0.3">
      <c r="L197"/>
      <c r="M197" s="22"/>
      <c r="N197" s="22"/>
      <c r="O197" s="22"/>
      <c r="P197" s="22"/>
      <c r="Q197" s="22"/>
      <c r="R197" s="22"/>
      <c r="S197" s="22"/>
      <c r="T197" s="22"/>
      <c r="U197" s="22"/>
      <c r="V197" s="22"/>
      <c r="W197" s="22"/>
      <c r="X197" s="22"/>
      <c r="Y197" s="22"/>
    </row>
    <row r="198" spans="12:25" x14ac:dyDescent="0.3">
      <c r="L198"/>
      <c r="M198" s="22"/>
      <c r="N198" s="22"/>
      <c r="O198" s="22"/>
      <c r="P198" s="22"/>
      <c r="Q198" s="22"/>
      <c r="R198" s="22"/>
      <c r="S198" s="22"/>
      <c r="T198" s="22"/>
      <c r="U198" s="22"/>
      <c r="V198" s="22"/>
      <c r="W198" s="22"/>
      <c r="X198" s="22"/>
      <c r="Y198" s="22"/>
    </row>
    <row r="199" spans="12:25" x14ac:dyDescent="0.3">
      <c r="L199"/>
      <c r="M199" s="22"/>
      <c r="N199" s="22"/>
      <c r="O199" s="22"/>
      <c r="P199" s="22"/>
      <c r="Q199" s="22"/>
      <c r="R199" s="22"/>
      <c r="S199" s="22"/>
      <c r="T199" s="22"/>
      <c r="U199" s="22"/>
      <c r="V199" s="22"/>
      <c r="W199" s="22"/>
      <c r="X199" s="22"/>
      <c r="Y199" s="22"/>
    </row>
    <row r="200" spans="12:25" x14ac:dyDescent="0.3">
      <c r="L200"/>
      <c r="M200" s="22"/>
      <c r="N200" s="22"/>
      <c r="O200" s="22"/>
      <c r="P200" s="22"/>
      <c r="Q200" s="22"/>
      <c r="R200" s="22"/>
      <c r="S200" s="22"/>
      <c r="T200" s="22"/>
      <c r="U200" s="22"/>
      <c r="V200" s="22"/>
      <c r="W200" s="22"/>
      <c r="X200" s="22"/>
      <c r="Y200" s="22"/>
    </row>
    <row r="201" spans="12:25" x14ac:dyDescent="0.3">
      <c r="L201"/>
      <c r="M201" s="22"/>
      <c r="N201" s="22"/>
      <c r="O201" s="22"/>
      <c r="P201" s="22"/>
      <c r="Q201" s="22"/>
      <c r="R201" s="22"/>
      <c r="S201" s="22"/>
      <c r="T201" s="22"/>
      <c r="U201" s="22"/>
      <c r="V201" s="22"/>
      <c r="W201" s="22"/>
      <c r="X201" s="22"/>
      <c r="Y201" s="22"/>
    </row>
    <row r="202" spans="12:25" x14ac:dyDescent="0.3">
      <c r="L202"/>
      <c r="M202" s="22"/>
      <c r="N202" s="22"/>
      <c r="O202" s="22"/>
      <c r="P202" s="22"/>
      <c r="Q202" s="22"/>
      <c r="R202" s="22"/>
      <c r="S202" s="22"/>
      <c r="T202" s="22"/>
      <c r="U202" s="22"/>
      <c r="V202" s="22"/>
      <c r="W202" s="22"/>
      <c r="X202" s="22"/>
      <c r="Y202" s="22"/>
    </row>
    <row r="203" spans="12:25" x14ac:dyDescent="0.3">
      <c r="L203"/>
      <c r="M203" s="22"/>
      <c r="N203" s="22"/>
      <c r="O203" s="22"/>
      <c r="P203" s="22"/>
      <c r="Q203" s="22"/>
      <c r="R203" s="22"/>
      <c r="S203" s="22"/>
      <c r="T203" s="22"/>
      <c r="U203" s="22"/>
      <c r="V203" s="22"/>
      <c r="W203" s="22"/>
      <c r="X203" s="22"/>
      <c r="Y203" s="22"/>
    </row>
    <row r="204" spans="12:25" x14ac:dyDescent="0.3">
      <c r="L204"/>
      <c r="M204" s="22"/>
      <c r="N204" s="22"/>
      <c r="O204" s="22"/>
      <c r="P204" s="22"/>
      <c r="Q204" s="22"/>
      <c r="R204" s="22"/>
      <c r="S204" s="22"/>
      <c r="T204" s="22"/>
      <c r="U204" s="22"/>
      <c r="V204" s="22"/>
      <c r="W204" s="22"/>
      <c r="X204" s="22"/>
      <c r="Y204" s="22"/>
    </row>
    <row r="205" spans="12:25" x14ac:dyDescent="0.3">
      <c r="L205"/>
      <c r="M205" s="22"/>
      <c r="N205" s="22"/>
      <c r="O205" s="22"/>
      <c r="P205" s="22"/>
      <c r="Q205" s="22"/>
      <c r="R205" s="22"/>
      <c r="S205" s="22"/>
      <c r="T205" s="22"/>
      <c r="U205" s="22"/>
      <c r="V205" s="22"/>
      <c r="W205" s="22"/>
      <c r="X205" s="22"/>
      <c r="Y205" s="22"/>
    </row>
    <row r="206" spans="12:25" x14ac:dyDescent="0.3">
      <c r="L206"/>
      <c r="M206" s="22"/>
      <c r="N206" s="22"/>
      <c r="O206" s="22"/>
      <c r="P206" s="22"/>
      <c r="Q206" s="22"/>
      <c r="R206" s="22"/>
      <c r="S206" s="22"/>
      <c r="T206" s="22"/>
      <c r="U206" s="22"/>
      <c r="V206" s="22"/>
      <c r="W206" s="22"/>
      <c r="X206" s="22"/>
      <c r="Y206" s="22"/>
    </row>
    <row r="207" spans="12:25" x14ac:dyDescent="0.3">
      <c r="L207"/>
      <c r="M207" s="22"/>
      <c r="N207" s="22"/>
      <c r="O207" s="22"/>
      <c r="P207" s="22"/>
      <c r="Q207" s="22"/>
      <c r="R207" s="22"/>
      <c r="S207" s="22"/>
      <c r="T207" s="22"/>
      <c r="U207" s="22"/>
      <c r="V207" s="22"/>
      <c r="W207" s="22"/>
      <c r="X207" s="22"/>
      <c r="Y207" s="22"/>
    </row>
    <row r="208" spans="12:25" x14ac:dyDescent="0.3">
      <c r="L208"/>
      <c r="M208" s="22"/>
      <c r="N208" s="22"/>
      <c r="O208" s="22"/>
      <c r="P208" s="22"/>
      <c r="Q208" s="22"/>
      <c r="R208" s="22"/>
      <c r="S208" s="22"/>
      <c r="T208" s="22"/>
      <c r="U208" s="22"/>
      <c r="V208" s="22"/>
      <c r="W208" s="22"/>
      <c r="X208" s="22"/>
      <c r="Y208" s="22"/>
    </row>
    <row r="209" spans="12:25" x14ac:dyDescent="0.3">
      <c r="L209"/>
      <c r="M209" s="22"/>
      <c r="N209" s="22"/>
      <c r="O209" s="22"/>
      <c r="P209" s="22"/>
      <c r="Q209" s="22"/>
      <c r="R209" s="22"/>
      <c r="S209" s="22"/>
      <c r="T209" s="22"/>
      <c r="U209" s="22"/>
      <c r="V209" s="22"/>
      <c r="W209" s="22"/>
      <c r="X209" s="22"/>
      <c r="Y209" s="22"/>
    </row>
    <row r="210" spans="12:25" x14ac:dyDescent="0.3">
      <c r="L210"/>
      <c r="M210" s="22"/>
      <c r="N210" s="22"/>
      <c r="O210" s="22"/>
      <c r="P210" s="22"/>
      <c r="Q210" s="22"/>
      <c r="R210" s="22"/>
      <c r="S210" s="22"/>
      <c r="T210" s="22"/>
      <c r="U210" s="22"/>
      <c r="V210" s="22"/>
      <c r="W210" s="22"/>
      <c r="X210" s="22"/>
      <c r="Y210" s="22"/>
    </row>
    <row r="211" spans="12:25" x14ac:dyDescent="0.3">
      <c r="L211"/>
      <c r="M211" s="22"/>
      <c r="N211" s="22"/>
      <c r="O211" s="22"/>
      <c r="P211" s="22"/>
      <c r="Q211" s="22"/>
      <c r="R211" s="22"/>
      <c r="S211" s="22"/>
      <c r="T211" s="22"/>
      <c r="U211" s="22"/>
      <c r="V211" s="22"/>
      <c r="W211" s="22"/>
      <c r="X211" s="22"/>
      <c r="Y211" s="22"/>
    </row>
    <row r="212" spans="12:25" x14ac:dyDescent="0.3">
      <c r="L212"/>
      <c r="M212" s="22"/>
      <c r="N212" s="22"/>
      <c r="O212" s="22"/>
      <c r="P212" s="22"/>
      <c r="Q212" s="22"/>
      <c r="R212" s="22"/>
      <c r="S212" s="22"/>
      <c r="T212" s="22"/>
      <c r="U212" s="22"/>
      <c r="V212" s="22"/>
      <c r="W212" s="22"/>
      <c r="X212" s="22"/>
      <c r="Y212" s="22"/>
    </row>
    <row r="213" spans="12:25" x14ac:dyDescent="0.3">
      <c r="L213"/>
      <c r="M213" s="22"/>
      <c r="N213" s="22"/>
      <c r="O213" s="22"/>
      <c r="P213" s="22"/>
      <c r="Q213" s="22"/>
      <c r="R213" s="22"/>
      <c r="S213" s="22"/>
      <c r="T213" s="22"/>
      <c r="U213" s="22"/>
      <c r="V213" s="22"/>
      <c r="W213" s="22"/>
      <c r="X213" s="22"/>
      <c r="Y213" s="22"/>
    </row>
    <row r="214" spans="12:25" x14ac:dyDescent="0.3">
      <c r="L214"/>
      <c r="M214" s="22"/>
      <c r="N214" s="22"/>
      <c r="O214" s="22"/>
      <c r="P214" s="22"/>
      <c r="Q214" s="22"/>
      <c r="R214" s="22"/>
      <c r="S214" s="22"/>
      <c r="T214" s="22"/>
      <c r="U214" s="22"/>
      <c r="V214" s="22"/>
      <c r="W214" s="22"/>
      <c r="X214" s="22"/>
      <c r="Y214" s="22"/>
    </row>
    <row r="215" spans="12:25" x14ac:dyDescent="0.3">
      <c r="L215"/>
      <c r="M215" s="22"/>
      <c r="N215" s="22"/>
      <c r="O215" s="22"/>
      <c r="P215" s="22"/>
      <c r="Q215" s="22"/>
      <c r="R215" s="22"/>
      <c r="S215" s="22"/>
      <c r="T215" s="22"/>
      <c r="U215" s="22"/>
      <c r="V215" s="22"/>
      <c r="W215" s="22"/>
      <c r="X215" s="22"/>
      <c r="Y215" s="22"/>
    </row>
    <row r="216" spans="12:25" x14ac:dyDescent="0.3">
      <c r="L216"/>
      <c r="M216" s="22"/>
      <c r="N216" s="22"/>
      <c r="O216" s="22"/>
      <c r="P216" s="22"/>
      <c r="Q216" s="22"/>
      <c r="R216" s="22"/>
      <c r="S216" s="22"/>
      <c r="T216" s="22"/>
      <c r="U216" s="22"/>
      <c r="V216" s="22"/>
      <c r="W216" s="22"/>
      <c r="X216" s="22"/>
      <c r="Y216" s="22"/>
    </row>
    <row r="217" spans="12:25" x14ac:dyDescent="0.3">
      <c r="L217"/>
      <c r="M217" s="22"/>
      <c r="N217" s="22"/>
      <c r="O217" s="22"/>
      <c r="P217" s="22"/>
      <c r="Q217" s="22"/>
      <c r="R217" s="22"/>
      <c r="S217" s="22"/>
      <c r="T217" s="22"/>
      <c r="U217" s="22"/>
      <c r="V217" s="22"/>
      <c r="W217" s="22"/>
      <c r="X217" s="22"/>
      <c r="Y217" s="22"/>
    </row>
    <row r="218" spans="12:25" x14ac:dyDescent="0.3">
      <c r="L218"/>
      <c r="M218" s="22"/>
      <c r="N218" s="22"/>
      <c r="O218" s="22"/>
      <c r="P218" s="22"/>
      <c r="Q218" s="22"/>
      <c r="R218" s="22"/>
      <c r="S218" s="22"/>
      <c r="T218" s="22"/>
      <c r="U218" s="22"/>
      <c r="V218" s="22"/>
      <c r="W218" s="22"/>
      <c r="X218" s="22"/>
      <c r="Y218" s="22"/>
    </row>
    <row r="219" spans="12:25" x14ac:dyDescent="0.3">
      <c r="L219"/>
      <c r="M219" s="22"/>
      <c r="N219" s="22"/>
      <c r="O219" s="22"/>
      <c r="P219" s="22"/>
      <c r="Q219" s="22"/>
      <c r="R219" s="22"/>
      <c r="S219" s="22"/>
      <c r="T219" s="22"/>
      <c r="U219" s="22"/>
      <c r="V219" s="22"/>
      <c r="W219" s="22"/>
      <c r="X219" s="22"/>
      <c r="Y219" s="22"/>
    </row>
    <row r="220" spans="12:25" x14ac:dyDescent="0.3">
      <c r="L220"/>
      <c r="M220" s="22"/>
      <c r="N220" s="22"/>
      <c r="O220" s="22"/>
      <c r="P220" s="22"/>
      <c r="Q220" s="22"/>
      <c r="R220" s="22"/>
      <c r="S220" s="22"/>
      <c r="T220" s="22"/>
      <c r="U220" s="22"/>
      <c r="V220" s="22"/>
      <c r="W220" s="22"/>
      <c r="X220" s="22"/>
      <c r="Y220" s="22"/>
    </row>
    <row r="221" spans="12:25" x14ac:dyDescent="0.3">
      <c r="L221"/>
      <c r="M221" s="22"/>
      <c r="N221" s="22"/>
      <c r="O221" s="22"/>
      <c r="P221" s="22"/>
      <c r="Q221" s="22"/>
      <c r="R221" s="22"/>
      <c r="S221" s="22"/>
      <c r="T221" s="22"/>
      <c r="U221" s="22"/>
      <c r="V221" s="22"/>
      <c r="W221" s="22"/>
      <c r="X221" s="22"/>
      <c r="Y221" s="22"/>
    </row>
    <row r="222" spans="12:25" x14ac:dyDescent="0.3">
      <c r="L222"/>
      <c r="M222" s="22"/>
      <c r="N222" s="22"/>
      <c r="O222" s="22"/>
      <c r="P222" s="22"/>
      <c r="Q222" s="22"/>
      <c r="R222" s="22"/>
      <c r="S222" s="22"/>
      <c r="T222" s="22"/>
      <c r="U222" s="22"/>
      <c r="V222" s="22"/>
      <c r="W222" s="22"/>
      <c r="X222" s="22"/>
      <c r="Y222" s="22"/>
    </row>
    <row r="223" spans="12:25" x14ac:dyDescent="0.3">
      <c r="L223"/>
      <c r="M223" s="22"/>
      <c r="N223" s="22"/>
      <c r="O223" s="22"/>
      <c r="P223" s="22"/>
      <c r="Q223" s="22"/>
      <c r="R223" s="22"/>
      <c r="S223" s="22"/>
      <c r="T223" s="22"/>
      <c r="U223" s="22"/>
      <c r="V223" s="22"/>
      <c r="W223" s="22"/>
      <c r="X223" s="22"/>
      <c r="Y223" s="22"/>
    </row>
    <row r="224" spans="12:25" x14ac:dyDescent="0.3">
      <c r="L224"/>
      <c r="M224" s="22"/>
      <c r="N224" s="22"/>
      <c r="O224" s="22"/>
      <c r="P224" s="22"/>
      <c r="Q224" s="22"/>
      <c r="R224" s="22"/>
      <c r="S224" s="22"/>
      <c r="T224" s="22"/>
      <c r="U224" s="22"/>
      <c r="V224" s="22"/>
      <c r="W224" s="22"/>
      <c r="X224" s="22"/>
      <c r="Y224" s="22"/>
    </row>
    <row r="225" spans="12:25" x14ac:dyDescent="0.3">
      <c r="L225"/>
      <c r="M225" s="22"/>
      <c r="N225" s="22"/>
      <c r="O225" s="22"/>
      <c r="P225" s="22"/>
      <c r="Q225" s="22"/>
      <c r="R225" s="22"/>
      <c r="S225" s="22"/>
      <c r="T225" s="22"/>
      <c r="U225" s="22"/>
      <c r="V225" s="22"/>
      <c r="W225" s="22"/>
      <c r="X225" s="22"/>
      <c r="Y225" s="22"/>
    </row>
    <row r="226" spans="12:25" x14ac:dyDescent="0.3">
      <c r="L226"/>
      <c r="M226" s="22"/>
      <c r="N226" s="22"/>
      <c r="O226" s="22"/>
      <c r="P226" s="22"/>
      <c r="Q226" s="22"/>
      <c r="R226" s="22"/>
      <c r="S226" s="22"/>
      <c r="T226" s="22"/>
      <c r="U226" s="22"/>
      <c r="V226" s="22"/>
      <c r="W226" s="22"/>
      <c r="X226" s="22"/>
      <c r="Y226" s="22"/>
    </row>
    <row r="227" spans="12:25" x14ac:dyDescent="0.3">
      <c r="L227"/>
      <c r="M227" s="22"/>
      <c r="N227" s="22"/>
      <c r="O227" s="22"/>
      <c r="P227" s="22"/>
      <c r="Q227" s="22"/>
      <c r="R227" s="22"/>
      <c r="S227" s="22"/>
      <c r="T227" s="22"/>
      <c r="U227" s="22"/>
      <c r="V227" s="22"/>
      <c r="W227" s="22"/>
      <c r="X227" s="22"/>
      <c r="Y227" s="22"/>
    </row>
    <row r="228" spans="12:25" x14ac:dyDescent="0.3">
      <c r="L228"/>
      <c r="M228" s="22"/>
      <c r="N228" s="22"/>
      <c r="O228" s="22"/>
      <c r="P228" s="22"/>
      <c r="Q228" s="22"/>
      <c r="R228" s="22"/>
      <c r="S228" s="22"/>
      <c r="T228" s="22"/>
      <c r="U228" s="22"/>
      <c r="V228" s="22"/>
      <c r="W228" s="22"/>
      <c r="X228" s="22"/>
      <c r="Y228" s="22"/>
    </row>
    <row r="229" spans="12:25" x14ac:dyDescent="0.3">
      <c r="L229"/>
      <c r="M229" s="22"/>
      <c r="N229" s="22"/>
      <c r="O229" s="22"/>
      <c r="P229" s="22"/>
      <c r="Q229" s="22"/>
      <c r="R229" s="22"/>
      <c r="S229" s="22"/>
      <c r="T229" s="22"/>
      <c r="U229" s="22"/>
      <c r="V229" s="22"/>
      <c r="W229" s="22"/>
      <c r="X229" s="22"/>
      <c r="Y229" s="22"/>
    </row>
    <row r="230" spans="12:25" x14ac:dyDescent="0.3">
      <c r="L230"/>
      <c r="M230" s="22"/>
      <c r="N230" s="22"/>
      <c r="O230" s="22"/>
      <c r="P230" s="22"/>
      <c r="Q230" s="22"/>
      <c r="R230" s="22"/>
      <c r="S230" s="22"/>
      <c r="T230" s="22"/>
      <c r="U230" s="22"/>
      <c r="V230" s="22"/>
      <c r="W230" s="22"/>
      <c r="X230" s="22"/>
      <c r="Y230" s="22"/>
    </row>
    <row r="231" spans="12:25" x14ac:dyDescent="0.3">
      <c r="L231"/>
      <c r="M231" s="22"/>
      <c r="N231" s="22"/>
      <c r="O231" s="22"/>
      <c r="P231" s="22"/>
      <c r="Q231" s="22"/>
      <c r="R231" s="22"/>
      <c r="S231" s="22"/>
      <c r="T231" s="22"/>
      <c r="U231" s="22"/>
      <c r="V231" s="22"/>
      <c r="W231" s="22"/>
      <c r="X231" s="22"/>
      <c r="Y231" s="22"/>
    </row>
    <row r="232" spans="12:25" x14ac:dyDescent="0.3">
      <c r="L232"/>
      <c r="M232" s="22"/>
      <c r="N232" s="22"/>
      <c r="O232" s="22"/>
      <c r="P232" s="22"/>
      <c r="Q232" s="22"/>
      <c r="R232" s="22"/>
      <c r="S232" s="22"/>
      <c r="T232" s="22"/>
      <c r="U232" s="22"/>
      <c r="V232" s="22"/>
      <c r="W232" s="22"/>
      <c r="X232" s="22"/>
      <c r="Y232" s="22"/>
    </row>
    <row r="233" spans="12:25" x14ac:dyDescent="0.3">
      <c r="L233"/>
      <c r="M233" s="22"/>
      <c r="N233" s="22"/>
      <c r="O233" s="22"/>
      <c r="P233" s="22"/>
      <c r="Q233" s="22"/>
      <c r="R233" s="22"/>
      <c r="S233" s="22"/>
      <c r="T233" s="22"/>
      <c r="U233" s="22"/>
      <c r="V233" s="22"/>
      <c r="W233" s="22"/>
      <c r="X233" s="22"/>
      <c r="Y233" s="22"/>
    </row>
    <row r="234" spans="12:25" x14ac:dyDescent="0.3">
      <c r="L234"/>
      <c r="M234" s="22"/>
      <c r="N234" s="22"/>
      <c r="O234" s="22"/>
      <c r="P234" s="22"/>
      <c r="Q234" s="22"/>
      <c r="R234" s="22"/>
      <c r="S234" s="22"/>
      <c r="T234" s="22"/>
      <c r="U234" s="22"/>
      <c r="V234" s="22"/>
      <c r="W234" s="22"/>
      <c r="X234" s="22"/>
      <c r="Y234" s="22"/>
    </row>
    <row r="235" spans="12:25" x14ac:dyDescent="0.3">
      <c r="L235"/>
      <c r="M235" s="22"/>
      <c r="N235" s="22"/>
      <c r="O235" s="22"/>
      <c r="P235" s="22"/>
      <c r="Q235" s="22"/>
      <c r="R235" s="22"/>
      <c r="S235" s="22"/>
      <c r="T235" s="22"/>
      <c r="U235" s="22"/>
      <c r="V235" s="22"/>
      <c r="W235" s="22"/>
      <c r="X235" s="22"/>
      <c r="Y235" s="22"/>
    </row>
    <row r="236" spans="12:25" x14ac:dyDescent="0.3">
      <c r="L236"/>
      <c r="M236" s="22"/>
      <c r="N236" s="22"/>
      <c r="O236" s="22"/>
      <c r="P236" s="22"/>
      <c r="Q236" s="22"/>
      <c r="R236" s="22"/>
      <c r="S236" s="22"/>
      <c r="T236" s="22"/>
      <c r="U236" s="22"/>
      <c r="V236" s="22"/>
      <c r="W236" s="22"/>
      <c r="X236" s="22"/>
      <c r="Y236" s="22"/>
    </row>
    <row r="237" spans="12:25" x14ac:dyDescent="0.3">
      <c r="L237"/>
      <c r="M237" s="22"/>
      <c r="N237" s="22"/>
      <c r="O237" s="22"/>
      <c r="P237" s="22"/>
      <c r="Q237" s="22"/>
      <c r="R237" s="22"/>
      <c r="S237" s="22"/>
      <c r="T237" s="22"/>
      <c r="U237" s="22"/>
      <c r="V237" s="22"/>
      <c r="W237" s="22"/>
      <c r="X237" s="22"/>
      <c r="Y237" s="22"/>
    </row>
    <row r="238" spans="12:25" x14ac:dyDescent="0.3">
      <c r="L238"/>
      <c r="M238" s="22"/>
      <c r="N238" s="22"/>
      <c r="O238" s="22"/>
      <c r="P238" s="22"/>
      <c r="Q238" s="22"/>
      <c r="R238" s="22"/>
      <c r="S238" s="22"/>
      <c r="T238" s="22"/>
      <c r="U238" s="22"/>
      <c r="V238" s="22"/>
      <c r="W238" s="22"/>
      <c r="X238" s="22"/>
      <c r="Y238" s="22"/>
    </row>
    <row r="239" spans="12:25" x14ac:dyDescent="0.3">
      <c r="L239"/>
      <c r="M239" s="22"/>
      <c r="N239" s="22"/>
      <c r="O239" s="22"/>
      <c r="P239" s="22"/>
      <c r="Q239" s="22"/>
      <c r="R239" s="22"/>
      <c r="S239" s="22"/>
      <c r="T239" s="22"/>
      <c r="U239" s="22"/>
      <c r="V239" s="22"/>
      <c r="W239" s="22"/>
      <c r="X239" s="22"/>
      <c r="Y239" s="22"/>
    </row>
    <row r="240" spans="12:25" x14ac:dyDescent="0.3">
      <c r="L240"/>
      <c r="M240" s="22"/>
      <c r="N240" s="22"/>
      <c r="O240" s="22"/>
      <c r="P240" s="22"/>
      <c r="Q240" s="22"/>
      <c r="R240" s="22"/>
      <c r="S240" s="22"/>
      <c r="T240" s="22"/>
      <c r="U240" s="22"/>
      <c r="V240" s="22"/>
      <c r="W240" s="22"/>
      <c r="X240" s="22"/>
      <c r="Y240" s="22"/>
    </row>
    <row r="241" spans="12:25" x14ac:dyDescent="0.3">
      <c r="L241"/>
      <c r="M241" s="22"/>
      <c r="N241" s="22"/>
      <c r="O241" s="22"/>
      <c r="P241" s="22"/>
      <c r="Q241" s="22"/>
      <c r="R241" s="22"/>
      <c r="S241" s="22"/>
      <c r="T241" s="22"/>
      <c r="U241" s="22"/>
      <c r="V241" s="22"/>
      <c r="W241" s="22"/>
      <c r="X241" s="22"/>
      <c r="Y241" s="22"/>
    </row>
    <row r="242" spans="12:25" x14ac:dyDescent="0.3">
      <c r="L242"/>
      <c r="M242" s="22"/>
      <c r="N242" s="22"/>
      <c r="O242" s="22"/>
      <c r="P242" s="22"/>
      <c r="Q242" s="22"/>
      <c r="R242" s="22"/>
      <c r="S242" s="22"/>
      <c r="T242" s="22"/>
      <c r="U242" s="22"/>
      <c r="V242" s="22"/>
      <c r="W242" s="22"/>
      <c r="X242" s="22"/>
      <c r="Y242" s="22"/>
    </row>
    <row r="243" spans="12:25" x14ac:dyDescent="0.3">
      <c r="L243"/>
      <c r="M243" s="22"/>
      <c r="N243" s="22"/>
      <c r="O243" s="22"/>
      <c r="P243" s="22"/>
      <c r="Q243" s="22"/>
      <c r="R243" s="22"/>
      <c r="S243" s="22"/>
      <c r="T243" s="22"/>
      <c r="U243" s="22"/>
      <c r="V243" s="22"/>
      <c r="W243" s="22"/>
      <c r="X243" s="22"/>
      <c r="Y243" s="22"/>
    </row>
    <row r="244" spans="12:25" x14ac:dyDescent="0.3">
      <c r="L244"/>
      <c r="M244" s="22"/>
      <c r="N244" s="22"/>
      <c r="O244" s="22"/>
      <c r="P244" s="22"/>
      <c r="Q244" s="22"/>
      <c r="R244" s="22"/>
      <c r="S244" s="22"/>
      <c r="T244" s="22"/>
      <c r="U244" s="22"/>
      <c r="V244" s="22"/>
      <c r="W244" s="22"/>
      <c r="X244" s="22"/>
      <c r="Y244" s="22"/>
    </row>
    <row r="245" spans="12:25" x14ac:dyDescent="0.3">
      <c r="L245"/>
      <c r="M245" s="22"/>
      <c r="N245" s="22"/>
      <c r="O245" s="22"/>
      <c r="P245" s="22"/>
      <c r="Q245" s="22"/>
      <c r="R245" s="22"/>
      <c r="S245" s="22"/>
      <c r="T245" s="22"/>
      <c r="U245" s="22"/>
      <c r="V245" s="22"/>
      <c r="W245" s="22"/>
      <c r="X245" s="22"/>
      <c r="Y245" s="22"/>
    </row>
    <row r="246" spans="12:25" x14ac:dyDescent="0.3">
      <c r="L246"/>
      <c r="M246" s="22"/>
      <c r="N246" s="22"/>
      <c r="O246" s="22"/>
      <c r="P246" s="22"/>
      <c r="Q246" s="22"/>
      <c r="R246" s="22"/>
      <c r="S246" s="22"/>
      <c r="T246" s="22"/>
      <c r="U246" s="22"/>
      <c r="V246" s="22"/>
      <c r="W246" s="22"/>
      <c r="X246" s="22"/>
      <c r="Y246" s="22"/>
    </row>
    <row r="247" spans="12:25" x14ac:dyDescent="0.3">
      <c r="L247"/>
      <c r="M247" s="22"/>
      <c r="N247" s="22"/>
      <c r="O247" s="22"/>
      <c r="P247" s="22"/>
      <c r="Q247" s="22"/>
      <c r="R247" s="22"/>
      <c r="S247" s="22"/>
      <c r="T247" s="22"/>
      <c r="U247" s="22"/>
      <c r="V247" s="22"/>
      <c r="W247" s="22"/>
      <c r="X247" s="22"/>
      <c r="Y247" s="22"/>
    </row>
    <row r="248" spans="12:25" x14ac:dyDescent="0.3">
      <c r="L248"/>
      <c r="M248" s="22"/>
      <c r="N248" s="22"/>
      <c r="O248" s="22"/>
      <c r="P248" s="22"/>
      <c r="Q248" s="22"/>
      <c r="R248" s="22"/>
      <c r="S248" s="22"/>
      <c r="T248" s="22"/>
      <c r="U248" s="22"/>
      <c r="V248" s="22"/>
      <c r="W248" s="22"/>
      <c r="X248" s="22"/>
      <c r="Y248" s="22"/>
    </row>
    <row r="249" spans="12:25" x14ac:dyDescent="0.3">
      <c r="L249"/>
      <c r="M249" s="22"/>
      <c r="N249" s="22"/>
      <c r="O249" s="22"/>
      <c r="P249" s="22"/>
      <c r="Q249" s="22"/>
      <c r="R249" s="22"/>
      <c r="S249" s="22"/>
      <c r="T249" s="22"/>
      <c r="U249" s="22"/>
      <c r="V249" s="22"/>
      <c r="W249" s="22"/>
      <c r="X249" s="22"/>
      <c r="Y249" s="22"/>
    </row>
    <row r="250" spans="12:25" x14ac:dyDescent="0.3">
      <c r="L250"/>
      <c r="M250" s="22"/>
      <c r="N250" s="22"/>
      <c r="O250" s="22"/>
      <c r="P250" s="22"/>
      <c r="Q250" s="22"/>
      <c r="R250" s="22"/>
      <c r="S250" s="22"/>
      <c r="T250" s="22"/>
      <c r="U250" s="22"/>
      <c r="V250" s="22"/>
      <c r="W250" s="22"/>
      <c r="X250" s="22"/>
      <c r="Y250" s="22"/>
    </row>
    <row r="252" spans="12:25" ht="15" thickBot="1" x14ac:dyDescent="0.35">
      <c r="L252" s="128" t="s">
        <v>176</v>
      </c>
      <c r="M252" s="242" t="s">
        <v>191</v>
      </c>
      <c r="O252" s="271" t="s">
        <v>192</v>
      </c>
      <c r="P252" s="242" t="s">
        <v>193</v>
      </c>
      <c r="R252" s="142" t="s">
        <v>192</v>
      </c>
      <c r="S252" s="242" t="s">
        <v>193</v>
      </c>
      <c r="T252" s="242" t="s">
        <v>181</v>
      </c>
      <c r="V252" s="186" t="s">
        <v>194</v>
      </c>
      <c r="W252" s="186" t="s">
        <v>182</v>
      </c>
    </row>
    <row r="253" spans="12:25" ht="15" thickTop="1" x14ac:dyDescent="0.3">
      <c r="L253" s="130" t="s">
        <v>360</v>
      </c>
      <c r="M253" s="244" t="s">
        <v>210</v>
      </c>
      <c r="O253" s="129" t="s">
        <v>360</v>
      </c>
      <c r="P253" s="245" t="s">
        <v>196</v>
      </c>
      <c r="R253" s="247" t="s">
        <v>360</v>
      </c>
      <c r="S253" s="244" t="s">
        <v>196</v>
      </c>
      <c r="T253" s="244" t="s">
        <v>361</v>
      </c>
      <c r="V253" s="22" t="s">
        <v>362</v>
      </c>
      <c r="W253" s="22" t="s">
        <v>363</v>
      </c>
    </row>
    <row r="254" spans="12:25" x14ac:dyDescent="0.3">
      <c r="L254" s="130" t="s">
        <v>360</v>
      </c>
      <c r="M254" s="244" t="s">
        <v>213</v>
      </c>
      <c r="O254" s="130" t="s">
        <v>360</v>
      </c>
      <c r="P254" s="132" t="s">
        <v>201</v>
      </c>
      <c r="R254" s="247" t="s">
        <v>360</v>
      </c>
      <c r="S254" s="244" t="s">
        <v>196</v>
      </c>
      <c r="T254" s="244" t="s">
        <v>364</v>
      </c>
      <c r="V254" s="22" t="s">
        <v>362</v>
      </c>
      <c r="W254" s="22" t="s">
        <v>365</v>
      </c>
    </row>
    <row r="255" spans="12:25" ht="15" thickBot="1" x14ac:dyDescent="0.35">
      <c r="L255" s="130" t="s">
        <v>360</v>
      </c>
      <c r="M255" s="244" t="s">
        <v>366</v>
      </c>
      <c r="R255" s="247" t="s">
        <v>360</v>
      </c>
      <c r="S255" s="244" t="s">
        <v>196</v>
      </c>
      <c r="T255" s="244" t="s">
        <v>367</v>
      </c>
      <c r="V255" s="22" t="s">
        <v>362</v>
      </c>
      <c r="W255" s="22" t="s">
        <v>368</v>
      </c>
    </row>
    <row r="256" spans="12:25" ht="15" thickTop="1" x14ac:dyDescent="0.3">
      <c r="L256" s="130" t="s">
        <v>360</v>
      </c>
      <c r="M256" s="244" t="s">
        <v>225</v>
      </c>
      <c r="R256" s="246" t="s">
        <v>360</v>
      </c>
      <c r="S256" s="243" t="s">
        <v>196</v>
      </c>
      <c r="T256" s="243" t="s">
        <v>369</v>
      </c>
      <c r="V256" s="22" t="s">
        <v>362</v>
      </c>
      <c r="W256" s="22" t="s">
        <v>370</v>
      </c>
    </row>
    <row r="257" spans="12:23" ht="15" thickBot="1" x14ac:dyDescent="0.35">
      <c r="L257" s="130" t="s">
        <v>360</v>
      </c>
      <c r="M257" s="244" t="s">
        <v>255</v>
      </c>
      <c r="R257" s="247" t="s">
        <v>360</v>
      </c>
      <c r="S257" s="244" t="s">
        <v>196</v>
      </c>
      <c r="T257" s="244" t="s">
        <v>371</v>
      </c>
      <c r="V257" s="22" t="s">
        <v>362</v>
      </c>
      <c r="W257" s="22" t="s">
        <v>372</v>
      </c>
    </row>
    <row r="258" spans="12:23" ht="15" thickTop="1" x14ac:dyDescent="0.3">
      <c r="L258" s="130" t="s">
        <v>360</v>
      </c>
      <c r="M258" s="244" t="s">
        <v>373</v>
      </c>
      <c r="R258" s="246" t="s">
        <v>360</v>
      </c>
      <c r="S258" s="243" t="s">
        <v>196</v>
      </c>
      <c r="T258" s="243" t="s">
        <v>374</v>
      </c>
      <c r="V258" s="22" t="s">
        <v>362</v>
      </c>
      <c r="W258" s="22" t="s">
        <v>375</v>
      </c>
    </row>
    <row r="259" spans="12:23" ht="15" thickBot="1" x14ac:dyDescent="0.35">
      <c r="L259" s="130" t="s">
        <v>360</v>
      </c>
      <c r="M259" s="244" t="s">
        <v>263</v>
      </c>
      <c r="R259" s="247" t="s">
        <v>360</v>
      </c>
      <c r="S259" s="244" t="s">
        <v>196</v>
      </c>
      <c r="T259" s="244" t="s">
        <v>376</v>
      </c>
      <c r="V259" s="22" t="s">
        <v>362</v>
      </c>
      <c r="W259" s="22" t="s">
        <v>377</v>
      </c>
    </row>
    <row r="260" spans="12:23" ht="15" thickTop="1" x14ac:dyDescent="0.3">
      <c r="R260" s="246" t="s">
        <v>360</v>
      </c>
      <c r="S260" s="243" t="s">
        <v>196</v>
      </c>
      <c r="T260" s="243" t="s">
        <v>378</v>
      </c>
      <c r="V260" s="22" t="s">
        <v>362</v>
      </c>
      <c r="W260" s="22" t="s">
        <v>379</v>
      </c>
    </row>
    <row r="261" spans="12:23" ht="15" thickBot="1" x14ac:dyDescent="0.35">
      <c r="R261" s="247" t="s">
        <v>360</v>
      </c>
      <c r="S261" s="244" t="s">
        <v>196</v>
      </c>
      <c r="T261" s="244" t="s">
        <v>380</v>
      </c>
      <c r="V261" s="22" t="s">
        <v>362</v>
      </c>
      <c r="W261" s="22" t="s">
        <v>381</v>
      </c>
    </row>
    <row r="262" spans="12:23" ht="15" thickTop="1" x14ac:dyDescent="0.3">
      <c r="R262" s="246" t="s">
        <v>360</v>
      </c>
      <c r="S262" s="243" t="s">
        <v>196</v>
      </c>
      <c r="T262" s="243" t="s">
        <v>382</v>
      </c>
      <c r="V262" s="22" t="s">
        <v>362</v>
      </c>
      <c r="W262" s="22" t="s">
        <v>383</v>
      </c>
    </row>
    <row r="263" spans="12:23" ht="15" thickBot="1" x14ac:dyDescent="0.35">
      <c r="R263" s="247" t="s">
        <v>360</v>
      </c>
      <c r="S263" s="244" t="s">
        <v>196</v>
      </c>
      <c r="T263" s="244" t="s">
        <v>223</v>
      </c>
      <c r="V263" s="22" t="s">
        <v>362</v>
      </c>
      <c r="W263" s="22" t="s">
        <v>384</v>
      </c>
    </row>
    <row r="264" spans="12:23" ht="15" thickTop="1" x14ac:dyDescent="0.3">
      <c r="R264" s="246" t="s">
        <v>360</v>
      </c>
      <c r="S264" s="243" t="s">
        <v>201</v>
      </c>
      <c r="T264" s="282" t="s">
        <v>232</v>
      </c>
      <c r="V264" s="22" t="s">
        <v>362</v>
      </c>
      <c r="W264" s="22" t="s">
        <v>385</v>
      </c>
    </row>
    <row r="265" spans="12:23" ht="15" thickBot="1" x14ac:dyDescent="0.35">
      <c r="R265" s="247" t="s">
        <v>360</v>
      </c>
      <c r="S265" s="244" t="s">
        <v>201</v>
      </c>
      <c r="T265" s="283" t="s">
        <v>235</v>
      </c>
      <c r="V265" s="22" t="s">
        <v>362</v>
      </c>
      <c r="W265" s="22" t="s">
        <v>386</v>
      </c>
    </row>
    <row r="266" spans="12:23" ht="15" thickTop="1" x14ac:dyDescent="0.3">
      <c r="R266" s="246" t="s">
        <v>360</v>
      </c>
      <c r="S266" s="243" t="s">
        <v>201</v>
      </c>
      <c r="T266" s="282" t="s">
        <v>387</v>
      </c>
      <c r="V266" s="22" t="s">
        <v>362</v>
      </c>
      <c r="W266" s="22" t="s">
        <v>388</v>
      </c>
    </row>
    <row r="267" spans="12:23" ht="15" thickBot="1" x14ac:dyDescent="0.35">
      <c r="R267" s="247" t="s">
        <v>360</v>
      </c>
      <c r="S267" s="244" t="s">
        <v>201</v>
      </c>
      <c r="T267" s="283" t="s">
        <v>241</v>
      </c>
      <c r="V267" s="22" t="s">
        <v>362</v>
      </c>
      <c r="W267" s="22" t="s">
        <v>389</v>
      </c>
    </row>
    <row r="268" spans="12:23" ht="15.6" thickTop="1" thickBot="1" x14ac:dyDescent="0.35">
      <c r="R268" s="246" t="s">
        <v>360</v>
      </c>
      <c r="S268" s="243" t="s">
        <v>201</v>
      </c>
      <c r="T268" s="282" t="s">
        <v>247</v>
      </c>
      <c r="V268" s="22" t="s">
        <v>362</v>
      </c>
      <c r="W268" s="22" t="s">
        <v>390</v>
      </c>
    </row>
    <row r="269" spans="12:23" ht="15.6" thickTop="1" thickBot="1" x14ac:dyDescent="0.35">
      <c r="R269" s="246" t="s">
        <v>360</v>
      </c>
      <c r="S269" s="243" t="s">
        <v>201</v>
      </c>
      <c r="T269" s="282" t="s">
        <v>244</v>
      </c>
      <c r="V269" s="22" t="s">
        <v>362</v>
      </c>
      <c r="W269" s="22" t="s">
        <v>391</v>
      </c>
    </row>
    <row r="270" spans="12:23" ht="15" thickTop="1" x14ac:dyDescent="0.3">
      <c r="R270" s="246" t="s">
        <v>360</v>
      </c>
      <c r="S270" s="243" t="s">
        <v>201</v>
      </c>
      <c r="T270" s="282" t="s">
        <v>250</v>
      </c>
      <c r="V270" s="22" t="s">
        <v>362</v>
      </c>
      <c r="W270" s="22" t="s">
        <v>392</v>
      </c>
    </row>
    <row r="271" spans="12:23" x14ac:dyDescent="0.3">
      <c r="R271" s="247" t="s">
        <v>360</v>
      </c>
      <c r="S271" s="244" t="s">
        <v>201</v>
      </c>
      <c r="T271" s="283" t="s">
        <v>253</v>
      </c>
      <c r="V271" s="22" t="s">
        <v>362</v>
      </c>
      <c r="W271" s="22" t="s">
        <v>393</v>
      </c>
    </row>
    <row r="272" spans="12:23" x14ac:dyDescent="0.3">
      <c r="V272" s="22" t="s">
        <v>362</v>
      </c>
      <c r="W272" s="22" t="s">
        <v>394</v>
      </c>
    </row>
    <row r="273" spans="22:23" x14ac:dyDescent="0.3">
      <c r="V273" s="22" t="s">
        <v>362</v>
      </c>
      <c r="W273" s="22" t="s">
        <v>395</v>
      </c>
    </row>
    <row r="274" spans="22:23" x14ac:dyDescent="0.3">
      <c r="V274" s="22" t="s">
        <v>362</v>
      </c>
      <c r="W274" s="22" t="s">
        <v>396</v>
      </c>
    </row>
    <row r="275" spans="22:23" x14ac:dyDescent="0.3">
      <c r="V275" s="22" t="s">
        <v>362</v>
      </c>
      <c r="W275" s="22" t="s">
        <v>397</v>
      </c>
    </row>
    <row r="276" spans="22:23" x14ac:dyDescent="0.3">
      <c r="V276" s="22" t="s">
        <v>362</v>
      </c>
      <c r="W276" s="22" t="s">
        <v>398</v>
      </c>
    </row>
    <row r="277" spans="22:23" x14ac:dyDescent="0.3">
      <c r="V277" s="22" t="s">
        <v>362</v>
      </c>
      <c r="W277" s="22" t="s">
        <v>399</v>
      </c>
    </row>
    <row r="278" spans="22:23" x14ac:dyDescent="0.3">
      <c r="V278" s="22" t="s">
        <v>362</v>
      </c>
      <c r="W278" s="22" t="s">
        <v>400</v>
      </c>
    </row>
    <row r="279" spans="22:23" x14ac:dyDescent="0.3">
      <c r="V279" s="22" t="s">
        <v>362</v>
      </c>
      <c r="W279" s="22" t="s">
        <v>401</v>
      </c>
    </row>
    <row r="280" spans="22:23" x14ac:dyDescent="0.3">
      <c r="V280" s="22" t="s">
        <v>362</v>
      </c>
      <c r="W280" s="22" t="s">
        <v>402</v>
      </c>
    </row>
    <row r="281" spans="22:23" x14ac:dyDescent="0.3">
      <c r="V281" s="22" t="s">
        <v>362</v>
      </c>
      <c r="W281" s="22" t="s">
        <v>403</v>
      </c>
    </row>
    <row r="282" spans="22:23" x14ac:dyDescent="0.3">
      <c r="V282" s="22" t="s">
        <v>362</v>
      </c>
      <c r="W282" s="22" t="s">
        <v>404</v>
      </c>
    </row>
    <row r="283" spans="22:23" x14ac:dyDescent="0.3">
      <c r="V283" s="22" t="s">
        <v>362</v>
      </c>
      <c r="W283" s="22" t="s">
        <v>405</v>
      </c>
    </row>
    <row r="284" spans="22:23" x14ac:dyDescent="0.3">
      <c r="V284" s="22" t="s">
        <v>362</v>
      </c>
      <c r="W284" s="22" t="s">
        <v>406</v>
      </c>
    </row>
    <row r="285" spans="22:23" x14ac:dyDescent="0.3">
      <c r="V285" s="22" t="s">
        <v>362</v>
      </c>
      <c r="W285" s="22" t="s">
        <v>407</v>
      </c>
    </row>
    <row r="286" spans="22:23" x14ac:dyDescent="0.3">
      <c r="V286" s="22" t="s">
        <v>362</v>
      </c>
      <c r="W286" s="22" t="s">
        <v>408</v>
      </c>
    </row>
    <row r="287" spans="22:23" x14ac:dyDescent="0.3">
      <c r="V287" s="22" t="s">
        <v>362</v>
      </c>
      <c r="W287" s="22" t="s">
        <v>409</v>
      </c>
    </row>
    <row r="288" spans="22:23" x14ac:dyDescent="0.3">
      <c r="V288" s="22" t="s">
        <v>362</v>
      </c>
      <c r="W288" s="22" t="s">
        <v>410</v>
      </c>
    </row>
    <row r="289" spans="22:23" x14ac:dyDescent="0.3">
      <c r="V289" s="22" t="s">
        <v>362</v>
      </c>
      <c r="W289" s="22" t="s">
        <v>411</v>
      </c>
    </row>
    <row r="290" spans="22:23" x14ac:dyDescent="0.3">
      <c r="V290" s="22" t="s">
        <v>362</v>
      </c>
      <c r="W290" s="22" t="s">
        <v>412</v>
      </c>
    </row>
    <row r="291" spans="22:23" x14ac:dyDescent="0.3">
      <c r="V291" s="22" t="s">
        <v>362</v>
      </c>
      <c r="W291" s="22" t="s">
        <v>413</v>
      </c>
    </row>
    <row r="292" spans="22:23" x14ac:dyDescent="0.3">
      <c r="V292" s="22" t="s">
        <v>362</v>
      </c>
      <c r="W292" s="22" t="s">
        <v>294</v>
      </c>
    </row>
    <row r="293" spans="22:23" x14ac:dyDescent="0.3">
      <c r="V293" s="22" t="s">
        <v>362</v>
      </c>
      <c r="W293" s="22" t="s">
        <v>295</v>
      </c>
    </row>
    <row r="294" spans="22:23" x14ac:dyDescent="0.3">
      <c r="V294" s="22" t="s">
        <v>362</v>
      </c>
      <c r="W294" s="22" t="s">
        <v>296</v>
      </c>
    </row>
    <row r="295" spans="22:23" x14ac:dyDescent="0.3">
      <c r="V295" s="22" t="s">
        <v>362</v>
      </c>
      <c r="W295" s="22" t="s">
        <v>297</v>
      </c>
    </row>
    <row r="296" spans="22:23" x14ac:dyDescent="0.3">
      <c r="V296" s="22" t="s">
        <v>362</v>
      </c>
      <c r="W296" s="22" t="s">
        <v>298</v>
      </c>
    </row>
    <row r="297" spans="22:23" x14ac:dyDescent="0.3">
      <c r="V297" s="22" t="s">
        <v>362</v>
      </c>
      <c r="W297" s="22" t="s">
        <v>299</v>
      </c>
    </row>
    <row r="298" spans="22:23" x14ac:dyDescent="0.3">
      <c r="V298" s="22" t="s">
        <v>362</v>
      </c>
      <c r="W298" s="22" t="s">
        <v>414</v>
      </c>
    </row>
    <row r="299" spans="22:23" x14ac:dyDescent="0.3">
      <c r="V299" s="22" t="s">
        <v>362</v>
      </c>
      <c r="W299" s="22" t="s">
        <v>415</v>
      </c>
    </row>
    <row r="300" spans="22:23" x14ac:dyDescent="0.3">
      <c r="V300" s="22" t="s">
        <v>362</v>
      </c>
      <c r="W300" s="22" t="s">
        <v>416</v>
      </c>
    </row>
    <row r="301" spans="22:23" x14ac:dyDescent="0.3">
      <c r="V301" s="22" t="s">
        <v>362</v>
      </c>
      <c r="W301" s="22" t="s">
        <v>417</v>
      </c>
    </row>
    <row r="302" spans="22:23" x14ac:dyDescent="0.3">
      <c r="V302" s="22" t="s">
        <v>362</v>
      </c>
      <c r="W302" s="22" t="s">
        <v>418</v>
      </c>
    </row>
    <row r="303" spans="22:23" x14ac:dyDescent="0.3">
      <c r="V303" s="22" t="s">
        <v>362</v>
      </c>
      <c r="W303" s="22" t="s">
        <v>419</v>
      </c>
    </row>
    <row r="304" spans="22:23" x14ac:dyDescent="0.3">
      <c r="V304" s="22" t="s">
        <v>362</v>
      </c>
      <c r="W304" s="22" t="s">
        <v>420</v>
      </c>
    </row>
    <row r="305" spans="22:23" x14ac:dyDescent="0.3">
      <c r="V305" s="22" t="s">
        <v>362</v>
      </c>
      <c r="W305" s="22" t="s">
        <v>421</v>
      </c>
    </row>
    <row r="306" spans="22:23" x14ac:dyDescent="0.3">
      <c r="V306" s="22" t="s">
        <v>362</v>
      </c>
      <c r="W306" s="22" t="s">
        <v>422</v>
      </c>
    </row>
    <row r="307" spans="22:23" x14ac:dyDescent="0.3">
      <c r="V307" s="22" t="s">
        <v>362</v>
      </c>
      <c r="W307" s="22" t="s">
        <v>423</v>
      </c>
    </row>
    <row r="308" spans="22:23" x14ac:dyDescent="0.3">
      <c r="V308" s="22" t="s">
        <v>362</v>
      </c>
      <c r="W308" s="22" t="s">
        <v>424</v>
      </c>
    </row>
    <row r="309" spans="22:23" x14ac:dyDescent="0.3">
      <c r="V309" s="22" t="s">
        <v>362</v>
      </c>
      <c r="W309" s="22" t="s">
        <v>425</v>
      </c>
    </row>
    <row r="310" spans="22:23" x14ac:dyDescent="0.3">
      <c r="V310" s="22" t="s">
        <v>362</v>
      </c>
      <c r="W310" s="22" t="s">
        <v>426</v>
      </c>
    </row>
    <row r="311" spans="22:23" x14ac:dyDescent="0.3">
      <c r="V311" s="22" t="s">
        <v>362</v>
      </c>
      <c r="W311" s="22" t="s">
        <v>427</v>
      </c>
    </row>
    <row r="312" spans="22:23" x14ac:dyDescent="0.3">
      <c r="V312" s="22" t="s">
        <v>362</v>
      </c>
      <c r="W312" s="22" t="s">
        <v>428</v>
      </c>
    </row>
    <row r="313" spans="22:23" x14ac:dyDescent="0.3">
      <c r="V313" s="22" t="s">
        <v>362</v>
      </c>
      <c r="W313" s="22" t="s">
        <v>429</v>
      </c>
    </row>
    <row r="314" spans="22:23" x14ac:dyDescent="0.3">
      <c r="V314" s="22" t="s">
        <v>362</v>
      </c>
      <c r="W314" s="22" t="s">
        <v>430</v>
      </c>
    </row>
    <row r="315" spans="22:23" x14ac:dyDescent="0.3">
      <c r="V315" s="22" t="s">
        <v>362</v>
      </c>
      <c r="W315" s="22" t="s">
        <v>431</v>
      </c>
    </row>
    <row r="316" spans="22:23" x14ac:dyDescent="0.3">
      <c r="V316" s="22" t="s">
        <v>362</v>
      </c>
      <c r="W316" s="22" t="s">
        <v>432</v>
      </c>
    </row>
    <row r="317" spans="22:23" x14ac:dyDescent="0.3">
      <c r="V317" s="22" t="s">
        <v>362</v>
      </c>
      <c r="W317" s="22" t="s">
        <v>433</v>
      </c>
    </row>
    <row r="318" spans="22:23" x14ac:dyDescent="0.3">
      <c r="V318" s="22" t="s">
        <v>362</v>
      </c>
      <c r="W318" s="22" t="s">
        <v>434</v>
      </c>
    </row>
    <row r="319" spans="22:23" x14ac:dyDescent="0.3">
      <c r="V319" s="22" t="s">
        <v>362</v>
      </c>
      <c r="W319" s="22" t="s">
        <v>435</v>
      </c>
    </row>
    <row r="320" spans="22:23" x14ac:dyDescent="0.3">
      <c r="V320" s="22" t="s">
        <v>362</v>
      </c>
      <c r="W320" s="22" t="s">
        <v>436</v>
      </c>
    </row>
    <row r="321" spans="22:23" x14ac:dyDescent="0.3">
      <c r="V321" s="22" t="s">
        <v>362</v>
      </c>
      <c r="W321" s="22" t="s">
        <v>437</v>
      </c>
    </row>
    <row r="322" spans="22:23" x14ac:dyDescent="0.3">
      <c r="V322" s="22" t="s">
        <v>362</v>
      </c>
      <c r="W322" s="22" t="s">
        <v>438</v>
      </c>
    </row>
    <row r="323" spans="22:23" x14ac:dyDescent="0.3">
      <c r="V323" s="22" t="s">
        <v>362</v>
      </c>
      <c r="W323" s="22" t="s">
        <v>439</v>
      </c>
    </row>
    <row r="324" spans="22:23" x14ac:dyDescent="0.3">
      <c r="V324" s="22" t="s">
        <v>362</v>
      </c>
      <c r="W324" s="22" t="s">
        <v>440</v>
      </c>
    </row>
    <row r="325" spans="22:23" x14ac:dyDescent="0.3">
      <c r="V325" s="22" t="s">
        <v>362</v>
      </c>
      <c r="W325" s="22" t="s">
        <v>441</v>
      </c>
    </row>
    <row r="326" spans="22:23" x14ac:dyDescent="0.3">
      <c r="V326" s="22" t="s">
        <v>362</v>
      </c>
      <c r="W326" s="22" t="s">
        <v>442</v>
      </c>
    </row>
    <row r="327" spans="22:23" x14ac:dyDescent="0.3">
      <c r="V327" s="22" t="s">
        <v>362</v>
      </c>
      <c r="W327" s="22" t="s">
        <v>443</v>
      </c>
    </row>
    <row r="328" spans="22:23" x14ac:dyDescent="0.3">
      <c r="V328" s="22" t="s">
        <v>362</v>
      </c>
      <c r="W328" s="22" t="s">
        <v>444</v>
      </c>
    </row>
    <row r="329" spans="22:23" x14ac:dyDescent="0.3">
      <c r="V329" s="22" t="s">
        <v>362</v>
      </c>
      <c r="W329" s="22" t="s">
        <v>445</v>
      </c>
    </row>
    <row r="330" spans="22:23" x14ac:dyDescent="0.3">
      <c r="V330" s="22" t="s">
        <v>362</v>
      </c>
      <c r="W330" s="22" t="s">
        <v>446</v>
      </c>
    </row>
    <row r="331" spans="22:23" x14ac:dyDescent="0.3">
      <c r="V331" s="22" t="s">
        <v>362</v>
      </c>
      <c r="W331" s="22" t="s">
        <v>447</v>
      </c>
    </row>
    <row r="332" spans="22:23" x14ac:dyDescent="0.3">
      <c r="V332" s="22" t="s">
        <v>362</v>
      </c>
      <c r="W332" s="22" t="s">
        <v>448</v>
      </c>
    </row>
    <row r="333" spans="22:23" x14ac:dyDescent="0.3">
      <c r="V333" s="22" t="s">
        <v>362</v>
      </c>
      <c r="W333" s="82" t="s">
        <v>449</v>
      </c>
    </row>
    <row r="334" spans="22:23" x14ac:dyDescent="0.3">
      <c r="V334" s="22" t="s">
        <v>362</v>
      </c>
      <c r="W334" s="82" t="s">
        <v>450</v>
      </c>
    </row>
    <row r="335" spans="22:23" x14ac:dyDescent="0.3">
      <c r="V335" s="22" t="s">
        <v>362</v>
      </c>
      <c r="W335" s="82" t="s">
        <v>451</v>
      </c>
    </row>
    <row r="336" spans="22:23" x14ac:dyDescent="0.3">
      <c r="V336" s="22" t="s">
        <v>362</v>
      </c>
      <c r="W336" s="22" t="s">
        <v>452</v>
      </c>
    </row>
    <row r="337" spans="22:23" x14ac:dyDescent="0.3">
      <c r="V337" s="22" t="s">
        <v>453</v>
      </c>
      <c r="W337" s="22" t="s">
        <v>341</v>
      </c>
    </row>
    <row r="338" spans="22:23" x14ac:dyDescent="0.3">
      <c r="V338" s="22" t="s">
        <v>453</v>
      </c>
      <c r="W338" s="22" t="s">
        <v>342</v>
      </c>
    </row>
    <row r="339" spans="22:23" x14ac:dyDescent="0.3">
      <c r="V339" s="22" t="s">
        <v>453</v>
      </c>
      <c r="W339" s="22" t="s">
        <v>343</v>
      </c>
    </row>
    <row r="340" spans="22:23" x14ac:dyDescent="0.3">
      <c r="V340" s="22" t="s">
        <v>453</v>
      </c>
      <c r="W340" s="22" t="s">
        <v>344</v>
      </c>
    </row>
    <row r="341" spans="22:23" x14ac:dyDescent="0.3">
      <c r="V341" s="22" t="s">
        <v>453</v>
      </c>
      <c r="W341" s="22" t="s">
        <v>345</v>
      </c>
    </row>
    <row r="342" spans="22:23" x14ac:dyDescent="0.3">
      <c r="V342" s="22" t="s">
        <v>453</v>
      </c>
      <c r="W342" s="22" t="s">
        <v>346</v>
      </c>
    </row>
    <row r="343" spans="22:23" x14ac:dyDescent="0.3">
      <c r="V343" s="22" t="s">
        <v>453</v>
      </c>
      <c r="W343" s="22" t="s">
        <v>347</v>
      </c>
    </row>
    <row r="344" spans="22:23" x14ac:dyDescent="0.3">
      <c r="V344" s="22" t="s">
        <v>453</v>
      </c>
      <c r="W344" s="22" t="s">
        <v>348</v>
      </c>
    </row>
    <row r="345" spans="22:23" x14ac:dyDescent="0.3">
      <c r="V345" s="22" t="s">
        <v>453</v>
      </c>
      <c r="W345" s="22" t="s">
        <v>349</v>
      </c>
    </row>
    <row r="346" spans="22:23" x14ac:dyDescent="0.3">
      <c r="V346" s="22" t="s">
        <v>454</v>
      </c>
      <c r="W346" s="22" t="s">
        <v>351</v>
      </c>
    </row>
    <row r="347" spans="22:23" x14ac:dyDescent="0.3">
      <c r="V347" s="22" t="s">
        <v>454</v>
      </c>
      <c r="W347" s="22" t="s">
        <v>352</v>
      </c>
    </row>
    <row r="348" spans="22:23" x14ac:dyDescent="0.3">
      <c r="V348" s="22" t="s">
        <v>454</v>
      </c>
      <c r="W348" s="22" t="s">
        <v>353</v>
      </c>
    </row>
    <row r="349" spans="22:23" x14ac:dyDescent="0.3">
      <c r="V349" s="22" t="s">
        <v>454</v>
      </c>
      <c r="W349" s="22" t="s">
        <v>354</v>
      </c>
    </row>
    <row r="350" spans="22:23" x14ac:dyDescent="0.3">
      <c r="V350" s="22" t="s">
        <v>454</v>
      </c>
      <c r="W350" s="22" t="s">
        <v>355</v>
      </c>
    </row>
    <row r="351" spans="22:23" x14ac:dyDescent="0.3">
      <c r="V351" s="22" t="s">
        <v>454</v>
      </c>
      <c r="W351" s="22" t="s">
        <v>356</v>
      </c>
    </row>
    <row r="352" spans="22:23" x14ac:dyDescent="0.3">
      <c r="V352" s="22" t="s">
        <v>454</v>
      </c>
      <c r="W352" s="22" t="s">
        <v>357</v>
      </c>
    </row>
    <row r="353" spans="22:23" x14ac:dyDescent="0.3">
      <c r="V353" s="22" t="s">
        <v>454</v>
      </c>
      <c r="W353" s="22" t="s">
        <v>358</v>
      </c>
    </row>
    <row r="354" spans="22:23" x14ac:dyDescent="0.3">
      <c r="V354" s="22" t="s">
        <v>454</v>
      </c>
      <c r="W354" s="22" t="s">
        <v>359</v>
      </c>
    </row>
  </sheetData>
  <sheetProtection algorithmName="SHA-512" hashValue="K2KdUJEpTHyHntdckNhzgdyVomircDuGZ2Rp7k2qv2VBk0ZpfTJzobsZQ2CX4g1KNVFsU7k8Wn0dqL3+0LoGqw==" saltValue="UMRdvAKFsxL7S4TIqOAsTQ==" spinCount="100000" sheet="1" insertColumns="0" insertRows="0"/>
  <dataConsolidate/>
  <mergeCells count="41">
    <mergeCell ref="B4:I4"/>
    <mergeCell ref="A1:J1"/>
    <mergeCell ref="B2:B3"/>
    <mergeCell ref="C2:I2"/>
    <mergeCell ref="C3:E3"/>
    <mergeCell ref="F3:I3"/>
    <mergeCell ref="B16:C16"/>
    <mergeCell ref="B5:I5"/>
    <mergeCell ref="B6:C6"/>
    <mergeCell ref="B7:C7"/>
    <mergeCell ref="B8:C8"/>
    <mergeCell ref="B9:C9"/>
    <mergeCell ref="B10:C10"/>
    <mergeCell ref="B11:C11"/>
    <mergeCell ref="B12:C12"/>
    <mergeCell ref="B13:C13"/>
    <mergeCell ref="B14:C14"/>
    <mergeCell ref="B15:C15"/>
    <mergeCell ref="B30:C30"/>
    <mergeCell ref="B17:C17"/>
    <mergeCell ref="B18:C18"/>
    <mergeCell ref="B19:C19"/>
    <mergeCell ref="B26:C26"/>
    <mergeCell ref="B28:C28"/>
    <mergeCell ref="B27:C27"/>
    <mergeCell ref="B29:C29"/>
    <mergeCell ref="B21:C21"/>
    <mergeCell ref="B20:I20"/>
    <mergeCell ref="D21:I21"/>
    <mergeCell ref="B46:D46"/>
    <mergeCell ref="B38:C38"/>
    <mergeCell ref="B39:C39"/>
    <mergeCell ref="B31:C31"/>
    <mergeCell ref="B33:C33"/>
    <mergeCell ref="B34:I34"/>
    <mergeCell ref="B35:C35"/>
    <mergeCell ref="B36:C36"/>
    <mergeCell ref="B37:C37"/>
    <mergeCell ref="B41:B45"/>
    <mergeCell ref="C41:I45"/>
    <mergeCell ref="B32:C32"/>
  </mergeCells>
  <conditionalFormatting sqref="D26:I26">
    <cfRule type="expression" dxfId="314" priority="1">
      <formula>D$7&lt;&gt;""</formula>
    </cfRule>
  </conditionalFormatting>
  <conditionalFormatting sqref="D27:I29">
    <cfRule type="expression" dxfId="313" priority="6">
      <formula>D$26&lt;&gt;""</formula>
    </cfRule>
  </conditionalFormatting>
  <conditionalFormatting sqref="D27:I30">
    <cfRule type="expression" dxfId="312" priority="4">
      <formula>D$26="Inactivar"</formula>
    </cfRule>
  </conditionalFormatting>
  <conditionalFormatting sqref="D31:I31">
    <cfRule type="expression" dxfId="311" priority="2">
      <formula>OR(D$32="Medico General",D$32="Medico Especialista",D$32="Medico Procedimientos",D$32="Odontologo")</formula>
    </cfRule>
  </conditionalFormatting>
  <conditionalFormatting sqref="D32:I32">
    <cfRule type="expression" dxfId="310" priority="7">
      <formula>AND(D$26="Crear",D$27="Administrativo")</formula>
    </cfRule>
    <cfRule type="expression" dxfId="309" priority="8">
      <formula>AND(D$26="Crear",D$27="Profesional")</formula>
    </cfRule>
  </conditionalFormatting>
  <conditionalFormatting sqref="D33:I33">
    <cfRule type="expression" dxfId="308" priority="3">
      <formula>OR(D$32="Otros Profesionales",D$32="Odontologo",D$32="Medico Especialista")</formula>
    </cfRule>
  </conditionalFormatting>
  <conditionalFormatting sqref="D35:I39">
    <cfRule type="expression" dxfId="307" priority="1481">
      <formula>AND(D$28="PANA-NEPS",OR(D$32="Medico General",D$32="Medico Especialista",D$32="Odontologo"))</formula>
    </cfRule>
  </conditionalFormatting>
  <dataValidations count="21">
    <dataValidation type="list" allowBlank="1" showInputMessage="1" showErrorMessage="1" sqref="D33:I33" xr:uid="{7EF42A68-4A6B-4836-A6C7-EBD97789E8F9}">
      <formula1>SaludEspecialidadNEPS</formula1>
    </dataValidation>
    <dataValidation type="list" allowBlank="1" showInputMessage="1" showErrorMessage="1" sqref="D32:I32" xr:uid="{F7E667D9-7B76-4CE8-9226-49DEB94C14F2}">
      <formula1>SaludPerfilPANANEPS</formula1>
    </dataValidation>
    <dataValidation type="list" allowBlank="1" showInputMessage="1" showErrorMessage="1" sqref="D27:I27" xr:uid="{21FD9E5E-27BF-412F-938A-BFB02C7B1423}">
      <formula1>"Administrativo,Profesional"</formula1>
    </dataValidation>
    <dataValidation type="date" allowBlank="1" showInputMessage="1" showErrorMessage="1" errorTitle="Fecha invalida" error="Digite una fecha valida." sqref="D39:I40" xr:uid="{FD908275-985B-4594-A9F5-34710E23AFF0}">
      <formula1>1</formula1>
      <formula2>TODAY()</formula2>
    </dataValidation>
    <dataValidation type="list" allowBlank="1" showInputMessage="1" showErrorMessage="1" sqref="D37:I37" xr:uid="{A7C766BD-F106-4BBD-8EC1-FB4E3289FD68}">
      <formula1>Rethus_Profesion</formula1>
    </dataValidation>
    <dataValidation type="list" allowBlank="1" showInputMessage="1" showErrorMessage="1" sqref="D36:I36" xr:uid="{661B26DF-7208-4B67-A381-C758518035BD}">
      <formula1>Rethus_Origen</formula1>
    </dataValidation>
    <dataValidation type="list" allowBlank="1" showInputMessage="1" showErrorMessage="1" sqref="D35:I35" xr:uid="{9B991BF9-C990-4F60-9F60-992ACCD86330}">
      <formula1>Rethus_T_Prog</formula1>
    </dataValidation>
    <dataValidation type="list" allowBlank="1" showInputMessage="1" showErrorMessage="1" sqref="D27:I27" xr:uid="{3A83078B-2A7B-4A0C-90BB-8E833F694CF1}">
      <formula1>"Crear, Inactivar"</formula1>
    </dataValidation>
    <dataValidation type="list" allowBlank="1" showInputMessage="1" showErrorMessage="1" sqref="L70:L71 L62:L63 L65 L83 L51:L52 L30 L32" xr:uid="{DC4E3A23-C1AE-4EF0-A212-C0D51E2D234D}">
      <formula1>#REF!</formula1>
    </dataValidation>
    <dataValidation type="list" allowBlank="1" showInputMessage="1" showErrorMessage="1" sqref="D28:I28" xr:uid="{91208FD2-0946-4706-94C0-FD6F04E02BEC}">
      <formula1>"PANA-NEPS"</formula1>
    </dataValidation>
    <dataValidation type="whole" allowBlank="1" showInputMessage="1" showErrorMessage="1" errorTitle="Numero de Documento" error="Digitar un valor numérico" sqref="D8:I8" xr:uid="{67A7C11E-BB7D-491D-8C08-934782EF6072}">
      <formula1>1</formula1>
      <formula2>9999999999999990</formula2>
    </dataValidation>
    <dataValidation type="whole" allowBlank="1" showInputMessage="1" showErrorMessage="1" errorTitle="Centro de Costo" error="Digitar un valor numérico" sqref="D12:I13" xr:uid="{76FB2217-9E1B-4BA4-8C74-BB61FAFAE9B2}">
      <formula1>1</formula1>
      <formula2>9999999999999990</formula2>
    </dataValidation>
    <dataValidation type="list" allowBlank="1" showInputMessage="1" showErrorMessage="1" sqref="D16:I16" xr:uid="{B48AF66E-DE02-48A5-9D87-38575D125246}">
      <formula1>"Empleado CAFAM, Contratista"</formula1>
    </dataValidation>
    <dataValidation type="date" allowBlank="1" showInputMessage="1" showErrorMessage="1" errorTitle="Fecha inicio" error="Digite una fecha valida" sqref="D18:I18" xr:uid="{7C6C79B7-11A8-4845-8D6D-61A230717861}">
      <formula1>19725</formula1>
      <formula2>2958465</formula2>
    </dataValidation>
    <dataValidation type="textLength" allowBlank="1" showInputMessage="1" showErrorMessage="1" errorTitle="Nombre Dependencia" error="Solo se aceptan caracteres albabeticos. Favor digitar el nombre de la Dependencia." sqref="D14:I14" xr:uid="{2F4C67F7-23A5-4DAB-97A9-A09A8195F7C1}">
      <formula1>5</formula1>
      <formula2>100</formula2>
    </dataValidation>
    <dataValidation type="date" operator="greaterThan" allowBlank="1" showInputMessage="1" showErrorMessage="1" errorTitle="Fecha finalización" error="Digite una fecha valida. La fecha debe ser mayor a la de Inicio Contrato y a la fecha actual del sistema." sqref="D19:I19" xr:uid="{0B183238-4793-41C1-94CF-AB9F13FC070E}">
      <formula1>D18</formula1>
    </dataValidation>
    <dataValidation type="whole" allowBlank="1" showInputMessage="1" showErrorMessage="1" errorTitle="Centro de Costo" error="Digitar un valor numérico" sqref="D11:I11" xr:uid="{41ED1393-2BFC-417A-A5EF-76515BBB44DA}">
      <formula1>0</formula1>
      <formula2>9999</formula2>
    </dataValidation>
    <dataValidation allowBlank="1" showInputMessage="1" showErrorMessage="1" errorTitle="Numero de Documento" error="Digitar un valor numérico" sqref="D7:I7" xr:uid="{5189872E-B97A-4C04-B5C2-8C7D51AAB699}"/>
    <dataValidation type="list" allowBlank="1" showInputMessage="1" showErrorMessage="1" sqref="L33 L73 L85 L64 L54" xr:uid="{66094272-67CC-4C2A-93FD-F89B46DD7D3F}">
      <formula1>INDIRECT(#REF!)</formula1>
    </dataValidation>
    <dataValidation type="list" allowBlank="1" showInputMessage="1" showErrorMessage="1" sqref="D26:I26" xr:uid="{54555B53-C120-4F55-81CE-7262AD25743B}">
      <formula1>"Crear, Inactivar, Reactivar"</formula1>
    </dataValidation>
    <dataValidation type="list" allowBlank="1" showInputMessage="1" showErrorMessage="1" sqref="D29:I29" xr:uid="{317ACBC4-5A74-4209-85D4-E8E50D4D7057}">
      <formula1>$M$253:$M$259</formula1>
    </dataValidation>
  </dataValidations>
  <pageMargins left="0.70866141732283472" right="0.70866141732283472" top="0.74803149606299213" bottom="0.74803149606299213" header="0.31496062992125984" footer="0.31496062992125984"/>
  <pageSetup paperSize="9" scale="47" orientation="portrait" r:id="rId1"/>
  <drawing r:id="rId2"/>
  <legacyDrawing r:id="rId3"/>
  <tableParts count="4">
    <tablePart r:id="rId4"/>
    <tablePart r:id="rId5"/>
    <tablePart r:id="rId6"/>
    <tablePart r:id="rId7"/>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2B990-60A4-4615-888C-438B53FA0EB9}">
  <sheetPr codeName="Hoja14">
    <tabColor theme="9" tint="0.59999389629810485"/>
    <pageSetUpPr fitToPage="1"/>
  </sheetPr>
  <dimension ref="A1:DZ398"/>
  <sheetViews>
    <sheetView showGridLines="0" showRowColHeaders="0" zoomScaleNormal="100" workbookViewId="0">
      <pane xSplit="10" topLeftCell="K1" activePane="topRight" state="frozen"/>
      <selection activeCell="B23" sqref="B23:J44"/>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6.6640625" style="82" customWidth="1"/>
    <col min="12" max="12" width="11.44140625" style="83" bestFit="1" customWidth="1"/>
    <col min="13" max="13" width="29.5546875" style="82" bestFit="1" customWidth="1"/>
    <col min="14" max="14" width="1.5546875" style="82" customWidth="1"/>
    <col min="15" max="15" width="12.44140625" style="82" bestFit="1" customWidth="1"/>
    <col min="16" max="16" width="25" style="82" bestFit="1" customWidth="1"/>
    <col min="17" max="17" width="2.33203125" style="82" customWidth="1"/>
    <col min="18" max="18" width="13.6640625" style="82" bestFit="1" customWidth="1"/>
    <col min="19" max="19" width="25" style="82" bestFit="1" customWidth="1"/>
    <col min="20" max="20" width="40.44140625" style="82" bestFit="1" customWidth="1"/>
    <col min="21" max="21" width="3" style="82" customWidth="1"/>
    <col min="22" max="22" width="29.6640625" style="82" bestFit="1" customWidth="1"/>
    <col min="23" max="23" width="44" style="82" bestFit="1" customWidth="1"/>
    <col min="24" max="24" width="2.33203125" style="82" customWidth="1"/>
    <col min="25" max="25" width="44.6640625" style="82" customWidth="1"/>
    <col min="26" max="16384" width="11.44140625" style="82"/>
  </cols>
  <sheetData>
    <row r="1" spans="1:12" s="22" customFormat="1" ht="20.25" customHeight="1" thickTop="1" thickBot="1" x14ac:dyDescent="0.35">
      <c r="A1" s="463"/>
      <c r="B1" s="464"/>
      <c r="C1" s="464"/>
      <c r="D1" s="464"/>
      <c r="E1" s="464"/>
      <c r="F1" s="464"/>
      <c r="G1" s="464"/>
      <c r="H1" s="464"/>
      <c r="I1" s="464"/>
      <c r="J1" s="465"/>
      <c r="K1" s="21">
        <v>2958465</v>
      </c>
      <c r="L1"/>
    </row>
    <row r="2" spans="1:12" s="22" customFormat="1" ht="45" customHeight="1" x14ac:dyDescent="0.3">
      <c r="A2" s="62"/>
      <c r="B2" s="474"/>
      <c r="C2" s="481" t="s">
        <v>99</v>
      </c>
      <c r="D2" s="481"/>
      <c r="E2" s="481"/>
      <c r="F2" s="481"/>
      <c r="G2" s="482"/>
      <c r="H2" s="482"/>
      <c r="I2" s="483"/>
      <c r="J2" s="64"/>
      <c r="L2"/>
    </row>
    <row r="3" spans="1:12" s="22" customFormat="1" ht="15" thickBot="1" x14ac:dyDescent="0.35">
      <c r="A3" s="62"/>
      <c r="B3" s="475"/>
      <c r="C3" s="473"/>
      <c r="D3" s="473"/>
      <c r="E3" s="473"/>
      <c r="F3" s="473" t="s">
        <v>100</v>
      </c>
      <c r="G3" s="479"/>
      <c r="H3" s="479"/>
      <c r="I3" s="480"/>
      <c r="J3" s="64"/>
      <c r="L3"/>
    </row>
    <row r="4" spans="1:12" s="22" customFormat="1" ht="15" thickBot="1" x14ac:dyDescent="0.35">
      <c r="A4" s="62"/>
      <c r="B4" s="466"/>
      <c r="C4" s="466"/>
      <c r="D4" s="466"/>
      <c r="E4" s="466"/>
      <c r="F4" s="466"/>
      <c r="G4" s="466"/>
      <c r="H4" s="466"/>
      <c r="I4" s="466"/>
      <c r="J4" s="64"/>
      <c r="L4"/>
    </row>
    <row r="5" spans="1:12" s="22" customFormat="1" ht="27.75" customHeight="1" thickBot="1" x14ac:dyDescent="0.35">
      <c r="A5" s="62"/>
      <c r="B5" s="476" t="s">
        <v>101</v>
      </c>
      <c r="C5" s="477"/>
      <c r="D5" s="477"/>
      <c r="E5" s="477"/>
      <c r="F5" s="477"/>
      <c r="G5" s="477"/>
      <c r="H5" s="477"/>
      <c r="I5" s="478"/>
      <c r="J5" s="64"/>
      <c r="L5"/>
    </row>
    <row r="6" spans="1:12" s="22" customFormat="1" ht="15" thickBot="1" x14ac:dyDescent="0.35">
      <c r="A6" s="62"/>
      <c r="B6" s="471" t="s">
        <v>102</v>
      </c>
      <c r="C6" s="472"/>
      <c r="D6" s="23" t="s">
        <v>103</v>
      </c>
      <c r="E6" s="24" t="s">
        <v>104</v>
      </c>
      <c r="F6" s="24" t="s">
        <v>105</v>
      </c>
      <c r="G6" s="24" t="s">
        <v>106</v>
      </c>
      <c r="H6" s="24" t="s">
        <v>107</v>
      </c>
      <c r="I6" s="25" t="s">
        <v>108</v>
      </c>
      <c r="J6" s="64"/>
      <c r="L6"/>
    </row>
    <row r="7" spans="1:12"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c r="L7"/>
    </row>
    <row r="8" spans="1:12"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c r="L8"/>
    </row>
    <row r="9" spans="1:12"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c r="L9"/>
    </row>
    <row r="10" spans="1:12"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c r="L10"/>
    </row>
    <row r="11" spans="1:12"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c r="L11"/>
    </row>
    <row r="12" spans="1:12"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c r="L12"/>
    </row>
    <row r="13" spans="1:12"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c r="L13"/>
    </row>
    <row r="14" spans="1:12"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c r="L14"/>
    </row>
    <row r="15" spans="1:12"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c r="L15"/>
    </row>
    <row r="16" spans="1:12"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c r="L16"/>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c r="L17"/>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c r="L18"/>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c r="L19"/>
    </row>
    <row r="20" spans="1:130" s="22" customFormat="1" ht="18" thickBot="1" x14ac:dyDescent="0.35">
      <c r="A20" s="212"/>
      <c r="B20" s="527" t="s">
        <v>37</v>
      </c>
      <c r="C20" s="528"/>
      <c r="D20" s="529" t="str">
        <f>IF(DZ25&gt;0,Navegación!$E$28,"")</f>
        <v/>
      </c>
      <c r="E20" s="529"/>
      <c r="F20" s="529"/>
      <c r="G20" s="529"/>
      <c r="H20" s="529"/>
      <c r="I20" s="530"/>
      <c r="J20" s="213"/>
      <c r="L20"/>
    </row>
    <row r="21" spans="1:130" s="22" customFormat="1" hidden="1" x14ac:dyDescent="0.3">
      <c r="A21" s="212"/>
      <c r="B21" s="202"/>
      <c r="C21" s="203"/>
      <c r="D21" s="204" t="str">
        <f>ADDRESS(MATCH(D$24,SaluTipoPerfil7190[[#All],[Aplicacion]],0)+251,16,1)</f>
        <v>$P$253</v>
      </c>
      <c r="E21" s="205" t="str">
        <f>ADDRESS(MATCH(E$24,SaluTipoPerfil7190[[#All],[Aplicacion]],0)+251,16,1)</f>
        <v>$P$253</v>
      </c>
      <c r="F21" s="205" t="str">
        <f>ADDRESS(MATCH(F$24,SaluTipoPerfil7190[[#All],[Aplicacion]],0)+251,16,1)</f>
        <v>$P$253</v>
      </c>
      <c r="G21" s="205" t="str">
        <f>ADDRESS(MATCH(G$24,SaluTipoPerfil7190[[#All],[Aplicacion]],0)+251,16,1)</f>
        <v>$P$253</v>
      </c>
      <c r="H21" s="205" t="str">
        <f>ADDRESS(MATCH(H$24,SaluTipoPerfil7190[[#All],[Aplicacion]],0)+251,16,1)</f>
        <v>$P$253</v>
      </c>
      <c r="I21" s="206" t="str">
        <f>ADDRESS(MATCH(I$24,SaluTipoPerfil7190[[#All],[Aplicacion]],0)+251,16,1)</f>
        <v>$P$253</v>
      </c>
      <c r="J21" s="213"/>
      <c r="L21"/>
    </row>
    <row r="22" spans="1:130" s="22" customFormat="1" hidden="1" x14ac:dyDescent="0.3">
      <c r="A22" s="212"/>
      <c r="B22" s="207"/>
      <c r="C22" s="205"/>
      <c r="D22" s="205" t="e">
        <f>ADDRESS(MATCH(D$29,SaludPerfiles7291[[#All],[TipoPerfil]],0)+251,20,1)</f>
        <v>#N/A</v>
      </c>
      <c r="E22" s="205" t="e">
        <f>ADDRESS(MATCH(E$29,SaludPerfiles7291[[#All],[TipoPerfil]],0)+251,20,1)</f>
        <v>#N/A</v>
      </c>
      <c r="F22" s="205" t="e">
        <f>ADDRESS(MATCH(F$29,SaludPerfiles7291[[#All],[TipoPerfil]],0)+251,20,1)</f>
        <v>#N/A</v>
      </c>
      <c r="G22" s="205" t="e">
        <f>ADDRESS(MATCH(G$29,SaludPerfiles7291[[#All],[TipoPerfil]],0)+251,20,1)</f>
        <v>#N/A</v>
      </c>
      <c r="H22" s="205" t="e">
        <f>ADDRESS(MATCH(H$29,SaludPerfiles7291[[#All],[TipoPerfil]],0)+251,20,1)</f>
        <v>#N/A</v>
      </c>
      <c r="I22" s="206" t="e">
        <f>ADDRESS(MATCH(I$29,SaludPerfiles7291[[#All],[TipoPerfil]],0)+251,20,1)</f>
        <v>#N/A</v>
      </c>
      <c r="J22" s="213"/>
      <c r="L22"/>
    </row>
    <row r="23" spans="1:130" s="22" customFormat="1" ht="15" hidden="1" thickBot="1" x14ac:dyDescent="0.35">
      <c r="A23" s="212"/>
      <c r="B23" s="208"/>
      <c r="C23" s="209"/>
      <c r="D23" s="210" t="str">
        <f>ADDRESS(MATCH(D$24,SaludEspecialidades3088[[#All],[Sistema]],0)+251,23,1)</f>
        <v>$W$253</v>
      </c>
      <c r="E23" s="209" t="str">
        <f>ADDRESS(MATCH(E$24,SaludEspecialidades3088[[#All],[Sistema]],0)+251,23,1)</f>
        <v>$W$253</v>
      </c>
      <c r="F23" s="209" t="str">
        <f>ADDRESS(MATCH(F$24,SaludEspecialidades3088[[#All],[Sistema]],0)+251,23,1)</f>
        <v>$W$253</v>
      </c>
      <c r="G23" s="209" t="str">
        <f>ADDRESS(MATCH(G$24,SaludEspecialidades3088[[#All],[Sistema]],0)+251,23,1)</f>
        <v>$W$253</v>
      </c>
      <c r="H23" s="209" t="str">
        <f>ADDRESS(MATCH(H$24,SaludEspecialidades3088[[#All],[Sistema]],0)+251,23,1)</f>
        <v>$W$253</v>
      </c>
      <c r="I23" s="211" t="str">
        <f>ADDRESS(MATCH(I$24,SaludEspecialidades3088[[#All],[Sistema]],0)+251,23,1)</f>
        <v>$W$253</v>
      </c>
      <c r="J23" s="213"/>
      <c r="L23"/>
    </row>
    <row r="24" spans="1:130" s="22" customFormat="1" ht="15" hidden="1" thickBot="1" x14ac:dyDescent="0.35">
      <c r="A24" s="212"/>
      <c r="B24" s="525" t="s">
        <v>455</v>
      </c>
      <c r="C24" s="526"/>
      <c r="D24" s="210" t="s">
        <v>37</v>
      </c>
      <c r="E24" s="209" t="str">
        <f>D24</f>
        <v>ZERO</v>
      </c>
      <c r="F24" s="209" t="str">
        <f t="shared" ref="F24:I24" si="0">E24</f>
        <v>ZERO</v>
      </c>
      <c r="G24" s="209" t="str">
        <f t="shared" si="0"/>
        <v>ZERO</v>
      </c>
      <c r="H24" s="209" t="str">
        <f t="shared" si="0"/>
        <v>ZERO</v>
      </c>
      <c r="I24" s="211" t="str">
        <f t="shared" si="0"/>
        <v>ZERO</v>
      </c>
      <c r="J24" s="213"/>
      <c r="L24"/>
    </row>
    <row r="25" spans="1:130" s="22" customFormat="1" x14ac:dyDescent="0.3">
      <c r="A25" s="212"/>
      <c r="B25" s="484" t="s">
        <v>174</v>
      </c>
      <c r="C25" s="485"/>
      <c r="D25" s="53"/>
      <c r="E25" s="53"/>
      <c r="F25" s="53"/>
      <c r="G25" s="53"/>
      <c r="H25" s="53"/>
      <c r="I25" s="54"/>
      <c r="J25" s="213"/>
      <c r="L25"/>
      <c r="DZ25" s="147">
        <f>COUNTIF(D25:I25,"&lt;&gt;")</f>
        <v>0</v>
      </c>
    </row>
    <row r="26" spans="1:130" s="22" customFormat="1" x14ac:dyDescent="0.3">
      <c r="A26" s="62"/>
      <c r="B26" s="467" t="s">
        <v>178</v>
      </c>
      <c r="C26" s="468"/>
      <c r="D26" s="52"/>
      <c r="E26" s="52"/>
      <c r="F26" s="52"/>
      <c r="G26" s="52"/>
      <c r="H26" s="52"/>
      <c r="I26" s="57"/>
      <c r="J26" s="64"/>
      <c r="L26"/>
    </row>
    <row r="27" spans="1:130" s="22" customFormat="1" x14ac:dyDescent="0.3">
      <c r="A27" s="62"/>
      <c r="B27" s="469" t="s">
        <v>179</v>
      </c>
      <c r="C27" s="470"/>
      <c r="D27" s="52"/>
      <c r="E27" s="52"/>
      <c r="F27" s="52"/>
      <c r="G27" s="52"/>
      <c r="H27" s="52"/>
      <c r="I27" s="57"/>
      <c r="J27" s="64"/>
      <c r="L27"/>
    </row>
    <row r="28" spans="1:130" s="22" customFormat="1" x14ac:dyDescent="0.3">
      <c r="A28" s="62"/>
      <c r="B28" s="469" t="s">
        <v>180</v>
      </c>
      <c r="C28" s="470"/>
      <c r="D28" s="52"/>
      <c r="E28" s="52"/>
      <c r="F28" s="52"/>
      <c r="G28" s="52"/>
      <c r="H28" s="52"/>
      <c r="I28" s="57"/>
      <c r="J28" s="64"/>
      <c r="L28"/>
    </row>
    <row r="29" spans="1:130" s="22" customFormat="1" hidden="1" x14ac:dyDescent="0.3">
      <c r="A29" s="62"/>
      <c r="B29" s="467" t="s">
        <v>175</v>
      </c>
      <c r="C29" s="468"/>
      <c r="D29" s="217"/>
      <c r="E29" s="217" t="e">
        <f>INDEX(SaludPerfiles7291[#All],MATCH(E$30,SaludPerfiles7291[[#All],[Perfil]],),MATCH(SaludPerfiles7291[[#Headers],[TipoPerfil]],SaludPerfiles7291[#Headers],))</f>
        <v>#N/A</v>
      </c>
      <c r="F29" s="217" t="e">
        <f>INDEX(SaludPerfiles7291[#All],MATCH(F$30,SaludPerfiles7291[[#All],[Perfil]],),MATCH(SaludPerfiles7291[[#Headers],[TipoPerfil]],SaludPerfiles7291[#Headers],))</f>
        <v>#N/A</v>
      </c>
      <c r="G29" s="217" t="e">
        <f>INDEX(SaludPerfiles7291[#All],MATCH(G$30,SaludPerfiles7291[[#All],[Perfil]],),MATCH(SaludPerfiles7291[[#Headers],[TipoPerfil]],SaludPerfiles7291[#Headers],))</f>
        <v>#N/A</v>
      </c>
      <c r="H29" s="217" t="e">
        <f>INDEX(SaludPerfiles7291[#All],MATCH(H$30,SaludPerfiles7291[[#All],[Perfil]],),MATCH(SaludPerfiles7291[[#Headers],[TipoPerfil]],SaludPerfiles7291[#Headers],))</f>
        <v>#N/A</v>
      </c>
      <c r="I29" s="218" t="e">
        <f>INDEX(SaludPerfiles7291[#All],MATCH(I$30,SaludPerfiles7291[[#All],[Perfil]],),MATCH(SaludPerfiles7291[[#Headers],[TipoPerfil]],SaludPerfiles7291[#Headers],))</f>
        <v>#N/A</v>
      </c>
      <c r="J29" s="64"/>
      <c r="L29"/>
    </row>
    <row r="30" spans="1:130" s="22" customFormat="1" x14ac:dyDescent="0.3">
      <c r="A30" s="62"/>
      <c r="B30" s="467" t="s">
        <v>181</v>
      </c>
      <c r="C30" s="468"/>
      <c r="D30" s="52"/>
      <c r="E30" s="52"/>
      <c r="F30" s="52"/>
      <c r="G30" s="52"/>
      <c r="H30" s="52"/>
      <c r="I30" s="57"/>
      <c r="J30" s="64"/>
      <c r="L30"/>
    </row>
    <row r="31" spans="1:130" s="22" customFormat="1" x14ac:dyDescent="0.3">
      <c r="A31" s="62"/>
      <c r="B31" s="469" t="s">
        <v>182</v>
      </c>
      <c r="C31" s="470"/>
      <c r="D31" s="217"/>
      <c r="E31" s="219"/>
      <c r="F31" s="219"/>
      <c r="G31" s="219"/>
      <c r="H31" s="219"/>
      <c r="I31" s="220"/>
      <c r="J31" s="64"/>
      <c r="L31"/>
    </row>
    <row r="32" spans="1:130" s="22" customFormat="1" x14ac:dyDescent="0.3">
      <c r="A32" s="62"/>
      <c r="B32" s="469" t="s">
        <v>456</v>
      </c>
      <c r="C32" s="470"/>
      <c r="D32" s="217"/>
      <c r="E32" s="217"/>
      <c r="F32" s="217"/>
      <c r="G32" s="217"/>
      <c r="H32" s="217"/>
      <c r="I32" s="218"/>
      <c r="J32" s="64"/>
      <c r="L32"/>
    </row>
    <row r="33" spans="1:130" s="22" customFormat="1" ht="30" customHeight="1" thickBot="1" x14ac:dyDescent="0.35">
      <c r="A33" s="62"/>
      <c r="B33" s="487" t="s">
        <v>457</v>
      </c>
      <c r="C33" s="488"/>
      <c r="D33" s="286"/>
      <c r="E33" s="286"/>
      <c r="F33" s="286"/>
      <c r="G33" s="286"/>
      <c r="H33" s="286"/>
      <c r="I33" s="287"/>
      <c r="J33" s="64"/>
      <c r="L33"/>
    </row>
    <row r="34" spans="1:130" s="22" customFormat="1" ht="15" thickBot="1" x14ac:dyDescent="0.35">
      <c r="A34" s="62"/>
      <c r="B34" s="278"/>
      <c r="C34" s="278"/>
      <c r="D34" s="278"/>
      <c r="E34" s="278"/>
      <c r="F34" s="278"/>
      <c r="G34" s="278"/>
      <c r="H34" s="278"/>
      <c r="I34" s="278"/>
      <c r="J34" s="64"/>
      <c r="L34"/>
    </row>
    <row r="35" spans="1:130" s="22" customFormat="1" x14ac:dyDescent="0.3">
      <c r="A35" s="62"/>
      <c r="B35" s="494" t="s">
        <v>131</v>
      </c>
      <c r="C35" s="497"/>
      <c r="D35" s="497"/>
      <c r="E35" s="497"/>
      <c r="F35" s="497"/>
      <c r="G35" s="497"/>
      <c r="H35" s="497"/>
      <c r="I35" s="498"/>
      <c r="J35" s="64"/>
      <c r="L35"/>
    </row>
    <row r="36" spans="1:130" s="22" customFormat="1" x14ac:dyDescent="0.3">
      <c r="A36" s="62"/>
      <c r="B36" s="495"/>
      <c r="C36" s="499"/>
      <c r="D36" s="499"/>
      <c r="E36" s="499"/>
      <c r="F36" s="499"/>
      <c r="G36" s="499"/>
      <c r="H36" s="499"/>
      <c r="I36" s="500"/>
      <c r="J36" s="64"/>
      <c r="L36"/>
    </row>
    <row r="37" spans="1:130" s="22" customFormat="1" x14ac:dyDescent="0.3">
      <c r="A37" s="62"/>
      <c r="B37" s="495"/>
      <c r="C37" s="499"/>
      <c r="D37" s="499"/>
      <c r="E37" s="499"/>
      <c r="F37" s="499"/>
      <c r="G37" s="499"/>
      <c r="H37" s="499"/>
      <c r="I37" s="500"/>
      <c r="J37" s="64"/>
      <c r="L37"/>
    </row>
    <row r="38" spans="1:130" s="22" customFormat="1" x14ac:dyDescent="0.3">
      <c r="A38" s="62"/>
      <c r="B38" s="495"/>
      <c r="C38" s="499"/>
      <c r="D38" s="499"/>
      <c r="E38" s="499"/>
      <c r="F38" s="499"/>
      <c r="G38" s="499"/>
      <c r="H38" s="499"/>
      <c r="I38" s="500"/>
      <c r="J38" s="64"/>
      <c r="L38"/>
    </row>
    <row r="39" spans="1:130" s="22" customFormat="1" ht="15" thickBot="1" x14ac:dyDescent="0.35">
      <c r="A39" s="62"/>
      <c r="B39" s="496"/>
      <c r="C39" s="501"/>
      <c r="D39" s="501"/>
      <c r="E39" s="501"/>
      <c r="F39" s="501"/>
      <c r="G39" s="501"/>
      <c r="H39" s="501"/>
      <c r="I39" s="502"/>
      <c r="J39" s="64"/>
      <c r="L39"/>
    </row>
    <row r="40" spans="1:130" s="22" customFormat="1" ht="15" thickBot="1" x14ac:dyDescent="0.35">
      <c r="A40" s="63"/>
      <c r="B40" s="489" t="str">
        <f>'WINDOWS 1'!$B$37</f>
        <v>APROBADOR POR: Jefe Dpto. Servicios Compartidos</v>
      </c>
      <c r="C40" s="489"/>
      <c r="D40" s="489"/>
      <c r="E40" s="298"/>
      <c r="F40" s="298" t="str">
        <f>'WINDOWS 1'!F37</f>
        <v>V20 de 26/09/2023</v>
      </c>
      <c r="G40" s="299"/>
      <c r="H40" s="299"/>
      <c r="I40" s="299" t="str">
        <f>"Pág. " &amp;Navegación!B28 &amp; " de " &amp;Navegación!$B$102</f>
        <v>Pág. 6 de 54</v>
      </c>
      <c r="J40" s="65"/>
      <c r="L40"/>
    </row>
    <row r="41" spans="1:130" s="22" customFormat="1" ht="15" thickTop="1" x14ac:dyDescent="0.3">
      <c r="A41" s="82"/>
      <c r="B41" s="82"/>
      <c r="C41" s="82"/>
      <c r="D41" s="82"/>
      <c r="E41" s="82"/>
      <c r="F41" s="82"/>
      <c r="G41" s="82"/>
      <c r="H41" s="82"/>
      <c r="I41" s="82"/>
      <c r="J41" s="82"/>
      <c r="L41"/>
    </row>
    <row r="42" spans="1:130" s="22" customFormat="1" x14ac:dyDescent="0.3">
      <c r="A42" s="82"/>
      <c r="B42" s="82"/>
      <c r="C42" s="82"/>
      <c r="D42" s="82"/>
      <c r="E42" s="82"/>
      <c r="F42" s="82"/>
      <c r="G42" s="82"/>
      <c r="H42" s="82"/>
      <c r="I42" s="82"/>
      <c r="J42" s="82"/>
      <c r="L42"/>
      <c r="DZ42" s="147" t="e">
        <f>COUNTIF(#REF!,"&lt;&gt;")</f>
        <v>#REF!</v>
      </c>
    </row>
    <row r="43" spans="1:130" s="22" customFormat="1" collapsed="1" x14ac:dyDescent="0.3">
      <c r="A43" s="82"/>
      <c r="B43" s="82"/>
      <c r="C43" s="82"/>
      <c r="D43" s="82"/>
      <c r="E43" s="82"/>
      <c r="F43" s="82"/>
      <c r="G43" s="82"/>
      <c r="H43" s="82"/>
      <c r="I43" s="82"/>
      <c r="J43" s="82"/>
      <c r="L43"/>
    </row>
    <row r="44" spans="1:130" s="22" customFormat="1" x14ac:dyDescent="0.3">
      <c r="A44" s="82"/>
      <c r="B44" s="82"/>
      <c r="C44" s="82"/>
      <c r="D44" s="82"/>
      <c r="E44" s="82"/>
      <c r="F44" s="82"/>
      <c r="G44" s="82"/>
      <c r="H44" s="82"/>
      <c r="I44" s="82"/>
      <c r="J44" s="82"/>
      <c r="L44"/>
    </row>
    <row r="45" spans="1:130" s="22" customFormat="1" ht="51" customHeight="1" x14ac:dyDescent="0.3">
      <c r="A45" s="82"/>
      <c r="B45" s="82"/>
      <c r="C45" s="82"/>
      <c r="D45" s="82"/>
      <c r="E45" s="82"/>
      <c r="F45" s="82"/>
      <c r="G45" s="82"/>
      <c r="H45" s="82"/>
      <c r="I45" s="82"/>
      <c r="J45" s="82"/>
      <c r="L45"/>
    </row>
    <row r="46" spans="1:130" s="22" customFormat="1" x14ac:dyDescent="0.3">
      <c r="A46" s="82"/>
      <c r="B46" s="82"/>
      <c r="C46" s="82"/>
      <c r="D46" s="82"/>
      <c r="E46" s="82"/>
      <c r="F46" s="82"/>
      <c r="G46" s="82"/>
      <c r="H46" s="82"/>
      <c r="I46" s="82"/>
      <c r="J46" s="82"/>
      <c r="L46"/>
    </row>
    <row r="47" spans="1:130" s="22" customFormat="1" x14ac:dyDescent="0.3">
      <c r="A47" s="82"/>
      <c r="B47" s="82"/>
      <c r="C47" s="82"/>
      <c r="D47" s="82"/>
      <c r="E47" s="82"/>
      <c r="F47" s="82"/>
      <c r="G47" s="82"/>
      <c r="H47" s="82"/>
      <c r="I47" s="82"/>
      <c r="J47" s="82"/>
      <c r="L47"/>
    </row>
    <row r="48" spans="1:130" s="22" customFormat="1" x14ac:dyDescent="0.3">
      <c r="A48" s="82"/>
      <c r="B48" s="82"/>
      <c r="C48" s="82"/>
      <c r="D48" s="82"/>
      <c r="E48" s="82"/>
      <c r="F48" s="82"/>
      <c r="G48" s="82"/>
      <c r="H48" s="82"/>
      <c r="I48" s="82"/>
      <c r="J48" s="82"/>
      <c r="L48"/>
    </row>
    <row r="49" spans="1:130" s="22" customFormat="1" ht="46.5" customHeight="1" x14ac:dyDescent="0.3">
      <c r="A49" s="82"/>
      <c r="B49" s="82"/>
      <c r="C49" s="82"/>
      <c r="D49" s="82"/>
      <c r="E49" s="82"/>
      <c r="F49" s="82"/>
      <c r="G49" s="82"/>
      <c r="H49" s="82"/>
      <c r="I49" s="82"/>
      <c r="J49" s="82"/>
      <c r="L49"/>
    </row>
    <row r="50" spans="1:130" s="22" customFormat="1" ht="25.2" customHeight="1" x14ac:dyDescent="0.3">
      <c r="A50" s="82"/>
      <c r="B50" s="82"/>
      <c r="C50" s="82"/>
      <c r="D50" s="82"/>
      <c r="E50" s="82"/>
      <c r="F50" s="82"/>
      <c r="G50" s="82"/>
      <c r="H50" s="82"/>
      <c r="I50" s="82"/>
      <c r="J50" s="82"/>
      <c r="L50"/>
    </row>
    <row r="51" spans="1:130" s="22" customFormat="1" x14ac:dyDescent="0.3">
      <c r="A51" s="82"/>
      <c r="B51" s="82"/>
      <c r="C51" s="82"/>
      <c r="D51" s="82"/>
      <c r="E51" s="82"/>
      <c r="F51" s="82"/>
      <c r="G51" s="82"/>
      <c r="H51" s="82"/>
      <c r="I51" s="82"/>
      <c r="J51" s="82"/>
      <c r="L51"/>
      <c r="DZ51" s="147" t="e">
        <f>COUNTIF(#REF!,"&lt;&gt;")</f>
        <v>#REF!</v>
      </c>
    </row>
    <row r="52" spans="1:130" s="22" customFormat="1" x14ac:dyDescent="0.3">
      <c r="A52" s="82"/>
      <c r="B52" s="82"/>
      <c r="C52" s="82"/>
      <c r="D52" s="82"/>
      <c r="E52" s="82"/>
      <c r="F52" s="82"/>
      <c r="G52" s="82"/>
      <c r="H52" s="82"/>
      <c r="I52" s="82"/>
      <c r="J52" s="82"/>
      <c r="L52"/>
    </row>
    <row r="53" spans="1:130" s="22" customFormat="1" x14ac:dyDescent="0.3">
      <c r="A53" s="82"/>
      <c r="B53" s="82"/>
      <c r="C53" s="82"/>
      <c r="D53" s="82"/>
      <c r="E53" s="82"/>
      <c r="F53" s="82"/>
      <c r="G53" s="82"/>
      <c r="H53" s="82"/>
      <c r="I53" s="82"/>
      <c r="J53" s="82"/>
      <c r="L53"/>
    </row>
    <row r="54" spans="1:130" s="22" customFormat="1" x14ac:dyDescent="0.3">
      <c r="A54" s="82"/>
      <c r="B54" s="82"/>
      <c r="C54" s="82"/>
      <c r="D54" s="82"/>
      <c r="E54" s="82"/>
      <c r="F54" s="82"/>
      <c r="G54" s="82"/>
      <c r="H54" s="82"/>
      <c r="I54" s="82"/>
      <c r="J54" s="82"/>
      <c r="L54"/>
    </row>
    <row r="55" spans="1:130" s="214" customFormat="1" x14ac:dyDescent="0.3">
      <c r="A55" s="82"/>
      <c r="B55" s="82"/>
      <c r="C55" s="82"/>
      <c r="D55" s="82"/>
      <c r="E55" s="82"/>
      <c r="F55" s="82"/>
      <c r="G55" s="82"/>
      <c r="H55" s="82"/>
      <c r="I55" s="82"/>
      <c r="J55" s="82"/>
      <c r="L55" s="215"/>
    </row>
    <row r="56" spans="1:130" s="214" customFormat="1" x14ac:dyDescent="0.3">
      <c r="A56" s="82"/>
      <c r="B56" s="82"/>
      <c r="C56" s="82"/>
      <c r="D56" s="82"/>
      <c r="E56" s="82"/>
      <c r="F56" s="82"/>
      <c r="G56" s="82"/>
      <c r="H56" s="82"/>
      <c r="I56" s="82"/>
      <c r="J56" s="82"/>
      <c r="L56" s="215"/>
    </row>
    <row r="57" spans="1:130" s="214" customFormat="1" x14ac:dyDescent="0.3">
      <c r="A57" s="82"/>
      <c r="B57" s="82"/>
      <c r="C57" s="82"/>
      <c r="D57" s="82"/>
      <c r="E57" s="82"/>
      <c r="F57" s="82"/>
      <c r="G57" s="82"/>
      <c r="H57" s="82"/>
      <c r="I57" s="82"/>
      <c r="J57" s="82"/>
      <c r="L57" s="215"/>
    </row>
    <row r="58" spans="1:130" s="214" customFormat="1" x14ac:dyDescent="0.3">
      <c r="A58" s="82"/>
      <c r="B58" s="82"/>
      <c r="C58" s="82"/>
      <c r="D58" s="82"/>
      <c r="E58" s="82"/>
      <c r="F58" s="82"/>
      <c r="G58" s="82"/>
      <c r="H58" s="82"/>
      <c r="I58" s="82"/>
      <c r="J58" s="82"/>
      <c r="L58" s="215"/>
      <c r="DZ58" s="216" t="e">
        <f>COUNTIF(#REF!,"&lt;&gt;")</f>
        <v>#REF!</v>
      </c>
    </row>
    <row r="59" spans="1:130" s="214" customFormat="1" hidden="1" x14ac:dyDescent="0.3">
      <c r="A59" s="82"/>
      <c r="B59" s="82"/>
      <c r="C59" s="82"/>
      <c r="D59" s="82"/>
      <c r="E59" s="82"/>
      <c r="F59" s="82"/>
      <c r="G59" s="82"/>
      <c r="H59" s="82"/>
      <c r="I59" s="82"/>
      <c r="J59" s="82"/>
      <c r="L59" s="215"/>
    </row>
    <row r="60" spans="1:130" s="214" customFormat="1" hidden="1" x14ac:dyDescent="0.3">
      <c r="A60" s="82"/>
      <c r="B60" s="82"/>
      <c r="C60" s="82"/>
      <c r="D60" s="82"/>
      <c r="E60" s="82"/>
      <c r="F60" s="82"/>
      <c r="G60" s="82"/>
      <c r="H60" s="82"/>
      <c r="I60" s="82"/>
      <c r="J60" s="82"/>
      <c r="L60" s="215"/>
    </row>
    <row r="61" spans="1:130" s="214" customFormat="1" hidden="1" x14ac:dyDescent="0.3">
      <c r="A61" s="82"/>
      <c r="B61" s="82"/>
      <c r="C61" s="82"/>
      <c r="D61" s="82"/>
      <c r="E61" s="82"/>
      <c r="F61" s="82"/>
      <c r="G61" s="82"/>
      <c r="H61" s="82"/>
      <c r="I61" s="82"/>
      <c r="J61" s="82"/>
      <c r="L61" s="215"/>
    </row>
    <row r="62" spans="1:130" s="214" customFormat="1" hidden="1" x14ac:dyDescent="0.3">
      <c r="A62" s="82"/>
      <c r="B62" s="82"/>
      <c r="C62" s="82"/>
      <c r="D62" s="82"/>
      <c r="E62" s="82"/>
      <c r="F62" s="82"/>
      <c r="G62" s="82"/>
      <c r="H62" s="82"/>
      <c r="I62" s="82"/>
      <c r="J62" s="82"/>
      <c r="L62" s="215"/>
      <c r="DZ62" s="147">
        <f>COUNTIF(D25:I25,"&lt;&gt;")</f>
        <v>0</v>
      </c>
    </row>
    <row r="63" spans="1:130" s="214" customFormat="1" collapsed="1" x14ac:dyDescent="0.3">
      <c r="A63" s="82"/>
      <c r="B63" s="82"/>
      <c r="C63" s="82"/>
      <c r="D63" s="82"/>
      <c r="E63" s="82"/>
      <c r="F63" s="82"/>
      <c r="G63" s="82"/>
      <c r="H63" s="82"/>
      <c r="I63" s="82"/>
      <c r="J63" s="82"/>
      <c r="L63" s="215"/>
    </row>
    <row r="64" spans="1:130" s="22" customFormat="1" ht="18.75" customHeight="1" x14ac:dyDescent="0.3">
      <c r="A64" s="82"/>
      <c r="B64" s="82"/>
      <c r="C64" s="82"/>
      <c r="D64" s="82"/>
      <c r="E64" s="82"/>
      <c r="F64" s="82"/>
      <c r="G64" s="82"/>
      <c r="H64" s="82"/>
      <c r="I64" s="82"/>
      <c r="J64" s="82"/>
      <c r="L64"/>
    </row>
    <row r="65" spans="1:130" s="22" customFormat="1" x14ac:dyDescent="0.3">
      <c r="A65" s="82"/>
      <c r="B65" s="82"/>
      <c r="C65" s="82"/>
      <c r="D65" s="82"/>
      <c r="E65" s="82"/>
      <c r="F65" s="82"/>
      <c r="G65" s="82"/>
      <c r="H65" s="82"/>
      <c r="I65" s="82"/>
      <c r="J65" s="82"/>
      <c r="L65"/>
    </row>
    <row r="66" spans="1:130" s="22" customFormat="1" x14ac:dyDescent="0.3">
      <c r="A66" s="82"/>
      <c r="B66" s="82"/>
      <c r="C66" s="82"/>
      <c r="D66" s="82"/>
      <c r="E66" s="82"/>
      <c r="F66" s="82"/>
      <c r="G66" s="82"/>
      <c r="H66" s="82"/>
      <c r="I66" s="82"/>
      <c r="J66" s="82"/>
      <c r="L66"/>
    </row>
    <row r="67" spans="1:130" s="22" customFormat="1" x14ac:dyDescent="0.3">
      <c r="A67" s="82"/>
      <c r="B67" s="82"/>
      <c r="C67" s="82"/>
      <c r="D67" s="82"/>
      <c r="E67" s="82"/>
      <c r="F67" s="82"/>
      <c r="G67" s="82"/>
      <c r="H67" s="82"/>
      <c r="I67" s="82"/>
      <c r="J67" s="82"/>
      <c r="L67"/>
    </row>
    <row r="68" spans="1:130" s="22" customFormat="1" x14ac:dyDescent="0.3">
      <c r="A68" s="82"/>
      <c r="B68" s="82"/>
      <c r="C68" s="82"/>
      <c r="D68" s="82"/>
      <c r="E68" s="82"/>
      <c r="F68" s="82"/>
      <c r="G68" s="82"/>
      <c r="H68" s="82"/>
      <c r="I68" s="82"/>
      <c r="J68" s="82"/>
      <c r="L68"/>
    </row>
    <row r="69" spans="1:130" s="22" customFormat="1" x14ac:dyDescent="0.3">
      <c r="A69" s="82"/>
      <c r="B69" s="82"/>
      <c r="C69" s="82"/>
      <c r="D69" s="82"/>
      <c r="E69" s="82"/>
      <c r="F69" s="82"/>
      <c r="G69" s="82"/>
      <c r="H69" s="82"/>
      <c r="I69" s="82"/>
      <c r="J69" s="82"/>
      <c r="L69"/>
    </row>
    <row r="70" spans="1:130" s="22" customFormat="1" ht="32.25" customHeight="1" x14ac:dyDescent="0.3">
      <c r="A70" s="82"/>
      <c r="B70" s="82"/>
      <c r="C70" s="82"/>
      <c r="D70" s="82"/>
      <c r="E70" s="82"/>
      <c r="F70" s="82"/>
      <c r="G70" s="82"/>
      <c r="H70" s="82"/>
      <c r="I70" s="82"/>
      <c r="J70" s="82"/>
      <c r="L70"/>
    </row>
    <row r="71" spans="1:130" s="22" customFormat="1" ht="25.2" customHeight="1" x14ac:dyDescent="0.3">
      <c r="A71" s="82"/>
      <c r="B71" s="82"/>
      <c r="C71" s="82"/>
      <c r="D71" s="82"/>
      <c r="E71" s="82"/>
      <c r="F71" s="82"/>
      <c r="G71" s="82"/>
      <c r="H71" s="82"/>
      <c r="I71" s="82"/>
      <c r="J71" s="82"/>
      <c r="L71"/>
    </row>
    <row r="72" spans="1:130" s="22" customFormat="1" x14ac:dyDescent="0.3">
      <c r="A72" s="82"/>
      <c r="B72" s="82"/>
      <c r="C72" s="82"/>
      <c r="D72" s="82"/>
      <c r="E72" s="82"/>
      <c r="F72" s="82"/>
      <c r="G72" s="82"/>
      <c r="H72" s="82"/>
      <c r="I72" s="82"/>
      <c r="J72" s="82"/>
      <c r="L72"/>
      <c r="DZ72" s="147" t="e">
        <f>COUNTIF(#REF!,"&lt;&gt;")</f>
        <v>#REF!</v>
      </c>
    </row>
    <row r="73" spans="1:130" s="22" customFormat="1" x14ac:dyDescent="0.3">
      <c r="A73" s="82"/>
      <c r="B73" s="82"/>
      <c r="C73" s="82"/>
      <c r="D73" s="82"/>
      <c r="E73" s="82"/>
      <c r="F73" s="82"/>
      <c r="G73" s="82"/>
      <c r="H73" s="82"/>
      <c r="I73" s="82"/>
      <c r="J73" s="82"/>
      <c r="L73"/>
    </row>
    <row r="74" spans="1:130" s="22" customFormat="1" ht="18.75" customHeight="1" x14ac:dyDescent="0.3">
      <c r="A74" s="82"/>
      <c r="B74" s="82"/>
      <c r="C74" s="82"/>
      <c r="D74" s="82"/>
      <c r="E74" s="82"/>
      <c r="F74" s="82"/>
      <c r="G74" s="82"/>
      <c r="H74" s="82"/>
      <c r="I74" s="82"/>
      <c r="J74" s="82"/>
      <c r="L74"/>
    </row>
    <row r="75" spans="1:130" s="22" customFormat="1" x14ac:dyDescent="0.3">
      <c r="A75" s="82"/>
      <c r="B75" s="82"/>
      <c r="C75" s="82"/>
      <c r="D75" s="82"/>
      <c r="E75" s="82"/>
      <c r="F75" s="82"/>
      <c r="G75" s="82"/>
      <c r="H75" s="82"/>
      <c r="I75" s="82"/>
      <c r="J75" s="82"/>
      <c r="L75"/>
    </row>
    <row r="76" spans="1:130" s="22" customFormat="1" x14ac:dyDescent="0.3">
      <c r="A76" s="82"/>
      <c r="B76" s="82"/>
      <c r="C76" s="82"/>
      <c r="D76" s="82"/>
      <c r="E76" s="82"/>
      <c r="F76" s="82"/>
      <c r="G76" s="82"/>
      <c r="H76" s="82"/>
      <c r="I76" s="82"/>
      <c r="J76" s="82"/>
      <c r="L76"/>
    </row>
    <row r="77" spans="1:130" s="22" customFormat="1" x14ac:dyDescent="0.3">
      <c r="A77" s="82"/>
      <c r="B77" s="82"/>
      <c r="C77" s="82"/>
      <c r="D77" s="82"/>
      <c r="E77" s="82"/>
      <c r="F77" s="82"/>
      <c r="G77" s="82"/>
      <c r="H77" s="82"/>
      <c r="I77" s="82"/>
      <c r="J77" s="82"/>
      <c r="L77"/>
    </row>
    <row r="78" spans="1:130" s="22" customFormat="1" x14ac:dyDescent="0.3">
      <c r="A78" s="82"/>
      <c r="B78" s="82"/>
      <c r="C78" s="82"/>
      <c r="D78" s="82"/>
      <c r="E78" s="82"/>
      <c r="F78" s="82"/>
      <c r="G78" s="82"/>
      <c r="H78" s="82"/>
      <c r="I78" s="82"/>
      <c r="J78" s="82"/>
      <c r="L78"/>
    </row>
    <row r="79" spans="1:130" s="22" customFormat="1" ht="119.1" customHeight="1" x14ac:dyDescent="0.3">
      <c r="A79" s="82"/>
      <c r="B79" s="82"/>
      <c r="C79" s="82"/>
      <c r="D79" s="82"/>
      <c r="E79" s="82"/>
      <c r="F79" s="82"/>
      <c r="G79" s="82"/>
      <c r="H79" s="82"/>
      <c r="I79" s="82"/>
      <c r="J79" s="82"/>
      <c r="L79"/>
    </row>
    <row r="80" spans="1:130" s="22" customFormat="1" x14ac:dyDescent="0.3">
      <c r="A80" s="82"/>
      <c r="B80" s="82"/>
      <c r="C80" s="82"/>
      <c r="D80" s="82"/>
      <c r="E80" s="82"/>
      <c r="F80" s="82"/>
      <c r="G80" s="82"/>
      <c r="H80" s="82"/>
      <c r="I80" s="82"/>
      <c r="J80" s="82"/>
      <c r="L80"/>
    </row>
    <row r="81" spans="1:130" s="22" customFormat="1" ht="119.1" customHeight="1" x14ac:dyDescent="0.3">
      <c r="A81" s="82"/>
      <c r="B81" s="82"/>
      <c r="C81" s="82"/>
      <c r="D81" s="82"/>
      <c r="E81" s="82"/>
      <c r="F81" s="82"/>
      <c r="G81" s="82"/>
      <c r="H81" s="82"/>
      <c r="I81" s="82"/>
      <c r="J81" s="82"/>
      <c r="L81"/>
    </row>
    <row r="82" spans="1:130" s="22" customFormat="1" ht="119.1" customHeight="1" x14ac:dyDescent="0.3">
      <c r="A82" s="82"/>
      <c r="B82" s="82"/>
      <c r="C82" s="82"/>
      <c r="D82" s="82"/>
      <c r="E82" s="82"/>
      <c r="F82" s="82"/>
      <c r="G82" s="82"/>
      <c r="H82" s="82"/>
      <c r="I82" s="82"/>
      <c r="J82" s="82"/>
      <c r="L82"/>
      <c r="DZ82" s="147" t="e">
        <f>COUNTIF(#REF!,"&lt;&gt;")</f>
        <v>#REF!</v>
      </c>
    </row>
    <row r="83" spans="1:130" s="22" customFormat="1" x14ac:dyDescent="0.3">
      <c r="A83" s="82"/>
      <c r="B83" s="82"/>
      <c r="C83" s="82"/>
      <c r="D83" s="82"/>
      <c r="E83" s="82"/>
      <c r="F83" s="82"/>
      <c r="G83" s="82"/>
      <c r="H83" s="82"/>
      <c r="I83" s="82"/>
      <c r="J83" s="82"/>
      <c r="L83"/>
    </row>
    <row r="84" spans="1:130" s="22" customFormat="1" x14ac:dyDescent="0.3">
      <c r="A84" s="82"/>
      <c r="B84" s="82"/>
      <c r="C84" s="82"/>
      <c r="D84" s="82"/>
      <c r="E84" s="82"/>
      <c r="F84" s="82"/>
      <c r="G84" s="82"/>
      <c r="H84" s="82"/>
      <c r="I84" s="82"/>
      <c r="J84" s="82"/>
      <c r="L84"/>
    </row>
    <row r="85" spans="1:130" s="22" customFormat="1" x14ac:dyDescent="0.3">
      <c r="A85" s="82"/>
      <c r="B85" s="82"/>
      <c r="C85" s="82"/>
      <c r="D85" s="82"/>
      <c r="E85" s="82"/>
      <c r="F85" s="82"/>
      <c r="G85" s="82"/>
      <c r="H85" s="82"/>
      <c r="I85" s="82"/>
      <c r="J85" s="82"/>
      <c r="L85"/>
    </row>
    <row r="86" spans="1:130" s="22" customFormat="1" x14ac:dyDescent="0.3">
      <c r="A86" s="82"/>
      <c r="B86" s="82"/>
      <c r="C86" s="82"/>
      <c r="D86" s="82"/>
      <c r="E86" s="82"/>
      <c r="F86" s="82"/>
      <c r="G86" s="82"/>
      <c r="H86" s="82"/>
      <c r="I86" s="82"/>
      <c r="J86" s="82"/>
      <c r="L86"/>
    </row>
    <row r="87" spans="1:130" s="22" customFormat="1" x14ac:dyDescent="0.3">
      <c r="A87" s="82"/>
      <c r="B87" s="82"/>
      <c r="C87" s="82"/>
      <c r="D87" s="82"/>
      <c r="E87" s="82"/>
      <c r="F87" s="82"/>
      <c r="G87" s="82"/>
      <c r="H87" s="82"/>
      <c r="I87" s="82"/>
      <c r="J87" s="82"/>
      <c r="L87"/>
    </row>
    <row r="88" spans="1:130" s="22" customFormat="1" x14ac:dyDescent="0.3">
      <c r="A88" s="82"/>
      <c r="B88" s="82"/>
      <c r="C88" s="82"/>
      <c r="D88" s="82"/>
      <c r="E88" s="82"/>
      <c r="F88" s="82"/>
      <c r="G88" s="82"/>
      <c r="H88" s="82"/>
      <c r="I88" s="82"/>
      <c r="J88" s="82"/>
      <c r="L88"/>
      <c r="DZ88" s="147" t="e">
        <f>COUNTIF(#REF!,"&lt;&gt;")</f>
        <v>#REF!</v>
      </c>
    </row>
    <row r="89" spans="1:130" s="22" customFormat="1" x14ac:dyDescent="0.3">
      <c r="A89" s="82"/>
      <c r="B89" s="82"/>
      <c r="C89" s="82"/>
      <c r="D89" s="82"/>
      <c r="E89" s="82"/>
      <c r="F89" s="82"/>
      <c r="G89" s="82"/>
      <c r="H89" s="82"/>
      <c r="I89" s="82"/>
      <c r="J89" s="82"/>
      <c r="L89"/>
    </row>
    <row r="90" spans="1:130" s="22" customFormat="1" x14ac:dyDescent="0.3">
      <c r="A90" s="82"/>
      <c r="B90" s="82"/>
      <c r="C90" s="82"/>
      <c r="D90" s="82"/>
      <c r="E90" s="82"/>
      <c r="F90" s="82"/>
      <c r="G90" s="82"/>
      <c r="H90" s="82"/>
      <c r="I90" s="82"/>
      <c r="J90" s="82"/>
      <c r="L90"/>
    </row>
    <row r="91" spans="1:130" s="22" customFormat="1" x14ac:dyDescent="0.3">
      <c r="A91" s="82"/>
      <c r="B91" s="82"/>
      <c r="C91" s="82"/>
      <c r="D91" s="82"/>
      <c r="E91" s="82"/>
      <c r="F91" s="82"/>
      <c r="G91" s="82"/>
      <c r="H91" s="82"/>
      <c r="I91" s="82"/>
      <c r="J91" s="82"/>
      <c r="L91"/>
    </row>
    <row r="92" spans="1:130" s="22" customFormat="1" x14ac:dyDescent="0.3">
      <c r="A92" s="82"/>
      <c r="B92" s="82"/>
      <c r="C92" s="82"/>
      <c r="D92" s="82"/>
      <c r="E92" s="82"/>
      <c r="F92" s="82"/>
      <c r="G92" s="82"/>
      <c r="H92" s="82"/>
      <c r="I92" s="82"/>
      <c r="J92" s="82"/>
      <c r="L92"/>
      <c r="DZ92" s="147" t="e">
        <f>COUNTIF(#REF!,"&lt;&gt;")</f>
        <v>#REF!</v>
      </c>
    </row>
    <row r="93" spans="1:130" s="22" customFormat="1" x14ac:dyDescent="0.3">
      <c r="A93" s="82"/>
      <c r="B93" s="82"/>
      <c r="C93" s="82"/>
      <c r="D93" s="82"/>
      <c r="E93" s="82"/>
      <c r="F93" s="82"/>
      <c r="G93" s="82"/>
      <c r="H93" s="82"/>
      <c r="I93" s="82"/>
      <c r="J93" s="82"/>
      <c r="L93"/>
    </row>
    <row r="94" spans="1:130" s="22" customFormat="1" x14ac:dyDescent="0.3">
      <c r="A94" s="82"/>
      <c r="B94" s="82"/>
      <c r="C94" s="82"/>
      <c r="D94" s="82"/>
      <c r="E94" s="82"/>
      <c r="F94" s="82"/>
      <c r="G94" s="82"/>
      <c r="H94" s="82"/>
      <c r="I94" s="82"/>
      <c r="J94" s="82"/>
      <c r="L94"/>
    </row>
    <row r="95" spans="1:130" s="22" customFormat="1" hidden="1" x14ac:dyDescent="0.3">
      <c r="A95" s="82"/>
      <c r="B95" s="82"/>
      <c r="C95" s="82"/>
      <c r="D95" s="82"/>
      <c r="E95" s="82"/>
      <c r="F95" s="82"/>
      <c r="G95" s="82"/>
      <c r="H95" s="82"/>
      <c r="I95" s="82"/>
      <c r="J95" s="82"/>
      <c r="L95"/>
    </row>
    <row r="96" spans="1:130" ht="18.75" customHeight="1" x14ac:dyDescent="0.3">
      <c r="L96"/>
      <c r="M96" s="22"/>
      <c r="N96" s="22"/>
      <c r="O96" s="22"/>
      <c r="P96" s="22"/>
      <c r="Q96" s="22"/>
      <c r="R96" s="22"/>
      <c r="S96" s="22"/>
      <c r="T96" s="22"/>
      <c r="U96" s="22"/>
      <c r="V96" s="22"/>
      <c r="W96" s="22"/>
      <c r="X96" s="22"/>
      <c r="Y96" s="22"/>
      <c r="DZ96" s="147" t="e">
        <f>COUNTIF(#REF!,"&lt;&gt;")</f>
        <v>#REF!</v>
      </c>
    </row>
    <row r="97" spans="12:130" x14ac:dyDescent="0.3">
      <c r="L97"/>
      <c r="M97" s="22"/>
      <c r="N97" s="22"/>
      <c r="O97" s="22"/>
      <c r="P97" s="22"/>
      <c r="Q97" s="22"/>
      <c r="R97" s="22"/>
      <c r="S97" s="22"/>
      <c r="T97" s="22"/>
      <c r="U97" s="22"/>
      <c r="V97" s="22"/>
      <c r="W97" s="22"/>
      <c r="X97" s="22"/>
      <c r="Y97" s="22"/>
    </row>
    <row r="98" spans="12:130" ht="18.75" customHeight="1" x14ac:dyDescent="0.3">
      <c r="L98"/>
      <c r="M98" s="22"/>
      <c r="N98" s="22"/>
      <c r="O98" s="22"/>
      <c r="P98" s="22"/>
      <c r="Q98" s="22"/>
      <c r="R98" s="22"/>
      <c r="S98" s="22"/>
      <c r="T98" s="22"/>
      <c r="U98" s="22"/>
      <c r="V98" s="22"/>
      <c r="W98" s="22"/>
      <c r="X98" s="22"/>
      <c r="Y98" s="22"/>
    </row>
    <row r="99" spans="12:130" ht="25.5" customHeight="1" x14ac:dyDescent="0.3">
      <c r="L99"/>
      <c r="M99" s="22"/>
      <c r="N99" s="22"/>
      <c r="O99" s="22"/>
      <c r="P99" s="22"/>
      <c r="Q99" s="22"/>
      <c r="R99" s="22"/>
      <c r="S99" s="22"/>
      <c r="T99" s="22"/>
      <c r="U99" s="22"/>
      <c r="V99" s="22"/>
      <c r="W99" s="22"/>
      <c r="X99" s="22"/>
      <c r="Y99" s="22"/>
    </row>
    <row r="100" spans="12:130" ht="19.5" customHeight="1" x14ac:dyDescent="0.3">
      <c r="L100"/>
      <c r="M100" s="22"/>
      <c r="N100" s="22"/>
      <c r="O100" s="22"/>
      <c r="P100" s="22"/>
      <c r="Q100" s="22"/>
      <c r="R100" s="22"/>
      <c r="S100" s="22"/>
      <c r="T100" s="22"/>
      <c r="U100" s="22"/>
      <c r="V100" s="22"/>
      <c r="W100" s="22"/>
      <c r="X100" s="22"/>
      <c r="Y100" s="22"/>
    </row>
    <row r="101" spans="12:130" ht="25.2" customHeight="1" x14ac:dyDescent="0.3">
      <c r="L101"/>
      <c r="M101" s="22"/>
      <c r="N101" s="22"/>
      <c r="O101" s="22"/>
      <c r="P101" s="22"/>
      <c r="Q101" s="22"/>
      <c r="R101" s="22"/>
      <c r="S101" s="22"/>
      <c r="T101" s="22"/>
      <c r="U101" s="22"/>
      <c r="V101" s="22"/>
      <c r="W101" s="22"/>
      <c r="X101" s="22"/>
      <c r="Y101" s="22"/>
    </row>
    <row r="102" spans="12:130" ht="19.5" customHeight="1" x14ac:dyDescent="0.3">
      <c r="L102"/>
      <c r="M102" s="22"/>
      <c r="N102" s="22"/>
      <c r="O102" s="22"/>
      <c r="P102" s="22"/>
      <c r="Q102" s="22"/>
      <c r="R102" s="22"/>
      <c r="S102" s="22"/>
      <c r="T102" s="22"/>
      <c r="U102" s="22"/>
      <c r="V102" s="22"/>
      <c r="W102" s="22"/>
      <c r="X102" s="22"/>
      <c r="Y102" s="22"/>
      <c r="DZ102" s="147" t="e">
        <f>COUNTIF(#REF!,"&lt;&gt;")</f>
        <v>#REF!</v>
      </c>
    </row>
    <row r="103" spans="12:130" ht="19.5" customHeight="1" x14ac:dyDescent="0.3">
      <c r="L103"/>
      <c r="M103" s="22"/>
      <c r="N103" s="22"/>
      <c r="O103" s="22"/>
      <c r="P103" s="22"/>
      <c r="Q103" s="22"/>
      <c r="R103" s="22"/>
      <c r="S103" s="22"/>
      <c r="T103" s="22"/>
      <c r="U103" s="22"/>
      <c r="V103" s="22"/>
      <c r="W103" s="22"/>
      <c r="X103" s="22"/>
      <c r="Y103" s="22"/>
    </row>
    <row r="104" spans="12:130" x14ac:dyDescent="0.3">
      <c r="L104"/>
      <c r="M104" s="22"/>
      <c r="N104" s="22"/>
      <c r="O104" s="22"/>
      <c r="P104" s="22"/>
      <c r="Q104" s="22"/>
      <c r="R104" s="22"/>
      <c r="S104" s="22"/>
      <c r="T104" s="22"/>
      <c r="U104" s="22"/>
      <c r="V104" s="22"/>
      <c r="W104" s="22"/>
      <c r="X104" s="22"/>
      <c r="Y104" s="22"/>
    </row>
    <row r="105" spans="12:130" ht="25.2" customHeight="1" x14ac:dyDescent="0.3">
      <c r="L105"/>
      <c r="M105" s="22"/>
      <c r="N105" s="22"/>
      <c r="O105" s="22"/>
      <c r="P105" s="22"/>
      <c r="Q105" s="22"/>
      <c r="R105" s="22"/>
      <c r="S105" s="22"/>
      <c r="T105" s="22"/>
      <c r="U105" s="22"/>
      <c r="V105" s="22"/>
      <c r="W105" s="22"/>
      <c r="X105" s="22"/>
      <c r="Y105" s="22"/>
    </row>
    <row r="106" spans="12:130" ht="21" customHeight="1" x14ac:dyDescent="0.3">
      <c r="L106"/>
      <c r="M106" s="22"/>
      <c r="N106" s="22"/>
      <c r="O106" s="22"/>
      <c r="P106" s="22"/>
      <c r="Q106" s="22"/>
      <c r="R106" s="22"/>
      <c r="S106" s="22"/>
      <c r="T106" s="22"/>
      <c r="U106" s="22"/>
      <c r="V106" s="22"/>
      <c r="W106" s="22"/>
      <c r="X106" s="22"/>
      <c r="Y106" s="22"/>
      <c r="DZ106" s="147" t="e">
        <f>COUNTIF(#REF!,"&lt;&gt;")</f>
        <v>#REF!</v>
      </c>
    </row>
    <row r="107" spans="12:130" ht="21" customHeight="1" x14ac:dyDescent="0.3">
      <c r="L107"/>
      <c r="M107" s="22"/>
      <c r="N107" s="22"/>
      <c r="O107" s="22"/>
      <c r="P107" s="22"/>
      <c r="Q107" s="22"/>
      <c r="R107" s="22"/>
      <c r="S107" s="22"/>
      <c r="T107" s="22"/>
      <c r="U107" s="22"/>
      <c r="V107" s="22"/>
      <c r="W107" s="22"/>
      <c r="X107" s="22"/>
      <c r="Y107" s="22"/>
    </row>
    <row r="108" spans="12:130" ht="21" customHeight="1" x14ac:dyDescent="0.3">
      <c r="L108"/>
      <c r="M108" s="22"/>
      <c r="N108" s="22"/>
      <c r="O108" s="22"/>
      <c r="P108" s="22"/>
      <c r="Q108" s="22"/>
      <c r="R108" s="22"/>
      <c r="S108" s="22"/>
      <c r="T108" s="22"/>
      <c r="U108" s="22"/>
      <c r="V108" s="22"/>
      <c r="W108" s="22"/>
      <c r="X108" s="22"/>
      <c r="Y108" s="22"/>
    </row>
    <row r="109" spans="12:130" ht="16.5" customHeight="1" x14ac:dyDescent="0.3">
      <c r="L109"/>
      <c r="M109" s="22"/>
      <c r="N109" s="22"/>
      <c r="O109" s="22"/>
      <c r="P109" s="22"/>
      <c r="Q109" s="22"/>
      <c r="R109" s="22"/>
      <c r="S109" s="22"/>
      <c r="T109" s="22"/>
      <c r="U109" s="22"/>
      <c r="V109" s="22"/>
      <c r="W109" s="22"/>
      <c r="X109" s="22"/>
      <c r="Y109" s="22"/>
    </row>
    <row r="110" spans="12:130" ht="21" customHeight="1" x14ac:dyDescent="0.3">
      <c r="L110"/>
      <c r="M110" s="22"/>
      <c r="N110" s="22"/>
      <c r="O110" s="22"/>
      <c r="P110" s="22"/>
      <c r="Q110" s="22"/>
      <c r="R110" s="22"/>
      <c r="S110" s="22"/>
      <c r="T110" s="22"/>
      <c r="U110" s="22"/>
      <c r="V110" s="22"/>
      <c r="W110" s="22"/>
      <c r="X110" s="22"/>
      <c r="Y110" s="22"/>
      <c r="DZ110" s="147" t="e">
        <f>COUNTIF(#REF!,"&lt;&gt;")</f>
        <v>#REF!</v>
      </c>
    </row>
    <row r="111" spans="12:130" ht="21" customHeight="1" x14ac:dyDescent="0.3">
      <c r="L111"/>
      <c r="M111" s="22"/>
      <c r="N111" s="22"/>
      <c r="O111" s="22"/>
      <c r="P111" s="22"/>
      <c r="Q111" s="22"/>
      <c r="R111" s="22"/>
      <c r="S111" s="22"/>
      <c r="T111" s="22"/>
      <c r="U111" s="22"/>
      <c r="V111" s="22"/>
      <c r="W111" s="22"/>
      <c r="X111" s="22"/>
      <c r="Y111" s="22"/>
    </row>
    <row r="112" spans="12:130" ht="5.0999999999999996" customHeight="1" x14ac:dyDescent="0.3">
      <c r="L112"/>
      <c r="M112" s="22"/>
      <c r="N112" s="22"/>
      <c r="O112" s="22"/>
      <c r="P112" s="22"/>
      <c r="Q112" s="22"/>
      <c r="R112" s="22"/>
      <c r="S112" s="22"/>
      <c r="T112" s="22"/>
      <c r="U112" s="22"/>
      <c r="V112" s="22"/>
      <c r="W112" s="22"/>
      <c r="X112" s="22"/>
      <c r="Y112" s="22"/>
    </row>
    <row r="113" spans="12:25" x14ac:dyDescent="0.3">
      <c r="L113"/>
      <c r="M113" s="22"/>
      <c r="N113" s="22"/>
      <c r="O113" s="22"/>
      <c r="P113" s="22"/>
      <c r="Q113" s="22"/>
      <c r="R113" s="22"/>
      <c r="S113" s="22"/>
      <c r="T113" s="22"/>
      <c r="U113" s="22"/>
      <c r="V113" s="22"/>
      <c r="W113" s="22"/>
      <c r="X113" s="22"/>
      <c r="Y113" s="22"/>
    </row>
    <row r="114" spans="12:25" x14ac:dyDescent="0.3">
      <c r="L114"/>
      <c r="M114" s="22"/>
      <c r="N114" s="22"/>
      <c r="O114" s="22"/>
      <c r="P114" s="22"/>
      <c r="Q114" s="22"/>
      <c r="R114" s="22"/>
      <c r="S114" s="22"/>
      <c r="T114" s="22"/>
      <c r="U114" s="22"/>
      <c r="V114" s="22"/>
      <c r="W114" s="22"/>
      <c r="X114" s="22"/>
      <c r="Y114" s="22"/>
    </row>
    <row r="115" spans="12:25" x14ac:dyDescent="0.3">
      <c r="L115"/>
      <c r="M115" s="22"/>
      <c r="N115" s="22"/>
      <c r="O115" s="22"/>
      <c r="P115" s="22"/>
      <c r="Q115" s="22"/>
      <c r="R115" s="22"/>
      <c r="S115" s="22"/>
      <c r="T115" s="22"/>
      <c r="U115" s="22"/>
      <c r="V115" s="22"/>
      <c r="W115" s="22"/>
      <c r="X115" s="22"/>
      <c r="Y115" s="22"/>
    </row>
    <row r="116" spans="12:25" x14ac:dyDescent="0.3">
      <c r="L116"/>
      <c r="M116" s="22"/>
      <c r="N116" s="22"/>
      <c r="O116" s="22"/>
      <c r="P116" s="22"/>
      <c r="Q116" s="22"/>
      <c r="R116" s="22"/>
      <c r="S116" s="22"/>
      <c r="T116" s="22"/>
      <c r="U116" s="22"/>
      <c r="V116" s="22"/>
      <c r="W116" s="22"/>
      <c r="X116" s="22"/>
      <c r="Y116" s="22"/>
    </row>
    <row r="117" spans="12:25" x14ac:dyDescent="0.3">
      <c r="L117"/>
      <c r="M117" s="22"/>
      <c r="N117" s="22"/>
      <c r="O117" s="22"/>
      <c r="P117" s="22"/>
      <c r="Q117" s="22"/>
      <c r="R117" s="22"/>
      <c r="S117" s="22"/>
      <c r="T117" s="22"/>
      <c r="U117" s="22"/>
      <c r="V117" s="22"/>
      <c r="W117" s="22"/>
      <c r="X117" s="22"/>
      <c r="Y117" s="22"/>
    </row>
    <row r="118" spans="12:25" x14ac:dyDescent="0.3">
      <c r="L118"/>
      <c r="M118" s="22"/>
      <c r="N118" s="22"/>
      <c r="O118" s="22"/>
      <c r="P118" s="22"/>
      <c r="Q118" s="22"/>
      <c r="R118" s="22"/>
      <c r="S118" s="22"/>
      <c r="T118" s="22"/>
      <c r="U118" s="22"/>
      <c r="V118" s="22"/>
      <c r="W118" s="22"/>
      <c r="X118" s="22"/>
      <c r="Y118" s="22"/>
    </row>
    <row r="119" spans="12:25" x14ac:dyDescent="0.3">
      <c r="L119"/>
      <c r="M119" s="22"/>
      <c r="N119" s="22"/>
      <c r="O119" s="22"/>
      <c r="P119" s="22"/>
      <c r="Q119" s="22"/>
      <c r="R119" s="22"/>
      <c r="S119" s="22"/>
      <c r="T119" s="22"/>
      <c r="U119" s="22"/>
      <c r="V119" s="22"/>
      <c r="W119" s="22"/>
      <c r="X119" s="22"/>
      <c r="Y119" s="22"/>
    </row>
    <row r="120" spans="12:25" x14ac:dyDescent="0.3">
      <c r="L120"/>
      <c r="M120" s="22"/>
      <c r="N120" s="22"/>
      <c r="O120" s="22"/>
      <c r="P120" s="22"/>
      <c r="Q120" s="22"/>
      <c r="R120" s="22"/>
      <c r="S120" s="22"/>
      <c r="T120" s="22"/>
      <c r="U120" s="22"/>
      <c r="V120" s="22"/>
      <c r="W120" s="22"/>
      <c r="X120" s="22"/>
      <c r="Y120" s="22"/>
    </row>
    <row r="121" spans="12:25" x14ac:dyDescent="0.3">
      <c r="L121"/>
      <c r="M121" s="22"/>
      <c r="N121" s="22"/>
      <c r="O121" s="22"/>
      <c r="P121" s="22"/>
      <c r="Q121" s="22"/>
      <c r="R121" s="22"/>
      <c r="S121" s="22"/>
      <c r="T121" s="22"/>
      <c r="U121" s="22"/>
      <c r="V121" s="22"/>
      <c r="W121" s="22"/>
      <c r="X121" s="22"/>
      <c r="Y121" s="22"/>
    </row>
    <row r="122" spans="12:25" x14ac:dyDescent="0.3">
      <c r="L122"/>
      <c r="M122" s="22"/>
      <c r="N122" s="22"/>
      <c r="O122" s="22"/>
      <c r="P122" s="22"/>
      <c r="Q122" s="22"/>
      <c r="R122" s="22"/>
      <c r="S122" s="22"/>
      <c r="T122" s="22"/>
      <c r="U122" s="22"/>
      <c r="V122" s="22"/>
      <c r="W122" s="22"/>
      <c r="X122" s="22"/>
      <c r="Y122" s="22"/>
    </row>
    <row r="123" spans="12:25" x14ac:dyDescent="0.3">
      <c r="L123"/>
      <c r="M123" s="22"/>
      <c r="N123" s="22"/>
      <c r="O123" s="22"/>
      <c r="P123" s="22"/>
      <c r="Q123" s="22"/>
      <c r="R123" s="22"/>
      <c r="S123" s="22"/>
      <c r="T123" s="22"/>
      <c r="U123" s="22"/>
      <c r="V123" s="22"/>
      <c r="W123" s="22"/>
      <c r="X123" s="22"/>
      <c r="Y123" s="22"/>
    </row>
    <row r="124" spans="12:25" x14ac:dyDescent="0.3">
      <c r="L124"/>
      <c r="M124" s="22"/>
      <c r="N124" s="22"/>
      <c r="O124" s="22"/>
      <c r="P124" s="22"/>
      <c r="Q124" s="22"/>
      <c r="R124" s="22"/>
      <c r="S124" s="22"/>
      <c r="T124" s="22"/>
      <c r="U124" s="22"/>
      <c r="V124" s="22"/>
      <c r="W124" s="22"/>
      <c r="X124" s="22"/>
      <c r="Y124" s="22"/>
    </row>
    <row r="125" spans="12:25" x14ac:dyDescent="0.3">
      <c r="L125"/>
      <c r="M125" s="22"/>
      <c r="N125" s="22"/>
      <c r="O125" s="22"/>
      <c r="P125" s="22"/>
      <c r="Q125" s="22"/>
      <c r="R125" s="22"/>
      <c r="S125" s="22"/>
      <c r="T125" s="22"/>
      <c r="U125" s="22"/>
      <c r="V125" s="22"/>
      <c r="W125" s="22"/>
      <c r="X125" s="22"/>
      <c r="Y125" s="22"/>
    </row>
    <row r="126" spans="12:25" x14ac:dyDescent="0.3">
      <c r="L126"/>
      <c r="M126" s="22"/>
      <c r="N126" s="22"/>
      <c r="O126" s="22"/>
      <c r="P126" s="22"/>
      <c r="Q126" s="22"/>
      <c r="R126" s="22"/>
      <c r="S126" s="22"/>
      <c r="T126" s="22"/>
      <c r="U126" s="22"/>
      <c r="V126" s="22"/>
      <c r="W126" s="22"/>
      <c r="X126" s="22"/>
      <c r="Y126" s="22"/>
    </row>
    <row r="127" spans="12:25" x14ac:dyDescent="0.3">
      <c r="L127"/>
      <c r="M127" s="22"/>
      <c r="N127" s="22"/>
      <c r="O127" s="22"/>
      <c r="P127" s="22"/>
      <c r="Q127" s="22"/>
      <c r="R127" s="22"/>
      <c r="S127" s="22"/>
      <c r="T127" s="22"/>
      <c r="U127" s="22"/>
      <c r="V127" s="22"/>
      <c r="W127" s="22"/>
      <c r="X127" s="22"/>
      <c r="Y127" s="22"/>
    </row>
    <row r="128" spans="12:25" x14ac:dyDescent="0.3">
      <c r="L128"/>
      <c r="M128" s="22"/>
      <c r="N128" s="22"/>
      <c r="O128" s="22"/>
      <c r="P128" s="22"/>
      <c r="Q128" s="22"/>
      <c r="R128" s="22"/>
      <c r="S128" s="22"/>
      <c r="T128" s="22"/>
      <c r="U128" s="22"/>
      <c r="V128" s="22"/>
      <c r="W128" s="22"/>
      <c r="X128" s="22"/>
      <c r="Y128" s="22"/>
    </row>
    <row r="129" spans="12:25" x14ac:dyDescent="0.3">
      <c r="L129"/>
      <c r="M129" s="22"/>
      <c r="N129" s="22"/>
      <c r="O129" s="22"/>
      <c r="P129" s="22"/>
      <c r="Q129" s="22"/>
      <c r="R129" s="22"/>
      <c r="S129" s="22"/>
      <c r="T129" s="22"/>
      <c r="U129" s="22"/>
      <c r="V129" s="22"/>
      <c r="W129" s="22"/>
      <c r="X129" s="22"/>
      <c r="Y129" s="22"/>
    </row>
    <row r="130" spans="12:25" x14ac:dyDescent="0.3">
      <c r="L130"/>
      <c r="M130" s="22"/>
      <c r="N130" s="22"/>
      <c r="O130" s="22"/>
      <c r="P130" s="22"/>
      <c r="Q130" s="22"/>
      <c r="R130" s="22"/>
      <c r="S130" s="22"/>
      <c r="T130" s="22"/>
      <c r="U130" s="22"/>
      <c r="V130" s="22"/>
      <c r="W130" s="22"/>
      <c r="X130" s="22"/>
      <c r="Y130" s="22"/>
    </row>
    <row r="131" spans="12:25" x14ac:dyDescent="0.3">
      <c r="L131"/>
      <c r="M131" s="22"/>
      <c r="N131" s="22"/>
      <c r="O131" s="22"/>
      <c r="P131" s="22"/>
      <c r="Q131" s="22"/>
      <c r="R131" s="22"/>
      <c r="S131" s="22"/>
      <c r="T131" s="22"/>
      <c r="U131" s="22"/>
      <c r="V131" s="22"/>
      <c r="W131" s="22"/>
      <c r="X131" s="22"/>
      <c r="Y131" s="22"/>
    </row>
    <row r="132" spans="12:25" x14ac:dyDescent="0.3">
      <c r="L132"/>
      <c r="M132" s="22"/>
      <c r="N132" s="22"/>
      <c r="O132" s="22"/>
      <c r="P132" s="22"/>
      <c r="Q132" s="22"/>
      <c r="R132" s="22"/>
      <c r="S132" s="22"/>
      <c r="T132" s="22"/>
      <c r="U132" s="22"/>
      <c r="V132" s="22"/>
      <c r="W132" s="22"/>
      <c r="X132" s="22"/>
      <c r="Y132" s="22"/>
    </row>
    <row r="133" spans="12:25" x14ac:dyDescent="0.3">
      <c r="L133"/>
      <c r="M133" s="22"/>
      <c r="N133" s="22"/>
      <c r="O133" s="22"/>
      <c r="P133" s="22"/>
      <c r="Q133" s="22"/>
      <c r="R133" s="22"/>
      <c r="S133" s="22"/>
      <c r="T133" s="22"/>
      <c r="U133" s="22"/>
      <c r="V133" s="22"/>
      <c r="W133" s="22"/>
      <c r="X133" s="22"/>
      <c r="Y133" s="22"/>
    </row>
    <row r="134" spans="12:25" x14ac:dyDescent="0.3">
      <c r="L134"/>
      <c r="M134" s="22"/>
      <c r="N134" s="22"/>
      <c r="O134" s="22"/>
      <c r="P134" s="22"/>
      <c r="Q134" s="22"/>
      <c r="R134" s="22"/>
      <c r="S134" s="22"/>
      <c r="T134" s="22"/>
      <c r="U134" s="22"/>
      <c r="V134" s="22"/>
      <c r="W134" s="22"/>
      <c r="X134" s="22"/>
      <c r="Y134" s="22"/>
    </row>
    <row r="135" spans="12:25" x14ac:dyDescent="0.3">
      <c r="L135"/>
      <c r="M135" s="22"/>
      <c r="N135" s="22"/>
      <c r="O135" s="22"/>
      <c r="P135" s="22"/>
      <c r="Q135" s="22"/>
      <c r="R135" s="22"/>
      <c r="S135" s="22"/>
      <c r="T135" s="22"/>
      <c r="U135" s="22"/>
      <c r="V135" s="22"/>
      <c r="W135" s="22"/>
      <c r="X135" s="22"/>
      <c r="Y135" s="22"/>
    </row>
    <row r="136" spans="12:25" x14ac:dyDescent="0.3">
      <c r="L136"/>
      <c r="M136" s="22"/>
      <c r="N136" s="22"/>
      <c r="O136" s="22"/>
      <c r="P136" s="22"/>
      <c r="Q136" s="22"/>
      <c r="R136" s="22"/>
      <c r="S136" s="22"/>
      <c r="T136" s="22"/>
      <c r="U136" s="22"/>
      <c r="V136" s="22"/>
      <c r="W136" s="22"/>
      <c r="X136" s="22"/>
      <c r="Y136" s="22"/>
    </row>
    <row r="137" spans="12:25" x14ac:dyDescent="0.3">
      <c r="L137"/>
      <c r="M137" s="22"/>
      <c r="N137" s="22"/>
      <c r="O137" s="22"/>
      <c r="P137" s="22"/>
      <c r="Q137" s="22"/>
      <c r="R137" s="22"/>
      <c r="S137" s="22"/>
      <c r="T137" s="22"/>
      <c r="U137" s="22"/>
      <c r="V137" s="22"/>
      <c r="W137" s="22"/>
      <c r="X137" s="22"/>
      <c r="Y137" s="22"/>
    </row>
    <row r="138" spans="12:25" x14ac:dyDescent="0.3">
      <c r="L138"/>
      <c r="M138" s="22"/>
      <c r="N138" s="22"/>
      <c r="O138" s="22"/>
      <c r="P138" s="22"/>
      <c r="Q138" s="22"/>
      <c r="R138" s="22"/>
      <c r="S138" s="22"/>
      <c r="T138" s="22"/>
      <c r="U138" s="22"/>
      <c r="V138" s="22"/>
      <c r="W138" s="22"/>
      <c r="X138" s="22"/>
      <c r="Y138" s="22"/>
    </row>
    <row r="139" spans="12:25" x14ac:dyDescent="0.3">
      <c r="L139"/>
      <c r="M139" s="22"/>
      <c r="N139" s="22"/>
      <c r="O139" s="22"/>
      <c r="P139" s="22"/>
      <c r="Q139" s="22"/>
      <c r="R139" s="22"/>
      <c r="S139" s="22"/>
      <c r="T139" s="22"/>
      <c r="U139" s="22"/>
      <c r="V139" s="22"/>
      <c r="W139" s="22"/>
      <c r="X139" s="22"/>
      <c r="Y139" s="22"/>
    </row>
    <row r="140" spans="12:25" x14ac:dyDescent="0.3">
      <c r="L140"/>
      <c r="M140" s="22"/>
      <c r="N140" s="22"/>
      <c r="O140" s="22"/>
      <c r="P140" s="22"/>
      <c r="Q140" s="22"/>
      <c r="R140" s="22"/>
      <c r="S140" s="22"/>
      <c r="T140" s="22"/>
      <c r="U140" s="22"/>
      <c r="V140" s="22"/>
      <c r="W140" s="22"/>
      <c r="X140" s="22"/>
      <c r="Y140" s="22"/>
    </row>
    <row r="141" spans="12:25" x14ac:dyDescent="0.3">
      <c r="L141"/>
      <c r="M141" s="22"/>
      <c r="N141" s="22"/>
      <c r="O141" s="22"/>
      <c r="P141" s="22"/>
      <c r="Q141" s="22"/>
      <c r="R141" s="22"/>
      <c r="S141" s="22"/>
      <c r="T141" s="22"/>
      <c r="U141" s="22"/>
      <c r="V141" s="22"/>
      <c r="W141" s="22"/>
      <c r="X141" s="22"/>
      <c r="Y141" s="22"/>
    </row>
    <row r="142" spans="12:25" x14ac:dyDescent="0.3">
      <c r="L142"/>
      <c r="M142" s="22"/>
      <c r="N142" s="22"/>
      <c r="O142" s="22"/>
      <c r="P142" s="22"/>
      <c r="Q142" s="22"/>
      <c r="R142" s="22"/>
      <c r="S142" s="22"/>
      <c r="T142" s="22"/>
      <c r="U142" s="22"/>
      <c r="V142" s="22"/>
      <c r="W142" s="22"/>
      <c r="X142" s="22"/>
      <c r="Y142" s="22"/>
    </row>
    <row r="143" spans="12:25" x14ac:dyDescent="0.3">
      <c r="L143"/>
      <c r="M143" s="22"/>
      <c r="N143" s="22"/>
      <c r="O143" s="22"/>
      <c r="P143" s="22"/>
      <c r="Q143" s="22"/>
      <c r="R143" s="22"/>
      <c r="S143" s="22"/>
      <c r="T143" s="22"/>
      <c r="U143" s="22"/>
      <c r="V143" s="22"/>
      <c r="W143" s="22"/>
      <c r="X143" s="22"/>
      <c r="Y143" s="22"/>
    </row>
    <row r="144" spans="12:25" x14ac:dyDescent="0.3">
      <c r="L144"/>
      <c r="M144" s="22"/>
      <c r="N144" s="22"/>
      <c r="O144" s="22"/>
      <c r="P144" s="22"/>
      <c r="Q144" s="22"/>
      <c r="R144" s="22"/>
      <c r="S144" s="22"/>
      <c r="T144" s="22"/>
      <c r="U144" s="22"/>
      <c r="V144" s="22"/>
      <c r="W144" s="22"/>
      <c r="X144" s="22"/>
      <c r="Y144" s="22"/>
    </row>
    <row r="145" spans="12:25" x14ac:dyDescent="0.3">
      <c r="L145"/>
      <c r="M145" s="22"/>
      <c r="N145" s="22"/>
      <c r="O145" s="22"/>
      <c r="P145" s="22"/>
      <c r="Q145" s="22"/>
      <c r="R145" s="22"/>
      <c r="S145" s="22"/>
      <c r="T145" s="22"/>
      <c r="U145" s="22"/>
      <c r="V145" s="22"/>
      <c r="W145" s="22"/>
      <c r="X145" s="22"/>
      <c r="Y145" s="22"/>
    </row>
    <row r="146" spans="12:25" x14ac:dyDescent="0.3">
      <c r="L146"/>
      <c r="M146" s="22"/>
      <c r="N146" s="22"/>
      <c r="O146" s="22"/>
      <c r="P146" s="22"/>
      <c r="Q146" s="22"/>
      <c r="R146" s="22"/>
      <c r="S146" s="22"/>
      <c r="T146" s="22"/>
      <c r="U146" s="22"/>
      <c r="V146" s="22"/>
      <c r="W146" s="22"/>
      <c r="X146" s="22"/>
      <c r="Y146" s="22"/>
    </row>
    <row r="147" spans="12:25" x14ac:dyDescent="0.3">
      <c r="L147"/>
      <c r="M147" s="22"/>
      <c r="N147" s="22"/>
      <c r="O147" s="22"/>
      <c r="P147" s="22"/>
      <c r="Q147" s="22"/>
      <c r="R147" s="22"/>
      <c r="S147" s="22"/>
      <c r="T147" s="22"/>
      <c r="U147" s="22"/>
      <c r="V147" s="22"/>
      <c r="W147" s="22"/>
      <c r="X147" s="22"/>
      <c r="Y147" s="22"/>
    </row>
    <row r="148" spans="12:25" x14ac:dyDescent="0.3">
      <c r="L148"/>
      <c r="M148" s="22"/>
      <c r="N148" s="22"/>
      <c r="O148" s="22"/>
      <c r="P148" s="22"/>
      <c r="Q148" s="22"/>
      <c r="R148" s="22"/>
      <c r="S148" s="22"/>
      <c r="T148" s="22"/>
      <c r="U148" s="22"/>
      <c r="V148" s="22"/>
      <c r="W148" s="22"/>
      <c r="X148" s="22"/>
      <c r="Y148" s="22"/>
    </row>
    <row r="149" spans="12:25" x14ac:dyDescent="0.3">
      <c r="L149"/>
      <c r="M149" s="22"/>
      <c r="N149" s="22"/>
      <c r="O149" s="22"/>
      <c r="P149" s="22"/>
      <c r="Q149" s="22"/>
      <c r="R149" s="22"/>
      <c r="S149" s="22"/>
      <c r="T149" s="22"/>
      <c r="U149" s="22"/>
      <c r="V149" s="22"/>
      <c r="W149" s="22"/>
      <c r="X149" s="22"/>
      <c r="Y149" s="22"/>
    </row>
    <row r="150" spans="12:25" x14ac:dyDescent="0.3">
      <c r="L150"/>
      <c r="M150" s="22"/>
      <c r="N150" s="22"/>
      <c r="O150" s="22"/>
      <c r="P150" s="22"/>
      <c r="Q150" s="22"/>
      <c r="R150" s="22"/>
      <c r="S150" s="22"/>
      <c r="T150" s="22"/>
      <c r="U150" s="22"/>
      <c r="V150" s="22"/>
      <c r="W150" s="22"/>
      <c r="X150" s="22"/>
      <c r="Y150" s="22"/>
    </row>
    <row r="151" spans="12:25" x14ac:dyDescent="0.3">
      <c r="L151"/>
      <c r="M151" s="22"/>
      <c r="N151" s="22"/>
      <c r="O151" s="22"/>
      <c r="P151" s="22"/>
      <c r="Q151" s="22"/>
      <c r="R151" s="22"/>
      <c r="S151" s="22"/>
      <c r="T151" s="22"/>
      <c r="U151" s="22"/>
      <c r="V151" s="22"/>
      <c r="W151" s="22"/>
      <c r="X151" s="22"/>
      <c r="Y151" s="22"/>
    </row>
    <row r="152" spans="12:25" x14ac:dyDescent="0.3">
      <c r="L152"/>
      <c r="M152" s="22"/>
      <c r="N152" s="22"/>
      <c r="O152" s="22"/>
      <c r="P152" s="22"/>
      <c r="Q152" s="22"/>
      <c r="R152" s="22"/>
      <c r="S152" s="22"/>
      <c r="T152" s="22"/>
      <c r="U152" s="22"/>
      <c r="V152" s="22"/>
      <c r="W152" s="22"/>
      <c r="X152" s="22"/>
      <c r="Y152" s="22"/>
    </row>
    <row r="153" spans="12:25" x14ac:dyDescent="0.3">
      <c r="L153"/>
      <c r="M153" s="22"/>
      <c r="N153" s="22"/>
      <c r="O153" s="22"/>
      <c r="P153" s="22"/>
      <c r="Q153" s="22"/>
      <c r="R153" s="22"/>
      <c r="S153" s="22"/>
      <c r="T153" s="22"/>
      <c r="U153" s="22"/>
      <c r="V153" s="22"/>
      <c r="W153" s="22"/>
      <c r="X153" s="22"/>
      <c r="Y153" s="22"/>
    </row>
    <row r="154" spans="12:25" x14ac:dyDescent="0.3">
      <c r="L154"/>
      <c r="M154" s="22"/>
      <c r="N154" s="22"/>
      <c r="O154" s="22"/>
      <c r="P154" s="22"/>
      <c r="Q154" s="22"/>
      <c r="R154" s="22"/>
      <c r="S154" s="22"/>
      <c r="T154" s="22"/>
      <c r="U154" s="22"/>
      <c r="V154" s="22"/>
      <c r="W154" s="22"/>
      <c r="X154" s="22"/>
      <c r="Y154" s="22"/>
    </row>
    <row r="155" spans="12:25" x14ac:dyDescent="0.3">
      <c r="L155"/>
      <c r="M155" s="22"/>
      <c r="N155" s="22"/>
      <c r="O155" s="22"/>
      <c r="P155" s="22"/>
      <c r="Q155" s="22"/>
      <c r="R155" s="22"/>
      <c r="S155" s="22"/>
      <c r="T155" s="22"/>
      <c r="U155" s="22"/>
      <c r="V155" s="22"/>
      <c r="W155" s="22"/>
      <c r="X155" s="22"/>
      <c r="Y155" s="22"/>
    </row>
    <row r="156" spans="12:25" x14ac:dyDescent="0.3">
      <c r="L156"/>
      <c r="M156" s="22"/>
      <c r="N156" s="22"/>
      <c r="O156" s="22"/>
      <c r="P156" s="22"/>
      <c r="Q156" s="22"/>
      <c r="R156" s="22"/>
      <c r="S156" s="22"/>
      <c r="T156" s="22"/>
      <c r="U156" s="22"/>
      <c r="V156" s="22"/>
      <c r="W156" s="22"/>
      <c r="X156" s="22"/>
      <c r="Y156" s="22"/>
    </row>
    <row r="157" spans="12:25" x14ac:dyDescent="0.3">
      <c r="L157"/>
      <c r="M157" s="22"/>
      <c r="N157" s="22"/>
      <c r="O157" s="22"/>
      <c r="P157" s="22"/>
      <c r="Q157" s="22"/>
      <c r="R157" s="22"/>
      <c r="S157" s="22"/>
      <c r="T157" s="22"/>
      <c r="U157" s="22"/>
      <c r="V157" s="22"/>
      <c r="W157" s="22"/>
      <c r="X157" s="22"/>
      <c r="Y157" s="22"/>
    </row>
    <row r="158" spans="12:25" x14ac:dyDescent="0.3">
      <c r="L158"/>
      <c r="M158" s="22"/>
      <c r="N158" s="22"/>
      <c r="O158" s="22"/>
      <c r="P158" s="22"/>
      <c r="Q158" s="22"/>
      <c r="R158" s="22"/>
      <c r="S158" s="22"/>
      <c r="T158" s="22"/>
      <c r="U158" s="22"/>
      <c r="V158" s="22"/>
      <c r="W158" s="22"/>
      <c r="X158" s="22"/>
      <c r="Y158" s="22"/>
    </row>
    <row r="159" spans="12:25" x14ac:dyDescent="0.3">
      <c r="L159"/>
      <c r="M159" s="22"/>
      <c r="N159" s="22"/>
      <c r="O159" s="22"/>
      <c r="P159" s="22"/>
      <c r="Q159" s="22"/>
      <c r="R159" s="22"/>
      <c r="S159" s="22"/>
      <c r="T159" s="22"/>
      <c r="U159" s="22"/>
      <c r="V159" s="22"/>
      <c r="W159" s="22"/>
      <c r="X159" s="22"/>
      <c r="Y159" s="22"/>
    </row>
    <row r="160" spans="12:25" x14ac:dyDescent="0.3">
      <c r="L160"/>
      <c r="M160" s="22"/>
      <c r="N160" s="22"/>
      <c r="O160" s="22"/>
      <c r="P160" s="22"/>
      <c r="Q160" s="22"/>
      <c r="R160" s="22"/>
      <c r="S160" s="22"/>
      <c r="T160" s="22"/>
      <c r="U160" s="22"/>
      <c r="V160" s="22"/>
      <c r="W160" s="22"/>
      <c r="X160" s="22"/>
      <c r="Y160" s="22"/>
    </row>
    <row r="161" spans="12:25" x14ac:dyDescent="0.3">
      <c r="L161"/>
      <c r="M161" s="22"/>
      <c r="N161" s="22"/>
      <c r="O161" s="22"/>
      <c r="P161" s="22"/>
      <c r="Q161" s="22"/>
      <c r="R161" s="22"/>
      <c r="S161" s="22"/>
      <c r="T161" s="22"/>
      <c r="U161" s="22"/>
      <c r="V161" s="22"/>
      <c r="W161" s="22"/>
      <c r="X161" s="22"/>
      <c r="Y161" s="22"/>
    </row>
    <row r="162" spans="12:25" x14ac:dyDescent="0.3">
      <c r="L162"/>
      <c r="M162" s="22"/>
      <c r="N162" s="22"/>
      <c r="O162" s="22"/>
      <c r="P162" s="22"/>
      <c r="Q162" s="22"/>
      <c r="R162" s="22"/>
      <c r="S162" s="22"/>
      <c r="T162" s="22"/>
      <c r="U162" s="22"/>
      <c r="V162" s="22"/>
      <c r="W162" s="22"/>
      <c r="X162" s="22"/>
      <c r="Y162" s="22"/>
    </row>
    <row r="163" spans="12:25" x14ac:dyDescent="0.3">
      <c r="L163"/>
      <c r="M163" s="22"/>
      <c r="N163" s="22"/>
      <c r="O163" s="22"/>
      <c r="P163" s="22"/>
      <c r="Q163" s="22"/>
      <c r="R163" s="22"/>
      <c r="S163" s="22"/>
      <c r="T163" s="22"/>
      <c r="U163" s="22"/>
      <c r="V163" s="22"/>
      <c r="W163" s="22"/>
      <c r="X163" s="22"/>
      <c r="Y163" s="22"/>
    </row>
    <row r="164" spans="12:25" x14ac:dyDescent="0.3">
      <c r="L164"/>
      <c r="M164" s="22"/>
      <c r="N164" s="22"/>
      <c r="O164" s="22"/>
      <c r="P164" s="22"/>
      <c r="Q164" s="22"/>
      <c r="R164" s="22"/>
      <c r="S164" s="22"/>
      <c r="T164" s="22"/>
      <c r="U164" s="22"/>
      <c r="V164" s="22"/>
      <c r="W164" s="22"/>
      <c r="X164" s="22"/>
      <c r="Y164" s="22"/>
    </row>
    <row r="165" spans="12:25" x14ac:dyDescent="0.3">
      <c r="L165"/>
      <c r="M165" s="22"/>
      <c r="N165" s="22"/>
      <c r="O165" s="22"/>
      <c r="P165" s="22"/>
      <c r="Q165" s="22"/>
      <c r="R165" s="22"/>
      <c r="S165" s="22"/>
      <c r="T165" s="22"/>
      <c r="U165" s="22"/>
      <c r="V165" s="22"/>
      <c r="W165" s="22"/>
      <c r="X165" s="22"/>
      <c r="Y165" s="22"/>
    </row>
    <row r="166" spans="12:25" x14ac:dyDescent="0.3">
      <c r="L166"/>
      <c r="M166" s="22"/>
      <c r="N166" s="22"/>
      <c r="O166" s="22"/>
      <c r="P166" s="22"/>
      <c r="Q166" s="22"/>
      <c r="R166" s="22"/>
      <c r="S166" s="22"/>
      <c r="T166" s="22"/>
      <c r="U166" s="22"/>
      <c r="V166" s="22"/>
      <c r="W166" s="22"/>
      <c r="X166" s="22"/>
      <c r="Y166" s="22"/>
    </row>
    <row r="167" spans="12:25" x14ac:dyDescent="0.3">
      <c r="L167"/>
      <c r="M167" s="22"/>
      <c r="N167" s="22"/>
      <c r="O167" s="22"/>
      <c r="P167" s="22"/>
      <c r="Q167" s="22"/>
      <c r="R167" s="22"/>
      <c r="S167" s="22"/>
      <c r="T167" s="22"/>
      <c r="U167" s="22"/>
      <c r="V167" s="22"/>
      <c r="W167" s="22"/>
      <c r="X167" s="22"/>
      <c r="Y167" s="22"/>
    </row>
    <row r="168" spans="12:25" x14ac:dyDescent="0.3">
      <c r="L168"/>
      <c r="M168" s="22"/>
      <c r="N168" s="22"/>
      <c r="O168" s="22"/>
      <c r="P168" s="22"/>
      <c r="Q168" s="22"/>
      <c r="R168" s="22"/>
      <c r="S168" s="22"/>
      <c r="T168" s="22"/>
      <c r="U168" s="22"/>
      <c r="V168" s="22"/>
      <c r="W168" s="22"/>
      <c r="X168" s="22"/>
      <c r="Y168" s="22"/>
    </row>
    <row r="169" spans="12:25" x14ac:dyDescent="0.3">
      <c r="L169"/>
      <c r="M169" s="22"/>
      <c r="N169" s="22"/>
      <c r="O169" s="22"/>
      <c r="P169" s="22"/>
      <c r="Q169" s="22"/>
      <c r="R169" s="22"/>
      <c r="S169" s="22"/>
      <c r="T169" s="22"/>
      <c r="U169" s="22"/>
      <c r="V169" s="22"/>
      <c r="W169" s="22"/>
      <c r="X169" s="22"/>
      <c r="Y169" s="22"/>
    </row>
    <row r="170" spans="12:25" x14ac:dyDescent="0.3">
      <c r="L170"/>
      <c r="M170" s="22"/>
      <c r="N170" s="22"/>
      <c r="O170" s="22"/>
      <c r="P170" s="22"/>
      <c r="Q170" s="22"/>
      <c r="R170" s="22"/>
      <c r="S170" s="22"/>
      <c r="T170" s="22"/>
      <c r="U170" s="22"/>
      <c r="V170" s="22"/>
      <c r="W170" s="22"/>
      <c r="X170" s="22"/>
      <c r="Y170" s="22"/>
    </row>
    <row r="171" spans="12:25" x14ac:dyDescent="0.3">
      <c r="L171"/>
      <c r="M171" s="22"/>
      <c r="N171" s="22"/>
      <c r="O171" s="22"/>
      <c r="P171" s="22"/>
      <c r="Q171" s="22"/>
      <c r="R171" s="22"/>
      <c r="S171" s="22"/>
      <c r="T171" s="22"/>
      <c r="U171" s="22"/>
      <c r="V171" s="22"/>
      <c r="W171" s="22"/>
      <c r="X171" s="22"/>
      <c r="Y171" s="22"/>
    </row>
    <row r="172" spans="12:25" x14ac:dyDescent="0.3">
      <c r="L172"/>
      <c r="M172" s="22"/>
      <c r="N172" s="22"/>
      <c r="O172" s="22"/>
      <c r="P172" s="22"/>
      <c r="Q172" s="22"/>
      <c r="R172" s="22"/>
      <c r="S172" s="22"/>
      <c r="T172" s="22"/>
      <c r="U172" s="22"/>
      <c r="V172" s="22"/>
      <c r="W172" s="22"/>
      <c r="X172" s="22"/>
      <c r="Y172" s="22"/>
    </row>
    <row r="173" spans="12:25" x14ac:dyDescent="0.3">
      <c r="L173"/>
      <c r="M173" s="22"/>
      <c r="N173" s="22"/>
      <c r="O173" s="22"/>
      <c r="P173" s="22"/>
      <c r="Q173" s="22"/>
      <c r="R173" s="22"/>
      <c r="S173" s="22"/>
      <c r="T173" s="22"/>
      <c r="U173" s="22"/>
      <c r="V173" s="22"/>
      <c r="W173" s="22"/>
      <c r="X173" s="22"/>
      <c r="Y173" s="22"/>
    </row>
    <row r="174" spans="12:25" x14ac:dyDescent="0.3">
      <c r="L174"/>
      <c r="M174" s="22"/>
      <c r="N174" s="22"/>
      <c r="O174" s="22"/>
      <c r="P174" s="22"/>
      <c r="Q174" s="22"/>
      <c r="R174" s="22"/>
      <c r="S174" s="22"/>
      <c r="T174" s="22"/>
      <c r="U174" s="22"/>
      <c r="V174" s="22"/>
      <c r="W174" s="22"/>
      <c r="X174" s="22"/>
      <c r="Y174" s="22"/>
    </row>
    <row r="175" spans="12:25" x14ac:dyDescent="0.3">
      <c r="L175"/>
      <c r="M175" s="22"/>
      <c r="N175" s="22"/>
      <c r="O175" s="22"/>
      <c r="P175" s="22"/>
      <c r="Q175" s="22"/>
      <c r="R175" s="22"/>
      <c r="S175" s="22"/>
      <c r="T175" s="22"/>
      <c r="U175" s="22"/>
      <c r="V175" s="22"/>
      <c r="W175" s="22"/>
      <c r="X175" s="22"/>
      <c r="Y175" s="22"/>
    </row>
    <row r="176" spans="12:25" x14ac:dyDescent="0.3">
      <c r="L176"/>
      <c r="M176" s="22"/>
      <c r="N176" s="22"/>
      <c r="O176" s="22"/>
      <c r="P176" s="22"/>
      <c r="Q176" s="22"/>
      <c r="R176" s="22"/>
      <c r="S176" s="22"/>
      <c r="T176" s="22"/>
      <c r="U176" s="22"/>
      <c r="V176" s="22"/>
      <c r="W176" s="22"/>
      <c r="X176" s="22"/>
      <c r="Y176" s="22"/>
    </row>
    <row r="177" spans="12:25" x14ac:dyDescent="0.3">
      <c r="L177"/>
      <c r="M177" s="22"/>
      <c r="N177" s="22"/>
      <c r="O177" s="22"/>
      <c r="P177" s="22"/>
      <c r="Q177" s="22"/>
      <c r="R177" s="22"/>
      <c r="S177" s="22"/>
      <c r="T177" s="22"/>
      <c r="U177" s="22"/>
      <c r="V177" s="22"/>
      <c r="W177" s="22"/>
      <c r="X177" s="22"/>
      <c r="Y177" s="22"/>
    </row>
    <row r="178" spans="12:25" x14ac:dyDescent="0.3">
      <c r="L178"/>
      <c r="M178" s="22"/>
      <c r="N178" s="22"/>
      <c r="O178" s="22"/>
      <c r="P178" s="22"/>
      <c r="Q178" s="22"/>
      <c r="R178" s="22"/>
      <c r="S178" s="22"/>
      <c r="T178" s="22"/>
      <c r="U178" s="22"/>
      <c r="V178" s="22"/>
      <c r="W178" s="22"/>
      <c r="X178" s="22"/>
      <c r="Y178" s="22"/>
    </row>
    <row r="179" spans="12:25" x14ac:dyDescent="0.3">
      <c r="L179"/>
      <c r="M179" s="22"/>
      <c r="N179" s="22"/>
      <c r="O179" s="22"/>
      <c r="P179" s="22"/>
      <c r="Q179" s="22"/>
      <c r="R179" s="22"/>
      <c r="S179" s="22"/>
      <c r="T179" s="22"/>
      <c r="U179" s="22"/>
      <c r="V179" s="22"/>
      <c r="W179" s="22"/>
      <c r="X179" s="22"/>
      <c r="Y179" s="22"/>
    </row>
    <row r="180" spans="12:25" x14ac:dyDescent="0.3">
      <c r="L180"/>
      <c r="M180" s="22"/>
      <c r="N180" s="22"/>
      <c r="O180" s="22"/>
      <c r="P180" s="22"/>
      <c r="Q180" s="22"/>
      <c r="R180" s="22"/>
      <c r="S180" s="22"/>
      <c r="T180" s="22"/>
      <c r="U180" s="22"/>
      <c r="V180" s="22"/>
      <c r="W180" s="22"/>
      <c r="X180" s="22"/>
      <c r="Y180" s="22"/>
    </row>
    <row r="181" spans="12:25" x14ac:dyDescent="0.3">
      <c r="L181"/>
      <c r="M181" s="22"/>
      <c r="N181" s="22"/>
      <c r="O181" s="22"/>
      <c r="P181" s="22"/>
      <c r="Q181" s="22"/>
      <c r="R181" s="22"/>
      <c r="S181" s="22"/>
      <c r="T181" s="22"/>
      <c r="U181" s="22"/>
      <c r="V181" s="22"/>
      <c r="W181" s="22"/>
      <c r="X181" s="22"/>
      <c r="Y181" s="22"/>
    </row>
    <row r="182" spans="12:25" x14ac:dyDescent="0.3">
      <c r="L182"/>
      <c r="M182" s="22"/>
      <c r="N182" s="22"/>
      <c r="O182" s="22"/>
      <c r="P182" s="22"/>
      <c r="Q182" s="22"/>
      <c r="R182" s="22"/>
      <c r="S182" s="22"/>
      <c r="T182" s="22"/>
      <c r="U182" s="22"/>
      <c r="V182" s="22"/>
      <c r="W182" s="22"/>
      <c r="X182" s="22"/>
      <c r="Y182" s="22"/>
    </row>
    <row r="183" spans="12:25" x14ac:dyDescent="0.3">
      <c r="L183"/>
      <c r="M183" s="22"/>
      <c r="N183" s="22"/>
      <c r="O183" s="22"/>
      <c r="P183" s="22"/>
      <c r="Q183" s="22"/>
      <c r="R183" s="22"/>
      <c r="S183" s="22"/>
      <c r="T183" s="22"/>
      <c r="U183" s="22"/>
      <c r="V183" s="22"/>
      <c r="W183" s="22"/>
      <c r="X183" s="22"/>
      <c r="Y183" s="22"/>
    </row>
    <row r="184" spans="12:25" x14ac:dyDescent="0.3">
      <c r="L184"/>
      <c r="M184" s="22"/>
      <c r="N184" s="22"/>
      <c r="O184" s="22"/>
      <c r="P184" s="22"/>
      <c r="Q184" s="22"/>
      <c r="R184" s="22"/>
      <c r="S184" s="22"/>
      <c r="T184" s="22"/>
      <c r="U184" s="22"/>
      <c r="V184" s="22"/>
      <c r="W184" s="22"/>
      <c r="X184" s="22"/>
      <c r="Y184" s="22"/>
    </row>
    <row r="185" spans="12:25" x14ac:dyDescent="0.3">
      <c r="L185"/>
      <c r="M185" s="22"/>
      <c r="N185" s="22"/>
      <c r="O185" s="22"/>
      <c r="P185" s="22"/>
      <c r="Q185" s="22"/>
      <c r="R185" s="22"/>
      <c r="S185" s="22"/>
      <c r="T185" s="22"/>
      <c r="U185" s="22"/>
      <c r="V185" s="22"/>
      <c r="W185" s="22"/>
      <c r="X185" s="22"/>
      <c r="Y185" s="22"/>
    </row>
    <row r="186" spans="12:25" x14ac:dyDescent="0.3">
      <c r="L186"/>
      <c r="M186" s="22"/>
      <c r="N186" s="22"/>
      <c r="O186" s="22"/>
      <c r="P186" s="22"/>
      <c r="Q186" s="22"/>
      <c r="R186" s="22"/>
      <c r="S186" s="22"/>
      <c r="T186" s="22"/>
      <c r="U186" s="22"/>
      <c r="V186" s="22"/>
      <c r="W186" s="22"/>
      <c r="X186" s="22"/>
      <c r="Y186" s="22"/>
    </row>
    <row r="187" spans="12:25" x14ac:dyDescent="0.3">
      <c r="L187"/>
      <c r="M187" s="22"/>
      <c r="N187" s="22"/>
      <c r="O187" s="22"/>
      <c r="P187" s="22"/>
      <c r="Q187" s="22"/>
      <c r="R187" s="22"/>
      <c r="S187" s="22"/>
      <c r="T187" s="22"/>
      <c r="U187" s="22"/>
      <c r="V187" s="22"/>
      <c r="W187" s="22"/>
      <c r="X187" s="22"/>
      <c r="Y187" s="22"/>
    </row>
    <row r="188" spans="12:25" x14ac:dyDescent="0.3">
      <c r="L188"/>
      <c r="M188" s="22"/>
      <c r="N188" s="22"/>
      <c r="O188" s="22"/>
      <c r="P188" s="22"/>
      <c r="Q188" s="22"/>
      <c r="R188" s="22"/>
      <c r="S188" s="22"/>
      <c r="T188" s="22"/>
      <c r="U188" s="22"/>
      <c r="V188" s="22"/>
      <c r="W188" s="22"/>
      <c r="X188" s="22"/>
      <c r="Y188" s="22"/>
    </row>
    <row r="189" spans="12:25" x14ac:dyDescent="0.3">
      <c r="L189"/>
      <c r="M189" s="22"/>
      <c r="N189" s="22"/>
      <c r="O189" s="22"/>
      <c r="P189" s="22"/>
      <c r="Q189" s="22"/>
      <c r="R189" s="22"/>
      <c r="S189" s="22"/>
      <c r="T189" s="22"/>
      <c r="U189" s="22"/>
      <c r="V189" s="22"/>
      <c r="W189" s="22"/>
      <c r="X189" s="22"/>
      <c r="Y189" s="22"/>
    </row>
    <row r="190" spans="12:25" x14ac:dyDescent="0.3">
      <c r="L190"/>
      <c r="M190" s="22"/>
      <c r="N190" s="22"/>
      <c r="O190" s="22"/>
      <c r="P190" s="22"/>
      <c r="Q190" s="22"/>
      <c r="R190" s="22"/>
      <c r="S190" s="22"/>
      <c r="T190" s="22"/>
      <c r="U190" s="22"/>
      <c r="V190" s="22"/>
      <c r="W190" s="22"/>
      <c r="X190" s="22"/>
      <c r="Y190" s="22"/>
    </row>
    <row r="191" spans="12:25" x14ac:dyDescent="0.3">
      <c r="L191"/>
      <c r="M191" s="22"/>
      <c r="N191" s="22"/>
      <c r="O191" s="22"/>
      <c r="P191" s="22"/>
      <c r="Q191" s="22"/>
      <c r="R191" s="22"/>
      <c r="S191" s="22"/>
      <c r="T191" s="22"/>
      <c r="U191" s="22"/>
      <c r="V191" s="22"/>
      <c r="W191" s="22"/>
      <c r="X191" s="22"/>
      <c r="Y191" s="22"/>
    </row>
    <row r="192" spans="12:25" x14ac:dyDescent="0.3">
      <c r="L192"/>
      <c r="M192" s="22"/>
      <c r="N192" s="22"/>
      <c r="O192" s="22"/>
      <c r="P192" s="22"/>
      <c r="Q192" s="22"/>
      <c r="R192" s="22"/>
      <c r="S192" s="22"/>
      <c r="T192" s="22"/>
      <c r="U192" s="22"/>
      <c r="V192" s="22"/>
      <c r="W192" s="22"/>
      <c r="X192" s="22"/>
      <c r="Y192" s="22"/>
    </row>
    <row r="193" spans="12:25" x14ac:dyDescent="0.3">
      <c r="L193"/>
      <c r="M193" s="22"/>
      <c r="N193" s="22"/>
      <c r="O193" s="22"/>
      <c r="P193" s="22"/>
      <c r="Q193" s="22"/>
      <c r="R193" s="22"/>
      <c r="S193" s="22"/>
      <c r="T193" s="22"/>
      <c r="U193" s="22"/>
      <c r="V193" s="22"/>
      <c r="W193" s="22"/>
      <c r="X193" s="22"/>
      <c r="Y193" s="22"/>
    </row>
    <row r="194" spans="12:25" x14ac:dyDescent="0.3">
      <c r="L194"/>
      <c r="M194" s="22"/>
      <c r="N194" s="22"/>
      <c r="O194" s="22"/>
      <c r="P194" s="22"/>
      <c r="Q194" s="22"/>
      <c r="R194" s="22"/>
      <c r="S194" s="22"/>
      <c r="T194" s="22"/>
      <c r="U194" s="22"/>
      <c r="V194" s="22"/>
      <c r="W194" s="22"/>
      <c r="X194" s="22"/>
      <c r="Y194" s="22"/>
    </row>
    <row r="195" spans="12:25" x14ac:dyDescent="0.3">
      <c r="L195"/>
      <c r="M195" s="22"/>
      <c r="N195" s="22"/>
      <c r="O195" s="22"/>
      <c r="P195" s="22"/>
      <c r="Q195" s="22"/>
      <c r="R195" s="22"/>
      <c r="S195" s="22"/>
      <c r="T195" s="22"/>
      <c r="U195" s="22"/>
      <c r="V195" s="22"/>
      <c r="W195" s="22"/>
      <c r="X195" s="22"/>
      <c r="Y195" s="22"/>
    </row>
    <row r="196" spans="12:25" x14ac:dyDescent="0.3">
      <c r="L196"/>
      <c r="M196" s="22"/>
      <c r="N196" s="22"/>
      <c r="O196" s="22"/>
      <c r="P196" s="22"/>
      <c r="Q196" s="22"/>
      <c r="R196" s="22"/>
      <c r="S196" s="22"/>
      <c r="T196" s="22"/>
      <c r="U196" s="22"/>
      <c r="V196" s="22"/>
      <c r="W196" s="22"/>
      <c r="X196" s="22"/>
      <c r="Y196" s="22"/>
    </row>
    <row r="197" spans="12:25" x14ac:dyDescent="0.3">
      <c r="L197"/>
      <c r="M197" s="22"/>
      <c r="N197" s="22"/>
      <c r="O197" s="22"/>
      <c r="P197" s="22"/>
      <c r="Q197" s="22"/>
      <c r="R197" s="22"/>
      <c r="S197" s="22"/>
      <c r="T197" s="22"/>
      <c r="U197" s="22"/>
      <c r="V197" s="22"/>
      <c r="W197" s="22"/>
      <c r="X197" s="22"/>
      <c r="Y197" s="22"/>
    </row>
    <row r="198" spans="12:25" x14ac:dyDescent="0.3">
      <c r="L198"/>
      <c r="M198" s="22"/>
      <c r="N198" s="22"/>
      <c r="O198" s="22"/>
      <c r="P198" s="22"/>
      <c r="Q198" s="22"/>
      <c r="R198" s="22"/>
      <c r="S198" s="22"/>
      <c r="T198" s="22"/>
      <c r="U198" s="22"/>
      <c r="V198" s="22"/>
      <c r="W198" s="22"/>
      <c r="X198" s="22"/>
      <c r="Y198" s="22"/>
    </row>
    <row r="199" spans="12:25" x14ac:dyDescent="0.3">
      <c r="L199"/>
      <c r="M199" s="22"/>
      <c r="N199" s="22"/>
      <c r="O199" s="22"/>
      <c r="P199" s="22"/>
      <c r="Q199" s="22"/>
      <c r="R199" s="22"/>
      <c r="S199" s="22"/>
      <c r="T199" s="22"/>
      <c r="U199" s="22"/>
      <c r="V199" s="22"/>
      <c r="W199" s="22"/>
      <c r="X199" s="22"/>
      <c r="Y199" s="22"/>
    </row>
    <row r="200" spans="12:25" x14ac:dyDescent="0.3">
      <c r="L200"/>
      <c r="M200" s="22"/>
      <c r="N200" s="22"/>
      <c r="O200" s="22"/>
      <c r="P200" s="22"/>
      <c r="Q200" s="22"/>
      <c r="R200" s="22"/>
      <c r="S200" s="22"/>
      <c r="T200" s="22"/>
      <c r="U200" s="22"/>
      <c r="V200" s="22"/>
      <c r="W200" s="22"/>
      <c r="X200" s="22"/>
      <c r="Y200" s="22"/>
    </row>
    <row r="201" spans="12:25" x14ac:dyDescent="0.3">
      <c r="L201"/>
      <c r="M201" s="22"/>
      <c r="N201" s="22"/>
      <c r="O201" s="22"/>
      <c r="P201" s="22"/>
      <c r="Q201" s="22"/>
      <c r="R201" s="22"/>
      <c r="S201" s="22"/>
      <c r="T201" s="22"/>
      <c r="U201" s="22"/>
      <c r="V201" s="22"/>
      <c r="W201" s="22"/>
      <c r="X201" s="22"/>
      <c r="Y201" s="22"/>
    </row>
    <row r="202" spans="12:25" x14ac:dyDescent="0.3">
      <c r="L202"/>
      <c r="M202" s="22"/>
      <c r="N202" s="22"/>
      <c r="O202" s="22"/>
      <c r="P202" s="22"/>
      <c r="Q202" s="22"/>
      <c r="R202" s="22"/>
      <c r="S202" s="22"/>
      <c r="T202" s="22"/>
      <c r="U202" s="22"/>
      <c r="V202" s="22"/>
      <c r="W202" s="22"/>
      <c r="X202" s="22"/>
      <c r="Y202" s="22"/>
    </row>
    <row r="203" spans="12:25" x14ac:dyDescent="0.3">
      <c r="L203"/>
      <c r="M203" s="22"/>
      <c r="N203" s="22"/>
      <c r="O203" s="22"/>
      <c r="P203" s="22"/>
      <c r="Q203" s="22"/>
      <c r="R203" s="22"/>
      <c r="S203" s="22"/>
      <c r="T203" s="22"/>
      <c r="U203" s="22"/>
      <c r="V203" s="22"/>
      <c r="W203" s="22"/>
      <c r="X203" s="22"/>
      <c r="Y203" s="22"/>
    </row>
    <row r="204" spans="12:25" x14ac:dyDescent="0.3">
      <c r="L204"/>
      <c r="M204" s="22"/>
      <c r="N204" s="22"/>
      <c r="O204" s="22"/>
      <c r="P204" s="22"/>
      <c r="Q204" s="22"/>
      <c r="R204" s="22"/>
      <c r="S204" s="22"/>
      <c r="T204" s="22"/>
      <c r="U204" s="22"/>
      <c r="V204" s="22"/>
      <c r="W204" s="22"/>
      <c r="X204" s="22"/>
      <c r="Y204" s="22"/>
    </row>
    <row r="205" spans="12:25" x14ac:dyDescent="0.3">
      <c r="L205"/>
      <c r="M205" s="22"/>
      <c r="N205" s="22"/>
      <c r="O205" s="22"/>
      <c r="P205" s="22"/>
      <c r="Q205" s="22"/>
      <c r="R205" s="22"/>
      <c r="S205" s="22"/>
      <c r="T205" s="22"/>
      <c r="U205" s="22"/>
      <c r="V205" s="22"/>
      <c r="W205" s="22"/>
      <c r="X205" s="22"/>
      <c r="Y205" s="22"/>
    </row>
    <row r="206" spans="12:25" x14ac:dyDescent="0.3">
      <c r="L206"/>
      <c r="M206" s="22"/>
      <c r="N206" s="22"/>
      <c r="O206" s="22"/>
      <c r="P206" s="22"/>
      <c r="Q206" s="22"/>
      <c r="R206" s="22"/>
      <c r="S206" s="22"/>
      <c r="T206" s="22"/>
      <c r="U206" s="22"/>
      <c r="V206" s="22"/>
      <c r="W206" s="22"/>
      <c r="X206" s="22"/>
      <c r="Y206" s="22"/>
    </row>
    <row r="207" spans="12:25" x14ac:dyDescent="0.3">
      <c r="L207"/>
      <c r="M207" s="22"/>
      <c r="N207" s="22"/>
      <c r="O207" s="22"/>
      <c r="P207" s="22"/>
      <c r="Q207" s="22"/>
      <c r="R207" s="22"/>
      <c r="S207" s="22"/>
      <c r="T207" s="22"/>
      <c r="U207" s="22"/>
      <c r="V207" s="22"/>
      <c r="W207" s="22"/>
      <c r="X207" s="22"/>
      <c r="Y207" s="22"/>
    </row>
    <row r="208" spans="12:25" x14ac:dyDescent="0.3">
      <c r="L208"/>
      <c r="M208" s="22"/>
      <c r="N208" s="22"/>
      <c r="O208" s="22"/>
      <c r="P208" s="22"/>
      <c r="Q208" s="22"/>
      <c r="R208" s="22"/>
      <c r="S208" s="22"/>
      <c r="T208" s="22"/>
      <c r="U208" s="22"/>
      <c r="V208" s="22"/>
      <c r="W208" s="22"/>
      <c r="X208" s="22"/>
      <c r="Y208" s="22"/>
    </row>
    <row r="209" spans="12:25" x14ac:dyDescent="0.3">
      <c r="L209"/>
      <c r="M209" s="22"/>
      <c r="N209" s="22"/>
      <c r="O209" s="22"/>
      <c r="P209" s="22"/>
      <c r="Q209" s="22"/>
      <c r="R209" s="22"/>
      <c r="S209" s="22"/>
      <c r="T209" s="22"/>
      <c r="U209" s="22"/>
      <c r="V209" s="22"/>
      <c r="W209" s="22"/>
      <c r="X209" s="22"/>
      <c r="Y209" s="22"/>
    </row>
    <row r="210" spans="12:25" x14ac:dyDescent="0.3">
      <c r="L210"/>
      <c r="M210" s="22"/>
      <c r="N210" s="22"/>
      <c r="O210" s="22"/>
      <c r="P210" s="22"/>
      <c r="Q210" s="22"/>
      <c r="R210" s="22"/>
      <c r="S210" s="22"/>
      <c r="T210" s="22"/>
      <c r="U210" s="22"/>
      <c r="V210" s="22"/>
      <c r="W210" s="22"/>
      <c r="X210" s="22"/>
      <c r="Y210" s="22"/>
    </row>
    <row r="211" spans="12:25" x14ac:dyDescent="0.3">
      <c r="L211"/>
      <c r="M211" s="22"/>
      <c r="N211" s="22"/>
      <c r="O211" s="22"/>
      <c r="P211" s="22"/>
      <c r="Q211" s="22"/>
      <c r="R211" s="22"/>
      <c r="S211" s="22"/>
      <c r="T211" s="22"/>
      <c r="U211" s="22"/>
      <c r="V211" s="22"/>
      <c r="W211" s="22"/>
      <c r="X211" s="22"/>
      <c r="Y211" s="22"/>
    </row>
    <row r="212" spans="12:25" x14ac:dyDescent="0.3">
      <c r="L212"/>
      <c r="M212" s="22"/>
      <c r="N212" s="22"/>
      <c r="O212" s="22"/>
      <c r="P212" s="22"/>
      <c r="Q212" s="22"/>
      <c r="R212" s="22"/>
      <c r="S212" s="22"/>
      <c r="T212" s="22"/>
      <c r="U212" s="22"/>
      <c r="V212" s="22"/>
      <c r="W212" s="22"/>
      <c r="X212" s="22"/>
      <c r="Y212" s="22"/>
    </row>
    <row r="213" spans="12:25" x14ac:dyDescent="0.3">
      <c r="L213"/>
      <c r="M213" s="22"/>
      <c r="N213" s="22"/>
      <c r="O213" s="22"/>
      <c r="P213" s="22"/>
      <c r="Q213" s="22"/>
      <c r="R213" s="22"/>
      <c r="S213" s="22"/>
      <c r="T213" s="22"/>
      <c r="U213" s="22"/>
      <c r="V213" s="22"/>
      <c r="W213" s="22"/>
      <c r="X213" s="22"/>
      <c r="Y213" s="22"/>
    </row>
    <row r="214" spans="12:25" x14ac:dyDescent="0.3">
      <c r="L214"/>
      <c r="M214" s="22"/>
      <c r="N214" s="22"/>
      <c r="O214" s="22"/>
      <c r="P214" s="22"/>
      <c r="Q214" s="22"/>
      <c r="R214" s="22"/>
      <c r="S214" s="22"/>
      <c r="T214" s="22"/>
      <c r="U214" s="22"/>
      <c r="V214" s="22"/>
      <c r="W214" s="22"/>
      <c r="X214" s="22"/>
      <c r="Y214" s="22"/>
    </row>
    <row r="215" spans="12:25" x14ac:dyDescent="0.3">
      <c r="L215"/>
      <c r="M215" s="22"/>
      <c r="N215" s="22"/>
      <c r="O215" s="22"/>
      <c r="P215" s="22"/>
      <c r="Q215" s="22"/>
      <c r="R215" s="22"/>
      <c r="S215" s="22"/>
      <c r="T215" s="22"/>
      <c r="U215" s="22"/>
      <c r="V215" s="22"/>
      <c r="W215" s="22"/>
      <c r="X215" s="22"/>
      <c r="Y215" s="22"/>
    </row>
    <row r="216" spans="12:25" x14ac:dyDescent="0.3">
      <c r="L216"/>
      <c r="M216" s="22"/>
      <c r="N216" s="22"/>
      <c r="O216" s="22"/>
      <c r="P216" s="22"/>
      <c r="Q216" s="22"/>
      <c r="R216" s="22"/>
      <c r="S216" s="22"/>
      <c r="T216" s="22"/>
      <c r="U216" s="22"/>
      <c r="V216" s="22"/>
      <c r="W216" s="22"/>
      <c r="X216" s="22"/>
      <c r="Y216" s="22"/>
    </row>
    <row r="217" spans="12:25" x14ac:dyDescent="0.3">
      <c r="L217"/>
      <c r="M217" s="22"/>
      <c r="N217" s="22"/>
      <c r="O217" s="22"/>
      <c r="P217" s="22"/>
      <c r="Q217" s="22"/>
      <c r="R217" s="22"/>
      <c r="S217" s="22"/>
      <c r="T217" s="22"/>
      <c r="U217" s="22"/>
      <c r="V217" s="22"/>
      <c r="W217" s="22"/>
      <c r="X217" s="22"/>
      <c r="Y217" s="22"/>
    </row>
    <row r="218" spans="12:25" x14ac:dyDescent="0.3">
      <c r="L218"/>
      <c r="M218" s="22"/>
      <c r="N218" s="22"/>
      <c r="O218" s="22"/>
      <c r="P218" s="22"/>
      <c r="Q218" s="22"/>
      <c r="R218" s="22"/>
      <c r="S218" s="22"/>
      <c r="T218" s="22"/>
      <c r="U218" s="22"/>
      <c r="V218" s="22"/>
      <c r="W218" s="22"/>
      <c r="X218" s="22"/>
      <c r="Y218" s="22"/>
    </row>
    <row r="219" spans="12:25" x14ac:dyDescent="0.3">
      <c r="L219"/>
      <c r="M219" s="22"/>
      <c r="N219" s="22"/>
      <c r="O219" s="22"/>
      <c r="P219" s="22"/>
      <c r="Q219" s="22"/>
      <c r="R219" s="22"/>
      <c r="S219" s="22"/>
      <c r="T219" s="22"/>
      <c r="U219" s="22"/>
      <c r="V219" s="22"/>
      <c r="W219" s="22"/>
      <c r="X219" s="22"/>
      <c r="Y219" s="22"/>
    </row>
    <row r="220" spans="12:25" x14ac:dyDescent="0.3">
      <c r="L220"/>
      <c r="M220" s="22"/>
      <c r="N220" s="22"/>
      <c r="O220" s="22"/>
      <c r="P220" s="22"/>
      <c r="Q220" s="22"/>
      <c r="R220" s="22"/>
      <c r="S220" s="22"/>
      <c r="T220" s="22"/>
      <c r="U220" s="22"/>
      <c r="V220" s="22"/>
      <c r="W220" s="22"/>
      <c r="X220" s="22"/>
      <c r="Y220" s="22"/>
    </row>
    <row r="221" spans="12:25" x14ac:dyDescent="0.3">
      <c r="L221"/>
      <c r="M221" s="22"/>
      <c r="N221" s="22"/>
      <c r="O221" s="22"/>
      <c r="P221" s="22"/>
      <c r="Q221" s="22"/>
      <c r="R221" s="22"/>
      <c r="S221" s="22"/>
      <c r="T221" s="22"/>
      <c r="U221" s="22"/>
      <c r="V221" s="22"/>
      <c r="W221" s="22"/>
      <c r="X221" s="22"/>
      <c r="Y221" s="22"/>
    </row>
    <row r="222" spans="12:25" x14ac:dyDescent="0.3">
      <c r="L222"/>
      <c r="M222" s="22"/>
      <c r="N222" s="22"/>
      <c r="O222" s="22"/>
      <c r="P222" s="22"/>
      <c r="Q222" s="22"/>
      <c r="R222" s="22"/>
      <c r="S222" s="22"/>
      <c r="T222" s="22"/>
      <c r="U222" s="22"/>
      <c r="V222" s="22"/>
      <c r="W222" s="22"/>
      <c r="X222" s="22"/>
      <c r="Y222" s="22"/>
    </row>
    <row r="223" spans="12:25" x14ac:dyDescent="0.3">
      <c r="L223"/>
      <c r="M223" s="22"/>
      <c r="N223" s="22"/>
      <c r="O223" s="22"/>
      <c r="P223" s="22"/>
      <c r="Q223" s="22"/>
      <c r="R223" s="22"/>
      <c r="S223" s="22"/>
      <c r="T223" s="22"/>
      <c r="U223" s="22"/>
      <c r="V223" s="22"/>
      <c r="W223" s="22"/>
      <c r="X223" s="22"/>
      <c r="Y223" s="22"/>
    </row>
    <row r="224" spans="12:25" x14ac:dyDescent="0.3">
      <c r="L224"/>
      <c r="M224" s="22"/>
      <c r="N224" s="22"/>
      <c r="O224" s="22"/>
      <c r="P224" s="22"/>
      <c r="Q224" s="22"/>
      <c r="R224" s="22"/>
      <c r="S224" s="22"/>
      <c r="T224" s="22"/>
      <c r="U224" s="22"/>
      <c r="V224" s="22"/>
      <c r="W224" s="22"/>
      <c r="X224" s="22"/>
      <c r="Y224" s="22"/>
    </row>
    <row r="225" spans="12:25" x14ac:dyDescent="0.3">
      <c r="L225"/>
      <c r="M225" s="22"/>
      <c r="N225" s="22"/>
      <c r="O225" s="22"/>
      <c r="P225" s="22"/>
      <c r="Q225" s="22"/>
      <c r="R225" s="22"/>
      <c r="S225" s="22"/>
      <c r="T225" s="22"/>
      <c r="U225" s="22"/>
      <c r="V225" s="22"/>
      <c r="W225" s="22"/>
      <c r="X225" s="22"/>
      <c r="Y225" s="22"/>
    </row>
    <row r="226" spans="12:25" x14ac:dyDescent="0.3">
      <c r="L226"/>
      <c r="M226" s="22"/>
      <c r="N226" s="22"/>
      <c r="O226" s="22"/>
      <c r="P226" s="22"/>
      <c r="Q226" s="22"/>
      <c r="R226" s="22"/>
      <c r="S226" s="22"/>
      <c r="T226" s="22"/>
      <c r="U226" s="22"/>
      <c r="V226" s="22"/>
      <c r="W226" s="22"/>
      <c r="X226" s="22"/>
      <c r="Y226" s="22"/>
    </row>
    <row r="227" spans="12:25" x14ac:dyDescent="0.3">
      <c r="L227"/>
      <c r="M227" s="22"/>
      <c r="N227" s="22"/>
      <c r="O227" s="22"/>
      <c r="P227" s="22"/>
      <c r="Q227" s="22"/>
      <c r="R227" s="22"/>
      <c r="S227" s="22"/>
      <c r="T227" s="22"/>
      <c r="U227" s="22"/>
      <c r="V227" s="22"/>
      <c r="W227" s="22"/>
      <c r="X227" s="22"/>
      <c r="Y227" s="22"/>
    </row>
    <row r="228" spans="12:25" x14ac:dyDescent="0.3">
      <c r="L228"/>
      <c r="M228" s="22"/>
      <c r="N228" s="22"/>
      <c r="O228" s="22"/>
      <c r="P228" s="22"/>
      <c r="Q228" s="22"/>
      <c r="R228" s="22"/>
      <c r="S228" s="22"/>
      <c r="T228" s="22"/>
      <c r="U228" s="22"/>
      <c r="V228" s="22"/>
      <c r="W228" s="22"/>
      <c r="X228" s="22"/>
      <c r="Y228" s="22"/>
    </row>
    <row r="229" spans="12:25" x14ac:dyDescent="0.3">
      <c r="L229"/>
      <c r="M229" s="22"/>
      <c r="N229" s="22"/>
      <c r="O229" s="22"/>
      <c r="P229" s="22"/>
      <c r="Q229" s="22"/>
      <c r="R229" s="22"/>
      <c r="S229" s="22"/>
      <c r="T229" s="22"/>
      <c r="U229" s="22"/>
      <c r="V229" s="22"/>
      <c r="W229" s="22"/>
      <c r="X229" s="22"/>
      <c r="Y229" s="22"/>
    </row>
    <row r="230" spans="12:25" x14ac:dyDescent="0.3">
      <c r="L230"/>
      <c r="M230" s="22"/>
      <c r="N230" s="22"/>
      <c r="O230" s="22"/>
      <c r="P230" s="22"/>
      <c r="Q230" s="22"/>
      <c r="R230" s="22"/>
      <c r="S230" s="22"/>
      <c r="T230" s="22"/>
      <c r="U230" s="22"/>
      <c r="V230" s="22"/>
      <c r="W230" s="22"/>
      <c r="X230" s="22"/>
      <c r="Y230" s="22"/>
    </row>
    <row r="231" spans="12:25" x14ac:dyDescent="0.3">
      <c r="L231"/>
      <c r="M231" s="22"/>
      <c r="N231" s="22"/>
      <c r="O231" s="22"/>
      <c r="P231" s="22"/>
      <c r="Q231" s="22"/>
      <c r="R231" s="22"/>
      <c r="S231" s="22"/>
      <c r="T231" s="22"/>
      <c r="U231" s="22"/>
      <c r="V231" s="22"/>
      <c r="W231" s="22"/>
      <c r="X231" s="22"/>
      <c r="Y231" s="22"/>
    </row>
    <row r="232" spans="12:25" x14ac:dyDescent="0.3">
      <c r="L232"/>
      <c r="M232" s="22"/>
      <c r="N232" s="22"/>
      <c r="O232" s="22"/>
      <c r="P232" s="22"/>
      <c r="Q232" s="22"/>
      <c r="R232" s="22"/>
      <c r="S232" s="22"/>
      <c r="T232" s="22"/>
      <c r="U232" s="22"/>
      <c r="V232" s="22"/>
      <c r="W232" s="22"/>
      <c r="X232" s="22"/>
      <c r="Y232" s="22"/>
    </row>
    <row r="233" spans="12:25" x14ac:dyDescent="0.3">
      <c r="L233"/>
      <c r="M233" s="22"/>
      <c r="N233" s="22"/>
      <c r="O233" s="22"/>
      <c r="P233" s="22"/>
      <c r="Q233" s="22"/>
      <c r="R233" s="22"/>
      <c r="S233" s="22"/>
      <c r="T233" s="22"/>
      <c r="U233" s="22"/>
      <c r="V233" s="22"/>
      <c r="W233" s="22"/>
      <c r="X233" s="22"/>
      <c r="Y233" s="22"/>
    </row>
    <row r="234" spans="12:25" x14ac:dyDescent="0.3">
      <c r="L234"/>
      <c r="M234" s="22"/>
      <c r="N234" s="22"/>
      <c r="O234" s="22"/>
      <c r="P234" s="22"/>
      <c r="Q234" s="22"/>
      <c r="R234" s="22"/>
      <c r="S234" s="22"/>
      <c r="T234" s="22"/>
      <c r="U234" s="22"/>
      <c r="V234" s="22"/>
      <c r="W234" s="22"/>
      <c r="X234" s="22"/>
      <c r="Y234" s="22"/>
    </row>
    <row r="235" spans="12:25" x14ac:dyDescent="0.3">
      <c r="L235"/>
      <c r="M235" s="22"/>
      <c r="N235" s="22"/>
      <c r="O235" s="22"/>
      <c r="P235" s="22"/>
      <c r="Q235" s="22"/>
      <c r="R235" s="22"/>
      <c r="S235" s="22"/>
      <c r="T235" s="22"/>
      <c r="U235" s="22"/>
      <c r="V235" s="22"/>
      <c r="W235" s="22"/>
      <c r="X235" s="22"/>
      <c r="Y235" s="22"/>
    </row>
    <row r="236" spans="12:25" x14ac:dyDescent="0.3">
      <c r="L236"/>
      <c r="M236" s="22"/>
      <c r="N236" s="22"/>
      <c r="O236" s="22"/>
      <c r="P236" s="22"/>
      <c r="Q236" s="22"/>
      <c r="R236" s="22"/>
      <c r="S236" s="22"/>
      <c r="T236" s="22"/>
      <c r="U236" s="22"/>
      <c r="V236" s="22"/>
      <c r="W236" s="22"/>
      <c r="X236" s="22"/>
      <c r="Y236" s="22"/>
    </row>
    <row r="237" spans="12:25" x14ac:dyDescent="0.3">
      <c r="L237"/>
      <c r="M237" s="22"/>
      <c r="N237" s="22"/>
      <c r="O237" s="22"/>
      <c r="P237" s="22"/>
      <c r="Q237" s="22"/>
      <c r="R237" s="22"/>
      <c r="S237" s="22"/>
      <c r="T237" s="22"/>
      <c r="U237" s="22"/>
      <c r="V237" s="22"/>
      <c r="W237" s="22"/>
      <c r="X237" s="22"/>
      <c r="Y237" s="22"/>
    </row>
    <row r="238" spans="12:25" x14ac:dyDescent="0.3">
      <c r="L238"/>
      <c r="M238" s="22"/>
      <c r="N238" s="22"/>
      <c r="O238" s="22"/>
      <c r="P238" s="22"/>
      <c r="Q238" s="22"/>
      <c r="R238" s="22"/>
      <c r="S238" s="22"/>
      <c r="T238" s="22"/>
      <c r="U238" s="22"/>
      <c r="V238" s="22"/>
      <c r="W238" s="22"/>
      <c r="X238" s="22"/>
      <c r="Y238" s="22"/>
    </row>
    <row r="239" spans="12:25" x14ac:dyDescent="0.3">
      <c r="L239"/>
      <c r="M239" s="22"/>
      <c r="N239" s="22"/>
      <c r="O239" s="22"/>
      <c r="P239" s="22"/>
      <c r="Q239" s="22"/>
      <c r="R239" s="22"/>
      <c r="S239" s="22"/>
      <c r="T239" s="22"/>
      <c r="U239" s="22"/>
      <c r="V239" s="22"/>
      <c r="W239" s="22"/>
      <c r="X239" s="22"/>
      <c r="Y239" s="22"/>
    </row>
    <row r="240" spans="12:25" x14ac:dyDescent="0.3">
      <c r="L240"/>
      <c r="M240" s="22"/>
      <c r="N240" s="22"/>
      <c r="O240" s="22"/>
      <c r="P240" s="22"/>
      <c r="Q240" s="22"/>
      <c r="R240" s="22"/>
      <c r="S240" s="22"/>
      <c r="T240" s="22"/>
      <c r="U240" s="22"/>
      <c r="V240" s="22"/>
      <c r="W240" s="22"/>
      <c r="X240" s="22"/>
      <c r="Y240" s="22"/>
    </row>
    <row r="241" spans="12:25" x14ac:dyDescent="0.3">
      <c r="L241"/>
      <c r="M241" s="22"/>
      <c r="N241" s="22"/>
      <c r="O241" s="22"/>
      <c r="P241" s="22"/>
      <c r="Q241" s="22"/>
      <c r="R241" s="22"/>
      <c r="S241" s="22"/>
      <c r="T241" s="22"/>
      <c r="U241" s="22"/>
      <c r="V241" s="22"/>
      <c r="W241" s="22"/>
      <c r="X241" s="22"/>
      <c r="Y241" s="22"/>
    </row>
    <row r="242" spans="12:25" x14ac:dyDescent="0.3">
      <c r="L242"/>
      <c r="M242" s="22"/>
      <c r="N242" s="22"/>
      <c r="O242" s="22"/>
      <c r="P242" s="22"/>
      <c r="Q242" s="22"/>
      <c r="R242" s="22"/>
      <c r="S242" s="22"/>
      <c r="T242" s="22"/>
      <c r="U242" s="22"/>
      <c r="V242" s="22"/>
      <c r="W242" s="22"/>
      <c r="X242" s="22"/>
      <c r="Y242" s="22"/>
    </row>
    <row r="243" spans="12:25" x14ac:dyDescent="0.3">
      <c r="L243"/>
      <c r="M243" s="22"/>
      <c r="N243" s="22"/>
      <c r="O243" s="22"/>
      <c r="P243" s="22"/>
      <c r="Q243" s="22"/>
      <c r="R243" s="22"/>
      <c r="S243" s="22"/>
      <c r="T243" s="22"/>
      <c r="U243" s="22"/>
      <c r="V243" s="22"/>
      <c r="W243" s="22"/>
      <c r="X243" s="22"/>
      <c r="Y243" s="22"/>
    </row>
    <row r="244" spans="12:25" x14ac:dyDescent="0.3">
      <c r="L244"/>
      <c r="M244" s="22"/>
      <c r="N244" s="22"/>
      <c r="O244" s="22"/>
      <c r="P244" s="22"/>
      <c r="Q244" s="22"/>
      <c r="R244" s="22"/>
      <c r="S244" s="22"/>
      <c r="T244" s="22"/>
      <c r="U244" s="22"/>
      <c r="V244" s="22"/>
      <c r="W244" s="22"/>
      <c r="X244" s="22"/>
      <c r="Y244" s="22"/>
    </row>
    <row r="245" spans="12:25" x14ac:dyDescent="0.3">
      <c r="L245"/>
      <c r="M245" s="22"/>
      <c r="N245" s="22"/>
      <c r="O245" s="22"/>
      <c r="P245" s="22"/>
      <c r="Q245" s="22"/>
      <c r="R245" s="22"/>
      <c r="S245" s="22"/>
      <c r="T245" s="22"/>
      <c r="U245" s="22"/>
      <c r="V245" s="22"/>
      <c r="W245" s="22"/>
      <c r="X245" s="22"/>
      <c r="Y245" s="22"/>
    </row>
    <row r="246" spans="12:25" x14ac:dyDescent="0.3">
      <c r="L246"/>
      <c r="M246" s="22"/>
      <c r="N246" s="22"/>
      <c r="O246" s="22"/>
      <c r="P246" s="22"/>
      <c r="Q246" s="22"/>
      <c r="R246" s="22"/>
      <c r="S246" s="22"/>
      <c r="T246" s="22"/>
      <c r="U246" s="22"/>
      <c r="V246" s="22"/>
      <c r="W246" s="22"/>
      <c r="X246" s="22"/>
      <c r="Y246" s="22"/>
    </row>
    <row r="247" spans="12:25" x14ac:dyDescent="0.3">
      <c r="L247"/>
      <c r="M247" s="22"/>
      <c r="N247" s="22"/>
      <c r="O247" s="22"/>
      <c r="P247" s="22"/>
      <c r="Q247" s="22"/>
      <c r="R247" s="22"/>
      <c r="S247" s="22"/>
      <c r="T247" s="22"/>
      <c r="U247" s="22"/>
      <c r="V247" s="22"/>
      <c r="W247" s="22"/>
      <c r="X247" s="22"/>
      <c r="Y247" s="22"/>
    </row>
    <row r="248" spans="12:25" x14ac:dyDescent="0.3">
      <c r="L248"/>
      <c r="M248" s="22"/>
      <c r="N248" s="22"/>
      <c r="O248" s="22"/>
      <c r="P248" s="22"/>
      <c r="Q248" s="22"/>
      <c r="R248" s="22"/>
      <c r="S248" s="22"/>
      <c r="T248" s="22"/>
      <c r="U248" s="22"/>
      <c r="V248" s="22"/>
      <c r="W248" s="22"/>
      <c r="X248" s="22"/>
      <c r="Y248" s="22"/>
    </row>
    <row r="249" spans="12:25" x14ac:dyDescent="0.3">
      <c r="L249"/>
      <c r="M249" s="22"/>
      <c r="N249" s="22"/>
      <c r="O249" s="22"/>
      <c r="P249" s="22"/>
      <c r="Q249" s="22"/>
      <c r="R249" s="22"/>
      <c r="S249" s="22"/>
      <c r="T249" s="22"/>
      <c r="U249" s="22"/>
      <c r="V249" s="22"/>
      <c r="W249" s="22"/>
      <c r="X249" s="22"/>
      <c r="Y249" s="22"/>
    </row>
    <row r="250" spans="12:25" x14ac:dyDescent="0.3">
      <c r="L250"/>
      <c r="M250" s="22"/>
      <c r="N250" s="22"/>
      <c r="O250" s="22"/>
      <c r="P250" s="22"/>
      <c r="Q250" s="22"/>
      <c r="R250" s="22"/>
      <c r="S250" s="22"/>
      <c r="T250" s="22"/>
      <c r="U250" s="22"/>
      <c r="V250" s="22"/>
      <c r="W250" s="22"/>
      <c r="X250" s="22"/>
      <c r="Y250" s="22"/>
    </row>
    <row r="252" spans="12:25" ht="15" thickBot="1" x14ac:dyDescent="0.35">
      <c r="L252" s="128" t="s">
        <v>176</v>
      </c>
      <c r="M252" s="242" t="s">
        <v>191</v>
      </c>
      <c r="O252" s="271" t="s">
        <v>192</v>
      </c>
      <c r="P252" s="242" t="s">
        <v>193</v>
      </c>
      <c r="R252" s="142" t="s">
        <v>192</v>
      </c>
      <c r="S252" s="142" t="s">
        <v>193</v>
      </c>
      <c r="T252" s="142" t="s">
        <v>181</v>
      </c>
      <c r="V252" s="326" t="s">
        <v>194</v>
      </c>
      <c r="W252" s="326" t="s">
        <v>182</v>
      </c>
      <c r="Y252" s="82" t="s">
        <v>458</v>
      </c>
    </row>
    <row r="253" spans="12:25" ht="15.6" thickTop="1" thickBot="1" x14ac:dyDescent="0.35">
      <c r="L253" s="129" t="s">
        <v>37</v>
      </c>
      <c r="M253" s="243" t="s">
        <v>459</v>
      </c>
      <c r="O253" s="130" t="s">
        <v>37</v>
      </c>
      <c r="P253" s="132" t="s">
        <v>460</v>
      </c>
      <c r="R253" s="22" t="s">
        <v>37</v>
      </c>
      <c r="S253" s="22" t="s">
        <v>461</v>
      </c>
      <c r="T253" s="22" t="s">
        <v>462</v>
      </c>
      <c r="V253" s="22" t="s">
        <v>37</v>
      </c>
      <c r="W253" s="22" t="s">
        <v>463</v>
      </c>
      <c r="Y253" s="82" t="s">
        <v>464</v>
      </c>
    </row>
    <row r="254" spans="12:25" ht="15.6" thickTop="1" thickBot="1" x14ac:dyDescent="0.35">
      <c r="L254" s="129" t="s">
        <v>37</v>
      </c>
      <c r="M254" s="244" t="s">
        <v>237</v>
      </c>
      <c r="O254" s="130" t="s">
        <v>37</v>
      </c>
      <c r="P254" s="132" t="s">
        <v>461</v>
      </c>
      <c r="R254" s="22" t="s">
        <v>37</v>
      </c>
      <c r="S254" s="22" t="s">
        <v>461</v>
      </c>
      <c r="T254" s="22" t="s">
        <v>465</v>
      </c>
      <c r="V254" s="22" t="s">
        <v>37</v>
      </c>
      <c r="W254" s="22" t="s">
        <v>363</v>
      </c>
      <c r="Y254" s="82" t="s">
        <v>466</v>
      </c>
    </row>
    <row r="255" spans="12:25" ht="15.6" thickTop="1" thickBot="1" x14ac:dyDescent="0.35">
      <c r="L255" s="129" t="s">
        <v>37</v>
      </c>
      <c r="M255" s="244" t="s">
        <v>240</v>
      </c>
      <c r="R255" s="22" t="s">
        <v>37</v>
      </c>
      <c r="S255" s="22" t="s">
        <v>460</v>
      </c>
      <c r="T255" s="22" t="s">
        <v>467</v>
      </c>
      <c r="V255" s="22" t="s">
        <v>37</v>
      </c>
      <c r="W255" s="22" t="s">
        <v>468</v>
      </c>
      <c r="Y255" s="82" t="s">
        <v>469</v>
      </c>
    </row>
    <row r="256" spans="12:25" ht="15.6" thickTop="1" thickBot="1" x14ac:dyDescent="0.35">
      <c r="L256" s="129" t="s">
        <v>37</v>
      </c>
      <c r="M256" s="244" t="s">
        <v>255</v>
      </c>
      <c r="R256" s="22" t="s">
        <v>37</v>
      </c>
      <c r="S256" s="22" t="s">
        <v>460</v>
      </c>
      <c r="T256" s="22" t="s">
        <v>470</v>
      </c>
      <c r="V256" s="22" t="s">
        <v>37</v>
      </c>
      <c r="W256" s="22" t="s">
        <v>365</v>
      </c>
      <c r="Y256" s="82" t="s">
        <v>471</v>
      </c>
    </row>
    <row r="257" spans="12:25" ht="15.6" thickTop="1" thickBot="1" x14ac:dyDescent="0.35">
      <c r="L257" s="129" t="s">
        <v>37</v>
      </c>
      <c r="M257" s="244" t="s">
        <v>261</v>
      </c>
      <c r="R257" s="22" t="s">
        <v>37</v>
      </c>
      <c r="S257" s="22" t="s">
        <v>461</v>
      </c>
      <c r="T257" s="22" t="s">
        <v>472</v>
      </c>
      <c r="V257" s="22" t="s">
        <v>37</v>
      </c>
      <c r="W257" s="22" t="s">
        <v>473</v>
      </c>
      <c r="Y257" s="82" t="s">
        <v>474</v>
      </c>
    </row>
    <row r="258" spans="12:25" ht="15" thickTop="1" x14ac:dyDescent="0.3">
      <c r="L258" s="129" t="s">
        <v>37</v>
      </c>
      <c r="M258" s="244" t="s">
        <v>285</v>
      </c>
      <c r="R258" s="22" t="s">
        <v>37</v>
      </c>
      <c r="S258" s="22" t="s">
        <v>461</v>
      </c>
      <c r="T258" s="22" t="s">
        <v>475</v>
      </c>
      <c r="V258" s="22" t="s">
        <v>37</v>
      </c>
      <c r="W258" s="22" t="s">
        <v>232</v>
      </c>
      <c r="Y258" s="82" t="s">
        <v>476</v>
      </c>
    </row>
    <row r="259" spans="12:25" x14ac:dyDescent="0.3">
      <c r="R259" s="22" t="s">
        <v>37</v>
      </c>
      <c r="S259" s="22" t="s">
        <v>461</v>
      </c>
      <c r="T259" s="22" t="s">
        <v>477</v>
      </c>
      <c r="V259" s="22" t="s">
        <v>37</v>
      </c>
      <c r="W259" s="22" t="s">
        <v>368</v>
      </c>
      <c r="Y259" s="82" t="s">
        <v>478</v>
      </c>
    </row>
    <row r="260" spans="12:25" x14ac:dyDescent="0.3">
      <c r="R260" s="22" t="s">
        <v>37</v>
      </c>
      <c r="S260" s="22" t="s">
        <v>460</v>
      </c>
      <c r="T260" s="22" t="s">
        <v>479</v>
      </c>
      <c r="V260" s="22" t="s">
        <v>37</v>
      </c>
      <c r="W260" s="22" t="s">
        <v>370</v>
      </c>
      <c r="Y260" s="82" t="s">
        <v>480</v>
      </c>
    </row>
    <row r="261" spans="12:25" x14ac:dyDescent="0.3">
      <c r="R261" s="22" t="s">
        <v>37</v>
      </c>
      <c r="S261" s="22" t="s">
        <v>460</v>
      </c>
      <c r="T261" s="22" t="s">
        <v>481</v>
      </c>
      <c r="V261" s="22" t="s">
        <v>37</v>
      </c>
      <c r="W261" s="22" t="s">
        <v>482</v>
      </c>
      <c r="Y261" s="82" t="s">
        <v>483</v>
      </c>
    </row>
    <row r="262" spans="12:25" x14ac:dyDescent="0.3">
      <c r="R262" s="22" t="s">
        <v>37</v>
      </c>
      <c r="S262" s="22" t="s">
        <v>460</v>
      </c>
      <c r="T262" s="22" t="s">
        <v>484</v>
      </c>
      <c r="V262" s="22" t="s">
        <v>37</v>
      </c>
      <c r="W262" s="22" t="s">
        <v>372</v>
      </c>
      <c r="Y262" s="82" t="s">
        <v>485</v>
      </c>
    </row>
    <row r="263" spans="12:25" x14ac:dyDescent="0.3">
      <c r="R263" s="22" t="s">
        <v>37</v>
      </c>
      <c r="S263" s="22" t="s">
        <v>460</v>
      </c>
      <c r="T263" s="22" t="s">
        <v>486</v>
      </c>
      <c r="V263" s="22" t="s">
        <v>37</v>
      </c>
      <c r="W263" s="22" t="s">
        <v>375</v>
      </c>
      <c r="Y263" s="82" t="s">
        <v>487</v>
      </c>
    </row>
    <row r="264" spans="12:25" x14ac:dyDescent="0.3">
      <c r="R264" s="22" t="s">
        <v>37</v>
      </c>
      <c r="S264" s="22" t="s">
        <v>460</v>
      </c>
      <c r="T264" s="22" t="s">
        <v>488</v>
      </c>
      <c r="V264" s="22" t="s">
        <v>37</v>
      </c>
      <c r="W264" s="22" t="s">
        <v>489</v>
      </c>
      <c r="Y264" s="82" t="s">
        <v>490</v>
      </c>
    </row>
    <row r="265" spans="12:25" x14ac:dyDescent="0.3">
      <c r="R265" s="22" t="s">
        <v>37</v>
      </c>
      <c r="S265" s="22" t="s">
        <v>460</v>
      </c>
      <c r="T265" s="22" t="s">
        <v>491</v>
      </c>
      <c r="V265" s="22" t="s">
        <v>37</v>
      </c>
      <c r="W265" s="22" t="s">
        <v>492</v>
      </c>
      <c r="Y265" s="82" t="s">
        <v>493</v>
      </c>
    </row>
    <row r="266" spans="12:25" x14ac:dyDescent="0.3">
      <c r="R266" s="22" t="s">
        <v>37</v>
      </c>
      <c r="S266" s="22" t="s">
        <v>460</v>
      </c>
      <c r="T266" s="22" t="s">
        <v>494</v>
      </c>
      <c r="V266" s="22" t="s">
        <v>37</v>
      </c>
      <c r="W266" s="22" t="s">
        <v>495</v>
      </c>
      <c r="Y266" s="82" t="s">
        <v>496</v>
      </c>
    </row>
    <row r="267" spans="12:25" x14ac:dyDescent="0.3">
      <c r="R267" s="22" t="s">
        <v>37</v>
      </c>
      <c r="S267" s="22" t="s">
        <v>460</v>
      </c>
      <c r="T267" s="22" t="s">
        <v>497</v>
      </c>
      <c r="V267" s="22" t="s">
        <v>37</v>
      </c>
      <c r="W267" s="22" t="s">
        <v>498</v>
      </c>
      <c r="Y267" s="82" t="s">
        <v>499</v>
      </c>
    </row>
    <row r="268" spans="12:25" x14ac:dyDescent="0.3">
      <c r="R268" s="22" t="s">
        <v>37</v>
      </c>
      <c r="S268" s="22" t="s">
        <v>460</v>
      </c>
      <c r="T268" s="22" t="s">
        <v>500</v>
      </c>
      <c r="V268" s="22" t="s">
        <v>37</v>
      </c>
      <c r="W268" s="22" t="s">
        <v>501</v>
      </c>
      <c r="Y268" s="82" t="s">
        <v>502</v>
      </c>
    </row>
    <row r="269" spans="12:25" x14ac:dyDescent="0.3">
      <c r="R269" s="22" t="s">
        <v>37</v>
      </c>
      <c r="S269" s="22" t="s">
        <v>461</v>
      </c>
      <c r="T269" s="22" t="s">
        <v>503</v>
      </c>
      <c r="V269" s="22" t="s">
        <v>37</v>
      </c>
      <c r="W269" s="22" t="s">
        <v>384</v>
      </c>
      <c r="Y269" s="82" t="s">
        <v>504</v>
      </c>
    </row>
    <row r="270" spans="12:25" x14ac:dyDescent="0.3">
      <c r="R270" s="22" t="s">
        <v>37</v>
      </c>
      <c r="S270" s="22" t="s">
        <v>460</v>
      </c>
      <c r="T270" s="22" t="s">
        <v>505</v>
      </c>
      <c r="V270" s="22" t="s">
        <v>37</v>
      </c>
      <c r="W270" s="22" t="s">
        <v>506</v>
      </c>
      <c r="Y270" s="82" t="s">
        <v>507</v>
      </c>
    </row>
    <row r="271" spans="12:25" x14ac:dyDescent="0.3">
      <c r="R271" s="22" t="s">
        <v>37</v>
      </c>
      <c r="S271" s="22" t="s">
        <v>460</v>
      </c>
      <c r="T271" s="22" t="s">
        <v>508</v>
      </c>
      <c r="V271" s="22" t="s">
        <v>37</v>
      </c>
      <c r="W271" s="22" t="s">
        <v>341</v>
      </c>
      <c r="Y271" s="82" t="s">
        <v>509</v>
      </c>
    </row>
    <row r="272" spans="12:25" x14ac:dyDescent="0.3">
      <c r="R272" s="22" t="s">
        <v>37</v>
      </c>
      <c r="S272" s="22" t="s">
        <v>460</v>
      </c>
      <c r="T272" s="22" t="s">
        <v>510</v>
      </c>
      <c r="V272" s="22" t="s">
        <v>37</v>
      </c>
      <c r="W272" s="22" t="s">
        <v>386</v>
      </c>
      <c r="Y272" s="82" t="s">
        <v>511</v>
      </c>
    </row>
    <row r="273" spans="18:25" x14ac:dyDescent="0.3">
      <c r="R273" s="22" t="s">
        <v>37</v>
      </c>
      <c r="S273" s="22" t="s">
        <v>461</v>
      </c>
      <c r="T273" s="22" t="s">
        <v>512</v>
      </c>
      <c r="V273" s="22" t="s">
        <v>37</v>
      </c>
      <c r="W273" s="22" t="s">
        <v>342</v>
      </c>
      <c r="Y273" s="82" t="s">
        <v>513</v>
      </c>
    </row>
    <row r="274" spans="18:25" x14ac:dyDescent="0.3">
      <c r="R274" s="22" t="s">
        <v>37</v>
      </c>
      <c r="S274" s="22" t="s">
        <v>460</v>
      </c>
      <c r="T274" s="22" t="s">
        <v>514</v>
      </c>
      <c r="V274" s="22" t="s">
        <v>37</v>
      </c>
      <c r="W274" s="22" t="s">
        <v>388</v>
      </c>
      <c r="Y274" s="82" t="s">
        <v>515</v>
      </c>
    </row>
    <row r="275" spans="18:25" x14ac:dyDescent="0.3">
      <c r="R275" s="22" t="s">
        <v>37</v>
      </c>
      <c r="S275" s="22" t="s">
        <v>460</v>
      </c>
      <c r="T275" s="22" t="s">
        <v>516</v>
      </c>
      <c r="V275" s="22" t="s">
        <v>37</v>
      </c>
      <c r="W275" s="22" t="s">
        <v>389</v>
      </c>
      <c r="Y275" s="82" t="s">
        <v>517</v>
      </c>
    </row>
    <row r="276" spans="18:25" x14ac:dyDescent="0.3">
      <c r="R276" s="22" t="s">
        <v>37</v>
      </c>
      <c r="S276" s="22" t="s">
        <v>460</v>
      </c>
      <c r="T276" s="22" t="s">
        <v>518</v>
      </c>
      <c r="V276" s="22" t="s">
        <v>37</v>
      </c>
      <c r="W276" s="22" t="s">
        <v>519</v>
      </c>
      <c r="Y276" s="82" t="s">
        <v>520</v>
      </c>
    </row>
    <row r="277" spans="18:25" x14ac:dyDescent="0.3">
      <c r="R277" s="22" t="s">
        <v>37</v>
      </c>
      <c r="S277" s="22" t="s">
        <v>460</v>
      </c>
      <c r="T277" s="22" t="s">
        <v>521</v>
      </c>
      <c r="V277" s="22" t="s">
        <v>37</v>
      </c>
      <c r="W277" s="22" t="s">
        <v>522</v>
      </c>
      <c r="Y277" s="82" t="s">
        <v>523</v>
      </c>
    </row>
    <row r="278" spans="18:25" x14ac:dyDescent="0.3">
      <c r="R278" s="22" t="s">
        <v>37</v>
      </c>
      <c r="S278" s="22" t="s">
        <v>460</v>
      </c>
      <c r="T278" s="22" t="s">
        <v>524</v>
      </c>
      <c r="V278" s="22" t="s">
        <v>37</v>
      </c>
      <c r="W278" s="22" t="s">
        <v>525</v>
      </c>
      <c r="Y278" s="82" t="s">
        <v>526</v>
      </c>
    </row>
    <row r="279" spans="18:25" x14ac:dyDescent="0.3">
      <c r="R279" s="22" t="s">
        <v>37</v>
      </c>
      <c r="S279" s="22" t="s">
        <v>460</v>
      </c>
      <c r="T279" s="22" t="s">
        <v>527</v>
      </c>
      <c r="V279" s="22" t="s">
        <v>37</v>
      </c>
      <c r="W279" s="22" t="s">
        <v>528</v>
      </c>
      <c r="Y279" s="82" t="s">
        <v>529</v>
      </c>
    </row>
    <row r="280" spans="18:25" x14ac:dyDescent="0.3">
      <c r="R280" s="22" t="s">
        <v>37</v>
      </c>
      <c r="S280" s="22" t="s">
        <v>460</v>
      </c>
      <c r="T280" s="22" t="s">
        <v>530</v>
      </c>
      <c r="V280" s="22" t="s">
        <v>37</v>
      </c>
      <c r="W280" s="22" t="s">
        <v>531</v>
      </c>
      <c r="Y280" s="82" t="s">
        <v>532</v>
      </c>
    </row>
    <row r="281" spans="18:25" x14ac:dyDescent="0.3">
      <c r="R281" s="22" t="s">
        <v>37</v>
      </c>
      <c r="S281" s="22" t="s">
        <v>461</v>
      </c>
      <c r="T281" s="22" t="s">
        <v>533</v>
      </c>
      <c r="V281" s="22" t="s">
        <v>37</v>
      </c>
      <c r="W281" s="22" t="s">
        <v>534</v>
      </c>
      <c r="Y281" s="82" t="s">
        <v>535</v>
      </c>
    </row>
    <row r="282" spans="18:25" x14ac:dyDescent="0.3">
      <c r="R282" s="22" t="s">
        <v>37</v>
      </c>
      <c r="S282" s="22" t="s">
        <v>460</v>
      </c>
      <c r="T282" s="22" t="s">
        <v>536</v>
      </c>
      <c r="V282" s="22" t="s">
        <v>37</v>
      </c>
      <c r="W282" s="22" t="s">
        <v>537</v>
      </c>
      <c r="Y282" s="82" t="s">
        <v>538</v>
      </c>
    </row>
    <row r="283" spans="18:25" x14ac:dyDescent="0.3">
      <c r="R283" s="22" t="s">
        <v>37</v>
      </c>
      <c r="S283" s="22" t="s">
        <v>461</v>
      </c>
      <c r="T283" s="22" t="s">
        <v>539</v>
      </c>
      <c r="V283" s="22" t="s">
        <v>37</v>
      </c>
      <c r="W283" s="22" t="s">
        <v>540</v>
      </c>
      <c r="Y283" s="82" t="s">
        <v>541</v>
      </c>
    </row>
    <row r="284" spans="18:25" x14ac:dyDescent="0.3">
      <c r="R284" s="22" t="s">
        <v>37</v>
      </c>
      <c r="S284" s="22" t="s">
        <v>460</v>
      </c>
      <c r="T284" s="22" t="s">
        <v>542</v>
      </c>
      <c r="V284" s="22" t="s">
        <v>37</v>
      </c>
      <c r="W284" s="22" t="s">
        <v>543</v>
      </c>
      <c r="Y284" s="82" t="s">
        <v>544</v>
      </c>
    </row>
    <row r="285" spans="18:25" x14ac:dyDescent="0.3">
      <c r="R285" s="22" t="s">
        <v>37</v>
      </c>
      <c r="S285" s="22" t="s">
        <v>461</v>
      </c>
      <c r="T285" s="22" t="s">
        <v>545</v>
      </c>
      <c r="V285" s="22" t="s">
        <v>37</v>
      </c>
      <c r="W285" s="22" t="s">
        <v>546</v>
      </c>
      <c r="Y285" s="82" t="s">
        <v>547</v>
      </c>
    </row>
    <row r="286" spans="18:25" x14ac:dyDescent="0.3">
      <c r="R286" s="22" t="s">
        <v>37</v>
      </c>
      <c r="S286" s="22" t="s">
        <v>460</v>
      </c>
      <c r="T286" s="22" t="s">
        <v>548</v>
      </c>
      <c r="V286" s="22" t="s">
        <v>37</v>
      </c>
      <c r="W286" s="22" t="s">
        <v>549</v>
      </c>
      <c r="Y286" s="82" t="s">
        <v>550</v>
      </c>
    </row>
    <row r="287" spans="18:25" x14ac:dyDescent="0.3">
      <c r="R287" s="22" t="s">
        <v>37</v>
      </c>
      <c r="S287" s="22" t="s">
        <v>461</v>
      </c>
      <c r="T287" s="22" t="s">
        <v>551</v>
      </c>
      <c r="V287" s="22" t="s">
        <v>37</v>
      </c>
      <c r="W287" s="22" t="s">
        <v>552</v>
      </c>
      <c r="Y287" s="82" t="s">
        <v>553</v>
      </c>
    </row>
    <row r="288" spans="18:25" x14ac:dyDescent="0.3">
      <c r="R288" s="22" t="s">
        <v>37</v>
      </c>
      <c r="S288" s="22" t="s">
        <v>461</v>
      </c>
      <c r="T288" s="22" t="s">
        <v>554</v>
      </c>
      <c r="V288" s="22" t="s">
        <v>37</v>
      </c>
      <c r="W288" s="22" t="s">
        <v>555</v>
      </c>
      <c r="Y288" s="82" t="s">
        <v>556</v>
      </c>
    </row>
    <row r="289" spans="18:25" x14ac:dyDescent="0.3">
      <c r="R289" s="22" t="s">
        <v>37</v>
      </c>
      <c r="S289" s="22" t="s">
        <v>460</v>
      </c>
      <c r="T289" s="22" t="s">
        <v>557</v>
      </c>
      <c r="V289" s="22" t="s">
        <v>37</v>
      </c>
      <c r="W289" s="22" t="s">
        <v>558</v>
      </c>
      <c r="Y289" s="82" t="s">
        <v>559</v>
      </c>
    </row>
    <row r="290" spans="18:25" x14ac:dyDescent="0.3">
      <c r="R290" s="22" t="s">
        <v>37</v>
      </c>
      <c r="S290" s="22" t="s">
        <v>461</v>
      </c>
      <c r="T290" s="22" t="s">
        <v>560</v>
      </c>
      <c r="V290" s="22" t="s">
        <v>37</v>
      </c>
      <c r="W290" s="22" t="s">
        <v>343</v>
      </c>
      <c r="Y290" s="82" t="s">
        <v>561</v>
      </c>
    </row>
    <row r="291" spans="18:25" x14ac:dyDescent="0.3">
      <c r="R291" s="22" t="s">
        <v>37</v>
      </c>
      <c r="S291" s="22" t="s">
        <v>460</v>
      </c>
      <c r="T291" s="22" t="s">
        <v>562</v>
      </c>
      <c r="V291" s="22" t="s">
        <v>37</v>
      </c>
      <c r="W291" s="22" t="s">
        <v>563</v>
      </c>
      <c r="Y291" s="82" t="s">
        <v>564</v>
      </c>
    </row>
    <row r="292" spans="18:25" x14ac:dyDescent="0.3">
      <c r="R292" s="22" t="s">
        <v>37</v>
      </c>
      <c r="S292" s="22" t="s">
        <v>461</v>
      </c>
      <c r="T292" s="22" t="s">
        <v>565</v>
      </c>
      <c r="V292" s="22" t="s">
        <v>37</v>
      </c>
      <c r="W292" s="22" t="s">
        <v>396</v>
      </c>
      <c r="Y292" s="82" t="s">
        <v>566</v>
      </c>
    </row>
    <row r="293" spans="18:25" x14ac:dyDescent="0.3">
      <c r="R293" s="22" t="s">
        <v>37</v>
      </c>
      <c r="S293" s="22" t="s">
        <v>460</v>
      </c>
      <c r="T293" s="22" t="s">
        <v>567</v>
      </c>
      <c r="V293" s="22" t="s">
        <v>37</v>
      </c>
      <c r="W293" s="22" t="s">
        <v>397</v>
      </c>
      <c r="Y293" s="82" t="s">
        <v>568</v>
      </c>
    </row>
    <row r="294" spans="18:25" x14ac:dyDescent="0.3">
      <c r="R294" s="22" t="s">
        <v>37</v>
      </c>
      <c r="S294" s="22" t="s">
        <v>460</v>
      </c>
      <c r="T294" s="22" t="s">
        <v>569</v>
      </c>
      <c r="V294" s="22" t="s">
        <v>37</v>
      </c>
      <c r="W294" s="22" t="s">
        <v>351</v>
      </c>
      <c r="Y294" s="82" t="s">
        <v>570</v>
      </c>
    </row>
    <row r="295" spans="18:25" x14ac:dyDescent="0.3">
      <c r="R295" s="22" t="s">
        <v>37</v>
      </c>
      <c r="S295" s="22" t="s">
        <v>460</v>
      </c>
      <c r="T295" s="22" t="s">
        <v>571</v>
      </c>
      <c r="V295" s="22" t="s">
        <v>37</v>
      </c>
      <c r="W295" s="22" t="s">
        <v>352</v>
      </c>
      <c r="Y295" s="82" t="s">
        <v>572</v>
      </c>
    </row>
    <row r="296" spans="18:25" x14ac:dyDescent="0.3">
      <c r="R296" s="22" t="s">
        <v>37</v>
      </c>
      <c r="S296" s="22" t="s">
        <v>461</v>
      </c>
      <c r="T296" s="22" t="s">
        <v>573</v>
      </c>
      <c r="V296" s="22" t="s">
        <v>37</v>
      </c>
      <c r="W296" s="22" t="s">
        <v>398</v>
      </c>
      <c r="Y296" s="82" t="s">
        <v>574</v>
      </c>
    </row>
    <row r="297" spans="18:25" x14ac:dyDescent="0.3">
      <c r="R297" s="22" t="s">
        <v>37</v>
      </c>
      <c r="S297" s="22" t="s">
        <v>461</v>
      </c>
      <c r="T297" s="22" t="s">
        <v>575</v>
      </c>
      <c r="V297" s="22" t="s">
        <v>37</v>
      </c>
      <c r="W297" s="22" t="s">
        <v>399</v>
      </c>
      <c r="Y297" s="82" t="s">
        <v>576</v>
      </c>
    </row>
    <row r="298" spans="18:25" x14ac:dyDescent="0.3">
      <c r="R298" s="22" t="s">
        <v>37</v>
      </c>
      <c r="S298" s="22" t="s">
        <v>461</v>
      </c>
      <c r="T298" s="22" t="s">
        <v>577</v>
      </c>
      <c r="V298" s="22" t="s">
        <v>37</v>
      </c>
      <c r="W298" s="22" t="s">
        <v>400</v>
      </c>
      <c r="Y298" s="82" t="s">
        <v>578</v>
      </c>
    </row>
    <row r="299" spans="18:25" x14ac:dyDescent="0.3">
      <c r="R299" s="22" t="s">
        <v>37</v>
      </c>
      <c r="S299" s="22" t="s">
        <v>461</v>
      </c>
      <c r="T299" s="22" t="s">
        <v>579</v>
      </c>
      <c r="V299" s="22" t="s">
        <v>37</v>
      </c>
      <c r="W299" s="22" t="s">
        <v>401</v>
      </c>
      <c r="Y299" s="82" t="s">
        <v>580</v>
      </c>
    </row>
    <row r="300" spans="18:25" x14ac:dyDescent="0.3">
      <c r="R300" s="22" t="s">
        <v>37</v>
      </c>
      <c r="S300" s="22" t="s">
        <v>460</v>
      </c>
      <c r="T300" s="22" t="s">
        <v>581</v>
      </c>
      <c r="V300" s="22" t="s">
        <v>37</v>
      </c>
      <c r="W300" s="22" t="s">
        <v>402</v>
      </c>
      <c r="Y300" s="82" t="s">
        <v>582</v>
      </c>
    </row>
    <row r="301" spans="18:25" x14ac:dyDescent="0.3">
      <c r="R301" s="22" t="s">
        <v>37</v>
      </c>
      <c r="S301" s="22" t="s">
        <v>460</v>
      </c>
      <c r="T301" s="22" t="s">
        <v>583</v>
      </c>
      <c r="V301" s="22" t="s">
        <v>37</v>
      </c>
      <c r="W301" s="22" t="s">
        <v>403</v>
      </c>
      <c r="Y301" s="82" t="s">
        <v>584</v>
      </c>
    </row>
    <row r="302" spans="18:25" x14ac:dyDescent="0.3">
      <c r="R302" s="22" t="s">
        <v>37</v>
      </c>
      <c r="S302" s="22" t="s">
        <v>460</v>
      </c>
      <c r="T302" s="22" t="s">
        <v>585</v>
      </c>
      <c r="V302" s="22" t="s">
        <v>37</v>
      </c>
      <c r="W302" s="22" t="s">
        <v>404</v>
      </c>
      <c r="Y302" s="82" t="s">
        <v>586</v>
      </c>
    </row>
    <row r="303" spans="18:25" x14ac:dyDescent="0.3">
      <c r="V303" s="22" t="s">
        <v>37</v>
      </c>
      <c r="W303" s="22" t="s">
        <v>587</v>
      </c>
      <c r="Y303" s="82" t="s">
        <v>588</v>
      </c>
    </row>
    <row r="304" spans="18:25" x14ac:dyDescent="0.3">
      <c r="V304" s="22" t="s">
        <v>37</v>
      </c>
      <c r="W304" s="22" t="s">
        <v>406</v>
      </c>
      <c r="Y304" s="82" t="s">
        <v>589</v>
      </c>
    </row>
    <row r="305" spans="22:25" x14ac:dyDescent="0.3">
      <c r="V305" s="22" t="s">
        <v>37</v>
      </c>
      <c r="W305" s="22" t="s">
        <v>407</v>
      </c>
      <c r="Y305" s="82" t="s">
        <v>590</v>
      </c>
    </row>
    <row r="306" spans="22:25" x14ac:dyDescent="0.3">
      <c r="V306" s="22" t="s">
        <v>37</v>
      </c>
      <c r="W306" s="22" t="s">
        <v>408</v>
      </c>
      <c r="Y306" s="82" t="s">
        <v>591</v>
      </c>
    </row>
    <row r="307" spans="22:25" x14ac:dyDescent="0.3">
      <c r="V307" s="22" t="s">
        <v>37</v>
      </c>
      <c r="W307" s="22" t="s">
        <v>592</v>
      </c>
      <c r="Y307" s="82" t="s">
        <v>593</v>
      </c>
    </row>
    <row r="308" spans="22:25" x14ac:dyDescent="0.3">
      <c r="V308" s="22" t="s">
        <v>37</v>
      </c>
      <c r="W308" s="22" t="s">
        <v>409</v>
      </c>
      <c r="Y308" s="82" t="s">
        <v>594</v>
      </c>
    </row>
    <row r="309" spans="22:25" x14ac:dyDescent="0.3">
      <c r="V309" s="22" t="s">
        <v>37</v>
      </c>
      <c r="W309" s="22" t="s">
        <v>595</v>
      </c>
      <c r="Y309" s="82" t="s">
        <v>596</v>
      </c>
    </row>
    <row r="310" spans="22:25" x14ac:dyDescent="0.3">
      <c r="V310" s="22" t="s">
        <v>37</v>
      </c>
      <c r="W310" s="22" t="s">
        <v>597</v>
      </c>
      <c r="Y310" s="82" t="s">
        <v>598</v>
      </c>
    </row>
    <row r="311" spans="22:25" x14ac:dyDescent="0.3">
      <c r="V311" s="22" t="s">
        <v>37</v>
      </c>
      <c r="W311" s="22" t="s">
        <v>599</v>
      </c>
      <c r="Y311" s="82" t="s">
        <v>600</v>
      </c>
    </row>
    <row r="312" spans="22:25" x14ac:dyDescent="0.3">
      <c r="V312" s="22" t="s">
        <v>37</v>
      </c>
      <c r="W312" s="22" t="s">
        <v>601</v>
      </c>
      <c r="Y312" s="82" t="s">
        <v>602</v>
      </c>
    </row>
    <row r="313" spans="22:25" x14ac:dyDescent="0.3">
      <c r="V313" s="22" t="s">
        <v>37</v>
      </c>
      <c r="W313" s="22" t="s">
        <v>603</v>
      </c>
      <c r="Y313" s="82" t="s">
        <v>604</v>
      </c>
    </row>
    <row r="314" spans="22:25" x14ac:dyDescent="0.3">
      <c r="V314" s="22" t="s">
        <v>37</v>
      </c>
      <c r="W314" s="22" t="s">
        <v>605</v>
      </c>
      <c r="Y314" s="82" t="s">
        <v>606</v>
      </c>
    </row>
    <row r="315" spans="22:25" x14ac:dyDescent="0.3">
      <c r="V315" s="22" t="s">
        <v>37</v>
      </c>
      <c r="W315" s="22" t="s">
        <v>344</v>
      </c>
      <c r="Y315" s="82" t="s">
        <v>607</v>
      </c>
    </row>
    <row r="316" spans="22:25" x14ac:dyDescent="0.3">
      <c r="V316" s="22" t="s">
        <v>37</v>
      </c>
      <c r="W316" s="22" t="s">
        <v>410</v>
      </c>
      <c r="Y316" s="82" t="s">
        <v>608</v>
      </c>
    </row>
    <row r="317" spans="22:25" x14ac:dyDescent="0.3">
      <c r="V317" s="22" t="s">
        <v>37</v>
      </c>
      <c r="W317" s="22" t="s">
        <v>411</v>
      </c>
      <c r="Y317" s="82" t="s">
        <v>609</v>
      </c>
    </row>
    <row r="318" spans="22:25" x14ac:dyDescent="0.3">
      <c r="V318" s="22" t="s">
        <v>37</v>
      </c>
      <c r="W318" s="22" t="s">
        <v>412</v>
      </c>
      <c r="Y318" s="82" t="s">
        <v>610</v>
      </c>
    </row>
    <row r="319" spans="22:25" x14ac:dyDescent="0.3">
      <c r="V319" s="22" t="s">
        <v>37</v>
      </c>
      <c r="W319" s="22" t="s">
        <v>611</v>
      </c>
      <c r="Y319" s="82" t="s">
        <v>612</v>
      </c>
    </row>
    <row r="320" spans="22:25" x14ac:dyDescent="0.3">
      <c r="V320" s="22" t="s">
        <v>37</v>
      </c>
      <c r="W320" s="22" t="s">
        <v>613</v>
      </c>
      <c r="Y320" s="82" t="s">
        <v>614</v>
      </c>
    </row>
    <row r="321" spans="22:25" x14ac:dyDescent="0.3">
      <c r="V321" s="22" t="s">
        <v>37</v>
      </c>
      <c r="W321" s="22" t="s">
        <v>615</v>
      </c>
      <c r="Y321" s="82" t="s">
        <v>616</v>
      </c>
    </row>
    <row r="322" spans="22:25" x14ac:dyDescent="0.3">
      <c r="V322" s="22" t="s">
        <v>37</v>
      </c>
      <c r="W322" s="22" t="s">
        <v>617</v>
      </c>
      <c r="Y322" s="82" t="s">
        <v>618</v>
      </c>
    </row>
    <row r="323" spans="22:25" x14ac:dyDescent="0.3">
      <c r="V323" s="22" t="s">
        <v>37</v>
      </c>
      <c r="W323" s="22" t="s">
        <v>49</v>
      </c>
      <c r="Y323" s="82" t="s">
        <v>619</v>
      </c>
    </row>
    <row r="324" spans="22:25" x14ac:dyDescent="0.3">
      <c r="V324" s="22" t="s">
        <v>37</v>
      </c>
      <c r="W324" s="22" t="s">
        <v>620</v>
      </c>
      <c r="Y324" s="82" t="s">
        <v>621</v>
      </c>
    </row>
    <row r="325" spans="22:25" x14ac:dyDescent="0.3">
      <c r="V325" s="22" t="s">
        <v>37</v>
      </c>
      <c r="W325" s="22" t="s">
        <v>413</v>
      </c>
      <c r="Y325" s="82" t="s">
        <v>622</v>
      </c>
    </row>
    <row r="326" spans="22:25" x14ac:dyDescent="0.3">
      <c r="V326" s="22" t="s">
        <v>37</v>
      </c>
      <c r="W326" s="22" t="s">
        <v>623</v>
      </c>
      <c r="Y326" s="82" t="s">
        <v>624</v>
      </c>
    </row>
    <row r="327" spans="22:25" x14ac:dyDescent="0.3">
      <c r="V327" s="22" t="s">
        <v>37</v>
      </c>
      <c r="W327" s="22" t="s">
        <v>415</v>
      </c>
      <c r="Y327" s="82" t="s">
        <v>625</v>
      </c>
    </row>
    <row r="328" spans="22:25" x14ac:dyDescent="0.3">
      <c r="V328" s="22" t="s">
        <v>37</v>
      </c>
      <c r="W328" s="22" t="s">
        <v>626</v>
      </c>
      <c r="Y328" s="82" t="s">
        <v>627</v>
      </c>
    </row>
    <row r="329" spans="22:25" x14ac:dyDescent="0.3">
      <c r="V329" s="22" t="s">
        <v>37</v>
      </c>
      <c r="W329" s="22" t="s">
        <v>628</v>
      </c>
      <c r="Y329" s="82" t="s">
        <v>629</v>
      </c>
    </row>
    <row r="330" spans="22:25" x14ac:dyDescent="0.3">
      <c r="V330" s="22" t="s">
        <v>37</v>
      </c>
      <c r="W330" s="22" t="s">
        <v>417</v>
      </c>
      <c r="Y330" s="82" t="s">
        <v>630</v>
      </c>
    </row>
    <row r="331" spans="22:25" x14ac:dyDescent="0.3">
      <c r="V331" s="22" t="s">
        <v>37</v>
      </c>
      <c r="W331" s="22" t="s">
        <v>418</v>
      </c>
      <c r="Y331" s="82" t="s">
        <v>631</v>
      </c>
    </row>
    <row r="332" spans="22:25" x14ac:dyDescent="0.3">
      <c r="V332" s="22" t="s">
        <v>37</v>
      </c>
      <c r="W332" s="22" t="s">
        <v>419</v>
      </c>
      <c r="Y332" s="82" t="s">
        <v>632</v>
      </c>
    </row>
    <row r="333" spans="22:25" x14ac:dyDescent="0.3">
      <c r="V333" s="22" t="s">
        <v>37</v>
      </c>
      <c r="W333" s="22" t="s">
        <v>633</v>
      </c>
      <c r="Y333" s="82" t="s">
        <v>634</v>
      </c>
    </row>
    <row r="334" spans="22:25" x14ac:dyDescent="0.3">
      <c r="V334" s="22" t="s">
        <v>37</v>
      </c>
      <c r="W334" s="22" t="s">
        <v>420</v>
      </c>
      <c r="Y334" s="82" t="s">
        <v>635</v>
      </c>
    </row>
    <row r="335" spans="22:25" x14ac:dyDescent="0.3">
      <c r="V335" s="22" t="s">
        <v>37</v>
      </c>
      <c r="W335" s="22" t="s">
        <v>421</v>
      </c>
      <c r="Y335" s="82" t="s">
        <v>636</v>
      </c>
    </row>
    <row r="336" spans="22:25" x14ac:dyDescent="0.3">
      <c r="V336" s="22" t="s">
        <v>37</v>
      </c>
      <c r="W336" s="22" t="s">
        <v>637</v>
      </c>
      <c r="Y336" s="82" t="s">
        <v>638</v>
      </c>
    </row>
    <row r="337" spans="22:25" x14ac:dyDescent="0.3">
      <c r="V337" s="22" t="s">
        <v>37</v>
      </c>
      <c r="W337" s="22" t="s">
        <v>422</v>
      </c>
      <c r="Y337" s="82" t="s">
        <v>639</v>
      </c>
    </row>
    <row r="338" spans="22:25" x14ac:dyDescent="0.3">
      <c r="V338" s="22" t="s">
        <v>37</v>
      </c>
      <c r="W338" s="22" t="s">
        <v>423</v>
      </c>
      <c r="Y338" s="82" t="s">
        <v>640</v>
      </c>
    </row>
    <row r="339" spans="22:25" x14ac:dyDescent="0.3">
      <c r="V339" s="22" t="s">
        <v>37</v>
      </c>
      <c r="W339" s="22" t="s">
        <v>641</v>
      </c>
      <c r="Y339" s="82" t="s">
        <v>642</v>
      </c>
    </row>
    <row r="340" spans="22:25" x14ac:dyDescent="0.3">
      <c r="V340" s="22" t="s">
        <v>37</v>
      </c>
      <c r="W340" s="22" t="s">
        <v>424</v>
      </c>
      <c r="Y340" s="82" t="s">
        <v>643</v>
      </c>
    </row>
    <row r="341" spans="22:25" x14ac:dyDescent="0.3">
      <c r="V341" s="22" t="s">
        <v>37</v>
      </c>
      <c r="W341" s="22" t="s">
        <v>425</v>
      </c>
      <c r="Y341" s="82" t="s">
        <v>644</v>
      </c>
    </row>
    <row r="342" spans="22:25" x14ac:dyDescent="0.3">
      <c r="V342" s="22" t="s">
        <v>37</v>
      </c>
      <c r="W342" s="22" t="s">
        <v>426</v>
      </c>
      <c r="Y342" s="82" t="s">
        <v>645</v>
      </c>
    </row>
    <row r="343" spans="22:25" x14ac:dyDescent="0.3">
      <c r="V343" s="22" t="s">
        <v>37</v>
      </c>
      <c r="W343" s="22" t="s">
        <v>646</v>
      </c>
      <c r="Y343" s="82" t="s">
        <v>647</v>
      </c>
    </row>
    <row r="344" spans="22:25" x14ac:dyDescent="0.3">
      <c r="V344" s="22" t="s">
        <v>37</v>
      </c>
      <c r="W344" s="22" t="s">
        <v>353</v>
      </c>
      <c r="Y344" s="82" t="s">
        <v>648</v>
      </c>
    </row>
    <row r="345" spans="22:25" x14ac:dyDescent="0.3">
      <c r="V345" s="22" t="s">
        <v>37</v>
      </c>
      <c r="W345" s="22" t="s">
        <v>649</v>
      </c>
      <c r="Y345" s="82" t="s">
        <v>650</v>
      </c>
    </row>
    <row r="346" spans="22:25" x14ac:dyDescent="0.3">
      <c r="V346" s="22" t="s">
        <v>37</v>
      </c>
      <c r="W346" s="22" t="s">
        <v>345</v>
      </c>
      <c r="Y346" s="82" t="s">
        <v>651</v>
      </c>
    </row>
    <row r="347" spans="22:25" x14ac:dyDescent="0.3">
      <c r="V347" s="22" t="s">
        <v>37</v>
      </c>
      <c r="W347" s="22" t="s">
        <v>652</v>
      </c>
      <c r="Y347" s="82" t="s">
        <v>653</v>
      </c>
    </row>
    <row r="348" spans="22:25" x14ac:dyDescent="0.3">
      <c r="V348" s="22" t="s">
        <v>37</v>
      </c>
      <c r="W348" s="22" t="s">
        <v>428</v>
      </c>
      <c r="Y348" s="82" t="s">
        <v>654</v>
      </c>
    </row>
    <row r="349" spans="22:25" x14ac:dyDescent="0.3">
      <c r="V349" s="22" t="s">
        <v>37</v>
      </c>
      <c r="W349" s="22" t="s">
        <v>429</v>
      </c>
      <c r="Y349" s="82" t="s">
        <v>655</v>
      </c>
    </row>
    <row r="350" spans="22:25" x14ac:dyDescent="0.3">
      <c r="V350" s="22" t="s">
        <v>37</v>
      </c>
      <c r="W350" s="22" t="s">
        <v>656</v>
      </c>
      <c r="Y350" s="82" t="s">
        <v>657</v>
      </c>
    </row>
    <row r="351" spans="22:25" x14ac:dyDescent="0.3">
      <c r="V351" s="22" t="s">
        <v>37</v>
      </c>
      <c r="W351" s="22" t="s">
        <v>430</v>
      </c>
      <c r="Y351" s="82" t="s">
        <v>658</v>
      </c>
    </row>
    <row r="352" spans="22:25" x14ac:dyDescent="0.3">
      <c r="V352" s="22" t="s">
        <v>37</v>
      </c>
      <c r="W352" s="22" t="s">
        <v>431</v>
      </c>
      <c r="Y352" s="82" t="s">
        <v>659</v>
      </c>
    </row>
    <row r="353" spans="22:25" x14ac:dyDescent="0.3">
      <c r="V353" s="22" t="s">
        <v>37</v>
      </c>
      <c r="W353" s="22" t="s">
        <v>354</v>
      </c>
      <c r="Y353" s="82" t="s">
        <v>660</v>
      </c>
    </row>
    <row r="354" spans="22:25" x14ac:dyDescent="0.3">
      <c r="V354" s="22" t="s">
        <v>37</v>
      </c>
      <c r="W354" s="22" t="s">
        <v>347</v>
      </c>
      <c r="Y354" s="82" t="s">
        <v>661</v>
      </c>
    </row>
    <row r="355" spans="22:25" x14ac:dyDescent="0.3">
      <c r="V355" s="22" t="s">
        <v>37</v>
      </c>
      <c r="W355" s="22" t="s">
        <v>432</v>
      </c>
      <c r="Y355" s="82" t="s">
        <v>662</v>
      </c>
    </row>
    <row r="356" spans="22:25" x14ac:dyDescent="0.3">
      <c r="V356" s="22" t="s">
        <v>37</v>
      </c>
      <c r="W356" s="22" t="s">
        <v>433</v>
      </c>
      <c r="Y356" s="82" t="s">
        <v>663</v>
      </c>
    </row>
    <row r="357" spans="22:25" x14ac:dyDescent="0.3">
      <c r="V357" s="22" t="s">
        <v>37</v>
      </c>
      <c r="W357" s="22" t="s">
        <v>664</v>
      </c>
    </row>
    <row r="358" spans="22:25" x14ac:dyDescent="0.3">
      <c r="V358" s="22" t="s">
        <v>37</v>
      </c>
      <c r="W358" s="22" t="s">
        <v>665</v>
      </c>
    </row>
    <row r="359" spans="22:25" x14ac:dyDescent="0.3">
      <c r="V359" s="22" t="s">
        <v>37</v>
      </c>
      <c r="W359" s="22" t="s">
        <v>666</v>
      </c>
    </row>
    <row r="360" spans="22:25" x14ac:dyDescent="0.3">
      <c r="V360" s="22" t="s">
        <v>37</v>
      </c>
      <c r="W360" s="22" t="s">
        <v>77</v>
      </c>
    </row>
    <row r="361" spans="22:25" x14ac:dyDescent="0.3">
      <c r="V361" s="22" t="s">
        <v>37</v>
      </c>
      <c r="W361" s="22" t="s">
        <v>667</v>
      </c>
    </row>
    <row r="362" spans="22:25" x14ac:dyDescent="0.3">
      <c r="V362" s="22" t="s">
        <v>37</v>
      </c>
      <c r="W362" s="22" t="s">
        <v>668</v>
      </c>
    </row>
    <row r="363" spans="22:25" x14ac:dyDescent="0.3">
      <c r="V363" s="22" t="s">
        <v>37</v>
      </c>
      <c r="W363" s="22" t="s">
        <v>438</v>
      </c>
    </row>
    <row r="364" spans="22:25" x14ac:dyDescent="0.3">
      <c r="V364" s="22" t="s">
        <v>37</v>
      </c>
      <c r="W364" s="22" t="s">
        <v>669</v>
      </c>
    </row>
    <row r="365" spans="22:25" x14ac:dyDescent="0.3">
      <c r="V365" s="22" t="s">
        <v>37</v>
      </c>
      <c r="W365" s="22" t="s">
        <v>670</v>
      </c>
    </row>
    <row r="366" spans="22:25" x14ac:dyDescent="0.3">
      <c r="V366" s="22" t="s">
        <v>37</v>
      </c>
      <c r="W366" s="22" t="s">
        <v>348</v>
      </c>
    </row>
    <row r="367" spans="22:25" x14ac:dyDescent="0.3">
      <c r="V367" s="22" t="s">
        <v>37</v>
      </c>
      <c r="W367" s="22" t="s">
        <v>671</v>
      </c>
    </row>
    <row r="368" spans="22:25" x14ac:dyDescent="0.3">
      <c r="V368" s="22" t="s">
        <v>37</v>
      </c>
      <c r="W368" s="22" t="s">
        <v>672</v>
      </c>
    </row>
    <row r="369" spans="22:23" x14ac:dyDescent="0.3">
      <c r="V369" s="22" t="s">
        <v>37</v>
      </c>
      <c r="W369" s="22" t="s">
        <v>673</v>
      </c>
    </row>
    <row r="370" spans="22:23" x14ac:dyDescent="0.3">
      <c r="V370" s="22" t="s">
        <v>37</v>
      </c>
      <c r="W370" s="22" t="s">
        <v>441</v>
      </c>
    </row>
    <row r="371" spans="22:23" x14ac:dyDescent="0.3">
      <c r="V371" s="22" t="s">
        <v>37</v>
      </c>
      <c r="W371" s="22" t="s">
        <v>674</v>
      </c>
    </row>
    <row r="372" spans="22:23" x14ac:dyDescent="0.3">
      <c r="V372" s="22" t="s">
        <v>37</v>
      </c>
      <c r="W372" s="22" t="s">
        <v>675</v>
      </c>
    </row>
    <row r="373" spans="22:23" x14ac:dyDescent="0.3">
      <c r="V373" s="22" t="s">
        <v>37</v>
      </c>
      <c r="W373" s="22" t="s">
        <v>676</v>
      </c>
    </row>
    <row r="374" spans="22:23" x14ac:dyDescent="0.3">
      <c r="V374" s="22" t="s">
        <v>37</v>
      </c>
      <c r="W374" s="22" t="s">
        <v>355</v>
      </c>
    </row>
    <row r="375" spans="22:23" x14ac:dyDescent="0.3">
      <c r="V375" s="22" t="s">
        <v>37</v>
      </c>
      <c r="W375" s="22" t="s">
        <v>677</v>
      </c>
    </row>
    <row r="376" spans="22:23" x14ac:dyDescent="0.3">
      <c r="V376" s="22" t="s">
        <v>37</v>
      </c>
      <c r="W376" s="22" t="s">
        <v>442</v>
      </c>
    </row>
    <row r="377" spans="22:23" x14ac:dyDescent="0.3">
      <c r="V377" s="22" t="s">
        <v>37</v>
      </c>
      <c r="W377" s="22" t="s">
        <v>443</v>
      </c>
    </row>
    <row r="378" spans="22:23" x14ac:dyDescent="0.3">
      <c r="V378" s="22" t="s">
        <v>37</v>
      </c>
      <c r="W378" s="22" t="s">
        <v>678</v>
      </c>
    </row>
    <row r="379" spans="22:23" x14ac:dyDescent="0.3">
      <c r="V379" s="22" t="s">
        <v>37</v>
      </c>
      <c r="W379" s="22" t="s">
        <v>679</v>
      </c>
    </row>
    <row r="380" spans="22:23" x14ac:dyDescent="0.3">
      <c r="V380" s="22" t="s">
        <v>37</v>
      </c>
      <c r="W380" s="22" t="s">
        <v>356</v>
      </c>
    </row>
    <row r="381" spans="22:23" x14ac:dyDescent="0.3">
      <c r="V381" s="22" t="s">
        <v>37</v>
      </c>
      <c r="W381" s="22" t="s">
        <v>680</v>
      </c>
    </row>
    <row r="382" spans="22:23" x14ac:dyDescent="0.3">
      <c r="V382" s="22" t="s">
        <v>37</v>
      </c>
      <c r="W382" s="22" t="s">
        <v>445</v>
      </c>
    </row>
    <row r="383" spans="22:23" x14ac:dyDescent="0.3">
      <c r="V383" s="22" t="s">
        <v>37</v>
      </c>
      <c r="W383" s="22" t="s">
        <v>446</v>
      </c>
    </row>
    <row r="384" spans="22:23" x14ac:dyDescent="0.3">
      <c r="V384" s="22" t="s">
        <v>37</v>
      </c>
      <c r="W384" s="22" t="s">
        <v>447</v>
      </c>
    </row>
    <row r="385" spans="22:23" x14ac:dyDescent="0.3">
      <c r="V385" s="22" t="s">
        <v>37</v>
      </c>
      <c r="W385" s="22" t="s">
        <v>681</v>
      </c>
    </row>
    <row r="386" spans="22:23" x14ac:dyDescent="0.3">
      <c r="V386" s="22" t="s">
        <v>37</v>
      </c>
      <c r="W386" s="22" t="s">
        <v>682</v>
      </c>
    </row>
    <row r="387" spans="22:23" x14ac:dyDescent="0.3">
      <c r="V387" s="22" t="s">
        <v>37</v>
      </c>
      <c r="W387" s="22" t="s">
        <v>683</v>
      </c>
    </row>
    <row r="388" spans="22:23" x14ac:dyDescent="0.3">
      <c r="V388" s="22" t="s">
        <v>37</v>
      </c>
      <c r="W388" s="22" t="s">
        <v>684</v>
      </c>
    </row>
    <row r="389" spans="22:23" x14ac:dyDescent="0.3">
      <c r="V389" s="22" t="s">
        <v>37</v>
      </c>
      <c r="W389" s="22" t="s">
        <v>685</v>
      </c>
    </row>
    <row r="390" spans="22:23" x14ac:dyDescent="0.3">
      <c r="V390" s="22" t="s">
        <v>37</v>
      </c>
      <c r="W390" s="22" t="s">
        <v>357</v>
      </c>
    </row>
    <row r="391" spans="22:23" x14ac:dyDescent="0.3">
      <c r="V391" s="22" t="s">
        <v>37</v>
      </c>
      <c r="W391" s="22" t="s">
        <v>358</v>
      </c>
    </row>
    <row r="392" spans="22:23" x14ac:dyDescent="0.3">
      <c r="V392" s="22" t="s">
        <v>37</v>
      </c>
      <c r="W392" s="22" t="s">
        <v>449</v>
      </c>
    </row>
    <row r="393" spans="22:23" x14ac:dyDescent="0.3">
      <c r="V393" s="22" t="s">
        <v>37</v>
      </c>
      <c r="W393" s="22" t="s">
        <v>359</v>
      </c>
    </row>
    <row r="394" spans="22:23" x14ac:dyDescent="0.3">
      <c r="V394" s="22" t="s">
        <v>37</v>
      </c>
      <c r="W394" s="22" t="s">
        <v>686</v>
      </c>
    </row>
    <row r="395" spans="22:23" x14ac:dyDescent="0.3">
      <c r="V395" s="22" t="s">
        <v>37</v>
      </c>
      <c r="W395" s="22" t="s">
        <v>687</v>
      </c>
    </row>
    <row r="396" spans="22:23" x14ac:dyDescent="0.3">
      <c r="V396" s="22" t="s">
        <v>37</v>
      </c>
      <c r="W396" s="22" t="s">
        <v>450</v>
      </c>
    </row>
    <row r="397" spans="22:23" x14ac:dyDescent="0.3">
      <c r="V397" s="22" t="s">
        <v>37</v>
      </c>
      <c r="W397" s="22" t="s">
        <v>451</v>
      </c>
    </row>
    <row r="398" spans="22:23" x14ac:dyDescent="0.3">
      <c r="V398" s="22" t="s">
        <v>37</v>
      </c>
      <c r="W398" s="22" t="s">
        <v>452</v>
      </c>
    </row>
  </sheetData>
  <sheetProtection algorithmName="SHA-512" hashValue="ZjZqmfP/7LH2IDlLXw7OCpH57OnxHHAXzIjFNtzQGLYw/Vh6iMlmhndgJy+UzEtACsRttoVCJ02+hhMDon7CeQ==" saltValue="ZkaVHl+1uaSyvXkeLQrQuw==" spinCount="100000" sheet="1" insertColumns="0" insertRows="0"/>
  <dataConsolidate/>
  <mergeCells count="36">
    <mergeCell ref="B10:C10"/>
    <mergeCell ref="A1:J1"/>
    <mergeCell ref="B2:B3"/>
    <mergeCell ref="C2:I2"/>
    <mergeCell ref="C3:E3"/>
    <mergeCell ref="F3:I3"/>
    <mergeCell ref="B4:I4"/>
    <mergeCell ref="B5:I5"/>
    <mergeCell ref="B6:C6"/>
    <mergeCell ref="B7:C7"/>
    <mergeCell ref="B8:C8"/>
    <mergeCell ref="B9:C9"/>
    <mergeCell ref="D20:I20"/>
    <mergeCell ref="B17:C17"/>
    <mergeCell ref="B18:C18"/>
    <mergeCell ref="B19:C19"/>
    <mergeCell ref="B11:C11"/>
    <mergeCell ref="B12:C12"/>
    <mergeCell ref="B13:C13"/>
    <mergeCell ref="B14:C14"/>
    <mergeCell ref="B15:C15"/>
    <mergeCell ref="B16:C16"/>
    <mergeCell ref="B24:C24"/>
    <mergeCell ref="B25:C25"/>
    <mergeCell ref="B26:C26"/>
    <mergeCell ref="B27:C27"/>
    <mergeCell ref="B20:C20"/>
    <mergeCell ref="B40:D40"/>
    <mergeCell ref="B28:C28"/>
    <mergeCell ref="B29:C29"/>
    <mergeCell ref="B30:C30"/>
    <mergeCell ref="B31:C31"/>
    <mergeCell ref="B32:C32"/>
    <mergeCell ref="B33:C33"/>
    <mergeCell ref="B35:B39"/>
    <mergeCell ref="C35:I39"/>
  </mergeCells>
  <conditionalFormatting sqref="D25:I25">
    <cfRule type="expression" dxfId="306" priority="1">
      <formula>D$7&lt;&gt;""</formula>
    </cfRule>
  </conditionalFormatting>
  <conditionalFormatting sqref="D26:I26 D29:I30 D33:I33">
    <cfRule type="expression" dxfId="305" priority="38">
      <formula>D$25="Crear"</formula>
    </cfRule>
  </conditionalFormatting>
  <conditionalFormatting sqref="D26:I27">
    <cfRule type="expression" dxfId="304" priority="37">
      <formula>D$25="Modificar"</formula>
    </cfRule>
  </conditionalFormatting>
  <conditionalFormatting sqref="D27:I27 D33:I33">
    <cfRule type="expression" dxfId="303" priority="36">
      <formula>D$25="Inactivar"</formula>
    </cfRule>
  </conditionalFormatting>
  <conditionalFormatting sqref="D27:I27">
    <cfRule type="expression" dxfId="302" priority="8">
      <formula>D$25="Reactivar"</formula>
    </cfRule>
  </conditionalFormatting>
  <conditionalFormatting sqref="D28:I28">
    <cfRule type="expression" dxfId="301" priority="74">
      <formula>AND(D$25="Crear",D$29="Zero-Asistencial")</formula>
    </cfRule>
  </conditionalFormatting>
  <conditionalFormatting sqref="D31:I31">
    <cfRule type="expression" dxfId="300" priority="72">
      <formula>OR(D$30="Medico Especialista Intrahospitalario (4505)",D$30="Medico Urgencias (4501)")</formula>
    </cfRule>
  </conditionalFormatting>
  <conditionalFormatting sqref="D32:I32">
    <cfRule type="expression" dxfId="299" priority="6">
      <formula>D$30="Auxiliar Deposito (1101)"</formula>
    </cfRule>
  </conditionalFormatting>
  <dataValidations count="17">
    <dataValidation type="list" allowBlank="1" showInputMessage="1" showErrorMessage="1" sqref="L33 L73 L64 L85" xr:uid="{3868844B-3527-4CD2-9666-35B552FD76E5}">
      <formula1>INDIRECT(#REF!)</formula1>
    </dataValidation>
    <dataValidation allowBlank="1" showInputMessage="1" showErrorMessage="1" errorTitle="Numero de Documento" error="Digitar un valor numérico" sqref="D7:I7" xr:uid="{C7050C54-7891-46C0-8478-E59F3E0E7E87}"/>
    <dataValidation type="whole" allowBlank="1" showInputMessage="1" showErrorMessage="1" errorTitle="Centro de Costo" error="Digitar un valor numérico" sqref="D11:I11" xr:uid="{1AD3645B-4B9B-4DAF-9308-CA6A211B37C6}">
      <formula1>0</formula1>
      <formula2>9999</formula2>
    </dataValidation>
    <dataValidation type="date" operator="greaterThan" allowBlank="1" showInputMessage="1" showErrorMessage="1" errorTitle="Fecha finalización" error="Digite una fecha valida. La fecha debe ser mayor a la de Inicio Contrato y a la fecha actual del sistema." sqref="D19:I19" xr:uid="{9C0438DC-AA18-471C-87C0-B414FE49A637}">
      <formula1>D18</formula1>
    </dataValidation>
    <dataValidation type="textLength" allowBlank="1" showInputMessage="1" showErrorMessage="1" errorTitle="Nombre Dependencia" error="Solo se aceptan caracteres albabeticos. Favor digitar el nombre de la Dependencia." sqref="D14:I14" xr:uid="{A2D40F18-92E1-4BBA-982C-49037A77B337}">
      <formula1>5</formula1>
      <formula2>100</formula2>
    </dataValidation>
    <dataValidation type="date" allowBlank="1" showInputMessage="1" showErrorMessage="1" errorTitle="Fecha inicio" error="Digite una fecha valida" sqref="D18:I18" xr:uid="{C262D127-AD34-4230-8C83-C867FB980B80}">
      <formula1>19725</formula1>
      <formula2>2958465</formula2>
    </dataValidation>
    <dataValidation type="list" allowBlank="1" showInputMessage="1" showErrorMessage="1" sqref="D16:I16" xr:uid="{7084468F-5594-4A2E-BAF4-27DE5CD4AFC8}">
      <formula1>"Empleado CAFAM, Contratista"</formula1>
    </dataValidation>
    <dataValidation type="whole" allowBlank="1" showInputMessage="1" showErrorMessage="1" errorTitle="Centro de Costo" error="Digitar un valor numérico" sqref="D12:I13" xr:uid="{6BFBBE6B-D299-4F47-BDF3-63577CD2E4E2}">
      <formula1>1</formula1>
      <formula2>9999999999999990</formula2>
    </dataValidation>
    <dataValidation type="whole" allowBlank="1" showInputMessage="1" showErrorMessage="1" errorTitle="Numero de Documento" error="Digitar un valor numérico" sqref="D8:I8" xr:uid="{DE9604BF-74A9-4912-9480-72647CAE0593}">
      <formula1>1</formula1>
      <formula2>9999999999999990</formula2>
    </dataValidation>
    <dataValidation type="list" allowBlank="1" showErrorMessage="1" promptTitle="Devolución Tarjeta" prompt="Recuerde devolver la tarjeta en caso de Inactivar usuario" sqref="D33:I33" xr:uid="{DC0445BF-293F-4C48-9EFD-F9FD37EDDBF9}">
      <formula1>"Si, No"</formula1>
    </dataValidation>
    <dataValidation type="list" allowBlank="1" showInputMessage="1" showErrorMessage="1" sqref="D31:I31" xr:uid="{02977653-0CE7-4A33-9FDD-18972816AD2F}">
      <formula1>SaludEspecialidadZERO</formula1>
    </dataValidation>
    <dataValidation type="list" allowBlank="1" showInputMessage="1" showErrorMessage="1" sqref="D30:I30" xr:uid="{CF6BE2FD-9082-4F96-92C6-73ADF633CA15}">
      <formula1>$T$253:$T$302</formula1>
    </dataValidation>
    <dataValidation type="list" allowBlank="1" showInputMessage="1" showErrorMessage="1" sqref="L30:L31 L70:L71 L62:L63 L65 L83 L51:L52" xr:uid="{BE239EE4-B19E-4464-9315-9ABC5589D791}">
      <formula1>#REF!</formula1>
    </dataValidation>
    <dataValidation type="list" allowBlank="1" showInputMessage="1" showErrorMessage="1" sqref="D25:I25" xr:uid="{399F3833-0461-4CC0-A0DE-84C17FC34E91}">
      <formula1>"Crear, Inactivar, Reactivar"</formula1>
    </dataValidation>
    <dataValidation type="list" allowBlank="1" showInputMessage="1" showErrorMessage="1" sqref="D32:I32" xr:uid="{590DE3E7-0713-44AD-ABD1-0401DD870E2D}">
      <formula1>Deposito</formula1>
    </dataValidation>
    <dataValidation type="list" allowBlank="1" showInputMessage="1" showErrorMessage="1" sqref="L54" xr:uid="{A7822386-5345-4B1A-92DD-A72759E84F6E}">
      <formula1>INDIRECT(D24)</formula1>
    </dataValidation>
    <dataValidation type="list" allowBlank="1" showInputMessage="1" showErrorMessage="1" sqref="D26:I26" xr:uid="{9A22DD4C-18E6-4378-90B7-F0E2FFDFD1A9}">
      <formula1>$M$253:$M$258</formula1>
    </dataValidation>
  </dataValidations>
  <pageMargins left="0.70866141732283472" right="0.70866141732283472" top="0.74803149606299213" bottom="0.74803149606299213" header="0.31496062992125984" footer="0.31496062992125984"/>
  <pageSetup paperSize="9" scale="47" orientation="portrait" r:id="rId1"/>
  <drawing r:id="rId2"/>
  <legacyDrawing r:id="rId3"/>
  <tableParts count="5">
    <tablePart r:id="rId4"/>
    <tablePart r:id="rId5"/>
    <tablePart r:id="rId6"/>
    <tablePart r:id="rId7"/>
    <tablePart r:id="rId8"/>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CE785-1CED-48F2-A704-1CF590031AD2}">
  <sheetPr codeName="Hoja15">
    <tabColor theme="9" tint="0.59999389629810485"/>
    <pageSetUpPr fitToPage="1"/>
  </sheetPr>
  <dimension ref="A1:DZ262"/>
  <sheetViews>
    <sheetView showGridLines="0" showRowColHeaders="0" zoomScaleNormal="100" workbookViewId="0">
      <pane xSplit="10" topLeftCell="K1" activePane="topRight" state="frozen"/>
      <selection activeCell="B23" sqref="B23:J44"/>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6.6640625" style="82" customWidth="1"/>
    <col min="12" max="12" width="11.44140625" style="83" bestFit="1" customWidth="1"/>
    <col min="13" max="13" width="29.5546875" style="82" bestFit="1" customWidth="1"/>
    <col min="14" max="14" width="1.5546875" style="82" customWidth="1"/>
    <col min="15" max="15" width="12.44140625" style="82" bestFit="1" customWidth="1"/>
    <col min="16" max="16" width="25" style="82" bestFit="1" customWidth="1"/>
    <col min="17" max="17" width="2.33203125" style="82" customWidth="1"/>
    <col min="18" max="18" width="13.6640625" style="82" bestFit="1" customWidth="1"/>
    <col min="19" max="19" width="25" style="82" bestFit="1" customWidth="1"/>
    <col min="20" max="20" width="40.44140625" style="82" bestFit="1" customWidth="1"/>
    <col min="21" max="21" width="3" style="82" customWidth="1"/>
    <col min="22" max="22" width="29.6640625" style="82" bestFit="1" customWidth="1"/>
    <col min="23" max="23" width="44" style="82" bestFit="1" customWidth="1"/>
    <col min="24" max="24" width="2.33203125" style="82" customWidth="1"/>
    <col min="25" max="25" width="44.6640625" style="82" customWidth="1"/>
    <col min="26" max="16384" width="11.44140625" style="82"/>
  </cols>
  <sheetData>
    <row r="1" spans="1:12" s="22" customFormat="1" ht="20.25" customHeight="1" thickTop="1" thickBot="1" x14ac:dyDescent="0.35">
      <c r="A1" s="463"/>
      <c r="B1" s="464"/>
      <c r="C1" s="464"/>
      <c r="D1" s="464"/>
      <c r="E1" s="464"/>
      <c r="F1" s="464"/>
      <c r="G1" s="464"/>
      <c r="H1" s="464"/>
      <c r="I1" s="464"/>
      <c r="J1" s="465"/>
      <c r="K1" s="21">
        <v>2958465</v>
      </c>
      <c r="L1"/>
    </row>
    <row r="2" spans="1:12" s="22" customFormat="1" ht="45" customHeight="1" x14ac:dyDescent="0.3">
      <c r="A2" s="62"/>
      <c r="B2" s="474"/>
      <c r="C2" s="481" t="s">
        <v>99</v>
      </c>
      <c r="D2" s="481"/>
      <c r="E2" s="481"/>
      <c r="F2" s="481"/>
      <c r="G2" s="482"/>
      <c r="H2" s="482"/>
      <c r="I2" s="483"/>
      <c r="J2" s="64"/>
      <c r="L2"/>
    </row>
    <row r="3" spans="1:12" s="22" customFormat="1" ht="15" thickBot="1" x14ac:dyDescent="0.35">
      <c r="A3" s="62"/>
      <c r="B3" s="475"/>
      <c r="C3" s="473"/>
      <c r="D3" s="473"/>
      <c r="E3" s="473"/>
      <c r="F3" s="473" t="s">
        <v>100</v>
      </c>
      <c r="G3" s="479"/>
      <c r="H3" s="479"/>
      <c r="I3" s="480"/>
      <c r="J3" s="64"/>
      <c r="L3"/>
    </row>
    <row r="4" spans="1:12" s="22" customFormat="1" ht="15" thickBot="1" x14ac:dyDescent="0.35">
      <c r="A4" s="62"/>
      <c r="B4" s="466"/>
      <c r="C4" s="466"/>
      <c r="D4" s="466"/>
      <c r="E4" s="466"/>
      <c r="F4" s="466"/>
      <c r="G4" s="466"/>
      <c r="H4" s="466"/>
      <c r="I4" s="466"/>
      <c r="J4" s="64"/>
      <c r="L4"/>
    </row>
    <row r="5" spans="1:12" s="22" customFormat="1" ht="27.75" customHeight="1" thickBot="1" x14ac:dyDescent="0.35">
      <c r="A5" s="62"/>
      <c r="B5" s="476" t="s">
        <v>101</v>
      </c>
      <c r="C5" s="477"/>
      <c r="D5" s="477"/>
      <c r="E5" s="477"/>
      <c r="F5" s="477"/>
      <c r="G5" s="477"/>
      <c r="H5" s="477"/>
      <c r="I5" s="478"/>
      <c r="J5" s="64"/>
      <c r="L5"/>
    </row>
    <row r="6" spans="1:12" s="22" customFormat="1" ht="15" thickBot="1" x14ac:dyDescent="0.35">
      <c r="A6" s="62"/>
      <c r="B6" s="471" t="s">
        <v>102</v>
      </c>
      <c r="C6" s="472"/>
      <c r="D6" s="23" t="s">
        <v>103</v>
      </c>
      <c r="E6" s="24" t="s">
        <v>104</v>
      </c>
      <c r="F6" s="24" t="s">
        <v>105</v>
      </c>
      <c r="G6" s="24" t="s">
        <v>106</v>
      </c>
      <c r="H6" s="24" t="s">
        <v>107</v>
      </c>
      <c r="I6" s="25" t="s">
        <v>108</v>
      </c>
      <c r="J6" s="64"/>
      <c r="L6"/>
    </row>
    <row r="7" spans="1:12"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c r="L7"/>
    </row>
    <row r="8" spans="1:12"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c r="L8"/>
    </row>
    <row r="9" spans="1:12"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c r="L9"/>
    </row>
    <row r="10" spans="1:12"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c r="L10"/>
    </row>
    <row r="11" spans="1:12"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c r="L11"/>
    </row>
    <row r="12" spans="1:12"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c r="L12"/>
    </row>
    <row r="13" spans="1:12"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c r="L13"/>
    </row>
    <row r="14" spans="1:12"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c r="L14"/>
    </row>
    <row r="15" spans="1:12"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c r="L15"/>
    </row>
    <row r="16" spans="1:12"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c r="L16"/>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c r="L17"/>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c r="L18"/>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c r="L19"/>
    </row>
    <row r="20" spans="1:130" s="22" customFormat="1" ht="18.75" customHeight="1" thickBot="1" x14ac:dyDescent="0.35">
      <c r="A20" s="62"/>
      <c r="B20" s="505" t="s">
        <v>688</v>
      </c>
      <c r="C20" s="506"/>
      <c r="D20" s="503" t="str">
        <f>IF(DZ21&gt;0,Navegación!$E$29,"")</f>
        <v/>
      </c>
      <c r="E20" s="503"/>
      <c r="F20" s="503"/>
      <c r="G20" s="503"/>
      <c r="H20" s="503"/>
      <c r="I20" s="504"/>
      <c r="J20" s="64"/>
      <c r="L20"/>
    </row>
    <row r="21" spans="1:130" s="22" customFormat="1" x14ac:dyDescent="0.3">
      <c r="A21" s="62"/>
      <c r="B21" s="484" t="s">
        <v>689</v>
      </c>
      <c r="C21" s="485"/>
      <c r="D21" s="53"/>
      <c r="E21" s="53"/>
      <c r="F21" s="53"/>
      <c r="G21" s="53"/>
      <c r="H21" s="53"/>
      <c r="I21" s="54"/>
      <c r="J21" s="64"/>
      <c r="L21"/>
      <c r="DZ21" s="147">
        <f>COUNTIF(D21:I21,"&lt;&gt;")</f>
        <v>0</v>
      </c>
    </row>
    <row r="22" spans="1:130" s="22" customFormat="1" x14ac:dyDescent="0.3">
      <c r="A22" s="62"/>
      <c r="B22" s="533" t="s">
        <v>690</v>
      </c>
      <c r="C22" s="534"/>
      <c r="D22" s="55"/>
      <c r="E22" s="55"/>
      <c r="F22" s="55"/>
      <c r="G22" s="55"/>
      <c r="H22" s="55"/>
      <c r="I22" s="57"/>
      <c r="J22" s="64"/>
      <c r="L22"/>
    </row>
    <row r="23" spans="1:130" s="22" customFormat="1" x14ac:dyDescent="0.3">
      <c r="A23" s="62"/>
      <c r="B23" s="531" t="s">
        <v>691</v>
      </c>
      <c r="C23" s="532"/>
      <c r="D23" s="55"/>
      <c r="E23" s="55"/>
      <c r="F23" s="55"/>
      <c r="G23" s="55"/>
      <c r="H23" s="55"/>
      <c r="I23" s="56"/>
      <c r="J23" s="64"/>
      <c r="L23"/>
    </row>
    <row r="24" spans="1:130" s="22" customFormat="1" x14ac:dyDescent="0.3">
      <c r="A24" s="62"/>
      <c r="B24" s="531" t="s">
        <v>692</v>
      </c>
      <c r="C24" s="532"/>
      <c r="D24" s="55"/>
      <c r="E24" s="55"/>
      <c r="F24" s="55"/>
      <c r="G24" s="55"/>
      <c r="H24" s="55"/>
      <c r="I24" s="56"/>
      <c r="J24" s="64"/>
      <c r="L24"/>
    </row>
    <row r="25" spans="1:130" s="22" customFormat="1" x14ac:dyDescent="0.3">
      <c r="A25" s="62"/>
      <c r="B25" s="469" t="s">
        <v>179</v>
      </c>
      <c r="C25" s="470"/>
      <c r="D25" s="52"/>
      <c r="E25" s="52"/>
      <c r="F25" s="52"/>
      <c r="G25" s="52"/>
      <c r="H25" s="52"/>
      <c r="I25" s="57"/>
      <c r="J25" s="64"/>
      <c r="L25"/>
    </row>
    <row r="26" spans="1:130" s="22" customFormat="1" ht="123.6" customHeight="1" x14ac:dyDescent="0.3">
      <c r="A26" s="62"/>
      <c r="B26" s="469" t="s">
        <v>693</v>
      </c>
      <c r="C26" s="470"/>
      <c r="D26" s="52"/>
      <c r="E26" s="52"/>
      <c r="F26" s="52"/>
      <c r="G26" s="52"/>
      <c r="H26" s="52"/>
      <c r="I26" s="57"/>
      <c r="J26" s="64"/>
      <c r="L26"/>
    </row>
    <row r="27" spans="1:130" s="22" customFormat="1" x14ac:dyDescent="0.3">
      <c r="A27" s="62"/>
      <c r="B27" s="467" t="s">
        <v>181</v>
      </c>
      <c r="C27" s="468"/>
      <c r="D27" s="52"/>
      <c r="E27" s="52"/>
      <c r="F27" s="52"/>
      <c r="G27" s="52"/>
      <c r="H27" s="52"/>
      <c r="I27" s="57"/>
      <c r="J27" s="64"/>
      <c r="L27"/>
    </row>
    <row r="28" spans="1:130" s="22" customFormat="1" ht="123.6" customHeight="1" x14ac:dyDescent="0.3">
      <c r="A28" s="62"/>
      <c r="B28" s="469" t="s">
        <v>694</v>
      </c>
      <c r="C28" s="470"/>
      <c r="D28" s="52"/>
      <c r="E28" s="52"/>
      <c r="F28" s="52"/>
      <c r="G28" s="52"/>
      <c r="H28" s="52"/>
      <c r="I28" s="57"/>
      <c r="J28" s="64"/>
      <c r="L28"/>
    </row>
    <row r="29" spans="1:130" s="22" customFormat="1" ht="123.6" customHeight="1" x14ac:dyDescent="0.3">
      <c r="A29" s="62"/>
      <c r="B29" s="469" t="s">
        <v>695</v>
      </c>
      <c r="C29" s="470"/>
      <c r="D29" s="60"/>
      <c r="E29" s="60"/>
      <c r="F29" s="60"/>
      <c r="G29" s="60"/>
      <c r="H29" s="60"/>
      <c r="I29" s="61"/>
      <c r="J29" s="64"/>
      <c r="L29"/>
    </row>
    <row r="30" spans="1:130" s="22" customFormat="1" ht="15" thickBot="1" x14ac:dyDescent="0.35">
      <c r="A30" s="62"/>
      <c r="B30" s="278"/>
      <c r="C30" s="278"/>
      <c r="D30" s="288"/>
      <c r="E30" s="288"/>
      <c r="F30" s="288"/>
      <c r="G30" s="288"/>
      <c r="H30" s="288"/>
      <c r="I30" s="288"/>
      <c r="J30" s="64"/>
      <c r="L30"/>
    </row>
    <row r="31" spans="1:130" s="22" customFormat="1" x14ac:dyDescent="0.3">
      <c r="A31" s="62"/>
      <c r="B31" s="494" t="s">
        <v>131</v>
      </c>
      <c r="C31" s="497"/>
      <c r="D31" s="497"/>
      <c r="E31" s="497"/>
      <c r="F31" s="497"/>
      <c r="G31" s="497"/>
      <c r="H31" s="497"/>
      <c r="I31" s="498"/>
      <c r="J31" s="64"/>
      <c r="L31"/>
    </row>
    <row r="32" spans="1:130" s="22" customFormat="1" x14ac:dyDescent="0.3">
      <c r="A32" s="62"/>
      <c r="B32" s="495"/>
      <c r="C32" s="499"/>
      <c r="D32" s="499"/>
      <c r="E32" s="499"/>
      <c r="F32" s="499"/>
      <c r="G32" s="499"/>
      <c r="H32" s="499"/>
      <c r="I32" s="500"/>
      <c r="J32" s="64"/>
      <c r="L32"/>
    </row>
    <row r="33" spans="1:130" s="22" customFormat="1" x14ac:dyDescent="0.3">
      <c r="A33" s="62"/>
      <c r="B33" s="495"/>
      <c r="C33" s="499"/>
      <c r="D33" s="499"/>
      <c r="E33" s="499"/>
      <c r="F33" s="499"/>
      <c r="G33" s="499"/>
      <c r="H33" s="499"/>
      <c r="I33" s="500"/>
      <c r="J33" s="64"/>
      <c r="L33"/>
    </row>
    <row r="34" spans="1:130" s="22" customFormat="1" x14ac:dyDescent="0.3">
      <c r="A34" s="62"/>
      <c r="B34" s="495"/>
      <c r="C34" s="499"/>
      <c r="D34" s="499"/>
      <c r="E34" s="499"/>
      <c r="F34" s="499"/>
      <c r="G34" s="499"/>
      <c r="H34" s="499"/>
      <c r="I34" s="500"/>
      <c r="J34" s="64"/>
      <c r="L34"/>
    </row>
    <row r="35" spans="1:130" s="22" customFormat="1" ht="15" thickBot="1" x14ac:dyDescent="0.35">
      <c r="A35" s="62"/>
      <c r="B35" s="496"/>
      <c r="C35" s="501"/>
      <c r="D35" s="501"/>
      <c r="E35" s="501"/>
      <c r="F35" s="501"/>
      <c r="G35" s="501"/>
      <c r="H35" s="501"/>
      <c r="I35" s="502"/>
      <c r="J35" s="64"/>
      <c r="L35"/>
    </row>
    <row r="36" spans="1:130" s="22" customFormat="1" ht="15" thickBot="1" x14ac:dyDescent="0.35">
      <c r="A36" s="63"/>
      <c r="B36" s="489" t="str">
        <f>'WINDOWS 1'!$B$37</f>
        <v>APROBADOR POR: Jefe Dpto. Servicios Compartidos</v>
      </c>
      <c r="C36" s="489"/>
      <c r="D36" s="489"/>
      <c r="E36" s="298"/>
      <c r="F36" s="298" t="str">
        <f>'WINDOWS 1'!F37</f>
        <v>V20 de 26/09/2023</v>
      </c>
      <c r="G36" s="299"/>
      <c r="H36" s="299"/>
      <c r="I36" s="299" t="str">
        <f>"Pág. " &amp;Navegación!B29 &amp; " de " &amp;Navegación!$B$102</f>
        <v>Pág. 7 de 54</v>
      </c>
      <c r="J36" s="65"/>
      <c r="L36"/>
    </row>
    <row r="37" spans="1:130" s="22" customFormat="1" ht="15" thickTop="1" x14ac:dyDescent="0.3">
      <c r="A37" s="82"/>
      <c r="B37" s="82"/>
      <c r="C37" s="82"/>
      <c r="D37" s="82"/>
      <c r="E37" s="82"/>
      <c r="F37" s="82"/>
      <c r="G37" s="82"/>
      <c r="H37" s="82"/>
      <c r="I37" s="82"/>
      <c r="J37" s="82"/>
      <c r="L37"/>
    </row>
    <row r="38" spans="1:130" s="22" customFormat="1" x14ac:dyDescent="0.3">
      <c r="A38" s="82"/>
      <c r="B38" s="82"/>
      <c r="C38" s="82"/>
      <c r="D38" s="82"/>
      <c r="E38" s="82"/>
      <c r="F38" s="82"/>
      <c r="G38" s="82"/>
      <c r="H38" s="82"/>
      <c r="I38" s="82"/>
      <c r="J38" s="82"/>
      <c r="L38"/>
    </row>
    <row r="39" spans="1:130" s="22" customFormat="1" x14ac:dyDescent="0.3">
      <c r="A39" s="82"/>
      <c r="B39" s="82"/>
      <c r="C39" s="82"/>
      <c r="D39" s="82"/>
      <c r="E39" s="82"/>
      <c r="F39" s="82"/>
      <c r="G39" s="82"/>
      <c r="H39" s="82"/>
      <c r="I39" s="82"/>
      <c r="J39" s="82"/>
      <c r="L39"/>
    </row>
    <row r="40" spans="1:130" s="22" customFormat="1" x14ac:dyDescent="0.3">
      <c r="A40" s="82"/>
      <c r="B40" s="82"/>
      <c r="C40" s="82"/>
      <c r="D40" s="82"/>
      <c r="E40" s="82"/>
      <c r="F40" s="82"/>
      <c r="G40" s="82"/>
      <c r="H40" s="82"/>
      <c r="I40" s="82"/>
      <c r="J40" s="82"/>
      <c r="L40"/>
    </row>
    <row r="41" spans="1:130" s="22" customFormat="1" x14ac:dyDescent="0.3">
      <c r="A41" s="82"/>
      <c r="B41" s="82"/>
      <c r="C41" s="82"/>
      <c r="D41" s="82"/>
      <c r="E41" s="82"/>
      <c r="F41" s="82"/>
      <c r="G41" s="82"/>
      <c r="H41" s="82"/>
      <c r="I41" s="82"/>
      <c r="J41" s="82"/>
      <c r="L41"/>
    </row>
    <row r="42" spans="1:130" s="22" customFormat="1" x14ac:dyDescent="0.3">
      <c r="A42" s="82"/>
      <c r="B42" s="82"/>
      <c r="C42" s="82"/>
      <c r="D42" s="82"/>
      <c r="E42" s="82"/>
      <c r="F42" s="82"/>
      <c r="G42" s="82"/>
      <c r="H42" s="82"/>
      <c r="I42" s="82"/>
      <c r="J42" s="82"/>
      <c r="L42"/>
      <c r="DZ42" s="147" t="e">
        <f>COUNTIF(#REF!,"&lt;&gt;")</f>
        <v>#REF!</v>
      </c>
    </row>
    <row r="43" spans="1:130" s="22" customFormat="1" collapsed="1" x14ac:dyDescent="0.3">
      <c r="A43" s="82"/>
      <c r="B43" s="82"/>
      <c r="C43" s="82"/>
      <c r="D43" s="82"/>
      <c r="E43" s="82"/>
      <c r="F43" s="82"/>
      <c r="G43" s="82"/>
      <c r="H43" s="82"/>
      <c r="I43" s="82"/>
      <c r="J43" s="82"/>
      <c r="L43"/>
    </row>
    <row r="44" spans="1:130" s="22" customFormat="1" x14ac:dyDescent="0.3">
      <c r="A44" s="82"/>
      <c r="B44" s="82"/>
      <c r="C44" s="82"/>
      <c r="D44" s="82"/>
      <c r="E44" s="82"/>
      <c r="F44" s="82"/>
      <c r="G44" s="82"/>
      <c r="H44" s="82"/>
      <c r="I44" s="82"/>
      <c r="J44" s="82"/>
      <c r="L44"/>
    </row>
    <row r="45" spans="1:130" s="22" customFormat="1" ht="51" customHeight="1" x14ac:dyDescent="0.3">
      <c r="A45" s="82"/>
      <c r="B45" s="82"/>
      <c r="C45" s="82"/>
      <c r="D45" s="82"/>
      <c r="E45" s="82"/>
      <c r="F45" s="82"/>
      <c r="G45" s="82"/>
      <c r="H45" s="82"/>
      <c r="I45" s="82"/>
      <c r="J45" s="82"/>
      <c r="L45"/>
    </row>
    <row r="46" spans="1:130" s="22" customFormat="1" x14ac:dyDescent="0.3">
      <c r="A46" s="82"/>
      <c r="B46" s="82"/>
      <c r="C46" s="82"/>
      <c r="D46" s="82"/>
      <c r="E46" s="82"/>
      <c r="F46" s="82"/>
      <c r="G46" s="82"/>
      <c r="H46" s="82"/>
      <c r="I46" s="82"/>
      <c r="J46" s="82"/>
      <c r="L46"/>
    </row>
    <row r="47" spans="1:130" s="22" customFormat="1" x14ac:dyDescent="0.3">
      <c r="A47" s="82"/>
      <c r="B47" s="82"/>
      <c r="C47" s="82"/>
      <c r="D47" s="82"/>
      <c r="E47" s="82"/>
      <c r="F47" s="82"/>
      <c r="G47" s="82"/>
      <c r="H47" s="82"/>
      <c r="I47" s="82"/>
      <c r="J47" s="82"/>
      <c r="L47"/>
    </row>
    <row r="48" spans="1:130" s="22" customFormat="1" x14ac:dyDescent="0.3">
      <c r="A48" s="82"/>
      <c r="B48" s="82"/>
      <c r="C48" s="82"/>
      <c r="D48" s="82"/>
      <c r="E48" s="82"/>
      <c r="F48" s="82"/>
      <c r="G48" s="82"/>
      <c r="H48" s="82"/>
      <c r="I48" s="82"/>
      <c r="J48" s="82"/>
      <c r="L48"/>
    </row>
    <row r="49" spans="1:130" s="22" customFormat="1" ht="46.5" customHeight="1" x14ac:dyDescent="0.3">
      <c r="A49" s="82"/>
      <c r="B49" s="82"/>
      <c r="C49" s="82"/>
      <c r="D49" s="82"/>
      <c r="E49" s="82"/>
      <c r="F49" s="82"/>
      <c r="G49" s="82"/>
      <c r="H49" s="82"/>
      <c r="I49" s="82"/>
      <c r="J49" s="82"/>
      <c r="L49"/>
    </row>
    <row r="50" spans="1:130" s="22" customFormat="1" ht="25.2" customHeight="1" x14ac:dyDescent="0.3">
      <c r="A50" s="82"/>
      <c r="B50" s="82"/>
      <c r="C50" s="82"/>
      <c r="D50" s="82"/>
      <c r="E50" s="82"/>
      <c r="F50" s="82"/>
      <c r="G50" s="82"/>
      <c r="H50" s="82"/>
      <c r="I50" s="82"/>
      <c r="J50" s="82"/>
      <c r="L50"/>
    </row>
    <row r="51" spans="1:130" s="22" customFormat="1" x14ac:dyDescent="0.3">
      <c r="A51" s="82"/>
      <c r="B51" s="82"/>
      <c r="C51" s="82"/>
      <c r="D51" s="82"/>
      <c r="E51" s="82"/>
      <c r="F51" s="82"/>
      <c r="G51" s="82"/>
      <c r="H51" s="82"/>
      <c r="I51" s="82"/>
      <c r="J51" s="82"/>
      <c r="L51"/>
      <c r="DZ51" s="147" t="e">
        <f>COUNTIF(#REF!,"&lt;&gt;")</f>
        <v>#REF!</v>
      </c>
    </row>
    <row r="52" spans="1:130" s="22" customFormat="1" x14ac:dyDescent="0.3">
      <c r="A52" s="82"/>
      <c r="B52" s="82"/>
      <c r="C52" s="82"/>
      <c r="D52" s="82"/>
      <c r="E52" s="82"/>
      <c r="F52" s="82"/>
      <c r="G52" s="82"/>
      <c r="H52" s="82"/>
      <c r="I52" s="82"/>
      <c r="J52" s="82"/>
      <c r="L52"/>
    </row>
    <row r="53" spans="1:130" s="22" customFormat="1" x14ac:dyDescent="0.3">
      <c r="A53" s="82"/>
      <c r="B53" s="82"/>
      <c r="C53" s="82"/>
      <c r="D53" s="82"/>
      <c r="E53" s="82"/>
      <c r="F53" s="82"/>
      <c r="G53" s="82"/>
      <c r="H53" s="82"/>
      <c r="I53" s="82"/>
      <c r="J53" s="82"/>
      <c r="L53"/>
    </row>
    <row r="54" spans="1:130" s="22" customFormat="1" x14ac:dyDescent="0.3">
      <c r="A54" s="82"/>
      <c r="B54" s="82"/>
      <c r="C54" s="82"/>
      <c r="D54" s="82"/>
      <c r="E54" s="82"/>
      <c r="F54" s="82"/>
      <c r="G54" s="82"/>
      <c r="H54" s="82"/>
      <c r="I54" s="82"/>
      <c r="J54" s="82"/>
      <c r="L54"/>
    </row>
    <row r="55" spans="1:130" s="214" customFormat="1" x14ac:dyDescent="0.3">
      <c r="A55" s="82"/>
      <c r="B55" s="82"/>
      <c r="C55" s="82"/>
      <c r="D55" s="82"/>
      <c r="E55" s="82"/>
      <c r="F55" s="82"/>
      <c r="G55" s="82"/>
      <c r="H55" s="82"/>
      <c r="I55" s="82"/>
      <c r="J55" s="82"/>
      <c r="L55" s="215"/>
    </row>
    <row r="56" spans="1:130" s="214" customFormat="1" x14ac:dyDescent="0.3">
      <c r="A56" s="82"/>
      <c r="B56" s="82"/>
      <c r="C56" s="82"/>
      <c r="D56" s="82"/>
      <c r="E56" s="82"/>
      <c r="F56" s="82"/>
      <c r="G56" s="82"/>
      <c r="H56" s="82"/>
      <c r="I56" s="82"/>
      <c r="J56" s="82"/>
      <c r="L56" s="215"/>
    </row>
    <row r="57" spans="1:130" s="214" customFormat="1" x14ac:dyDescent="0.3">
      <c r="A57" s="82"/>
      <c r="B57" s="82"/>
      <c r="C57" s="82"/>
      <c r="D57" s="82"/>
      <c r="E57" s="82"/>
      <c r="F57" s="82"/>
      <c r="G57" s="82"/>
      <c r="H57" s="82"/>
      <c r="I57" s="82"/>
      <c r="J57" s="82"/>
      <c r="L57" s="215"/>
    </row>
    <row r="58" spans="1:130" s="214" customFormat="1" x14ac:dyDescent="0.3">
      <c r="A58" s="82"/>
      <c r="B58" s="82"/>
      <c r="C58" s="82"/>
      <c r="D58" s="82"/>
      <c r="E58" s="82"/>
      <c r="F58" s="82"/>
      <c r="G58" s="82"/>
      <c r="H58" s="82"/>
      <c r="I58" s="82"/>
      <c r="J58" s="82"/>
      <c r="L58" s="215"/>
      <c r="DZ58" s="216">
        <f>COUNTIF(D21:I21,"&lt;&gt;")</f>
        <v>0</v>
      </c>
    </row>
    <row r="59" spans="1:130" s="214" customFormat="1" hidden="1" x14ac:dyDescent="0.3">
      <c r="A59" s="82"/>
      <c r="B59" s="82"/>
      <c r="C59" s="82"/>
      <c r="D59" s="82"/>
      <c r="E59" s="82"/>
      <c r="F59" s="82"/>
      <c r="G59" s="82"/>
      <c r="H59" s="82"/>
      <c r="I59" s="82"/>
      <c r="J59" s="82"/>
      <c r="L59" s="215"/>
    </row>
    <row r="60" spans="1:130" s="214" customFormat="1" hidden="1" x14ac:dyDescent="0.3">
      <c r="A60" s="82"/>
      <c r="B60" s="82"/>
      <c r="C60" s="82"/>
      <c r="D60" s="82"/>
      <c r="E60" s="82"/>
      <c r="F60" s="82"/>
      <c r="G60" s="82"/>
      <c r="H60" s="82"/>
      <c r="I60" s="82"/>
      <c r="J60" s="82"/>
      <c r="L60" s="215"/>
    </row>
    <row r="61" spans="1:130" s="214" customFormat="1" hidden="1" x14ac:dyDescent="0.3">
      <c r="A61" s="82"/>
      <c r="B61" s="82"/>
      <c r="C61" s="82"/>
      <c r="D61" s="82"/>
      <c r="E61" s="82"/>
      <c r="F61" s="82"/>
      <c r="G61" s="82"/>
      <c r="H61" s="82"/>
      <c r="I61" s="82"/>
      <c r="J61" s="82"/>
      <c r="L61" s="215"/>
    </row>
    <row r="62" spans="1:130" s="214" customFormat="1" hidden="1" x14ac:dyDescent="0.3">
      <c r="A62" s="82"/>
      <c r="B62" s="82"/>
      <c r="C62" s="82"/>
      <c r="D62" s="82"/>
      <c r="E62" s="82"/>
      <c r="F62" s="82"/>
      <c r="G62" s="82"/>
      <c r="H62" s="82"/>
      <c r="I62" s="82"/>
      <c r="J62" s="82"/>
      <c r="L62" s="215"/>
      <c r="DZ62" s="147" t="e">
        <f>COUNTIF(#REF!,"&lt;&gt;")</f>
        <v>#REF!</v>
      </c>
    </row>
    <row r="63" spans="1:130" s="214" customFormat="1" collapsed="1" x14ac:dyDescent="0.3">
      <c r="A63" s="82"/>
      <c r="B63" s="82"/>
      <c r="C63" s="82"/>
      <c r="D63" s="82"/>
      <c r="E63" s="82"/>
      <c r="F63" s="82"/>
      <c r="G63" s="82"/>
      <c r="H63" s="82"/>
      <c r="I63" s="82"/>
      <c r="J63" s="82"/>
      <c r="L63" s="215"/>
    </row>
    <row r="64" spans="1:130" s="22" customFormat="1" ht="18.75" customHeight="1" x14ac:dyDescent="0.3">
      <c r="A64" s="82"/>
      <c r="B64" s="82"/>
      <c r="C64" s="82"/>
      <c r="D64" s="82"/>
      <c r="E64" s="82"/>
      <c r="F64" s="82"/>
      <c r="G64" s="82"/>
      <c r="H64" s="82"/>
      <c r="I64" s="82"/>
      <c r="J64" s="82"/>
      <c r="L64"/>
    </row>
    <row r="65" spans="1:130" s="22" customFormat="1" x14ac:dyDescent="0.3">
      <c r="A65" s="82"/>
      <c r="B65" s="82"/>
      <c r="C65" s="82"/>
      <c r="D65" s="82"/>
      <c r="E65" s="82"/>
      <c r="F65" s="82"/>
      <c r="G65" s="82"/>
      <c r="H65" s="82"/>
      <c r="I65" s="82"/>
      <c r="J65" s="82"/>
      <c r="L65"/>
    </row>
    <row r="66" spans="1:130" s="22" customFormat="1" x14ac:dyDescent="0.3">
      <c r="A66" s="82"/>
      <c r="B66" s="82"/>
      <c r="C66" s="82"/>
      <c r="D66" s="82"/>
      <c r="E66" s="82"/>
      <c r="F66" s="82"/>
      <c r="G66" s="82"/>
      <c r="H66" s="82"/>
      <c r="I66" s="82"/>
      <c r="J66" s="82"/>
      <c r="L66"/>
    </row>
    <row r="67" spans="1:130" s="22" customFormat="1" x14ac:dyDescent="0.3">
      <c r="A67" s="82"/>
      <c r="B67" s="82"/>
      <c r="C67" s="82"/>
      <c r="D67" s="82"/>
      <c r="E67" s="82"/>
      <c r="F67" s="82"/>
      <c r="G67" s="82"/>
      <c r="H67" s="82"/>
      <c r="I67" s="82"/>
      <c r="J67" s="82"/>
      <c r="L67"/>
    </row>
    <row r="68" spans="1:130" s="22" customFormat="1" x14ac:dyDescent="0.3">
      <c r="A68" s="82"/>
      <c r="B68" s="82"/>
      <c r="C68" s="82"/>
      <c r="D68" s="82"/>
      <c r="E68" s="82"/>
      <c r="F68" s="82"/>
      <c r="G68" s="82"/>
      <c r="H68" s="82"/>
      <c r="I68" s="82"/>
      <c r="J68" s="82"/>
      <c r="L68"/>
    </row>
    <row r="69" spans="1:130" s="22" customFormat="1" x14ac:dyDescent="0.3">
      <c r="A69" s="82"/>
      <c r="B69" s="82"/>
      <c r="C69" s="82"/>
      <c r="D69" s="82"/>
      <c r="E69" s="82"/>
      <c r="F69" s="82"/>
      <c r="G69" s="82"/>
      <c r="H69" s="82"/>
      <c r="I69" s="82"/>
      <c r="J69" s="82"/>
      <c r="L69"/>
    </row>
    <row r="70" spans="1:130" s="22" customFormat="1" ht="32.25" customHeight="1" x14ac:dyDescent="0.3">
      <c r="A70" s="82"/>
      <c r="B70" s="82"/>
      <c r="C70" s="82"/>
      <c r="D70" s="82"/>
      <c r="E70" s="82"/>
      <c r="F70" s="82"/>
      <c r="G70" s="82"/>
      <c r="H70" s="82"/>
      <c r="I70" s="82"/>
      <c r="J70" s="82"/>
      <c r="L70"/>
    </row>
    <row r="71" spans="1:130" s="22" customFormat="1" ht="25.2" customHeight="1" x14ac:dyDescent="0.3">
      <c r="A71" s="82"/>
      <c r="B71" s="82"/>
      <c r="C71" s="82"/>
      <c r="D71" s="82"/>
      <c r="E71" s="82"/>
      <c r="F71" s="82"/>
      <c r="G71" s="82"/>
      <c r="H71" s="82"/>
      <c r="I71" s="82"/>
      <c r="J71" s="82"/>
      <c r="L71"/>
    </row>
    <row r="72" spans="1:130" s="22" customFormat="1" x14ac:dyDescent="0.3">
      <c r="A72" s="82"/>
      <c r="B72" s="82"/>
      <c r="C72" s="82"/>
      <c r="D72" s="82"/>
      <c r="E72" s="82"/>
      <c r="F72" s="82"/>
      <c r="G72" s="82"/>
      <c r="H72" s="82"/>
      <c r="I72" s="82"/>
      <c r="J72" s="82"/>
      <c r="L72"/>
      <c r="DZ72" s="147">
        <f>COUNTIF(D21:I21,"&lt;&gt;")</f>
        <v>0</v>
      </c>
    </row>
    <row r="73" spans="1:130" s="22" customFormat="1" x14ac:dyDescent="0.3">
      <c r="A73" s="82"/>
      <c r="B73" s="82"/>
      <c r="C73" s="82"/>
      <c r="D73" s="82"/>
      <c r="E73" s="82"/>
      <c r="F73" s="82"/>
      <c r="G73" s="82"/>
      <c r="H73" s="82"/>
      <c r="I73" s="82"/>
      <c r="J73" s="82"/>
      <c r="L73"/>
    </row>
    <row r="74" spans="1:130" s="22" customFormat="1" ht="18.75" customHeight="1" x14ac:dyDescent="0.3">
      <c r="A74" s="82"/>
      <c r="B74" s="82"/>
      <c r="C74" s="82"/>
      <c r="D74" s="82"/>
      <c r="E74" s="82"/>
      <c r="F74" s="82"/>
      <c r="G74" s="82"/>
      <c r="H74" s="82"/>
      <c r="I74" s="82"/>
      <c r="J74" s="82"/>
      <c r="L74"/>
    </row>
    <row r="75" spans="1:130" s="22" customFormat="1" x14ac:dyDescent="0.3">
      <c r="A75" s="82"/>
      <c r="B75" s="82"/>
      <c r="C75" s="82"/>
      <c r="D75" s="82"/>
      <c r="E75" s="82"/>
      <c r="F75" s="82"/>
      <c r="G75" s="82"/>
      <c r="H75" s="82"/>
      <c r="I75" s="82"/>
      <c r="J75" s="82"/>
      <c r="L75"/>
    </row>
    <row r="76" spans="1:130" s="22" customFormat="1" x14ac:dyDescent="0.3">
      <c r="A76" s="82"/>
      <c r="B76" s="82"/>
      <c r="C76" s="82"/>
      <c r="D76" s="82"/>
      <c r="E76" s="82"/>
      <c r="F76" s="82"/>
      <c r="G76" s="82"/>
      <c r="H76" s="82"/>
      <c r="I76" s="82"/>
      <c r="J76" s="82"/>
      <c r="L76"/>
    </row>
    <row r="77" spans="1:130" s="22" customFormat="1" x14ac:dyDescent="0.3">
      <c r="A77" s="82"/>
      <c r="B77" s="82"/>
      <c r="C77" s="82"/>
      <c r="D77" s="82"/>
      <c r="E77" s="82"/>
      <c r="F77" s="82"/>
      <c r="G77" s="82"/>
      <c r="H77" s="82"/>
      <c r="I77" s="82"/>
      <c r="J77" s="82"/>
      <c r="L77"/>
    </row>
    <row r="78" spans="1:130" s="22" customFormat="1" x14ac:dyDescent="0.3">
      <c r="A78" s="82"/>
      <c r="B78" s="82"/>
      <c r="C78" s="82"/>
      <c r="D78" s="82"/>
      <c r="E78" s="82"/>
      <c r="F78" s="82"/>
      <c r="G78" s="82"/>
      <c r="H78" s="82"/>
      <c r="I78" s="82"/>
      <c r="J78" s="82"/>
      <c r="L78"/>
    </row>
    <row r="79" spans="1:130" s="22" customFormat="1" ht="119.1" customHeight="1" x14ac:dyDescent="0.3">
      <c r="A79" s="82"/>
      <c r="B79" s="82"/>
      <c r="C79" s="82"/>
      <c r="D79" s="82"/>
      <c r="E79" s="82"/>
      <c r="F79" s="82"/>
      <c r="G79" s="82"/>
      <c r="H79" s="82"/>
      <c r="I79" s="82"/>
      <c r="J79" s="82"/>
      <c r="L79"/>
    </row>
    <row r="80" spans="1:130" s="22" customFormat="1" x14ac:dyDescent="0.3">
      <c r="A80" s="82"/>
      <c r="B80" s="82"/>
      <c r="C80" s="82"/>
      <c r="D80" s="82"/>
      <c r="E80" s="82"/>
      <c r="F80" s="82"/>
      <c r="G80" s="82"/>
      <c r="H80" s="82"/>
      <c r="I80" s="82"/>
      <c r="J80" s="82"/>
      <c r="L80"/>
    </row>
    <row r="81" spans="1:130" s="22" customFormat="1" ht="119.1" customHeight="1" x14ac:dyDescent="0.3">
      <c r="A81" s="82"/>
      <c r="B81" s="82"/>
      <c r="C81" s="82"/>
      <c r="D81" s="82"/>
      <c r="E81" s="82"/>
      <c r="F81" s="82"/>
      <c r="G81" s="82"/>
      <c r="H81" s="82"/>
      <c r="I81" s="82"/>
      <c r="J81" s="82"/>
      <c r="L81"/>
    </row>
    <row r="82" spans="1:130" s="22" customFormat="1" ht="119.1" customHeight="1" x14ac:dyDescent="0.3">
      <c r="A82" s="82"/>
      <c r="B82" s="82"/>
      <c r="C82" s="82"/>
      <c r="D82" s="82"/>
      <c r="E82" s="82"/>
      <c r="F82" s="82"/>
      <c r="G82" s="82"/>
      <c r="H82" s="82"/>
      <c r="I82" s="82"/>
      <c r="J82" s="82"/>
      <c r="L82"/>
      <c r="DZ82" s="147" t="e">
        <f>COUNTIF(#REF!,"&lt;&gt;")</f>
        <v>#REF!</v>
      </c>
    </row>
    <row r="83" spans="1:130" s="22" customFormat="1" x14ac:dyDescent="0.3">
      <c r="A83" s="82"/>
      <c r="B83" s="82"/>
      <c r="C83" s="82"/>
      <c r="D83" s="82"/>
      <c r="E83" s="82"/>
      <c r="F83" s="82"/>
      <c r="G83" s="82"/>
      <c r="H83" s="82"/>
      <c r="I83" s="82"/>
      <c r="J83" s="82"/>
      <c r="L83"/>
    </row>
    <row r="84" spans="1:130" s="22" customFormat="1" x14ac:dyDescent="0.3">
      <c r="A84" s="82"/>
      <c r="B84" s="82"/>
      <c r="C84" s="82"/>
      <c r="D84" s="82"/>
      <c r="E84" s="82"/>
      <c r="F84" s="82"/>
      <c r="G84" s="82"/>
      <c r="H84" s="82"/>
      <c r="I84" s="82"/>
      <c r="J84" s="82"/>
      <c r="L84"/>
    </row>
    <row r="85" spans="1:130" s="22" customFormat="1" x14ac:dyDescent="0.3">
      <c r="A85" s="82"/>
      <c r="B85" s="82"/>
      <c r="C85" s="82"/>
      <c r="D85" s="82"/>
      <c r="E85" s="82"/>
      <c r="F85" s="82"/>
      <c r="G85" s="82"/>
      <c r="H85" s="82"/>
      <c r="I85" s="82"/>
      <c r="J85" s="82"/>
      <c r="L85"/>
    </row>
    <row r="86" spans="1:130" s="22" customFormat="1" x14ac:dyDescent="0.3">
      <c r="A86" s="82"/>
      <c r="B86" s="82"/>
      <c r="C86" s="82"/>
      <c r="D86" s="82"/>
      <c r="E86" s="82"/>
      <c r="F86" s="82"/>
      <c r="G86" s="82"/>
      <c r="H86" s="82"/>
      <c r="I86" s="82"/>
      <c r="J86" s="82"/>
      <c r="L86"/>
    </row>
    <row r="87" spans="1:130" s="22" customFormat="1" x14ac:dyDescent="0.3">
      <c r="A87" s="82"/>
      <c r="B87" s="82"/>
      <c r="C87" s="82"/>
      <c r="D87" s="82"/>
      <c r="E87" s="82"/>
      <c r="F87" s="82"/>
      <c r="G87" s="82"/>
      <c r="H87" s="82"/>
      <c r="I87" s="82"/>
      <c r="J87" s="82"/>
      <c r="L87"/>
    </row>
    <row r="88" spans="1:130" s="22" customFormat="1" x14ac:dyDescent="0.3">
      <c r="A88" s="82"/>
      <c r="B88" s="82"/>
      <c r="C88" s="82"/>
      <c r="D88" s="82"/>
      <c r="E88" s="82"/>
      <c r="F88" s="82"/>
      <c r="G88" s="82"/>
      <c r="H88" s="82"/>
      <c r="I88" s="82"/>
      <c r="J88" s="82"/>
      <c r="L88"/>
      <c r="DZ88" s="147" t="e">
        <f>COUNTIF(#REF!,"&lt;&gt;")</f>
        <v>#REF!</v>
      </c>
    </row>
    <row r="89" spans="1:130" s="22" customFormat="1" x14ac:dyDescent="0.3">
      <c r="A89" s="82"/>
      <c r="B89" s="82"/>
      <c r="C89" s="82"/>
      <c r="D89" s="82"/>
      <c r="E89" s="82"/>
      <c r="F89" s="82"/>
      <c r="G89" s="82"/>
      <c r="H89" s="82"/>
      <c r="I89" s="82"/>
      <c r="J89" s="82"/>
      <c r="L89"/>
    </row>
    <row r="90" spans="1:130" s="22" customFormat="1" x14ac:dyDescent="0.3">
      <c r="A90" s="82"/>
      <c r="B90" s="82"/>
      <c r="C90" s="82"/>
      <c r="D90" s="82"/>
      <c r="E90" s="82"/>
      <c r="F90" s="82"/>
      <c r="G90" s="82"/>
      <c r="H90" s="82"/>
      <c r="I90" s="82"/>
      <c r="J90" s="82"/>
      <c r="L90"/>
    </row>
    <row r="91" spans="1:130" s="22" customFormat="1" x14ac:dyDescent="0.3">
      <c r="A91" s="82"/>
      <c r="B91" s="82"/>
      <c r="C91" s="82"/>
      <c r="D91" s="82"/>
      <c r="E91" s="82"/>
      <c r="F91" s="82"/>
      <c r="G91" s="82"/>
      <c r="H91" s="82"/>
      <c r="I91" s="82"/>
      <c r="J91" s="82"/>
      <c r="L91"/>
    </row>
    <row r="92" spans="1:130" s="22" customFormat="1" x14ac:dyDescent="0.3">
      <c r="A92" s="82"/>
      <c r="B92" s="82"/>
      <c r="C92" s="82"/>
      <c r="D92" s="82"/>
      <c r="E92" s="82"/>
      <c r="F92" s="82"/>
      <c r="G92" s="82"/>
      <c r="H92" s="82"/>
      <c r="I92" s="82"/>
      <c r="J92" s="82"/>
      <c r="L92"/>
      <c r="DZ92" s="147" t="e">
        <f>COUNTIF(#REF!,"&lt;&gt;")</f>
        <v>#REF!</v>
      </c>
    </row>
    <row r="93" spans="1:130" s="22" customFormat="1" x14ac:dyDescent="0.3">
      <c r="A93" s="82"/>
      <c r="B93" s="82"/>
      <c r="C93" s="82"/>
      <c r="D93" s="82"/>
      <c r="E93" s="82"/>
      <c r="F93" s="82"/>
      <c r="G93" s="82"/>
      <c r="H93" s="82"/>
      <c r="I93" s="82"/>
      <c r="J93" s="82"/>
      <c r="L93"/>
    </row>
    <row r="94" spans="1:130" s="22" customFormat="1" x14ac:dyDescent="0.3">
      <c r="A94" s="82"/>
      <c r="B94" s="82"/>
      <c r="C94" s="82"/>
      <c r="D94" s="82"/>
      <c r="E94" s="82"/>
      <c r="F94" s="82"/>
      <c r="G94" s="82"/>
      <c r="H94" s="82"/>
      <c r="I94" s="82"/>
      <c r="J94" s="82"/>
      <c r="L94"/>
    </row>
    <row r="95" spans="1:130" s="22" customFormat="1" hidden="1" x14ac:dyDescent="0.3">
      <c r="A95" s="82"/>
      <c r="B95" s="82"/>
      <c r="C95" s="82"/>
      <c r="D95" s="82"/>
      <c r="E95" s="82"/>
      <c r="F95" s="82"/>
      <c r="G95" s="82"/>
      <c r="H95" s="82"/>
      <c r="I95" s="82"/>
      <c r="J95" s="82"/>
      <c r="L95"/>
    </row>
    <row r="96" spans="1:130" ht="18.75" customHeight="1" x14ac:dyDescent="0.3">
      <c r="L96"/>
      <c r="M96" s="22"/>
      <c r="N96" s="22"/>
      <c r="O96" s="22"/>
      <c r="P96" s="22"/>
      <c r="Q96" s="22"/>
      <c r="R96" s="22"/>
      <c r="S96" s="22"/>
      <c r="T96" s="22"/>
      <c r="U96" s="22"/>
      <c r="V96" s="22"/>
      <c r="W96" s="22"/>
      <c r="X96" s="22"/>
      <c r="Y96" s="22"/>
      <c r="DZ96" s="147" t="e">
        <f>COUNTIF(#REF!,"&lt;&gt;")</f>
        <v>#REF!</v>
      </c>
    </row>
    <row r="97" spans="12:130" x14ac:dyDescent="0.3">
      <c r="L97"/>
      <c r="M97" s="22"/>
      <c r="N97" s="22"/>
      <c r="O97" s="22"/>
      <c r="P97" s="22"/>
      <c r="Q97" s="22"/>
      <c r="R97" s="22"/>
      <c r="S97" s="22"/>
      <c r="T97" s="22"/>
      <c r="U97" s="22"/>
      <c r="V97" s="22"/>
      <c r="W97" s="22"/>
      <c r="X97" s="22"/>
      <c r="Y97" s="22"/>
    </row>
    <row r="98" spans="12:130" ht="18.75" customHeight="1" x14ac:dyDescent="0.3">
      <c r="L98"/>
      <c r="M98" s="22"/>
      <c r="N98" s="22"/>
      <c r="O98" s="22"/>
      <c r="P98" s="22"/>
      <c r="Q98" s="22"/>
      <c r="R98" s="22"/>
      <c r="S98" s="22"/>
      <c r="T98" s="22"/>
      <c r="U98" s="22"/>
      <c r="V98" s="22"/>
      <c r="W98" s="22"/>
      <c r="X98" s="22"/>
      <c r="Y98" s="22"/>
    </row>
    <row r="99" spans="12:130" ht="25.5" customHeight="1" x14ac:dyDescent="0.3">
      <c r="L99"/>
      <c r="M99" s="22"/>
      <c r="N99" s="22"/>
      <c r="O99" s="22"/>
      <c r="P99" s="22"/>
      <c r="Q99" s="22"/>
      <c r="R99" s="22"/>
      <c r="S99" s="22"/>
      <c r="T99" s="22"/>
      <c r="U99" s="22"/>
      <c r="V99" s="22"/>
      <c r="W99" s="22"/>
      <c r="X99" s="22"/>
      <c r="Y99" s="22"/>
    </row>
    <row r="100" spans="12:130" ht="19.5" customHeight="1" x14ac:dyDescent="0.3">
      <c r="L100"/>
      <c r="M100" s="22"/>
      <c r="N100" s="22"/>
      <c r="O100" s="22"/>
      <c r="P100" s="22"/>
      <c r="Q100" s="22"/>
      <c r="R100" s="22"/>
      <c r="S100" s="22"/>
      <c r="T100" s="22"/>
      <c r="U100" s="22"/>
      <c r="V100" s="22"/>
      <c r="W100" s="22"/>
      <c r="X100" s="22"/>
      <c r="Y100" s="22"/>
    </row>
    <row r="101" spans="12:130" ht="25.2" customHeight="1" x14ac:dyDescent="0.3">
      <c r="L101"/>
      <c r="M101" s="22"/>
      <c r="N101" s="22"/>
      <c r="O101" s="22"/>
      <c r="P101" s="22"/>
      <c r="Q101" s="22"/>
      <c r="R101" s="22"/>
      <c r="S101" s="22"/>
      <c r="T101" s="22"/>
      <c r="U101" s="22"/>
      <c r="V101" s="22"/>
      <c r="W101" s="22"/>
      <c r="X101" s="22"/>
      <c r="Y101" s="22"/>
    </row>
    <row r="102" spans="12:130" ht="19.5" customHeight="1" x14ac:dyDescent="0.3">
      <c r="L102"/>
      <c r="M102" s="22"/>
      <c r="N102" s="22"/>
      <c r="O102" s="22"/>
      <c r="P102" s="22"/>
      <c r="Q102" s="22"/>
      <c r="R102" s="22"/>
      <c r="S102" s="22"/>
      <c r="T102" s="22"/>
      <c r="U102" s="22"/>
      <c r="V102" s="22"/>
      <c r="W102" s="22"/>
      <c r="X102" s="22"/>
      <c r="Y102" s="22"/>
      <c r="DZ102" s="147" t="e">
        <f>COUNTIF(#REF!,"&lt;&gt;")</f>
        <v>#REF!</v>
      </c>
    </row>
    <row r="103" spans="12:130" ht="19.5" customHeight="1" x14ac:dyDescent="0.3">
      <c r="L103"/>
      <c r="M103" s="22"/>
      <c r="N103" s="22"/>
      <c r="O103" s="22"/>
      <c r="P103" s="22"/>
      <c r="Q103" s="22"/>
      <c r="R103" s="22"/>
      <c r="S103" s="22"/>
      <c r="T103" s="22"/>
      <c r="U103" s="22"/>
      <c r="V103" s="22"/>
      <c r="W103" s="22"/>
      <c r="X103" s="22"/>
      <c r="Y103" s="22"/>
    </row>
    <row r="104" spans="12:130" x14ac:dyDescent="0.3">
      <c r="L104"/>
      <c r="M104" s="22"/>
      <c r="N104" s="22"/>
      <c r="O104" s="22"/>
      <c r="P104" s="22"/>
      <c r="Q104" s="22"/>
      <c r="R104" s="22"/>
      <c r="S104" s="22"/>
      <c r="T104" s="22"/>
      <c r="U104" s="22"/>
      <c r="V104" s="22"/>
      <c r="W104" s="22"/>
      <c r="X104" s="22"/>
      <c r="Y104" s="22"/>
    </row>
    <row r="105" spans="12:130" ht="25.2" customHeight="1" x14ac:dyDescent="0.3">
      <c r="L105"/>
      <c r="M105" s="22"/>
      <c r="N105" s="22"/>
      <c r="O105" s="22"/>
      <c r="P105" s="22"/>
      <c r="Q105" s="22"/>
      <c r="R105" s="22"/>
      <c r="S105" s="22"/>
      <c r="T105" s="22"/>
      <c r="U105" s="22"/>
      <c r="V105" s="22"/>
      <c r="W105" s="22"/>
      <c r="X105" s="22"/>
      <c r="Y105" s="22"/>
    </row>
    <row r="106" spans="12:130" ht="21" customHeight="1" x14ac:dyDescent="0.3">
      <c r="L106"/>
      <c r="M106" s="22"/>
      <c r="N106" s="22"/>
      <c r="O106" s="22"/>
      <c r="P106" s="22"/>
      <c r="Q106" s="22"/>
      <c r="R106" s="22"/>
      <c r="S106" s="22"/>
      <c r="T106" s="22"/>
      <c r="U106" s="22"/>
      <c r="V106" s="22"/>
      <c r="W106" s="22"/>
      <c r="X106" s="22"/>
      <c r="Y106" s="22"/>
      <c r="DZ106" s="147" t="e">
        <f>COUNTIF(#REF!,"&lt;&gt;")</f>
        <v>#REF!</v>
      </c>
    </row>
    <row r="107" spans="12:130" ht="21" customHeight="1" x14ac:dyDescent="0.3">
      <c r="L107"/>
      <c r="M107" s="22"/>
      <c r="N107" s="22"/>
      <c r="O107" s="22"/>
      <c r="P107" s="22"/>
      <c r="Q107" s="22"/>
      <c r="R107" s="22"/>
      <c r="S107" s="22"/>
      <c r="T107" s="22"/>
      <c r="U107" s="22"/>
      <c r="V107" s="22"/>
      <c r="W107" s="22"/>
      <c r="X107" s="22"/>
      <c r="Y107" s="22"/>
    </row>
    <row r="108" spans="12:130" ht="21" customHeight="1" x14ac:dyDescent="0.3">
      <c r="L108"/>
      <c r="M108" s="22"/>
      <c r="N108" s="22"/>
      <c r="O108" s="22"/>
      <c r="P108" s="22"/>
      <c r="Q108" s="22"/>
      <c r="R108" s="22"/>
      <c r="S108" s="22"/>
      <c r="T108" s="22"/>
      <c r="U108" s="22"/>
      <c r="V108" s="22"/>
      <c r="W108" s="22"/>
      <c r="X108" s="22"/>
      <c r="Y108" s="22"/>
    </row>
    <row r="109" spans="12:130" ht="16.5" customHeight="1" x14ac:dyDescent="0.3">
      <c r="L109"/>
      <c r="M109" s="22"/>
      <c r="N109" s="22"/>
      <c r="O109" s="22"/>
      <c r="P109" s="22"/>
      <c r="Q109" s="22"/>
      <c r="R109" s="22"/>
      <c r="S109" s="22"/>
      <c r="T109" s="22"/>
      <c r="U109" s="22"/>
      <c r="V109" s="22"/>
      <c r="W109" s="22"/>
      <c r="X109" s="22"/>
      <c r="Y109" s="22"/>
    </row>
    <row r="110" spans="12:130" ht="21" customHeight="1" x14ac:dyDescent="0.3">
      <c r="L110"/>
      <c r="M110" s="22"/>
      <c r="N110" s="22"/>
      <c r="O110" s="22"/>
      <c r="P110" s="22"/>
      <c r="Q110" s="22"/>
      <c r="R110" s="22"/>
      <c r="S110" s="22"/>
      <c r="T110" s="22"/>
      <c r="U110" s="22"/>
      <c r="V110" s="22"/>
      <c r="W110" s="22"/>
      <c r="X110" s="22"/>
      <c r="Y110" s="22"/>
      <c r="DZ110" s="147" t="e">
        <f>COUNTIF(#REF!,"&lt;&gt;")</f>
        <v>#REF!</v>
      </c>
    </row>
    <row r="111" spans="12:130" ht="21" customHeight="1" x14ac:dyDescent="0.3">
      <c r="L111"/>
      <c r="M111" s="22"/>
      <c r="N111" s="22"/>
      <c r="O111" s="22"/>
      <c r="P111" s="22"/>
      <c r="Q111" s="22"/>
      <c r="R111" s="22"/>
      <c r="S111" s="22"/>
      <c r="T111" s="22"/>
      <c r="U111" s="22"/>
      <c r="V111" s="22"/>
      <c r="W111" s="22"/>
      <c r="X111" s="22"/>
      <c r="Y111" s="22"/>
    </row>
    <row r="112" spans="12:130" ht="5.0999999999999996" customHeight="1" x14ac:dyDescent="0.3">
      <c r="L112"/>
      <c r="M112" s="22"/>
      <c r="N112" s="22"/>
      <c r="O112" s="22"/>
      <c r="P112" s="22"/>
      <c r="Q112" s="22"/>
      <c r="R112" s="22"/>
      <c r="S112" s="22"/>
      <c r="T112" s="22"/>
      <c r="U112" s="22"/>
      <c r="V112" s="22"/>
      <c r="W112" s="22"/>
      <c r="X112" s="22"/>
      <c r="Y112" s="22"/>
    </row>
    <row r="113" spans="12:25" x14ac:dyDescent="0.3">
      <c r="L113"/>
      <c r="M113" s="22"/>
      <c r="N113" s="22"/>
      <c r="O113" s="22"/>
      <c r="P113" s="22"/>
      <c r="Q113" s="22"/>
      <c r="R113" s="22"/>
      <c r="S113" s="22"/>
      <c r="T113" s="22"/>
      <c r="U113" s="22"/>
      <c r="V113" s="22"/>
      <c r="W113" s="22"/>
      <c r="X113" s="22"/>
      <c r="Y113" s="22"/>
    </row>
    <row r="114" spans="12:25" x14ac:dyDescent="0.3">
      <c r="L114"/>
      <c r="M114" s="22"/>
      <c r="N114" s="22"/>
      <c r="O114" s="22"/>
      <c r="P114" s="22"/>
      <c r="Q114" s="22"/>
      <c r="R114" s="22"/>
      <c r="S114" s="22"/>
      <c r="T114" s="22"/>
      <c r="U114" s="22"/>
      <c r="V114" s="22"/>
      <c r="W114" s="22"/>
      <c r="X114" s="22"/>
      <c r="Y114" s="22"/>
    </row>
    <row r="115" spans="12:25" x14ac:dyDescent="0.3">
      <c r="L115"/>
      <c r="M115" s="22"/>
      <c r="N115" s="22"/>
      <c r="O115" s="22"/>
      <c r="P115" s="22"/>
      <c r="Q115" s="22"/>
      <c r="R115" s="22"/>
      <c r="S115" s="22"/>
      <c r="T115" s="22"/>
      <c r="U115" s="22"/>
      <c r="V115" s="22"/>
      <c r="W115" s="22"/>
      <c r="X115" s="22"/>
      <c r="Y115" s="22"/>
    </row>
    <row r="116" spans="12:25" x14ac:dyDescent="0.3">
      <c r="L116"/>
      <c r="M116" s="22"/>
      <c r="N116" s="22"/>
      <c r="O116" s="22"/>
      <c r="P116" s="22"/>
      <c r="Q116" s="22"/>
      <c r="R116" s="22"/>
      <c r="S116" s="22"/>
      <c r="T116" s="22"/>
      <c r="U116" s="22"/>
      <c r="V116" s="22"/>
      <c r="W116" s="22"/>
      <c r="X116" s="22"/>
      <c r="Y116" s="22"/>
    </row>
    <row r="117" spans="12:25" x14ac:dyDescent="0.3">
      <c r="L117"/>
      <c r="M117" s="22"/>
      <c r="N117" s="22"/>
      <c r="O117" s="22"/>
      <c r="P117" s="22"/>
      <c r="Q117" s="22"/>
      <c r="R117" s="22"/>
      <c r="S117" s="22"/>
      <c r="T117" s="22"/>
      <c r="U117" s="22"/>
      <c r="V117" s="22"/>
      <c r="W117" s="22"/>
      <c r="X117" s="22"/>
      <c r="Y117" s="22"/>
    </row>
    <row r="118" spans="12:25" x14ac:dyDescent="0.3">
      <c r="L118"/>
      <c r="M118" s="22"/>
      <c r="N118" s="22"/>
      <c r="O118" s="22"/>
      <c r="P118" s="22"/>
      <c r="Q118" s="22"/>
      <c r="R118" s="22"/>
      <c r="S118" s="22"/>
      <c r="T118" s="22"/>
      <c r="U118" s="22"/>
      <c r="V118" s="22"/>
      <c r="W118" s="22"/>
      <c r="X118" s="22"/>
      <c r="Y118" s="22"/>
    </row>
    <row r="119" spans="12:25" x14ac:dyDescent="0.3">
      <c r="L119"/>
      <c r="M119" s="22"/>
      <c r="N119" s="22"/>
      <c r="O119" s="22"/>
      <c r="P119" s="22"/>
      <c r="Q119" s="22"/>
      <c r="R119" s="22"/>
      <c r="S119" s="22"/>
      <c r="T119" s="22"/>
      <c r="U119" s="22"/>
      <c r="V119" s="22"/>
      <c r="W119" s="22"/>
      <c r="X119" s="22"/>
      <c r="Y119" s="22"/>
    </row>
    <row r="120" spans="12:25" x14ac:dyDescent="0.3">
      <c r="L120"/>
      <c r="M120" s="22"/>
      <c r="N120" s="22"/>
      <c r="O120" s="22"/>
      <c r="P120" s="22"/>
      <c r="Q120" s="22"/>
      <c r="R120" s="22"/>
      <c r="S120" s="22"/>
      <c r="T120" s="22"/>
      <c r="U120" s="22"/>
      <c r="V120" s="22"/>
      <c r="W120" s="22"/>
      <c r="X120" s="22"/>
      <c r="Y120" s="22"/>
    </row>
    <row r="121" spans="12:25" x14ac:dyDescent="0.3">
      <c r="L121"/>
      <c r="M121" s="22"/>
      <c r="N121" s="22"/>
      <c r="O121" s="22"/>
      <c r="P121" s="22"/>
      <c r="Q121" s="22"/>
      <c r="R121" s="22"/>
      <c r="S121" s="22"/>
      <c r="T121" s="22"/>
      <c r="U121" s="22"/>
      <c r="V121" s="22"/>
      <c r="W121" s="22"/>
      <c r="X121" s="22"/>
      <c r="Y121" s="22"/>
    </row>
    <row r="122" spans="12:25" x14ac:dyDescent="0.3">
      <c r="L122"/>
      <c r="M122" s="22"/>
      <c r="N122" s="22"/>
      <c r="O122" s="22"/>
      <c r="P122" s="22"/>
      <c r="Q122" s="22"/>
      <c r="R122" s="22"/>
      <c r="S122" s="22"/>
      <c r="T122" s="22"/>
      <c r="U122" s="22"/>
      <c r="V122" s="22"/>
      <c r="W122" s="22"/>
      <c r="X122" s="22"/>
      <c r="Y122" s="22"/>
    </row>
    <row r="123" spans="12:25" x14ac:dyDescent="0.3">
      <c r="L123"/>
      <c r="M123" s="22"/>
      <c r="N123" s="22"/>
      <c r="O123" s="22"/>
      <c r="P123" s="22"/>
      <c r="Q123" s="22"/>
      <c r="R123" s="22"/>
      <c r="S123" s="22"/>
      <c r="T123" s="22"/>
      <c r="U123" s="22"/>
      <c r="V123" s="22"/>
      <c r="W123" s="22"/>
      <c r="X123" s="22"/>
      <c r="Y123" s="22"/>
    </row>
    <row r="124" spans="12:25" x14ac:dyDescent="0.3">
      <c r="L124"/>
      <c r="M124" s="22"/>
      <c r="N124" s="22"/>
      <c r="O124" s="22"/>
      <c r="P124" s="22"/>
      <c r="Q124" s="22"/>
      <c r="R124" s="22"/>
      <c r="S124" s="22"/>
      <c r="T124" s="22"/>
      <c r="U124" s="22"/>
      <c r="V124" s="22"/>
      <c r="W124" s="22"/>
      <c r="X124" s="22"/>
      <c r="Y124" s="22"/>
    </row>
    <row r="125" spans="12:25" x14ac:dyDescent="0.3">
      <c r="L125"/>
      <c r="M125" s="22"/>
      <c r="N125" s="22"/>
      <c r="O125" s="22"/>
      <c r="P125" s="22"/>
      <c r="Q125" s="22"/>
      <c r="R125" s="22"/>
      <c r="S125" s="22"/>
      <c r="T125" s="22"/>
      <c r="U125" s="22"/>
      <c r="V125" s="22"/>
      <c r="W125" s="22"/>
      <c r="X125" s="22"/>
      <c r="Y125" s="22"/>
    </row>
    <row r="126" spans="12:25" x14ac:dyDescent="0.3">
      <c r="L126"/>
      <c r="M126" s="22"/>
      <c r="N126" s="22"/>
      <c r="O126" s="22"/>
      <c r="P126" s="22"/>
      <c r="Q126" s="22"/>
      <c r="R126" s="22"/>
      <c r="S126" s="22"/>
      <c r="T126" s="22"/>
      <c r="U126" s="22"/>
      <c r="V126" s="22"/>
      <c r="W126" s="22"/>
      <c r="X126" s="22"/>
      <c r="Y126" s="22"/>
    </row>
    <row r="127" spans="12:25" x14ac:dyDescent="0.3">
      <c r="L127"/>
      <c r="M127" s="22"/>
      <c r="N127" s="22"/>
      <c r="O127" s="22"/>
      <c r="P127" s="22"/>
      <c r="Q127" s="22"/>
      <c r="R127" s="22"/>
      <c r="S127" s="22"/>
      <c r="T127" s="22"/>
      <c r="U127" s="22"/>
      <c r="V127" s="22"/>
      <c r="W127" s="22"/>
      <c r="X127" s="22"/>
      <c r="Y127" s="22"/>
    </row>
    <row r="128" spans="12:25" x14ac:dyDescent="0.3">
      <c r="L128"/>
      <c r="M128" s="22"/>
      <c r="N128" s="22"/>
      <c r="O128" s="22"/>
      <c r="P128" s="22"/>
      <c r="Q128" s="22"/>
      <c r="R128" s="22"/>
      <c r="S128" s="22"/>
      <c r="T128" s="22"/>
      <c r="U128" s="22"/>
      <c r="V128" s="22"/>
      <c r="W128" s="22"/>
      <c r="X128" s="22"/>
      <c r="Y128" s="22"/>
    </row>
    <row r="129" spans="12:25" x14ac:dyDescent="0.3">
      <c r="L129"/>
      <c r="M129" s="22"/>
      <c r="N129" s="22"/>
      <c r="O129" s="22"/>
      <c r="P129" s="22"/>
      <c r="Q129" s="22"/>
      <c r="R129" s="22"/>
      <c r="S129" s="22"/>
      <c r="T129" s="22"/>
      <c r="U129" s="22"/>
      <c r="V129" s="22"/>
      <c r="W129" s="22"/>
      <c r="X129" s="22"/>
      <c r="Y129" s="22"/>
    </row>
    <row r="130" spans="12:25" x14ac:dyDescent="0.3">
      <c r="L130"/>
      <c r="M130" s="22"/>
      <c r="N130" s="22"/>
      <c r="O130" s="22"/>
      <c r="P130" s="22"/>
      <c r="Q130" s="22"/>
      <c r="R130" s="22"/>
      <c r="S130" s="22"/>
      <c r="T130" s="22"/>
      <c r="U130" s="22"/>
      <c r="V130" s="22"/>
      <c r="W130" s="22"/>
      <c r="X130" s="22"/>
      <c r="Y130" s="22"/>
    </row>
    <row r="131" spans="12:25" x14ac:dyDescent="0.3">
      <c r="L131"/>
      <c r="M131" s="22"/>
      <c r="N131" s="22"/>
      <c r="O131" s="22"/>
      <c r="P131" s="22"/>
      <c r="Q131" s="22"/>
      <c r="R131" s="22"/>
      <c r="S131" s="22"/>
      <c r="T131" s="22"/>
      <c r="U131" s="22"/>
      <c r="V131" s="22"/>
      <c r="W131" s="22"/>
      <c r="X131" s="22"/>
      <c r="Y131" s="22"/>
    </row>
    <row r="132" spans="12:25" x14ac:dyDescent="0.3">
      <c r="L132"/>
      <c r="M132" s="22"/>
      <c r="N132" s="22"/>
      <c r="O132" s="22"/>
      <c r="P132" s="22"/>
      <c r="Q132" s="22"/>
      <c r="R132" s="22"/>
      <c r="S132" s="22"/>
      <c r="T132" s="22"/>
      <c r="U132" s="22"/>
      <c r="V132" s="22"/>
      <c r="W132" s="22"/>
      <c r="X132" s="22"/>
      <c r="Y132" s="22"/>
    </row>
    <row r="133" spans="12:25" x14ac:dyDescent="0.3">
      <c r="L133"/>
      <c r="M133" s="22"/>
      <c r="N133" s="22"/>
      <c r="O133" s="22"/>
      <c r="P133" s="22"/>
      <c r="Q133" s="22"/>
      <c r="R133" s="22"/>
      <c r="S133" s="22"/>
      <c r="T133" s="22"/>
      <c r="U133" s="22"/>
      <c r="V133" s="22"/>
      <c r="W133" s="22"/>
      <c r="X133" s="22"/>
      <c r="Y133" s="22"/>
    </row>
    <row r="134" spans="12:25" x14ac:dyDescent="0.3">
      <c r="L134"/>
      <c r="M134" s="22"/>
      <c r="N134" s="22"/>
      <c r="O134" s="22"/>
      <c r="P134" s="22"/>
      <c r="Q134" s="22"/>
      <c r="R134" s="22"/>
      <c r="S134" s="22"/>
      <c r="T134" s="22"/>
      <c r="U134" s="22"/>
      <c r="V134" s="22"/>
      <c r="W134" s="22"/>
      <c r="X134" s="22"/>
      <c r="Y134" s="22"/>
    </row>
    <row r="135" spans="12:25" x14ac:dyDescent="0.3">
      <c r="L135"/>
      <c r="M135" s="22"/>
      <c r="N135" s="22"/>
      <c r="O135" s="22"/>
      <c r="P135" s="22"/>
      <c r="Q135" s="22"/>
      <c r="R135" s="22"/>
      <c r="S135" s="22"/>
      <c r="T135" s="22"/>
      <c r="U135" s="22"/>
      <c r="V135" s="22"/>
      <c r="W135" s="22"/>
      <c r="X135" s="22"/>
      <c r="Y135" s="22"/>
    </row>
    <row r="136" spans="12:25" x14ac:dyDescent="0.3">
      <c r="L136"/>
      <c r="M136" s="22"/>
      <c r="N136" s="22"/>
      <c r="O136" s="22"/>
      <c r="P136" s="22"/>
      <c r="Q136" s="22"/>
      <c r="R136" s="22"/>
      <c r="S136" s="22"/>
      <c r="T136" s="22"/>
      <c r="U136" s="22"/>
      <c r="V136" s="22"/>
      <c r="W136" s="22"/>
      <c r="X136" s="22"/>
      <c r="Y136" s="22"/>
    </row>
    <row r="137" spans="12:25" x14ac:dyDescent="0.3">
      <c r="L137"/>
      <c r="M137" s="22"/>
      <c r="N137" s="22"/>
      <c r="O137" s="22"/>
      <c r="P137" s="22"/>
      <c r="Q137" s="22"/>
      <c r="R137" s="22"/>
      <c r="S137" s="22"/>
      <c r="T137" s="22"/>
      <c r="U137" s="22"/>
      <c r="V137" s="22"/>
      <c r="W137" s="22"/>
      <c r="X137" s="22"/>
      <c r="Y137" s="22"/>
    </row>
    <row r="138" spans="12:25" x14ac:dyDescent="0.3">
      <c r="L138"/>
      <c r="M138" s="22"/>
      <c r="N138" s="22"/>
      <c r="O138" s="22"/>
      <c r="P138" s="22"/>
      <c r="Q138" s="22"/>
      <c r="R138" s="22"/>
      <c r="S138" s="22"/>
      <c r="T138" s="22"/>
      <c r="U138" s="22"/>
      <c r="V138" s="22"/>
      <c r="W138" s="22"/>
      <c r="X138" s="22"/>
      <c r="Y138" s="22"/>
    </row>
    <row r="139" spans="12:25" x14ac:dyDescent="0.3">
      <c r="L139"/>
      <c r="M139" s="22"/>
      <c r="N139" s="22"/>
      <c r="O139" s="22"/>
      <c r="P139" s="22"/>
      <c r="Q139" s="22"/>
      <c r="R139" s="22"/>
      <c r="S139" s="22"/>
      <c r="T139" s="22"/>
      <c r="U139" s="22"/>
      <c r="V139" s="22"/>
      <c r="W139" s="22"/>
      <c r="X139" s="22"/>
      <c r="Y139" s="22"/>
    </row>
    <row r="140" spans="12:25" x14ac:dyDescent="0.3">
      <c r="L140"/>
      <c r="M140" s="22"/>
      <c r="N140" s="22"/>
      <c r="O140" s="22"/>
      <c r="P140" s="22"/>
      <c r="Q140" s="22"/>
      <c r="R140" s="22"/>
      <c r="S140" s="22"/>
      <c r="T140" s="22"/>
      <c r="U140" s="22"/>
      <c r="V140" s="22"/>
      <c r="W140" s="22"/>
      <c r="X140" s="22"/>
      <c r="Y140" s="22"/>
    </row>
    <row r="141" spans="12:25" x14ac:dyDescent="0.3">
      <c r="L141"/>
      <c r="M141" s="22"/>
      <c r="N141" s="22"/>
      <c r="O141" s="22"/>
      <c r="P141" s="22"/>
      <c r="Q141" s="22"/>
      <c r="R141" s="22"/>
      <c r="S141" s="22"/>
      <c r="T141" s="22"/>
      <c r="U141" s="22"/>
      <c r="V141" s="22"/>
      <c r="W141" s="22"/>
      <c r="X141" s="22"/>
      <c r="Y141" s="22"/>
    </row>
    <row r="142" spans="12:25" x14ac:dyDescent="0.3">
      <c r="L142"/>
      <c r="M142" s="22"/>
      <c r="N142" s="22"/>
      <c r="O142" s="22"/>
      <c r="P142" s="22"/>
      <c r="Q142" s="22"/>
      <c r="R142" s="22"/>
      <c r="S142" s="22"/>
      <c r="T142" s="22"/>
      <c r="U142" s="22"/>
      <c r="V142" s="22"/>
      <c r="W142" s="22"/>
      <c r="X142" s="22"/>
      <c r="Y142" s="22"/>
    </row>
    <row r="143" spans="12:25" x14ac:dyDescent="0.3">
      <c r="L143"/>
      <c r="M143" s="22"/>
      <c r="N143" s="22"/>
      <c r="O143" s="22"/>
      <c r="P143" s="22"/>
      <c r="Q143" s="22"/>
      <c r="R143" s="22"/>
      <c r="S143" s="22"/>
      <c r="T143" s="22"/>
      <c r="U143" s="22"/>
      <c r="V143" s="22"/>
      <c r="W143" s="22"/>
      <c r="X143" s="22"/>
      <c r="Y143" s="22"/>
    </row>
    <row r="144" spans="12:25" x14ac:dyDescent="0.3">
      <c r="L144"/>
      <c r="M144" s="22"/>
      <c r="N144" s="22"/>
      <c r="O144" s="22"/>
      <c r="P144" s="22"/>
      <c r="Q144" s="22"/>
      <c r="R144" s="22"/>
      <c r="S144" s="22"/>
      <c r="T144" s="22"/>
      <c r="U144" s="22"/>
      <c r="V144" s="22"/>
      <c r="W144" s="22"/>
      <c r="X144" s="22"/>
      <c r="Y144" s="22"/>
    </row>
    <row r="145" spans="12:25" x14ac:dyDescent="0.3">
      <c r="L145"/>
      <c r="M145" s="22"/>
      <c r="N145" s="22"/>
      <c r="O145" s="22"/>
      <c r="P145" s="22"/>
      <c r="Q145" s="22"/>
      <c r="R145" s="22"/>
      <c r="S145" s="22"/>
      <c r="T145" s="22"/>
      <c r="U145" s="22"/>
      <c r="V145" s="22"/>
      <c r="W145" s="22"/>
      <c r="X145" s="22"/>
      <c r="Y145" s="22"/>
    </row>
    <row r="146" spans="12:25" x14ac:dyDescent="0.3">
      <c r="L146"/>
      <c r="M146" s="22"/>
      <c r="N146" s="22"/>
      <c r="O146" s="22"/>
      <c r="P146" s="22"/>
      <c r="Q146" s="22"/>
      <c r="R146" s="22"/>
      <c r="S146" s="22"/>
      <c r="T146" s="22"/>
      <c r="U146" s="22"/>
      <c r="V146" s="22"/>
      <c r="W146" s="22"/>
      <c r="X146" s="22"/>
      <c r="Y146" s="22"/>
    </row>
    <row r="147" spans="12:25" x14ac:dyDescent="0.3">
      <c r="L147"/>
      <c r="M147" s="22"/>
      <c r="N147" s="22"/>
      <c r="O147" s="22"/>
      <c r="P147" s="22"/>
      <c r="Q147" s="22"/>
      <c r="R147" s="22"/>
      <c r="S147" s="22"/>
      <c r="T147" s="22"/>
      <c r="U147" s="22"/>
      <c r="V147" s="22"/>
      <c r="W147" s="22"/>
      <c r="X147" s="22"/>
      <c r="Y147" s="22"/>
    </row>
    <row r="148" spans="12:25" x14ac:dyDescent="0.3">
      <c r="L148"/>
      <c r="M148" s="22"/>
      <c r="N148" s="22"/>
      <c r="O148" s="22"/>
      <c r="P148" s="22"/>
      <c r="Q148" s="22"/>
      <c r="R148" s="22"/>
      <c r="S148" s="22"/>
      <c r="T148" s="22"/>
      <c r="U148" s="22"/>
      <c r="V148" s="22"/>
      <c r="W148" s="22"/>
      <c r="X148" s="22"/>
      <c r="Y148" s="22"/>
    </row>
    <row r="149" spans="12:25" x14ac:dyDescent="0.3">
      <c r="L149"/>
      <c r="M149" s="22"/>
      <c r="N149" s="22"/>
      <c r="O149" s="22"/>
      <c r="P149" s="22"/>
      <c r="Q149" s="22"/>
      <c r="R149" s="22"/>
      <c r="S149" s="22"/>
      <c r="T149" s="22"/>
      <c r="U149" s="22"/>
      <c r="V149" s="22"/>
      <c r="W149" s="22"/>
      <c r="X149" s="22"/>
      <c r="Y149" s="22"/>
    </row>
    <row r="150" spans="12:25" x14ac:dyDescent="0.3">
      <c r="L150"/>
      <c r="M150" s="22"/>
      <c r="N150" s="22"/>
      <c r="O150" s="22"/>
      <c r="P150" s="22"/>
      <c r="Q150" s="22"/>
      <c r="R150" s="22"/>
      <c r="S150" s="22"/>
      <c r="T150" s="22"/>
      <c r="U150" s="22"/>
      <c r="V150" s="22"/>
      <c r="W150" s="22"/>
      <c r="X150" s="22"/>
      <c r="Y150" s="22"/>
    </row>
    <row r="151" spans="12:25" x14ac:dyDescent="0.3">
      <c r="L151"/>
      <c r="M151" s="22"/>
      <c r="N151" s="22"/>
      <c r="O151" s="22"/>
      <c r="P151" s="22"/>
      <c r="Q151" s="22"/>
      <c r="R151" s="22"/>
      <c r="S151" s="22"/>
      <c r="T151" s="22"/>
      <c r="U151" s="22"/>
      <c r="V151" s="22"/>
      <c r="W151" s="22"/>
      <c r="X151" s="22"/>
      <c r="Y151" s="22"/>
    </row>
    <row r="152" spans="12:25" x14ac:dyDescent="0.3">
      <c r="L152"/>
      <c r="M152" s="22"/>
      <c r="N152" s="22"/>
      <c r="O152" s="22"/>
      <c r="P152" s="22"/>
      <c r="Q152" s="22"/>
      <c r="R152" s="22"/>
      <c r="S152" s="22"/>
      <c r="T152" s="22"/>
      <c r="U152" s="22"/>
      <c r="V152" s="22"/>
      <c r="W152" s="22"/>
      <c r="X152" s="22"/>
      <c r="Y152" s="22"/>
    </row>
    <row r="153" spans="12:25" x14ac:dyDescent="0.3">
      <c r="L153"/>
      <c r="M153" s="22"/>
      <c r="N153" s="22"/>
      <c r="O153" s="22"/>
      <c r="P153" s="22"/>
      <c r="Q153" s="22"/>
      <c r="R153" s="22"/>
      <c r="S153" s="22"/>
      <c r="T153" s="22"/>
      <c r="U153" s="22"/>
      <c r="V153" s="22"/>
      <c r="W153" s="22"/>
      <c r="X153" s="22"/>
      <c r="Y153" s="22"/>
    </row>
    <row r="154" spans="12:25" x14ac:dyDescent="0.3">
      <c r="L154"/>
      <c r="M154" s="22"/>
      <c r="N154" s="22"/>
      <c r="O154" s="22"/>
      <c r="P154" s="22"/>
      <c r="Q154" s="22"/>
      <c r="R154" s="22"/>
      <c r="S154" s="22"/>
      <c r="T154" s="22"/>
      <c r="U154" s="22"/>
      <c r="V154" s="22"/>
      <c r="W154" s="22"/>
      <c r="X154" s="22"/>
      <c r="Y154" s="22"/>
    </row>
    <row r="155" spans="12:25" x14ac:dyDescent="0.3">
      <c r="L155"/>
      <c r="M155" s="22"/>
      <c r="N155" s="22"/>
      <c r="O155" s="22"/>
      <c r="P155" s="22"/>
      <c r="Q155" s="22"/>
      <c r="R155" s="22"/>
      <c r="S155" s="22"/>
      <c r="T155" s="22"/>
      <c r="U155" s="22"/>
      <c r="V155" s="22"/>
      <c r="W155" s="22"/>
      <c r="X155" s="22"/>
      <c r="Y155" s="22"/>
    </row>
    <row r="156" spans="12:25" x14ac:dyDescent="0.3">
      <c r="L156"/>
      <c r="M156" s="22"/>
      <c r="N156" s="22"/>
      <c r="O156" s="22"/>
      <c r="P156" s="22"/>
      <c r="Q156" s="22"/>
      <c r="R156" s="22"/>
      <c r="S156" s="22"/>
      <c r="T156" s="22"/>
      <c r="U156" s="22"/>
      <c r="V156" s="22"/>
      <c r="W156" s="22"/>
      <c r="X156" s="22"/>
      <c r="Y156" s="22"/>
    </row>
    <row r="157" spans="12:25" x14ac:dyDescent="0.3">
      <c r="L157"/>
      <c r="M157" s="22"/>
      <c r="N157" s="22"/>
      <c r="O157" s="22"/>
      <c r="P157" s="22"/>
      <c r="Q157" s="22"/>
      <c r="R157" s="22"/>
      <c r="S157" s="22"/>
      <c r="T157" s="22"/>
      <c r="U157" s="22"/>
      <c r="V157" s="22"/>
      <c r="W157" s="22"/>
      <c r="X157" s="22"/>
      <c r="Y157" s="22"/>
    </row>
    <row r="158" spans="12:25" x14ac:dyDescent="0.3">
      <c r="L158"/>
      <c r="M158" s="22"/>
      <c r="N158" s="22"/>
      <c r="O158" s="22"/>
      <c r="P158" s="22"/>
      <c r="Q158" s="22"/>
      <c r="R158" s="22"/>
      <c r="S158" s="22"/>
      <c r="T158" s="22"/>
      <c r="U158" s="22"/>
      <c r="V158" s="22"/>
      <c r="W158" s="22"/>
      <c r="X158" s="22"/>
      <c r="Y158" s="22"/>
    </row>
    <row r="159" spans="12:25" x14ac:dyDescent="0.3">
      <c r="L159"/>
      <c r="M159" s="22"/>
      <c r="N159" s="22"/>
      <c r="O159" s="22"/>
      <c r="P159" s="22"/>
      <c r="Q159" s="22"/>
      <c r="R159" s="22"/>
      <c r="S159" s="22"/>
      <c r="T159" s="22"/>
      <c r="U159" s="22"/>
      <c r="V159" s="22"/>
      <c r="W159" s="22"/>
      <c r="X159" s="22"/>
      <c r="Y159" s="22"/>
    </row>
    <row r="160" spans="12:25" x14ac:dyDescent="0.3">
      <c r="L160"/>
      <c r="M160" s="22"/>
      <c r="N160" s="22"/>
      <c r="O160" s="22"/>
      <c r="P160" s="22"/>
      <c r="Q160" s="22"/>
      <c r="R160" s="22"/>
      <c r="S160" s="22"/>
      <c r="T160" s="22"/>
      <c r="U160" s="22"/>
      <c r="V160" s="22"/>
      <c r="W160" s="22"/>
      <c r="X160" s="22"/>
      <c r="Y160" s="22"/>
    </row>
    <row r="161" spans="12:25" x14ac:dyDescent="0.3">
      <c r="L161"/>
      <c r="M161" s="22"/>
      <c r="N161" s="22"/>
      <c r="O161" s="22"/>
      <c r="P161" s="22"/>
      <c r="Q161" s="22"/>
      <c r="R161" s="22"/>
      <c r="S161" s="22"/>
      <c r="T161" s="22"/>
      <c r="U161" s="22"/>
      <c r="V161" s="22"/>
      <c r="W161" s="22"/>
      <c r="X161" s="22"/>
      <c r="Y161" s="22"/>
    </row>
    <row r="162" spans="12:25" x14ac:dyDescent="0.3">
      <c r="L162"/>
      <c r="M162" s="22"/>
      <c r="N162" s="22"/>
      <c r="O162" s="22"/>
      <c r="P162" s="22"/>
      <c r="Q162" s="22"/>
      <c r="R162" s="22"/>
      <c r="S162" s="22"/>
      <c r="T162" s="22"/>
      <c r="U162" s="22"/>
      <c r="V162" s="22"/>
      <c r="W162" s="22"/>
      <c r="X162" s="22"/>
      <c r="Y162" s="22"/>
    </row>
    <row r="163" spans="12:25" x14ac:dyDescent="0.3">
      <c r="L163"/>
      <c r="M163" s="22"/>
      <c r="N163" s="22"/>
      <c r="O163" s="22"/>
      <c r="P163" s="22"/>
      <c r="Q163" s="22"/>
      <c r="R163" s="22"/>
      <c r="S163" s="22"/>
      <c r="T163" s="22"/>
      <c r="U163" s="22"/>
      <c r="V163" s="22"/>
      <c r="W163" s="22"/>
      <c r="X163" s="22"/>
      <c r="Y163" s="22"/>
    </row>
    <row r="164" spans="12:25" x14ac:dyDescent="0.3">
      <c r="L164"/>
      <c r="M164" s="22"/>
      <c r="N164" s="22"/>
      <c r="O164" s="22"/>
      <c r="P164" s="22"/>
      <c r="Q164" s="22"/>
      <c r="R164" s="22"/>
      <c r="S164" s="22"/>
      <c r="T164" s="22"/>
      <c r="U164" s="22"/>
      <c r="V164" s="22"/>
      <c r="W164" s="22"/>
      <c r="X164" s="22"/>
      <c r="Y164" s="22"/>
    </row>
    <row r="165" spans="12:25" x14ac:dyDescent="0.3">
      <c r="L165"/>
      <c r="M165" s="22"/>
      <c r="N165" s="22"/>
      <c r="O165" s="22"/>
      <c r="P165" s="22"/>
      <c r="Q165" s="22"/>
      <c r="R165" s="22"/>
      <c r="S165" s="22"/>
      <c r="T165" s="22"/>
      <c r="U165" s="22"/>
      <c r="V165" s="22"/>
      <c r="W165" s="22"/>
      <c r="X165" s="22"/>
      <c r="Y165" s="22"/>
    </row>
    <row r="166" spans="12:25" x14ac:dyDescent="0.3">
      <c r="L166"/>
      <c r="M166" s="22"/>
      <c r="N166" s="22"/>
      <c r="O166" s="22"/>
      <c r="P166" s="22"/>
      <c r="Q166" s="22"/>
      <c r="R166" s="22"/>
      <c r="S166" s="22"/>
      <c r="T166" s="22"/>
      <c r="U166" s="22"/>
      <c r="V166" s="22"/>
      <c r="W166" s="22"/>
      <c r="X166" s="22"/>
      <c r="Y166" s="22"/>
    </row>
    <row r="167" spans="12:25" x14ac:dyDescent="0.3">
      <c r="L167"/>
      <c r="M167" s="22"/>
      <c r="N167" s="22"/>
      <c r="O167" s="22"/>
      <c r="P167" s="22"/>
      <c r="Q167" s="22"/>
      <c r="R167" s="22"/>
      <c r="S167" s="22"/>
      <c r="T167" s="22"/>
      <c r="U167" s="22"/>
      <c r="V167" s="22"/>
      <c r="W167" s="22"/>
      <c r="X167" s="22"/>
      <c r="Y167" s="22"/>
    </row>
    <row r="168" spans="12:25" x14ac:dyDescent="0.3">
      <c r="L168"/>
      <c r="M168" s="22"/>
      <c r="N168" s="22"/>
      <c r="O168" s="22"/>
      <c r="P168" s="22"/>
      <c r="Q168" s="22"/>
      <c r="R168" s="22"/>
      <c r="S168" s="22"/>
      <c r="T168" s="22"/>
      <c r="U168" s="22"/>
      <c r="V168" s="22"/>
      <c r="W168" s="22"/>
      <c r="X168" s="22"/>
      <c r="Y168" s="22"/>
    </row>
    <row r="169" spans="12:25" x14ac:dyDescent="0.3">
      <c r="L169"/>
      <c r="M169" s="22"/>
      <c r="N169" s="22"/>
      <c r="O169" s="22"/>
      <c r="P169" s="22"/>
      <c r="Q169" s="22"/>
      <c r="R169" s="22"/>
      <c r="S169" s="22"/>
      <c r="T169" s="22"/>
      <c r="U169" s="22"/>
      <c r="V169" s="22"/>
      <c r="W169" s="22"/>
      <c r="X169" s="22"/>
      <c r="Y169" s="22"/>
    </row>
    <row r="170" spans="12:25" x14ac:dyDescent="0.3">
      <c r="L170"/>
      <c r="M170" s="22"/>
      <c r="N170" s="22"/>
      <c r="O170" s="22"/>
      <c r="P170" s="22"/>
      <c r="Q170" s="22"/>
      <c r="R170" s="22"/>
      <c r="S170" s="22"/>
      <c r="T170" s="22"/>
      <c r="U170" s="22"/>
      <c r="V170" s="22"/>
      <c r="W170" s="22"/>
      <c r="X170" s="22"/>
      <c r="Y170" s="22"/>
    </row>
    <row r="171" spans="12:25" x14ac:dyDescent="0.3">
      <c r="L171"/>
      <c r="M171" s="22"/>
      <c r="N171" s="22"/>
      <c r="O171" s="22"/>
      <c r="P171" s="22"/>
      <c r="Q171" s="22"/>
      <c r="R171" s="22"/>
      <c r="S171" s="22"/>
      <c r="T171" s="22"/>
      <c r="U171" s="22"/>
      <c r="V171" s="22"/>
      <c r="W171" s="22"/>
      <c r="X171" s="22"/>
      <c r="Y171" s="22"/>
    </row>
    <row r="172" spans="12:25" x14ac:dyDescent="0.3">
      <c r="L172"/>
      <c r="M172" s="22"/>
      <c r="N172" s="22"/>
      <c r="O172" s="22"/>
      <c r="P172" s="22"/>
      <c r="Q172" s="22"/>
      <c r="R172" s="22"/>
      <c r="S172" s="22"/>
      <c r="T172" s="22"/>
      <c r="U172" s="22"/>
      <c r="V172" s="22"/>
      <c r="W172" s="22"/>
      <c r="X172" s="22"/>
      <c r="Y172" s="22"/>
    </row>
    <row r="173" spans="12:25" x14ac:dyDescent="0.3">
      <c r="L173"/>
      <c r="M173" s="22"/>
      <c r="N173" s="22"/>
      <c r="O173" s="22"/>
      <c r="P173" s="22"/>
      <c r="Q173" s="22"/>
      <c r="R173" s="22"/>
      <c r="S173" s="22"/>
      <c r="T173" s="22"/>
      <c r="U173" s="22"/>
      <c r="V173" s="22"/>
      <c r="W173" s="22"/>
      <c r="X173" s="22"/>
      <c r="Y173" s="22"/>
    </row>
    <row r="174" spans="12:25" x14ac:dyDescent="0.3">
      <c r="L174"/>
      <c r="M174" s="22"/>
      <c r="N174" s="22"/>
      <c r="O174" s="22"/>
      <c r="P174" s="22"/>
      <c r="Q174" s="22"/>
      <c r="R174" s="22"/>
      <c r="S174" s="22"/>
      <c r="T174" s="22"/>
      <c r="U174" s="22"/>
      <c r="V174" s="22"/>
      <c r="W174" s="22"/>
      <c r="X174" s="22"/>
      <c r="Y174" s="22"/>
    </row>
    <row r="175" spans="12:25" x14ac:dyDescent="0.3">
      <c r="L175"/>
      <c r="M175" s="22"/>
      <c r="N175" s="22"/>
      <c r="O175" s="22"/>
      <c r="P175" s="22"/>
      <c r="Q175" s="22"/>
      <c r="R175" s="22"/>
      <c r="S175" s="22"/>
      <c r="T175" s="22"/>
      <c r="U175" s="22"/>
      <c r="V175" s="22"/>
      <c r="W175" s="22"/>
      <c r="X175" s="22"/>
      <c r="Y175" s="22"/>
    </row>
    <row r="176" spans="12:25" x14ac:dyDescent="0.3">
      <c r="L176"/>
      <c r="M176" s="22"/>
      <c r="N176" s="22"/>
      <c r="O176" s="22"/>
      <c r="P176" s="22"/>
      <c r="Q176" s="22"/>
      <c r="R176" s="22"/>
      <c r="S176" s="22"/>
      <c r="T176" s="22"/>
      <c r="U176" s="22"/>
      <c r="V176" s="22"/>
      <c r="W176" s="22"/>
      <c r="X176" s="22"/>
      <c r="Y176" s="22"/>
    </row>
    <row r="177" spans="12:25" x14ac:dyDescent="0.3">
      <c r="L177"/>
      <c r="M177" s="22"/>
      <c r="N177" s="22"/>
      <c r="O177" s="22"/>
      <c r="P177" s="22"/>
      <c r="Q177" s="22"/>
      <c r="R177" s="22"/>
      <c r="S177" s="22"/>
      <c r="T177" s="22"/>
      <c r="U177" s="22"/>
      <c r="V177" s="22"/>
      <c r="W177" s="22"/>
      <c r="X177" s="22"/>
      <c r="Y177" s="22"/>
    </row>
    <row r="178" spans="12:25" x14ac:dyDescent="0.3">
      <c r="L178"/>
      <c r="M178" s="22"/>
      <c r="N178" s="22"/>
      <c r="O178" s="22"/>
      <c r="P178" s="22"/>
      <c r="Q178" s="22"/>
      <c r="R178" s="22"/>
      <c r="S178" s="22"/>
      <c r="T178" s="22"/>
      <c r="U178" s="22"/>
      <c r="V178" s="22"/>
      <c r="W178" s="22"/>
      <c r="X178" s="22"/>
      <c r="Y178" s="22"/>
    </row>
    <row r="179" spans="12:25" x14ac:dyDescent="0.3">
      <c r="L179"/>
      <c r="M179" s="22"/>
      <c r="N179" s="22"/>
      <c r="O179" s="22"/>
      <c r="P179" s="22"/>
      <c r="Q179" s="22"/>
      <c r="R179" s="22"/>
      <c r="S179" s="22"/>
      <c r="T179" s="22"/>
      <c r="U179" s="22"/>
      <c r="V179" s="22"/>
      <c r="W179" s="22"/>
      <c r="X179" s="22"/>
      <c r="Y179" s="22"/>
    </row>
    <row r="180" spans="12:25" x14ac:dyDescent="0.3">
      <c r="L180"/>
      <c r="M180" s="22"/>
      <c r="N180" s="22"/>
      <c r="O180" s="22"/>
      <c r="P180" s="22"/>
      <c r="Q180" s="22"/>
      <c r="R180" s="22"/>
      <c r="S180" s="22"/>
      <c r="T180" s="22"/>
      <c r="U180" s="22"/>
      <c r="V180" s="22"/>
      <c r="W180" s="22"/>
      <c r="X180" s="22"/>
      <c r="Y180" s="22"/>
    </row>
    <row r="181" spans="12:25" x14ac:dyDescent="0.3">
      <c r="L181"/>
      <c r="M181" s="22"/>
      <c r="N181" s="22"/>
      <c r="O181" s="22"/>
      <c r="P181" s="22"/>
      <c r="Q181" s="22"/>
      <c r="R181" s="22"/>
      <c r="S181" s="22"/>
      <c r="T181" s="22"/>
      <c r="U181" s="22"/>
      <c r="V181" s="22"/>
      <c r="W181" s="22"/>
      <c r="X181" s="22"/>
      <c r="Y181" s="22"/>
    </row>
    <row r="182" spans="12:25" x14ac:dyDescent="0.3">
      <c r="L182"/>
      <c r="M182" s="22"/>
      <c r="N182" s="22"/>
      <c r="O182" s="22"/>
      <c r="P182" s="22"/>
      <c r="Q182" s="22"/>
      <c r="R182" s="22"/>
      <c r="S182" s="22"/>
      <c r="T182" s="22"/>
      <c r="U182" s="22"/>
      <c r="V182" s="22"/>
      <c r="W182" s="22"/>
      <c r="X182" s="22"/>
      <c r="Y182" s="22"/>
    </row>
    <row r="183" spans="12:25" x14ac:dyDescent="0.3">
      <c r="L183"/>
      <c r="M183" s="22"/>
      <c r="N183" s="22"/>
      <c r="O183" s="22"/>
      <c r="P183" s="22"/>
      <c r="Q183" s="22"/>
      <c r="R183" s="22"/>
      <c r="S183" s="22"/>
      <c r="T183" s="22"/>
      <c r="U183" s="22"/>
      <c r="V183" s="22"/>
      <c r="W183" s="22"/>
      <c r="X183" s="22"/>
      <c r="Y183" s="22"/>
    </row>
    <row r="184" spans="12:25" x14ac:dyDescent="0.3">
      <c r="L184"/>
      <c r="M184" s="22"/>
      <c r="N184" s="22"/>
      <c r="O184" s="22"/>
      <c r="P184" s="22"/>
      <c r="Q184" s="22"/>
      <c r="R184" s="22"/>
      <c r="S184" s="22"/>
      <c r="T184" s="22"/>
      <c r="U184" s="22"/>
      <c r="V184" s="22"/>
      <c r="W184" s="22"/>
      <c r="X184" s="22"/>
      <c r="Y184" s="22"/>
    </row>
    <row r="185" spans="12:25" x14ac:dyDescent="0.3">
      <c r="L185"/>
      <c r="M185" s="22"/>
      <c r="N185" s="22"/>
      <c r="O185" s="22"/>
      <c r="P185" s="22"/>
      <c r="Q185" s="22"/>
      <c r="R185" s="22"/>
      <c r="S185" s="22"/>
      <c r="T185" s="22"/>
      <c r="U185" s="22"/>
      <c r="V185" s="22"/>
      <c r="W185" s="22"/>
      <c r="X185" s="22"/>
      <c r="Y185" s="22"/>
    </row>
    <row r="186" spans="12:25" x14ac:dyDescent="0.3">
      <c r="L186"/>
      <c r="M186" s="22"/>
      <c r="N186" s="22"/>
      <c r="O186" s="22"/>
      <c r="P186" s="22"/>
      <c r="Q186" s="22"/>
      <c r="R186" s="22"/>
      <c r="S186" s="22"/>
      <c r="T186" s="22"/>
      <c r="U186" s="22"/>
      <c r="V186" s="22"/>
      <c r="W186" s="22"/>
      <c r="X186" s="22"/>
      <c r="Y186" s="22"/>
    </row>
    <row r="187" spans="12:25" x14ac:dyDescent="0.3">
      <c r="L187"/>
      <c r="M187" s="22"/>
      <c r="N187" s="22"/>
      <c r="O187" s="22"/>
      <c r="P187" s="22"/>
      <c r="Q187" s="22"/>
      <c r="R187" s="22"/>
      <c r="S187" s="22"/>
      <c r="T187" s="22"/>
      <c r="U187" s="22"/>
      <c r="V187" s="22"/>
      <c r="W187" s="22"/>
      <c r="X187" s="22"/>
      <c r="Y187" s="22"/>
    </row>
    <row r="188" spans="12:25" x14ac:dyDescent="0.3">
      <c r="L188"/>
      <c r="M188" s="22"/>
      <c r="N188" s="22"/>
      <c r="O188" s="22"/>
      <c r="P188" s="22"/>
      <c r="Q188" s="22"/>
      <c r="R188" s="22"/>
      <c r="S188" s="22"/>
      <c r="T188" s="22"/>
      <c r="U188" s="22"/>
      <c r="V188" s="22"/>
      <c r="W188" s="22"/>
      <c r="X188" s="22"/>
      <c r="Y188" s="22"/>
    </row>
    <row r="189" spans="12:25" x14ac:dyDescent="0.3">
      <c r="L189"/>
      <c r="M189" s="22"/>
      <c r="N189" s="22"/>
      <c r="O189" s="22"/>
      <c r="P189" s="22"/>
      <c r="Q189" s="22"/>
      <c r="R189" s="22"/>
      <c r="S189" s="22"/>
      <c r="T189" s="22"/>
      <c r="U189" s="22"/>
      <c r="V189" s="22"/>
      <c r="W189" s="22"/>
      <c r="X189" s="22"/>
      <c r="Y189" s="22"/>
    </row>
    <row r="190" spans="12:25" x14ac:dyDescent="0.3">
      <c r="L190"/>
      <c r="M190" s="22"/>
      <c r="N190" s="22"/>
      <c r="O190" s="22"/>
      <c r="P190" s="22"/>
      <c r="Q190" s="22"/>
      <c r="R190" s="22"/>
      <c r="S190" s="22"/>
      <c r="T190" s="22"/>
      <c r="U190" s="22"/>
      <c r="V190" s="22"/>
      <c r="W190" s="22"/>
      <c r="X190" s="22"/>
      <c r="Y190" s="22"/>
    </row>
    <row r="191" spans="12:25" x14ac:dyDescent="0.3">
      <c r="L191"/>
      <c r="M191" s="22"/>
      <c r="N191" s="22"/>
      <c r="O191" s="22"/>
      <c r="P191" s="22"/>
      <c r="Q191" s="22"/>
      <c r="R191" s="22"/>
      <c r="S191" s="22"/>
      <c r="T191" s="22"/>
      <c r="U191" s="22"/>
      <c r="V191" s="22"/>
      <c r="W191" s="22"/>
      <c r="X191" s="22"/>
      <c r="Y191" s="22"/>
    </row>
    <row r="192" spans="12:25" x14ac:dyDescent="0.3">
      <c r="L192"/>
      <c r="M192" s="22"/>
      <c r="N192" s="22"/>
      <c r="O192" s="22"/>
      <c r="P192" s="22"/>
      <c r="Q192" s="22"/>
      <c r="R192" s="22"/>
      <c r="S192" s="22"/>
      <c r="T192" s="22"/>
      <c r="U192" s="22"/>
      <c r="V192" s="22"/>
      <c r="W192" s="22"/>
      <c r="X192" s="22"/>
      <c r="Y192" s="22"/>
    </row>
    <row r="193" spans="12:25" x14ac:dyDescent="0.3">
      <c r="L193"/>
      <c r="M193" s="22"/>
      <c r="N193" s="22"/>
      <c r="O193" s="22"/>
      <c r="P193" s="22"/>
      <c r="Q193" s="22"/>
      <c r="R193" s="22"/>
      <c r="S193" s="22"/>
      <c r="T193" s="22"/>
      <c r="U193" s="22"/>
      <c r="V193" s="22"/>
      <c r="W193" s="22"/>
      <c r="X193" s="22"/>
      <c r="Y193" s="22"/>
    </row>
    <row r="194" spans="12:25" x14ac:dyDescent="0.3">
      <c r="L194"/>
      <c r="M194" s="22"/>
      <c r="N194" s="22"/>
      <c r="O194" s="22"/>
      <c r="P194" s="22"/>
      <c r="Q194" s="22"/>
      <c r="R194" s="22"/>
      <c r="S194" s="22"/>
      <c r="T194" s="22"/>
      <c r="U194" s="22"/>
      <c r="V194" s="22"/>
      <c r="W194" s="22"/>
      <c r="X194" s="22"/>
      <c r="Y194" s="22"/>
    </row>
    <row r="195" spans="12:25" x14ac:dyDescent="0.3">
      <c r="L195"/>
      <c r="M195" s="22"/>
      <c r="N195" s="22"/>
      <c r="O195" s="22"/>
      <c r="P195" s="22"/>
      <c r="Q195" s="22"/>
      <c r="R195" s="22"/>
      <c r="S195" s="22"/>
      <c r="T195" s="22"/>
      <c r="U195" s="22"/>
      <c r="V195" s="22"/>
      <c r="W195" s="22"/>
      <c r="X195" s="22"/>
      <c r="Y195" s="22"/>
    </row>
    <row r="196" spans="12:25" x14ac:dyDescent="0.3">
      <c r="L196"/>
      <c r="M196" s="22"/>
      <c r="N196" s="22"/>
      <c r="O196" s="22"/>
      <c r="P196" s="22"/>
      <c r="Q196" s="22"/>
      <c r="R196" s="22"/>
      <c r="S196" s="22"/>
      <c r="T196" s="22"/>
      <c r="U196" s="22"/>
      <c r="V196" s="22"/>
      <c r="W196" s="22"/>
      <c r="X196" s="22"/>
      <c r="Y196" s="22"/>
    </row>
    <row r="197" spans="12:25" x14ac:dyDescent="0.3">
      <c r="L197"/>
      <c r="M197" s="22"/>
      <c r="N197" s="22"/>
      <c r="O197" s="22"/>
      <c r="P197" s="22"/>
      <c r="Q197" s="22"/>
      <c r="R197" s="22"/>
      <c r="S197" s="22"/>
      <c r="T197" s="22"/>
      <c r="U197" s="22"/>
      <c r="V197" s="22"/>
      <c r="W197" s="22"/>
      <c r="X197" s="22"/>
      <c r="Y197" s="22"/>
    </row>
    <row r="198" spans="12:25" x14ac:dyDescent="0.3">
      <c r="L198"/>
      <c r="M198" s="22"/>
      <c r="N198" s="22"/>
      <c r="O198" s="22"/>
      <c r="P198" s="22"/>
      <c r="Q198" s="22"/>
      <c r="R198" s="22"/>
      <c r="S198" s="22"/>
      <c r="T198" s="22"/>
      <c r="U198" s="22"/>
      <c r="V198" s="22"/>
      <c r="W198" s="22"/>
      <c r="X198" s="22"/>
      <c r="Y198" s="22"/>
    </row>
    <row r="199" spans="12:25" x14ac:dyDescent="0.3">
      <c r="L199"/>
      <c r="M199" s="22"/>
      <c r="N199" s="22"/>
      <c r="O199" s="22"/>
      <c r="P199" s="22"/>
      <c r="Q199" s="22"/>
      <c r="R199" s="22"/>
      <c r="S199" s="22"/>
      <c r="T199" s="22"/>
      <c r="U199" s="22"/>
      <c r="V199" s="22"/>
      <c r="W199" s="22"/>
      <c r="X199" s="22"/>
      <c r="Y199" s="22"/>
    </row>
    <row r="200" spans="12:25" x14ac:dyDescent="0.3">
      <c r="L200"/>
      <c r="M200" s="22"/>
      <c r="N200" s="22"/>
      <c r="O200" s="22"/>
      <c r="P200" s="22"/>
      <c r="Q200" s="22"/>
      <c r="R200" s="22"/>
      <c r="S200" s="22"/>
      <c r="T200" s="22"/>
      <c r="U200" s="22"/>
      <c r="V200" s="22"/>
      <c r="W200" s="22"/>
      <c r="X200" s="22"/>
      <c r="Y200" s="22"/>
    </row>
    <row r="201" spans="12:25" x14ac:dyDescent="0.3">
      <c r="L201"/>
      <c r="M201" s="22"/>
      <c r="N201" s="22"/>
      <c r="O201" s="22"/>
      <c r="P201" s="22"/>
      <c r="Q201" s="22"/>
      <c r="R201" s="22"/>
      <c r="S201" s="22"/>
      <c r="T201" s="22"/>
      <c r="U201" s="22"/>
      <c r="V201" s="22"/>
      <c r="W201" s="22"/>
      <c r="X201" s="22"/>
      <c r="Y201" s="22"/>
    </row>
    <row r="202" spans="12:25" x14ac:dyDescent="0.3">
      <c r="L202"/>
      <c r="M202" s="22"/>
      <c r="N202" s="22"/>
      <c r="O202" s="22"/>
      <c r="P202" s="22"/>
      <c r="Q202" s="22"/>
      <c r="R202" s="22"/>
      <c r="S202" s="22"/>
      <c r="T202" s="22"/>
      <c r="U202" s="22"/>
      <c r="V202" s="22"/>
      <c r="W202" s="22"/>
      <c r="X202" s="22"/>
      <c r="Y202" s="22"/>
    </row>
    <row r="203" spans="12:25" x14ac:dyDescent="0.3">
      <c r="L203"/>
      <c r="M203" s="22"/>
      <c r="N203" s="22"/>
      <c r="O203" s="22"/>
      <c r="P203" s="22"/>
      <c r="Q203" s="22"/>
      <c r="R203" s="22"/>
      <c r="S203" s="22"/>
      <c r="T203" s="22"/>
      <c r="U203" s="22"/>
      <c r="V203" s="22"/>
      <c r="W203" s="22"/>
      <c r="X203" s="22"/>
      <c r="Y203" s="22"/>
    </row>
    <row r="204" spans="12:25" x14ac:dyDescent="0.3">
      <c r="L204"/>
      <c r="M204" s="22"/>
      <c r="N204" s="22"/>
      <c r="O204" s="22"/>
      <c r="P204" s="22"/>
      <c r="Q204" s="22"/>
      <c r="R204" s="22"/>
      <c r="S204" s="22"/>
      <c r="T204" s="22"/>
      <c r="U204" s="22"/>
      <c r="V204" s="22"/>
      <c r="W204" s="22"/>
      <c r="X204" s="22"/>
      <c r="Y204" s="22"/>
    </row>
    <row r="205" spans="12:25" x14ac:dyDescent="0.3">
      <c r="L205"/>
      <c r="M205" s="22"/>
      <c r="N205" s="22"/>
      <c r="O205" s="22"/>
      <c r="P205" s="22"/>
      <c r="Q205" s="22"/>
      <c r="R205" s="22"/>
      <c r="S205" s="22"/>
      <c r="T205" s="22"/>
      <c r="U205" s="22"/>
      <c r="V205" s="22"/>
      <c r="W205" s="22"/>
      <c r="X205" s="22"/>
      <c r="Y205" s="22"/>
    </row>
    <row r="206" spans="12:25" x14ac:dyDescent="0.3">
      <c r="L206"/>
      <c r="M206" s="22"/>
      <c r="N206" s="22"/>
      <c r="O206" s="22"/>
      <c r="P206" s="22"/>
      <c r="Q206" s="22"/>
      <c r="R206" s="22"/>
      <c r="S206" s="22"/>
      <c r="T206" s="22"/>
      <c r="U206" s="22"/>
      <c r="V206" s="22"/>
      <c r="W206" s="22"/>
      <c r="X206" s="22"/>
      <c r="Y206" s="22"/>
    </row>
    <row r="207" spans="12:25" x14ac:dyDescent="0.3">
      <c r="L207"/>
      <c r="M207" s="22"/>
      <c r="N207" s="22"/>
      <c r="O207" s="22"/>
      <c r="P207" s="22"/>
      <c r="Q207" s="22"/>
      <c r="R207" s="22"/>
      <c r="S207" s="22"/>
      <c r="T207" s="22"/>
      <c r="U207" s="22"/>
      <c r="V207" s="22"/>
      <c r="W207" s="22"/>
      <c r="X207" s="22"/>
      <c r="Y207" s="22"/>
    </row>
    <row r="208" spans="12:25" x14ac:dyDescent="0.3">
      <c r="L208"/>
      <c r="M208" s="22"/>
      <c r="N208" s="22"/>
      <c r="O208" s="22"/>
      <c r="P208" s="22"/>
      <c r="Q208" s="22"/>
      <c r="R208" s="22"/>
      <c r="S208" s="22"/>
      <c r="T208" s="22"/>
      <c r="U208" s="22"/>
      <c r="V208" s="22"/>
      <c r="W208" s="22"/>
      <c r="X208" s="22"/>
      <c r="Y208" s="22"/>
    </row>
    <row r="209" spans="12:25" x14ac:dyDescent="0.3">
      <c r="L209"/>
      <c r="M209" s="22"/>
      <c r="N209" s="22"/>
      <c r="O209" s="22"/>
      <c r="P209" s="22"/>
      <c r="Q209" s="22"/>
      <c r="R209" s="22"/>
      <c r="S209" s="22"/>
      <c r="T209" s="22"/>
      <c r="U209" s="22"/>
      <c r="V209" s="22"/>
      <c r="W209" s="22"/>
      <c r="X209" s="22"/>
      <c r="Y209" s="22"/>
    </row>
    <row r="210" spans="12:25" x14ac:dyDescent="0.3">
      <c r="L210"/>
      <c r="M210" s="22"/>
      <c r="N210" s="22"/>
      <c r="O210" s="22"/>
      <c r="P210" s="22"/>
      <c r="Q210" s="22"/>
      <c r="R210" s="22"/>
      <c r="S210" s="22"/>
      <c r="T210" s="22"/>
      <c r="U210" s="22"/>
      <c r="V210" s="22"/>
      <c r="W210" s="22"/>
      <c r="X210" s="22"/>
      <c r="Y210" s="22"/>
    </row>
    <row r="211" spans="12:25" x14ac:dyDescent="0.3">
      <c r="L211"/>
      <c r="M211" s="22"/>
      <c r="N211" s="22"/>
      <c r="O211" s="22"/>
      <c r="P211" s="22"/>
      <c r="Q211" s="22"/>
      <c r="R211" s="22"/>
      <c r="S211" s="22"/>
      <c r="T211" s="22"/>
      <c r="U211" s="22"/>
      <c r="V211" s="22"/>
      <c r="W211" s="22"/>
      <c r="X211" s="22"/>
      <c r="Y211" s="22"/>
    </row>
    <row r="212" spans="12:25" x14ac:dyDescent="0.3">
      <c r="L212"/>
      <c r="M212" s="22"/>
      <c r="N212" s="22"/>
      <c r="O212" s="22"/>
      <c r="P212" s="22"/>
      <c r="Q212" s="22"/>
      <c r="R212" s="22"/>
      <c r="S212" s="22"/>
      <c r="T212" s="22"/>
      <c r="U212" s="22"/>
      <c r="V212" s="22"/>
      <c r="W212" s="22"/>
      <c r="X212" s="22"/>
      <c r="Y212" s="22"/>
    </row>
    <row r="213" spans="12:25" x14ac:dyDescent="0.3">
      <c r="L213"/>
      <c r="M213" s="22"/>
      <c r="N213" s="22"/>
      <c r="O213" s="22"/>
      <c r="P213" s="22"/>
      <c r="Q213" s="22"/>
      <c r="R213" s="22"/>
      <c r="S213" s="22"/>
      <c r="T213" s="22"/>
      <c r="U213" s="22"/>
      <c r="V213" s="22"/>
      <c r="W213" s="22"/>
      <c r="X213" s="22"/>
      <c r="Y213" s="22"/>
    </row>
    <row r="214" spans="12:25" x14ac:dyDescent="0.3">
      <c r="L214"/>
      <c r="M214" s="22"/>
      <c r="N214" s="22"/>
      <c r="O214" s="22"/>
      <c r="P214" s="22"/>
      <c r="Q214" s="22"/>
      <c r="R214" s="22"/>
      <c r="S214" s="22"/>
      <c r="T214" s="22"/>
      <c r="U214" s="22"/>
      <c r="V214" s="22"/>
      <c r="W214" s="22"/>
      <c r="X214" s="22"/>
      <c r="Y214" s="22"/>
    </row>
    <row r="215" spans="12:25" x14ac:dyDescent="0.3">
      <c r="L215"/>
      <c r="M215" s="22"/>
      <c r="N215" s="22"/>
      <c r="O215" s="22"/>
      <c r="P215" s="22"/>
      <c r="Q215" s="22"/>
      <c r="R215" s="22"/>
      <c r="S215" s="22"/>
      <c r="T215" s="22"/>
      <c r="U215" s="22"/>
      <c r="V215" s="22"/>
      <c r="W215" s="22"/>
      <c r="X215" s="22"/>
      <c r="Y215" s="22"/>
    </row>
    <row r="216" spans="12:25" x14ac:dyDescent="0.3">
      <c r="L216"/>
      <c r="M216" s="22"/>
      <c r="N216" s="22"/>
      <c r="O216" s="22"/>
      <c r="P216" s="22"/>
      <c r="Q216" s="22"/>
      <c r="R216" s="22"/>
      <c r="S216" s="22"/>
      <c r="T216" s="22"/>
      <c r="U216" s="22"/>
      <c r="V216" s="22"/>
      <c r="W216" s="22"/>
      <c r="X216" s="22"/>
      <c r="Y216" s="22"/>
    </row>
    <row r="217" spans="12:25" x14ac:dyDescent="0.3">
      <c r="L217"/>
      <c r="M217" s="22"/>
      <c r="N217" s="22"/>
      <c r="O217" s="22"/>
      <c r="P217" s="22"/>
      <c r="Q217" s="22"/>
      <c r="R217" s="22"/>
      <c r="S217" s="22"/>
      <c r="T217" s="22"/>
      <c r="U217" s="22"/>
      <c r="V217" s="22"/>
      <c r="W217" s="22"/>
      <c r="X217" s="22"/>
      <c r="Y217" s="22"/>
    </row>
    <row r="218" spans="12:25" x14ac:dyDescent="0.3">
      <c r="L218"/>
      <c r="M218" s="22"/>
      <c r="N218" s="22"/>
      <c r="O218" s="22"/>
      <c r="P218" s="22"/>
      <c r="Q218" s="22"/>
      <c r="R218" s="22"/>
      <c r="S218" s="22"/>
      <c r="T218" s="22"/>
      <c r="U218" s="22"/>
      <c r="V218" s="22"/>
      <c r="W218" s="22"/>
      <c r="X218" s="22"/>
      <c r="Y218" s="22"/>
    </row>
    <row r="219" spans="12:25" x14ac:dyDescent="0.3">
      <c r="L219"/>
      <c r="M219" s="22"/>
      <c r="N219" s="22"/>
      <c r="O219" s="22"/>
      <c r="P219" s="22"/>
      <c r="Q219" s="22"/>
      <c r="R219" s="22"/>
      <c r="S219" s="22"/>
      <c r="T219" s="22"/>
      <c r="U219" s="22"/>
      <c r="V219" s="22"/>
      <c r="W219" s="22"/>
      <c r="X219" s="22"/>
      <c r="Y219" s="22"/>
    </row>
    <row r="220" spans="12:25" x14ac:dyDescent="0.3">
      <c r="L220"/>
      <c r="M220" s="22"/>
      <c r="N220" s="22"/>
      <c r="O220" s="22"/>
      <c r="P220" s="22"/>
      <c r="Q220" s="22"/>
      <c r="R220" s="22"/>
      <c r="S220" s="22"/>
      <c r="T220" s="22"/>
      <c r="U220" s="22"/>
      <c r="V220" s="22"/>
      <c r="W220" s="22"/>
      <c r="X220" s="22"/>
      <c r="Y220" s="22"/>
    </row>
    <row r="221" spans="12:25" x14ac:dyDescent="0.3">
      <c r="L221"/>
      <c r="M221" s="22"/>
      <c r="N221" s="22"/>
      <c r="O221" s="22"/>
      <c r="P221" s="22"/>
      <c r="Q221" s="22"/>
      <c r="R221" s="22"/>
      <c r="S221" s="22"/>
      <c r="T221" s="22"/>
      <c r="U221" s="22"/>
      <c r="V221" s="22"/>
      <c r="W221" s="22"/>
      <c r="X221" s="22"/>
      <c r="Y221" s="22"/>
    </row>
    <row r="222" spans="12:25" x14ac:dyDescent="0.3">
      <c r="L222"/>
      <c r="M222" s="22"/>
      <c r="N222" s="22"/>
      <c r="O222" s="22"/>
      <c r="P222" s="22"/>
      <c r="Q222" s="22"/>
      <c r="R222" s="22"/>
      <c r="S222" s="22"/>
      <c r="T222" s="22"/>
      <c r="U222" s="22"/>
      <c r="V222" s="22"/>
      <c r="W222" s="22"/>
      <c r="X222" s="22"/>
      <c r="Y222" s="22"/>
    </row>
    <row r="223" spans="12:25" x14ac:dyDescent="0.3">
      <c r="L223"/>
      <c r="M223" s="22"/>
      <c r="N223" s="22"/>
      <c r="O223" s="22"/>
      <c r="P223" s="22"/>
      <c r="Q223" s="22"/>
      <c r="R223" s="22"/>
      <c r="S223" s="22"/>
      <c r="T223" s="22"/>
      <c r="U223" s="22"/>
      <c r="V223" s="22"/>
      <c r="W223" s="22"/>
      <c r="X223" s="22"/>
      <c r="Y223" s="22"/>
    </row>
    <row r="224" spans="12:25" x14ac:dyDescent="0.3">
      <c r="L224"/>
      <c r="M224" s="22"/>
      <c r="N224" s="22"/>
      <c r="O224" s="22"/>
      <c r="P224" s="22"/>
      <c r="Q224" s="22"/>
      <c r="R224" s="22"/>
      <c r="S224" s="22"/>
      <c r="T224" s="22"/>
      <c r="U224" s="22"/>
      <c r="V224" s="22"/>
      <c r="W224" s="22"/>
      <c r="X224" s="22"/>
      <c r="Y224" s="22"/>
    </row>
    <row r="225" spans="12:25" x14ac:dyDescent="0.3">
      <c r="L225"/>
      <c r="M225" s="22"/>
      <c r="N225" s="22"/>
      <c r="O225" s="22"/>
      <c r="P225" s="22"/>
      <c r="Q225" s="22"/>
      <c r="R225" s="22"/>
      <c r="S225" s="22"/>
      <c r="T225" s="22"/>
      <c r="U225" s="22"/>
      <c r="V225" s="22"/>
      <c r="W225" s="22"/>
      <c r="X225" s="22"/>
      <c r="Y225" s="22"/>
    </row>
    <row r="226" spans="12:25" x14ac:dyDescent="0.3">
      <c r="L226"/>
      <c r="M226" s="22"/>
      <c r="N226" s="22"/>
      <c r="O226" s="22"/>
      <c r="P226" s="22"/>
      <c r="Q226" s="22"/>
      <c r="R226" s="22"/>
      <c r="S226" s="22"/>
      <c r="T226" s="22"/>
      <c r="U226" s="22"/>
      <c r="V226" s="22"/>
      <c r="W226" s="22"/>
      <c r="X226" s="22"/>
      <c r="Y226" s="22"/>
    </row>
    <row r="227" spans="12:25" x14ac:dyDescent="0.3">
      <c r="L227"/>
      <c r="M227" s="22"/>
      <c r="N227" s="22"/>
      <c r="O227" s="22"/>
      <c r="P227" s="22"/>
      <c r="Q227" s="22"/>
      <c r="R227" s="22"/>
      <c r="S227" s="22"/>
      <c r="T227" s="22"/>
      <c r="U227" s="22"/>
      <c r="V227" s="22"/>
      <c r="W227" s="22"/>
      <c r="X227" s="22"/>
      <c r="Y227" s="22"/>
    </row>
    <row r="228" spans="12:25" x14ac:dyDescent="0.3">
      <c r="L228"/>
      <c r="M228" s="22"/>
      <c r="N228" s="22"/>
      <c r="O228" s="22"/>
      <c r="P228" s="22"/>
      <c r="Q228" s="22"/>
      <c r="R228" s="22"/>
      <c r="S228" s="22"/>
      <c r="T228" s="22"/>
      <c r="U228" s="22"/>
      <c r="V228" s="22"/>
      <c r="W228" s="22"/>
      <c r="X228" s="22"/>
      <c r="Y228" s="22"/>
    </row>
    <row r="229" spans="12:25" x14ac:dyDescent="0.3">
      <c r="L229"/>
      <c r="M229" s="22"/>
      <c r="N229" s="22"/>
      <c r="O229" s="22"/>
      <c r="P229" s="22"/>
      <c r="Q229" s="22"/>
      <c r="R229" s="22"/>
      <c r="S229" s="22"/>
      <c r="T229" s="22"/>
      <c r="U229" s="22"/>
      <c r="V229" s="22"/>
      <c r="W229" s="22"/>
      <c r="X229" s="22"/>
      <c r="Y229" s="22"/>
    </row>
    <row r="230" spans="12:25" x14ac:dyDescent="0.3">
      <c r="L230"/>
      <c r="M230" s="22"/>
      <c r="N230" s="22"/>
      <c r="O230" s="22"/>
      <c r="P230" s="22"/>
      <c r="Q230" s="22"/>
      <c r="R230" s="22"/>
      <c r="S230" s="22"/>
      <c r="T230" s="22"/>
      <c r="U230" s="22"/>
      <c r="V230" s="22"/>
      <c r="W230" s="22"/>
      <c r="X230" s="22"/>
      <c r="Y230" s="22"/>
    </row>
    <row r="231" spans="12:25" x14ac:dyDescent="0.3">
      <c r="L231"/>
      <c r="M231" s="22"/>
      <c r="N231" s="22"/>
      <c r="O231" s="22"/>
      <c r="P231" s="22"/>
      <c r="Q231" s="22"/>
      <c r="R231" s="22"/>
      <c r="S231" s="22"/>
      <c r="T231" s="22"/>
      <c r="U231" s="22"/>
      <c r="V231" s="22"/>
      <c r="W231" s="22"/>
      <c r="X231" s="22"/>
      <c r="Y231" s="22"/>
    </row>
    <row r="232" spans="12:25" x14ac:dyDescent="0.3">
      <c r="L232"/>
      <c r="M232" s="22"/>
      <c r="N232" s="22"/>
      <c r="O232" s="22"/>
      <c r="P232" s="22"/>
      <c r="Q232" s="22"/>
      <c r="R232" s="22"/>
      <c r="S232" s="22"/>
      <c r="T232" s="22"/>
      <c r="U232" s="22"/>
      <c r="V232" s="22"/>
      <c r="W232" s="22"/>
      <c r="X232" s="22"/>
      <c r="Y232" s="22"/>
    </row>
    <row r="233" spans="12:25" x14ac:dyDescent="0.3">
      <c r="L233"/>
      <c r="M233" s="22"/>
      <c r="N233" s="22"/>
      <c r="O233" s="22"/>
      <c r="P233" s="22"/>
      <c r="Q233" s="22"/>
      <c r="R233" s="22"/>
      <c r="S233" s="22"/>
      <c r="T233" s="22"/>
      <c r="U233" s="22"/>
      <c r="V233" s="22"/>
      <c r="W233" s="22"/>
      <c r="X233" s="22"/>
      <c r="Y233" s="22"/>
    </row>
    <row r="234" spans="12:25" x14ac:dyDescent="0.3">
      <c r="L234"/>
      <c r="M234" s="22"/>
      <c r="N234" s="22"/>
      <c r="O234" s="22"/>
      <c r="P234" s="22"/>
      <c r="Q234" s="22"/>
      <c r="R234" s="22"/>
      <c r="S234" s="22"/>
      <c r="T234" s="22"/>
      <c r="U234" s="22"/>
      <c r="V234" s="22"/>
      <c r="W234" s="22"/>
      <c r="X234" s="22"/>
      <c r="Y234" s="22"/>
    </row>
    <row r="235" spans="12:25" x14ac:dyDescent="0.3">
      <c r="L235"/>
      <c r="M235" s="22"/>
      <c r="N235" s="22"/>
      <c r="O235" s="22"/>
      <c r="P235" s="22"/>
      <c r="Q235" s="22"/>
      <c r="R235" s="22"/>
      <c r="S235" s="22"/>
      <c r="T235" s="22"/>
      <c r="U235" s="22"/>
      <c r="V235" s="22"/>
      <c r="W235" s="22"/>
      <c r="X235" s="22"/>
      <c r="Y235" s="22"/>
    </row>
    <row r="236" spans="12:25" x14ac:dyDescent="0.3">
      <c r="L236"/>
      <c r="M236" s="22"/>
      <c r="N236" s="22"/>
      <c r="O236" s="22"/>
      <c r="P236" s="22"/>
      <c r="Q236" s="22"/>
      <c r="R236" s="22"/>
      <c r="S236" s="22"/>
      <c r="T236" s="22"/>
      <c r="U236" s="22"/>
      <c r="V236" s="22"/>
      <c r="W236" s="22"/>
      <c r="X236" s="22"/>
      <c r="Y236" s="22"/>
    </row>
    <row r="237" spans="12:25" x14ac:dyDescent="0.3">
      <c r="L237"/>
      <c r="M237" s="22"/>
      <c r="N237" s="22"/>
      <c r="O237" s="22"/>
      <c r="P237" s="22"/>
      <c r="Q237" s="22"/>
      <c r="R237" s="22"/>
      <c r="S237" s="22"/>
      <c r="T237" s="22"/>
      <c r="U237" s="22"/>
      <c r="V237" s="22"/>
      <c r="W237" s="22"/>
      <c r="X237" s="22"/>
      <c r="Y237" s="22"/>
    </row>
    <row r="238" spans="12:25" x14ac:dyDescent="0.3">
      <c r="L238"/>
      <c r="M238" s="22"/>
      <c r="N238" s="22"/>
      <c r="O238" s="22"/>
      <c r="P238" s="22"/>
      <c r="Q238" s="22"/>
      <c r="R238" s="22"/>
      <c r="S238" s="22"/>
      <c r="T238" s="22"/>
      <c r="U238" s="22"/>
      <c r="V238" s="22"/>
      <c r="W238" s="22"/>
      <c r="X238" s="22"/>
      <c r="Y238" s="22"/>
    </row>
    <row r="239" spans="12:25" x14ac:dyDescent="0.3">
      <c r="L239"/>
      <c r="M239" s="22"/>
      <c r="N239" s="22"/>
      <c r="O239" s="22"/>
      <c r="P239" s="22"/>
      <c r="Q239" s="22"/>
      <c r="R239" s="22"/>
      <c r="S239" s="22"/>
      <c r="T239" s="22"/>
      <c r="U239" s="22"/>
      <c r="V239" s="22"/>
      <c r="W239" s="22"/>
      <c r="X239" s="22"/>
      <c r="Y239" s="22"/>
    </row>
    <row r="240" spans="12:25" x14ac:dyDescent="0.3">
      <c r="L240"/>
      <c r="M240" s="22"/>
      <c r="N240" s="22"/>
      <c r="O240" s="22"/>
      <c r="P240" s="22"/>
      <c r="Q240" s="22"/>
      <c r="R240" s="22"/>
      <c r="S240" s="22"/>
      <c r="T240" s="22"/>
      <c r="U240" s="22"/>
      <c r="V240" s="22"/>
      <c r="W240" s="22"/>
      <c r="X240" s="22"/>
      <c r="Y240" s="22"/>
    </row>
    <row r="241" spans="12:25" x14ac:dyDescent="0.3">
      <c r="L241"/>
      <c r="M241" s="22"/>
      <c r="N241" s="22"/>
      <c r="O241" s="22"/>
      <c r="P241" s="22"/>
      <c r="Q241" s="22"/>
      <c r="R241" s="22"/>
      <c r="S241" s="22"/>
      <c r="T241" s="22"/>
      <c r="U241" s="22"/>
      <c r="V241" s="22"/>
      <c r="W241" s="22"/>
      <c r="X241" s="22"/>
      <c r="Y241" s="22"/>
    </row>
    <row r="242" spans="12:25" x14ac:dyDescent="0.3">
      <c r="L242"/>
      <c r="M242" s="22"/>
      <c r="N242" s="22"/>
      <c r="O242" s="22"/>
      <c r="P242" s="22"/>
      <c r="Q242" s="22"/>
      <c r="R242" s="22"/>
      <c r="S242" s="22"/>
      <c r="T242" s="22"/>
      <c r="U242" s="22"/>
      <c r="V242" s="22"/>
      <c r="W242" s="22"/>
      <c r="X242" s="22"/>
      <c r="Y242" s="22"/>
    </row>
    <row r="243" spans="12:25" x14ac:dyDescent="0.3">
      <c r="L243"/>
      <c r="M243" s="22"/>
      <c r="N243" s="22"/>
      <c r="O243" s="22"/>
      <c r="P243" s="22"/>
      <c r="Q243" s="22"/>
      <c r="R243" s="22"/>
      <c r="S243" s="22"/>
      <c r="T243" s="22"/>
      <c r="U243" s="22"/>
      <c r="V243" s="22"/>
      <c r="W243" s="22"/>
      <c r="X243" s="22"/>
      <c r="Y243" s="22"/>
    </row>
    <row r="244" spans="12:25" x14ac:dyDescent="0.3">
      <c r="L244"/>
      <c r="M244" s="22"/>
      <c r="N244" s="22"/>
      <c r="O244" s="22"/>
      <c r="P244" s="22"/>
      <c r="Q244" s="22"/>
      <c r="R244" s="22"/>
      <c r="S244" s="22"/>
      <c r="T244" s="22"/>
      <c r="U244" s="22"/>
      <c r="V244" s="22"/>
      <c r="W244" s="22"/>
      <c r="X244" s="22"/>
      <c r="Y244" s="22"/>
    </row>
    <row r="245" spans="12:25" x14ac:dyDescent="0.3">
      <c r="L245"/>
      <c r="M245" s="22"/>
      <c r="N245" s="22"/>
      <c r="O245" s="22"/>
      <c r="P245" s="22"/>
      <c r="Q245" s="22"/>
      <c r="R245" s="22"/>
      <c r="S245" s="22"/>
      <c r="T245" s="22"/>
      <c r="U245" s="22"/>
      <c r="V245" s="22"/>
      <c r="W245" s="22"/>
      <c r="X245" s="22"/>
      <c r="Y245" s="22"/>
    </row>
    <row r="246" spans="12:25" x14ac:dyDescent="0.3">
      <c r="L246"/>
      <c r="M246" s="22"/>
      <c r="N246" s="22"/>
      <c r="O246" s="22"/>
      <c r="P246" s="22"/>
      <c r="Q246" s="22"/>
      <c r="R246" s="22"/>
      <c r="S246" s="22"/>
      <c r="T246" s="22"/>
      <c r="U246" s="22"/>
      <c r="V246" s="22"/>
      <c r="W246" s="22"/>
      <c r="X246" s="22"/>
      <c r="Y246" s="22"/>
    </row>
    <row r="247" spans="12:25" x14ac:dyDescent="0.3">
      <c r="L247"/>
      <c r="M247" s="22"/>
      <c r="N247" s="22"/>
      <c r="O247" s="22"/>
      <c r="P247" s="22"/>
      <c r="Q247" s="22"/>
      <c r="R247" s="22"/>
      <c r="S247" s="22"/>
      <c r="T247" s="22"/>
      <c r="U247" s="22"/>
      <c r="V247" s="22"/>
      <c r="W247" s="22"/>
      <c r="X247" s="22"/>
      <c r="Y247" s="22"/>
    </row>
    <row r="248" spans="12:25" x14ac:dyDescent="0.3">
      <c r="L248"/>
      <c r="M248" s="22"/>
      <c r="N248" s="22"/>
      <c r="O248" s="22"/>
      <c r="P248" s="22"/>
      <c r="Q248" s="22"/>
      <c r="R248" s="22"/>
      <c r="S248" s="22"/>
      <c r="T248" s="22"/>
      <c r="U248" s="22"/>
      <c r="V248" s="22"/>
      <c r="W248" s="22"/>
      <c r="X248" s="22"/>
      <c r="Y248" s="22"/>
    </row>
    <row r="249" spans="12:25" x14ac:dyDescent="0.3">
      <c r="L249"/>
      <c r="M249" s="22"/>
      <c r="N249" s="22"/>
      <c r="O249" s="22"/>
      <c r="P249" s="22"/>
      <c r="Q249" s="22"/>
      <c r="R249" s="22"/>
      <c r="S249" s="22"/>
      <c r="T249" s="22"/>
      <c r="U249" s="22"/>
      <c r="V249" s="22"/>
      <c r="W249" s="22"/>
      <c r="X249" s="22"/>
      <c r="Y249" s="22"/>
    </row>
    <row r="250" spans="12:25" x14ac:dyDescent="0.3">
      <c r="L250"/>
      <c r="M250" s="22"/>
      <c r="N250" s="22"/>
      <c r="O250" s="22"/>
      <c r="P250" s="22"/>
      <c r="Q250" s="22"/>
      <c r="R250" s="22"/>
      <c r="S250" s="22"/>
      <c r="T250" s="22"/>
      <c r="U250" s="22"/>
      <c r="V250" s="22"/>
      <c r="W250" s="22"/>
      <c r="X250" s="22"/>
      <c r="Y250" s="22"/>
    </row>
    <row r="252" spans="12:25" ht="15" thickBot="1" x14ac:dyDescent="0.35">
      <c r="O252" s="271" t="s">
        <v>192</v>
      </c>
      <c r="P252" s="242" t="s">
        <v>193</v>
      </c>
      <c r="R252" s="142" t="s">
        <v>192</v>
      </c>
      <c r="S252" s="242" t="s">
        <v>193</v>
      </c>
      <c r="T252" s="242" t="s">
        <v>181</v>
      </c>
    </row>
    <row r="253" spans="12:25" ht="15" thickTop="1" x14ac:dyDescent="0.3">
      <c r="O253" s="130" t="s">
        <v>696</v>
      </c>
      <c r="P253" s="132" t="s">
        <v>697</v>
      </c>
      <c r="R253" s="246" t="s">
        <v>696</v>
      </c>
      <c r="S253" s="243" t="s">
        <v>697</v>
      </c>
      <c r="T253" s="243" t="s">
        <v>698</v>
      </c>
    </row>
    <row r="254" spans="12:25" ht="15" thickBot="1" x14ac:dyDescent="0.35">
      <c r="R254" s="247" t="s">
        <v>696</v>
      </c>
      <c r="S254" s="244" t="s">
        <v>697</v>
      </c>
      <c r="T254" s="244" t="s">
        <v>232</v>
      </c>
    </row>
    <row r="255" spans="12:25" ht="15" thickTop="1" x14ac:dyDescent="0.3">
      <c r="R255" s="246" t="s">
        <v>696</v>
      </c>
      <c r="S255" s="243" t="s">
        <v>697</v>
      </c>
      <c r="T255" s="243" t="s">
        <v>699</v>
      </c>
    </row>
    <row r="256" spans="12:25" ht="15" thickBot="1" x14ac:dyDescent="0.35">
      <c r="R256" s="247" t="s">
        <v>696</v>
      </c>
      <c r="S256" s="244" t="s">
        <v>697</v>
      </c>
      <c r="T256" s="244" t="s">
        <v>700</v>
      </c>
    </row>
    <row r="257" spans="18:20" ht="15" thickTop="1" x14ac:dyDescent="0.3">
      <c r="R257" s="246" t="s">
        <v>696</v>
      </c>
      <c r="S257" s="243" t="s">
        <v>697</v>
      </c>
      <c r="T257" s="243" t="s">
        <v>3</v>
      </c>
    </row>
    <row r="258" spans="18:20" ht="15" thickBot="1" x14ac:dyDescent="0.35">
      <c r="R258" s="247" t="s">
        <v>696</v>
      </c>
      <c r="S258" s="244" t="s">
        <v>697</v>
      </c>
      <c r="T258" s="244" t="s">
        <v>701</v>
      </c>
    </row>
    <row r="259" spans="18:20" ht="15" thickTop="1" x14ac:dyDescent="0.3">
      <c r="R259" s="246" t="s">
        <v>696</v>
      </c>
      <c r="S259" s="243" t="s">
        <v>697</v>
      </c>
      <c r="T259" s="243" t="s">
        <v>702</v>
      </c>
    </row>
    <row r="260" spans="18:20" ht="15" thickBot="1" x14ac:dyDescent="0.35">
      <c r="R260" s="247" t="s">
        <v>696</v>
      </c>
      <c r="S260" s="244" t="s">
        <v>697</v>
      </c>
      <c r="T260" s="244" t="s">
        <v>703</v>
      </c>
    </row>
    <row r="261" spans="18:20" ht="15" thickTop="1" x14ac:dyDescent="0.3">
      <c r="R261" s="246" t="s">
        <v>696</v>
      </c>
      <c r="S261" s="243" t="s">
        <v>697</v>
      </c>
      <c r="T261" s="243" t="s">
        <v>704</v>
      </c>
    </row>
    <row r="262" spans="18:20" x14ac:dyDescent="0.3">
      <c r="R262" s="247" t="s">
        <v>696</v>
      </c>
      <c r="S262" s="244" t="s">
        <v>697</v>
      </c>
      <c r="T262" s="244" t="s">
        <v>705</v>
      </c>
    </row>
  </sheetData>
  <sheetProtection algorithmName="SHA-512" hashValue="5ge2fMYnfHnHo7OStkKXl2qpZWr7vC+A88ofb6yijZ4LJJ/DAVjjVOz1BHg6ueA2S412W+N9bp94TwoPHUWOtA==" saltValue="HXiVa8Jc++CpAqeGseID/w==" spinCount="100000" sheet="1" insertColumns="0" insertRows="0"/>
  <dataConsolidate/>
  <mergeCells count="35">
    <mergeCell ref="B4:I4"/>
    <mergeCell ref="A1:J1"/>
    <mergeCell ref="B2:B3"/>
    <mergeCell ref="C2:I2"/>
    <mergeCell ref="C3:E3"/>
    <mergeCell ref="F3:I3"/>
    <mergeCell ref="D20:I20"/>
    <mergeCell ref="B16:C16"/>
    <mergeCell ref="B5:I5"/>
    <mergeCell ref="B6:C6"/>
    <mergeCell ref="B7:C7"/>
    <mergeCell ref="B8:C8"/>
    <mergeCell ref="B9:C9"/>
    <mergeCell ref="B10:C10"/>
    <mergeCell ref="B11:C11"/>
    <mergeCell ref="B12:C12"/>
    <mergeCell ref="B13:C13"/>
    <mergeCell ref="B14:C14"/>
    <mergeCell ref="B15:C15"/>
    <mergeCell ref="B21:C21"/>
    <mergeCell ref="B22:C22"/>
    <mergeCell ref="B17:C17"/>
    <mergeCell ref="B18:C18"/>
    <mergeCell ref="B19:C19"/>
    <mergeCell ref="B20:C20"/>
    <mergeCell ref="B36:D36"/>
    <mergeCell ref="B29:C29"/>
    <mergeCell ref="B23:C23"/>
    <mergeCell ref="B24:C24"/>
    <mergeCell ref="B25:C25"/>
    <mergeCell ref="B26:C26"/>
    <mergeCell ref="B27:C27"/>
    <mergeCell ref="B28:C28"/>
    <mergeCell ref="B31:B35"/>
    <mergeCell ref="C31:I35"/>
  </mergeCells>
  <conditionalFormatting sqref="D21:I21">
    <cfRule type="expression" dxfId="298" priority="1">
      <formula>D$7&lt;&gt;""</formula>
    </cfRule>
  </conditionalFormatting>
  <conditionalFormatting sqref="D22:I24">
    <cfRule type="expression" dxfId="297" priority="40">
      <formula>D$21="Crear"</formula>
    </cfRule>
  </conditionalFormatting>
  <conditionalFormatting sqref="D22:I30">
    <cfRule type="expression" dxfId="296" priority="10">
      <formula>D$21="Modificar"</formula>
    </cfRule>
  </conditionalFormatting>
  <conditionalFormatting sqref="D25:I25">
    <cfRule type="expression" dxfId="295" priority="11">
      <formula>D$21="Inactivar"</formula>
    </cfRule>
  </conditionalFormatting>
  <conditionalFormatting sqref="D26:I29">
    <cfRule type="expression" dxfId="294" priority="12">
      <formula>D$21="Crear"</formula>
    </cfRule>
  </conditionalFormatting>
  <dataValidations count="14">
    <dataValidation type="list" allowBlank="1" showInputMessage="1" showErrorMessage="1" sqref="L64" xr:uid="{FFF8D0E5-E6D8-4C65-8894-DCCD2C1A7E4D}">
      <formula1>INDIRECT(D22)</formula1>
    </dataValidation>
    <dataValidation type="list" allowBlank="1" showInputMessage="1" showErrorMessage="1" promptTitle="Perfil CAJERO" prompt="El perfil CAJERO solo requiere VoBo de su jefatura de Salud." sqref="D27:I27" xr:uid="{1CAD4E20-C1FA-4F97-A7FE-784003AF5286}">
      <formula1>P_Enterprise</formula1>
    </dataValidation>
    <dataValidation type="list" allowBlank="1" showInputMessage="1" showErrorMessage="1" sqref="L30:L31 L70:L71 L62:L63 L65 L83 L51:L52" xr:uid="{C1C248B4-2E45-4EEA-A8D3-7666015C936A}">
      <formula1>#REF!</formula1>
    </dataValidation>
    <dataValidation type="list" allowBlank="1" showInputMessage="1" showErrorMessage="1" sqref="D21:I21" xr:uid="{69B6E265-10C3-4131-9E83-0152194A6AFE}">
      <formula1>"Crear, Modificar, Inactivar"</formula1>
    </dataValidation>
    <dataValidation type="list" allowBlank="1" showInputMessage="1" showErrorMessage="1" sqref="D22:I24" xr:uid="{B7A70274-4A54-4807-A119-9A79017CB6DC}">
      <formula1>"Si, No"</formula1>
    </dataValidation>
    <dataValidation type="whole" allowBlank="1" showInputMessage="1" showErrorMessage="1" errorTitle="Numero de Documento" error="Digitar un valor numérico" sqref="D8:I8" xr:uid="{96280116-1165-4CD8-B6C0-090A908834FD}">
      <formula1>1</formula1>
      <formula2>9999999999999990</formula2>
    </dataValidation>
    <dataValidation type="whole" allowBlank="1" showInputMessage="1" showErrorMessage="1" errorTitle="Centro de Costo" error="Digitar un valor numérico" sqref="D12:I13" xr:uid="{C9A5932E-B7F4-46F9-994F-E31912E4CF5F}">
      <formula1>1</formula1>
      <formula2>9999999999999990</formula2>
    </dataValidation>
    <dataValidation type="list" allowBlank="1" showInputMessage="1" showErrorMessage="1" sqref="D16:I16" xr:uid="{D09A95E1-E78A-45B4-9F0E-7D6AC63BA55D}">
      <formula1>"Empleado CAFAM, Contratista"</formula1>
    </dataValidation>
    <dataValidation type="date" allowBlank="1" showInputMessage="1" showErrorMessage="1" errorTitle="Fecha inicio" error="Digite una fecha valida" sqref="D18:I18" xr:uid="{9B531F15-06B7-46EC-98F0-EF874EBEFE95}">
      <formula1>19725</formula1>
      <formula2>2958465</formula2>
    </dataValidation>
    <dataValidation type="textLength" allowBlank="1" showInputMessage="1" showErrorMessage="1" errorTitle="Nombre Dependencia" error="Solo se aceptan caracteres albabeticos. Favor digitar el nombre de la Dependencia." sqref="D14:I14" xr:uid="{52AE3980-CC2E-454C-AB1A-08DC4EB73751}">
      <formula1>5</formula1>
      <formula2>100</formula2>
    </dataValidation>
    <dataValidation type="date" operator="greaterThan" allowBlank="1" showInputMessage="1" showErrorMessage="1" errorTitle="Fecha finalización" error="Digite una fecha valida. La fecha debe ser mayor a la de Inicio Contrato y a la fecha actual del sistema." sqref="D19:I19" xr:uid="{33345FAE-6E16-4A73-A8FD-F3346B22C387}">
      <formula1>D18</formula1>
    </dataValidation>
    <dataValidation type="whole" allowBlank="1" showInputMessage="1" showErrorMessage="1" errorTitle="Centro de Costo" error="Digitar un valor numérico" sqref="D11:I11" xr:uid="{CF26E6D7-2546-4764-ACF2-F7C4AF146ADA}">
      <formula1>0</formula1>
      <formula2>9999</formula2>
    </dataValidation>
    <dataValidation allowBlank="1" showInputMessage="1" showErrorMessage="1" errorTitle="Numero de Documento" error="Digitar un valor numérico" sqref="D7:I7" xr:uid="{C163DFB8-C3F4-4DCA-BD27-BAB52DD36D7A}"/>
    <dataValidation type="list" allowBlank="1" showInputMessage="1" showErrorMessage="1" sqref="L33 L73 L85 L54" xr:uid="{6A3C0FE9-FC62-4E71-987B-DDD3B3CC74D8}">
      <formula1>INDIRECT(#REF!)</formula1>
    </dataValidation>
  </dataValidations>
  <pageMargins left="0.70866141732283472" right="0.70866141732283472" top="0.74803149606299213" bottom="0.74803149606299213" header="0.31496062992125984" footer="0.31496062992125984"/>
  <pageSetup paperSize="9" scale="47" orientation="portrait" r:id="rId1"/>
  <drawing r:id="rId2"/>
  <legacyDrawing r:id="rId3"/>
  <controls>
    <mc:AlternateContent xmlns:mc="http://schemas.openxmlformats.org/markup-compatibility/2006">
      <mc:Choice Requires="x14">
        <control shapeId="87052" r:id="rId4" name="EnterPriseSedA1">
          <controlPr locked="0" defaultSize="0" autoLine="0" listFillRange="SedeA_Enterprise" r:id="rId5">
            <anchor moveWithCells="1" sizeWithCells="1">
              <from>
                <xdr:col>10</xdr:col>
                <xdr:colOff>518160</xdr:colOff>
                <xdr:row>78</xdr:row>
                <xdr:rowOff>1143000</xdr:rowOff>
              </from>
              <to>
                <xdr:col>11</xdr:col>
                <xdr:colOff>723900</xdr:colOff>
                <xdr:row>80</xdr:row>
                <xdr:rowOff>708660</xdr:rowOff>
              </to>
            </anchor>
          </controlPr>
        </control>
      </mc:Choice>
      <mc:Fallback>
        <control shapeId="87052" r:id="rId4" name="EnterPriseSedA1"/>
      </mc:Fallback>
    </mc:AlternateContent>
    <mc:AlternateContent xmlns:mc="http://schemas.openxmlformats.org/markup-compatibility/2006">
      <mc:Choice Requires="x14">
        <control shapeId="87046" r:id="rId6" name="EnterPriseSedV1">
          <controlPr locked="0" defaultSize="0" print="0" autoLine="0" listFillRange="SedeA_Enterprise" r:id="rId7">
            <anchor moveWithCells="1" sizeWithCells="1">
              <from>
                <xdr:col>10</xdr:col>
                <xdr:colOff>792480</xdr:colOff>
                <xdr:row>74</xdr:row>
                <xdr:rowOff>68580</xdr:rowOff>
              </from>
              <to>
                <xdr:col>12</xdr:col>
                <xdr:colOff>236220</xdr:colOff>
                <xdr:row>78</xdr:row>
                <xdr:rowOff>563880</xdr:rowOff>
              </to>
            </anchor>
          </controlPr>
        </control>
      </mc:Choice>
      <mc:Fallback>
        <control shapeId="87046" r:id="rId6" name="EnterPriseSedV1"/>
      </mc:Fallback>
    </mc:AlternateContent>
    <mc:AlternateContent xmlns:mc="http://schemas.openxmlformats.org/markup-compatibility/2006">
      <mc:Choice Requires="x14">
        <control shapeId="87092" r:id="rId8" name="List Box 52">
          <controlPr defaultSize="0" autoLine="0" autoPict="0">
            <anchor moveWithCells="1">
              <from>
                <xdr:col>8</xdr:col>
                <xdr:colOff>38100</xdr:colOff>
                <xdr:row>25</xdr:row>
                <xdr:rowOff>22860</xdr:rowOff>
              </from>
              <to>
                <xdr:col>8</xdr:col>
                <xdr:colOff>1356360</xdr:colOff>
                <xdr:row>25</xdr:row>
                <xdr:rowOff>1546860</xdr:rowOff>
              </to>
            </anchor>
          </controlPr>
        </control>
      </mc:Choice>
    </mc:AlternateContent>
    <mc:AlternateContent xmlns:mc="http://schemas.openxmlformats.org/markup-compatibility/2006">
      <mc:Choice Requires="x14">
        <control shapeId="87096" r:id="rId9" name="List Box 56">
          <controlPr defaultSize="0" autoLine="0" autoPict="0">
            <anchor moveWithCells="1">
              <from>
                <xdr:col>3</xdr:col>
                <xdr:colOff>30480</xdr:colOff>
                <xdr:row>25</xdr:row>
                <xdr:rowOff>22860</xdr:rowOff>
              </from>
              <to>
                <xdr:col>3</xdr:col>
                <xdr:colOff>1333500</xdr:colOff>
                <xdr:row>25</xdr:row>
                <xdr:rowOff>1546860</xdr:rowOff>
              </to>
            </anchor>
          </controlPr>
        </control>
      </mc:Choice>
    </mc:AlternateContent>
    <mc:AlternateContent xmlns:mc="http://schemas.openxmlformats.org/markup-compatibility/2006">
      <mc:Choice Requires="x14">
        <control shapeId="87097" r:id="rId10" name="List Box 57">
          <controlPr defaultSize="0" autoLine="0" autoPict="0">
            <anchor moveWithCells="1">
              <from>
                <xdr:col>4</xdr:col>
                <xdr:colOff>30480</xdr:colOff>
                <xdr:row>25</xdr:row>
                <xdr:rowOff>22860</xdr:rowOff>
              </from>
              <to>
                <xdr:col>4</xdr:col>
                <xdr:colOff>1333500</xdr:colOff>
                <xdr:row>25</xdr:row>
                <xdr:rowOff>1546860</xdr:rowOff>
              </to>
            </anchor>
          </controlPr>
        </control>
      </mc:Choice>
    </mc:AlternateContent>
    <mc:AlternateContent xmlns:mc="http://schemas.openxmlformats.org/markup-compatibility/2006">
      <mc:Choice Requires="x14">
        <control shapeId="87098" r:id="rId11" name="List Box 58">
          <controlPr defaultSize="0" autoLine="0" autoPict="0">
            <anchor moveWithCells="1">
              <from>
                <xdr:col>5</xdr:col>
                <xdr:colOff>30480</xdr:colOff>
                <xdr:row>25</xdr:row>
                <xdr:rowOff>22860</xdr:rowOff>
              </from>
              <to>
                <xdr:col>5</xdr:col>
                <xdr:colOff>1333500</xdr:colOff>
                <xdr:row>25</xdr:row>
                <xdr:rowOff>1546860</xdr:rowOff>
              </to>
            </anchor>
          </controlPr>
        </control>
      </mc:Choice>
    </mc:AlternateContent>
    <mc:AlternateContent xmlns:mc="http://schemas.openxmlformats.org/markup-compatibility/2006">
      <mc:Choice Requires="x14">
        <control shapeId="87099" r:id="rId12" name="List Box 59">
          <controlPr defaultSize="0" autoLine="0" autoPict="0">
            <anchor moveWithCells="1">
              <from>
                <xdr:col>6</xdr:col>
                <xdr:colOff>38100</xdr:colOff>
                <xdr:row>25</xdr:row>
                <xdr:rowOff>22860</xdr:rowOff>
              </from>
              <to>
                <xdr:col>6</xdr:col>
                <xdr:colOff>1356360</xdr:colOff>
                <xdr:row>25</xdr:row>
                <xdr:rowOff>1546860</xdr:rowOff>
              </to>
            </anchor>
          </controlPr>
        </control>
      </mc:Choice>
    </mc:AlternateContent>
    <mc:AlternateContent xmlns:mc="http://schemas.openxmlformats.org/markup-compatibility/2006">
      <mc:Choice Requires="x14">
        <control shapeId="87100" r:id="rId13" name="List Box 60">
          <controlPr defaultSize="0" autoLine="0" autoPict="0">
            <anchor moveWithCells="1">
              <from>
                <xdr:col>7</xdr:col>
                <xdr:colOff>38100</xdr:colOff>
                <xdr:row>25</xdr:row>
                <xdr:rowOff>22860</xdr:rowOff>
              </from>
              <to>
                <xdr:col>7</xdr:col>
                <xdr:colOff>1356360</xdr:colOff>
                <xdr:row>25</xdr:row>
                <xdr:rowOff>1546860</xdr:rowOff>
              </to>
            </anchor>
          </controlPr>
        </control>
      </mc:Choice>
    </mc:AlternateContent>
    <mc:AlternateContent xmlns:mc="http://schemas.openxmlformats.org/markup-compatibility/2006">
      <mc:Choice Requires="x14">
        <control shapeId="87105" r:id="rId14" name="List Box 65">
          <controlPr defaultSize="0" autoLine="0" autoPict="0">
            <anchor moveWithCells="1">
              <from>
                <xdr:col>8</xdr:col>
                <xdr:colOff>38100</xdr:colOff>
                <xdr:row>27</xdr:row>
                <xdr:rowOff>22860</xdr:rowOff>
              </from>
              <to>
                <xdr:col>8</xdr:col>
                <xdr:colOff>1356360</xdr:colOff>
                <xdr:row>27</xdr:row>
                <xdr:rowOff>1546860</xdr:rowOff>
              </to>
            </anchor>
          </controlPr>
        </control>
      </mc:Choice>
    </mc:AlternateContent>
    <mc:AlternateContent xmlns:mc="http://schemas.openxmlformats.org/markup-compatibility/2006">
      <mc:Choice Requires="x14">
        <control shapeId="87106" r:id="rId15" name="List Box 66">
          <controlPr defaultSize="0" autoLine="0" autoPict="0">
            <anchor moveWithCells="1">
              <from>
                <xdr:col>3</xdr:col>
                <xdr:colOff>30480</xdr:colOff>
                <xdr:row>27</xdr:row>
                <xdr:rowOff>22860</xdr:rowOff>
              </from>
              <to>
                <xdr:col>3</xdr:col>
                <xdr:colOff>1333500</xdr:colOff>
                <xdr:row>27</xdr:row>
                <xdr:rowOff>1546860</xdr:rowOff>
              </to>
            </anchor>
          </controlPr>
        </control>
      </mc:Choice>
    </mc:AlternateContent>
    <mc:AlternateContent xmlns:mc="http://schemas.openxmlformats.org/markup-compatibility/2006">
      <mc:Choice Requires="x14">
        <control shapeId="87107" r:id="rId16" name="List Box 67">
          <controlPr defaultSize="0" autoLine="0" autoPict="0">
            <anchor moveWithCells="1">
              <from>
                <xdr:col>4</xdr:col>
                <xdr:colOff>30480</xdr:colOff>
                <xdr:row>27</xdr:row>
                <xdr:rowOff>22860</xdr:rowOff>
              </from>
              <to>
                <xdr:col>4</xdr:col>
                <xdr:colOff>1333500</xdr:colOff>
                <xdr:row>27</xdr:row>
                <xdr:rowOff>1546860</xdr:rowOff>
              </to>
            </anchor>
          </controlPr>
        </control>
      </mc:Choice>
    </mc:AlternateContent>
    <mc:AlternateContent xmlns:mc="http://schemas.openxmlformats.org/markup-compatibility/2006">
      <mc:Choice Requires="x14">
        <control shapeId="87108" r:id="rId17" name="List Box 68">
          <controlPr defaultSize="0" autoLine="0" autoPict="0">
            <anchor moveWithCells="1">
              <from>
                <xdr:col>5</xdr:col>
                <xdr:colOff>30480</xdr:colOff>
                <xdr:row>27</xdr:row>
                <xdr:rowOff>22860</xdr:rowOff>
              </from>
              <to>
                <xdr:col>5</xdr:col>
                <xdr:colOff>1333500</xdr:colOff>
                <xdr:row>27</xdr:row>
                <xdr:rowOff>1546860</xdr:rowOff>
              </to>
            </anchor>
          </controlPr>
        </control>
      </mc:Choice>
    </mc:AlternateContent>
    <mc:AlternateContent xmlns:mc="http://schemas.openxmlformats.org/markup-compatibility/2006">
      <mc:Choice Requires="x14">
        <control shapeId="87109" r:id="rId18" name="List Box 69">
          <controlPr defaultSize="0" autoLine="0" autoPict="0">
            <anchor moveWithCells="1">
              <from>
                <xdr:col>6</xdr:col>
                <xdr:colOff>38100</xdr:colOff>
                <xdr:row>27</xdr:row>
                <xdr:rowOff>22860</xdr:rowOff>
              </from>
              <to>
                <xdr:col>6</xdr:col>
                <xdr:colOff>1356360</xdr:colOff>
                <xdr:row>27</xdr:row>
                <xdr:rowOff>1546860</xdr:rowOff>
              </to>
            </anchor>
          </controlPr>
        </control>
      </mc:Choice>
    </mc:AlternateContent>
    <mc:AlternateContent xmlns:mc="http://schemas.openxmlformats.org/markup-compatibility/2006">
      <mc:Choice Requires="x14">
        <control shapeId="87110" r:id="rId19" name="List Box 70">
          <controlPr defaultSize="0" autoLine="0" autoPict="0">
            <anchor moveWithCells="1">
              <from>
                <xdr:col>7</xdr:col>
                <xdr:colOff>38100</xdr:colOff>
                <xdr:row>27</xdr:row>
                <xdr:rowOff>22860</xdr:rowOff>
              </from>
              <to>
                <xdr:col>7</xdr:col>
                <xdr:colOff>1356360</xdr:colOff>
                <xdr:row>27</xdr:row>
                <xdr:rowOff>1546860</xdr:rowOff>
              </to>
            </anchor>
          </controlPr>
        </control>
      </mc:Choice>
    </mc:AlternateContent>
    <mc:AlternateContent xmlns:mc="http://schemas.openxmlformats.org/markup-compatibility/2006">
      <mc:Choice Requires="x14">
        <control shapeId="87111" r:id="rId20" name="List Box 71">
          <controlPr defaultSize="0" autoLine="0" autoPict="0">
            <anchor moveWithCells="1">
              <from>
                <xdr:col>3</xdr:col>
                <xdr:colOff>30480</xdr:colOff>
                <xdr:row>28</xdr:row>
                <xdr:rowOff>22860</xdr:rowOff>
              </from>
              <to>
                <xdr:col>3</xdr:col>
                <xdr:colOff>1333500</xdr:colOff>
                <xdr:row>28</xdr:row>
                <xdr:rowOff>1546860</xdr:rowOff>
              </to>
            </anchor>
          </controlPr>
        </control>
      </mc:Choice>
    </mc:AlternateContent>
    <mc:AlternateContent xmlns:mc="http://schemas.openxmlformats.org/markup-compatibility/2006">
      <mc:Choice Requires="x14">
        <control shapeId="87116" r:id="rId21" name="List Box 76">
          <controlPr defaultSize="0" autoLine="0" autoPict="0">
            <anchor moveWithCells="1">
              <from>
                <xdr:col>4</xdr:col>
                <xdr:colOff>30480</xdr:colOff>
                <xdr:row>28</xdr:row>
                <xdr:rowOff>22860</xdr:rowOff>
              </from>
              <to>
                <xdr:col>4</xdr:col>
                <xdr:colOff>1333500</xdr:colOff>
                <xdr:row>28</xdr:row>
                <xdr:rowOff>1546860</xdr:rowOff>
              </to>
            </anchor>
          </controlPr>
        </control>
      </mc:Choice>
    </mc:AlternateContent>
    <mc:AlternateContent xmlns:mc="http://schemas.openxmlformats.org/markup-compatibility/2006">
      <mc:Choice Requires="x14">
        <control shapeId="87117" r:id="rId22" name="List Box 77">
          <controlPr defaultSize="0" autoLine="0" autoPict="0">
            <anchor moveWithCells="1">
              <from>
                <xdr:col>5</xdr:col>
                <xdr:colOff>30480</xdr:colOff>
                <xdr:row>28</xdr:row>
                <xdr:rowOff>22860</xdr:rowOff>
              </from>
              <to>
                <xdr:col>5</xdr:col>
                <xdr:colOff>1333500</xdr:colOff>
                <xdr:row>28</xdr:row>
                <xdr:rowOff>1546860</xdr:rowOff>
              </to>
            </anchor>
          </controlPr>
        </control>
      </mc:Choice>
    </mc:AlternateContent>
    <mc:AlternateContent xmlns:mc="http://schemas.openxmlformats.org/markup-compatibility/2006">
      <mc:Choice Requires="x14">
        <control shapeId="87118" r:id="rId23" name="List Box 78">
          <controlPr defaultSize="0" autoLine="0" autoPict="0">
            <anchor moveWithCells="1">
              <from>
                <xdr:col>6</xdr:col>
                <xdr:colOff>38100</xdr:colOff>
                <xdr:row>28</xdr:row>
                <xdr:rowOff>22860</xdr:rowOff>
              </from>
              <to>
                <xdr:col>6</xdr:col>
                <xdr:colOff>1356360</xdr:colOff>
                <xdr:row>28</xdr:row>
                <xdr:rowOff>1546860</xdr:rowOff>
              </to>
            </anchor>
          </controlPr>
        </control>
      </mc:Choice>
    </mc:AlternateContent>
    <mc:AlternateContent xmlns:mc="http://schemas.openxmlformats.org/markup-compatibility/2006">
      <mc:Choice Requires="x14">
        <control shapeId="87119" r:id="rId24" name="List Box 79">
          <controlPr defaultSize="0" autoLine="0" autoPict="0">
            <anchor moveWithCells="1">
              <from>
                <xdr:col>7</xdr:col>
                <xdr:colOff>38100</xdr:colOff>
                <xdr:row>28</xdr:row>
                <xdr:rowOff>22860</xdr:rowOff>
              </from>
              <to>
                <xdr:col>7</xdr:col>
                <xdr:colOff>1356360</xdr:colOff>
                <xdr:row>28</xdr:row>
                <xdr:rowOff>1546860</xdr:rowOff>
              </to>
            </anchor>
          </controlPr>
        </control>
      </mc:Choice>
    </mc:AlternateContent>
    <mc:AlternateContent xmlns:mc="http://schemas.openxmlformats.org/markup-compatibility/2006">
      <mc:Choice Requires="x14">
        <control shapeId="87120" r:id="rId25" name="List Box 80">
          <controlPr defaultSize="0" autoLine="0" autoPict="0">
            <anchor moveWithCells="1">
              <from>
                <xdr:col>8</xdr:col>
                <xdr:colOff>38100</xdr:colOff>
                <xdr:row>28</xdr:row>
                <xdr:rowOff>22860</xdr:rowOff>
              </from>
              <to>
                <xdr:col>8</xdr:col>
                <xdr:colOff>1356360</xdr:colOff>
                <xdr:row>28</xdr:row>
                <xdr:rowOff>1546860</xdr:rowOff>
              </to>
            </anchor>
          </controlPr>
        </control>
      </mc:Choice>
    </mc:AlternateContent>
  </controls>
  <tableParts count="2">
    <tablePart r:id="rId26"/>
    <tablePart r:id="rId27"/>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E92B1-2606-4566-9A8C-0E5466183330}">
  <sheetPr codeName="Hoja16">
    <tabColor theme="9" tint="0.59999389629810485"/>
    <pageSetUpPr fitToPage="1"/>
  </sheetPr>
  <dimension ref="A1:DZ332"/>
  <sheetViews>
    <sheetView showGridLines="0" showRowColHeaders="0" zoomScaleNormal="100" workbookViewId="0">
      <pane xSplit="10" topLeftCell="K1" activePane="topRight" state="frozen"/>
      <selection activeCell="B23" sqref="B23:J44"/>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6.6640625" style="82" customWidth="1"/>
    <col min="12" max="12" width="11.44140625" style="83" bestFit="1" customWidth="1"/>
    <col min="13" max="13" width="29.5546875" style="82" bestFit="1" customWidth="1"/>
    <col min="14" max="14" width="1.5546875" style="82" customWidth="1"/>
    <col min="15" max="15" width="12.44140625" style="82" bestFit="1" customWidth="1"/>
    <col min="16" max="16" width="25" style="82" bestFit="1" customWidth="1"/>
    <col min="17" max="17" width="2.33203125" style="82" customWidth="1"/>
    <col min="18" max="18" width="13.6640625" style="82" bestFit="1" customWidth="1"/>
    <col min="19" max="19" width="25" style="82" bestFit="1" customWidth="1"/>
    <col min="20" max="20" width="40.44140625" style="82" bestFit="1" customWidth="1"/>
    <col min="21" max="21" width="3" style="82" customWidth="1"/>
    <col min="22" max="22" width="29.6640625" style="82" bestFit="1" customWidth="1"/>
    <col min="23" max="23" width="44" style="82" bestFit="1" customWidth="1"/>
    <col min="24" max="24" width="2.33203125" style="82" customWidth="1"/>
    <col min="25" max="25" width="44.6640625" style="82" customWidth="1"/>
    <col min="26" max="16384" width="11.44140625" style="82"/>
  </cols>
  <sheetData>
    <row r="1" spans="1:12" s="22" customFormat="1" ht="20.25" customHeight="1" thickTop="1" thickBot="1" x14ac:dyDescent="0.35">
      <c r="A1" s="463"/>
      <c r="B1" s="464"/>
      <c r="C1" s="464"/>
      <c r="D1" s="464"/>
      <c r="E1" s="464"/>
      <c r="F1" s="464"/>
      <c r="G1" s="464"/>
      <c r="H1" s="464"/>
      <c r="I1" s="464"/>
      <c r="J1" s="465"/>
      <c r="K1" s="21">
        <v>2958465</v>
      </c>
      <c r="L1"/>
    </row>
    <row r="2" spans="1:12" s="22" customFormat="1" ht="45" customHeight="1" x14ac:dyDescent="0.3">
      <c r="A2" s="62"/>
      <c r="B2" s="474"/>
      <c r="C2" s="481" t="s">
        <v>99</v>
      </c>
      <c r="D2" s="481"/>
      <c r="E2" s="481"/>
      <c r="F2" s="481"/>
      <c r="G2" s="482"/>
      <c r="H2" s="482"/>
      <c r="I2" s="483"/>
      <c r="J2" s="64"/>
      <c r="L2"/>
    </row>
    <row r="3" spans="1:12" s="22" customFormat="1" ht="15" thickBot="1" x14ac:dyDescent="0.35">
      <c r="A3" s="62"/>
      <c r="B3" s="475"/>
      <c r="C3" s="473"/>
      <c r="D3" s="473"/>
      <c r="E3" s="473"/>
      <c r="F3" s="473" t="s">
        <v>100</v>
      </c>
      <c r="G3" s="479"/>
      <c r="H3" s="479"/>
      <c r="I3" s="480"/>
      <c r="J3" s="64"/>
      <c r="L3"/>
    </row>
    <row r="4" spans="1:12" s="22" customFormat="1" ht="15" thickBot="1" x14ac:dyDescent="0.35">
      <c r="A4" s="62"/>
      <c r="B4" s="466"/>
      <c r="C4" s="466"/>
      <c r="D4" s="466"/>
      <c r="E4" s="466"/>
      <c r="F4" s="466"/>
      <c r="G4" s="466"/>
      <c r="H4" s="466"/>
      <c r="I4" s="466"/>
      <c r="J4" s="64"/>
      <c r="L4"/>
    </row>
    <row r="5" spans="1:12" s="22" customFormat="1" ht="27.75" customHeight="1" thickBot="1" x14ac:dyDescent="0.35">
      <c r="A5" s="62"/>
      <c r="B5" s="476" t="s">
        <v>101</v>
      </c>
      <c r="C5" s="477"/>
      <c r="D5" s="477"/>
      <c r="E5" s="477"/>
      <c r="F5" s="477"/>
      <c r="G5" s="477"/>
      <c r="H5" s="477"/>
      <c r="I5" s="478"/>
      <c r="J5" s="64"/>
      <c r="L5"/>
    </row>
    <row r="6" spans="1:12" s="22" customFormat="1" ht="15" thickBot="1" x14ac:dyDescent="0.35">
      <c r="A6" s="62"/>
      <c r="B6" s="471" t="s">
        <v>102</v>
      </c>
      <c r="C6" s="472"/>
      <c r="D6" s="23" t="s">
        <v>103</v>
      </c>
      <c r="E6" s="24" t="s">
        <v>104</v>
      </c>
      <c r="F6" s="24" t="s">
        <v>105</v>
      </c>
      <c r="G6" s="24" t="s">
        <v>106</v>
      </c>
      <c r="H6" s="24" t="s">
        <v>107</v>
      </c>
      <c r="I6" s="25" t="s">
        <v>108</v>
      </c>
      <c r="J6" s="64"/>
      <c r="L6"/>
    </row>
    <row r="7" spans="1:12"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c r="L7"/>
    </row>
    <row r="8" spans="1:12"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c r="L8"/>
    </row>
    <row r="9" spans="1:12"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c r="L9"/>
    </row>
    <row r="10" spans="1:12"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c r="L10"/>
    </row>
    <row r="11" spans="1:12"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c r="L11"/>
    </row>
    <row r="12" spans="1:12"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c r="L12"/>
    </row>
    <row r="13" spans="1:12"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c r="L13"/>
    </row>
    <row r="14" spans="1:12"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c r="L14"/>
    </row>
    <row r="15" spans="1:12"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c r="L15"/>
    </row>
    <row r="16" spans="1:12"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c r="L16"/>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c r="L17"/>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c r="L18"/>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c r="L19"/>
    </row>
    <row r="20" spans="1:130" s="22" customFormat="1" ht="18.75" customHeight="1" thickBot="1" x14ac:dyDescent="0.35">
      <c r="A20" s="62"/>
      <c r="B20" s="505" t="s">
        <v>706</v>
      </c>
      <c r="C20" s="506"/>
      <c r="D20" s="503" t="str">
        <f>IF(DZ21&gt;0,Navegación!$E$30,"")</f>
        <v/>
      </c>
      <c r="E20" s="503"/>
      <c r="F20" s="503"/>
      <c r="G20" s="503"/>
      <c r="H20" s="503"/>
      <c r="I20" s="504"/>
      <c r="J20" s="64"/>
      <c r="L20"/>
    </row>
    <row r="21" spans="1:130" s="22" customFormat="1" ht="15" thickBot="1" x14ac:dyDescent="0.35">
      <c r="A21" s="62"/>
      <c r="B21" s="484" t="s">
        <v>707</v>
      </c>
      <c r="C21" s="485"/>
      <c r="D21" s="53"/>
      <c r="E21" s="53"/>
      <c r="F21" s="53"/>
      <c r="G21" s="53"/>
      <c r="H21" s="53"/>
      <c r="I21" s="54"/>
      <c r="J21" s="64"/>
      <c r="L21"/>
      <c r="DZ21" s="147">
        <f>COUNTIF(D21:I21,"&lt;&gt;")</f>
        <v>0</v>
      </c>
    </row>
    <row r="22" spans="1:130" s="22" customFormat="1" hidden="1" x14ac:dyDescent="0.3">
      <c r="A22" s="62"/>
      <c r="B22" s="511" t="s">
        <v>455</v>
      </c>
      <c r="C22" s="512"/>
      <c r="D22" s="55" t="s">
        <v>708</v>
      </c>
      <c r="E22" s="55" t="s">
        <v>708</v>
      </c>
      <c r="F22" s="55" t="s">
        <v>708</v>
      </c>
      <c r="G22" s="55" t="s">
        <v>708</v>
      </c>
      <c r="H22" s="55" t="s">
        <v>708</v>
      </c>
      <c r="I22" s="57" t="s">
        <v>708</v>
      </c>
      <c r="J22" s="64"/>
      <c r="L22"/>
    </row>
    <row r="23" spans="1:130" s="22" customFormat="1" hidden="1" x14ac:dyDescent="0.3">
      <c r="A23" s="62"/>
      <c r="B23" s="469" t="s">
        <v>179</v>
      </c>
      <c r="C23" s="470"/>
      <c r="D23" s="52"/>
      <c r="E23" s="52"/>
      <c r="F23" s="52"/>
      <c r="G23" s="52"/>
      <c r="H23" s="52"/>
      <c r="I23" s="57"/>
      <c r="J23" s="64"/>
      <c r="L23"/>
    </row>
    <row r="24" spans="1:130" s="22" customFormat="1" hidden="1" x14ac:dyDescent="0.3">
      <c r="A24" s="62"/>
      <c r="B24" s="469" t="s">
        <v>180</v>
      </c>
      <c r="C24" s="470"/>
      <c r="D24" s="52"/>
      <c r="E24" s="52"/>
      <c r="F24" s="52"/>
      <c r="G24" s="52"/>
      <c r="H24" s="52"/>
      <c r="I24" s="57"/>
      <c r="J24" s="64"/>
      <c r="L24"/>
    </row>
    <row r="25" spans="1:130" s="22" customFormat="1" hidden="1" x14ac:dyDescent="0.3">
      <c r="A25" s="62"/>
      <c r="B25" s="467" t="s">
        <v>175</v>
      </c>
      <c r="C25" s="468"/>
      <c r="D25" s="58"/>
      <c r="E25" s="58"/>
      <c r="F25" s="58"/>
      <c r="G25" s="58"/>
      <c r="H25" s="58"/>
      <c r="I25" s="59"/>
      <c r="J25" s="64"/>
      <c r="L25"/>
    </row>
    <row r="26" spans="1:130" s="22" customFormat="1" ht="119.1" hidden="1" customHeight="1" x14ac:dyDescent="0.3">
      <c r="A26" s="62"/>
      <c r="B26" s="467" t="s">
        <v>181</v>
      </c>
      <c r="C26" s="468"/>
      <c r="D26" s="52"/>
      <c r="E26" s="52"/>
      <c r="F26" s="52"/>
      <c r="G26" s="52"/>
      <c r="H26" s="52"/>
      <c r="I26" s="57"/>
      <c r="J26" s="64"/>
      <c r="L26"/>
      <c r="DZ26" s="147" t="e">
        <f>COUNTIF(#REF!,"&lt;&gt;")</f>
        <v>#REF!</v>
      </c>
    </row>
    <row r="27" spans="1:130" s="22" customFormat="1" hidden="1" x14ac:dyDescent="0.3">
      <c r="A27" s="62"/>
      <c r="B27" s="469" t="s">
        <v>182</v>
      </c>
      <c r="C27" s="470"/>
      <c r="D27" s="60"/>
      <c r="E27" s="60"/>
      <c r="F27" s="60"/>
      <c r="G27" s="60"/>
      <c r="H27" s="60"/>
      <c r="I27" s="61"/>
      <c r="J27" s="64"/>
      <c r="L27"/>
    </row>
    <row r="28" spans="1:130" s="22" customFormat="1" ht="119.1" hidden="1" customHeight="1" x14ac:dyDescent="0.3">
      <c r="A28" s="62"/>
      <c r="B28" s="469" t="s">
        <v>115</v>
      </c>
      <c r="C28" s="470"/>
      <c r="D28" s="52"/>
      <c r="E28" s="52"/>
      <c r="F28" s="52"/>
      <c r="G28" s="52"/>
      <c r="H28" s="52"/>
      <c r="I28" s="57"/>
      <c r="J28" s="64"/>
      <c r="L28"/>
    </row>
    <row r="29" spans="1:130" s="22" customFormat="1" ht="119.1" hidden="1" customHeight="1" x14ac:dyDescent="0.3">
      <c r="A29" s="62"/>
      <c r="B29" s="469" t="s">
        <v>709</v>
      </c>
      <c r="C29" s="470"/>
      <c r="D29" s="52"/>
      <c r="E29" s="52"/>
      <c r="F29" s="52"/>
      <c r="G29" s="52"/>
      <c r="H29" s="52"/>
      <c r="I29" s="57"/>
      <c r="J29" s="64"/>
      <c r="L29"/>
    </row>
    <row r="30" spans="1:130" s="22" customFormat="1" hidden="1" x14ac:dyDescent="0.3">
      <c r="A30" s="62"/>
      <c r="B30" s="467" t="s">
        <v>710</v>
      </c>
      <c r="C30" s="468"/>
      <c r="D30" s="52"/>
      <c r="E30" s="52"/>
      <c r="F30" s="52"/>
      <c r="G30" s="52"/>
      <c r="H30" s="52"/>
      <c r="I30" s="57"/>
      <c r="J30" s="64"/>
      <c r="L30"/>
    </row>
    <row r="31" spans="1:130" s="22" customFormat="1" hidden="1" x14ac:dyDescent="0.3">
      <c r="A31" s="62"/>
      <c r="B31" s="469" t="s">
        <v>183</v>
      </c>
      <c r="C31" s="470"/>
      <c r="D31" s="52"/>
      <c r="E31" s="52"/>
      <c r="F31" s="52"/>
      <c r="G31" s="52"/>
      <c r="H31" s="52"/>
      <c r="I31" s="57"/>
      <c r="J31" s="64"/>
      <c r="L31"/>
    </row>
    <row r="32" spans="1:130" s="22" customFormat="1" ht="15" hidden="1" thickBot="1" x14ac:dyDescent="0.35">
      <c r="A32" s="62"/>
      <c r="B32" s="469" t="s">
        <v>711</v>
      </c>
      <c r="C32" s="470"/>
      <c r="D32" s="52"/>
      <c r="E32" s="52"/>
      <c r="F32" s="52"/>
      <c r="G32" s="52"/>
      <c r="H32" s="52"/>
      <c r="I32" s="57"/>
      <c r="J32" s="64"/>
      <c r="L32"/>
    </row>
    <row r="33" spans="1:130" s="22" customFormat="1" ht="18.75" customHeight="1" thickBot="1" x14ac:dyDescent="0.35">
      <c r="A33" s="62"/>
      <c r="B33" s="505" t="s">
        <v>40</v>
      </c>
      <c r="C33" s="506"/>
      <c r="D33" s="503" t="str">
        <f>IF(DZ35&gt;0,Navegación!$E$31,"")</f>
        <v/>
      </c>
      <c r="E33" s="503"/>
      <c r="F33" s="503"/>
      <c r="G33" s="503"/>
      <c r="H33" s="503"/>
      <c r="I33" s="504"/>
      <c r="J33" s="64"/>
      <c r="L33"/>
    </row>
    <row r="34" spans="1:130" s="22" customFormat="1" ht="21.6" hidden="1" thickBot="1" x14ac:dyDescent="0.35">
      <c r="A34" s="62"/>
      <c r="B34" s="104"/>
      <c r="C34" s="105"/>
      <c r="D34" s="106" t="e">
        <f>ADDRESS(MATCH(D$38,SaludPerfiles729196101[[#All],[TipoPerfil]],0)+251,20,1)</f>
        <v>#N/A</v>
      </c>
      <c r="E34" s="106" t="e">
        <f>ADDRESS(MATCH(E$38,SaludPerfiles729196101[[#All],[TipoPerfil]],0)+251,20,1)</f>
        <v>#N/A</v>
      </c>
      <c r="F34" s="106" t="e">
        <f>ADDRESS(MATCH(F$38,SaludPerfiles729196101[[#All],[TipoPerfil]],0)+251,20,1)</f>
        <v>#N/A</v>
      </c>
      <c r="G34" s="106" t="e">
        <f>ADDRESS(MATCH(G$38,SaludPerfiles729196101[[#All],[TipoPerfil]],0)+251,20,1)</f>
        <v>#N/A</v>
      </c>
      <c r="H34" s="106" t="e">
        <f>ADDRESS(MATCH(H$38,SaludPerfiles729196101[[#All],[TipoPerfil]],0)+251,20,1)</f>
        <v>#N/A</v>
      </c>
      <c r="I34" s="107" t="e">
        <f>ADDRESS(MATCH(I$38,SaludPerfiles729196101[[#All],[TipoPerfil]],0)+251,20,1)</f>
        <v>#N/A</v>
      </c>
      <c r="J34" s="64"/>
      <c r="L34"/>
    </row>
    <row r="35" spans="1:130" s="22" customFormat="1" ht="30.75" customHeight="1" x14ac:dyDescent="0.3">
      <c r="A35" s="62"/>
      <c r="B35" s="484" t="s">
        <v>689</v>
      </c>
      <c r="C35" s="485"/>
      <c r="D35" s="53"/>
      <c r="E35" s="53"/>
      <c r="F35" s="53"/>
      <c r="G35" s="53"/>
      <c r="H35" s="53"/>
      <c r="I35" s="54"/>
      <c r="J35" s="64"/>
      <c r="L35"/>
      <c r="DZ35" s="147">
        <f>COUNTIF(D35:I35,"&lt;&gt;")</f>
        <v>0</v>
      </c>
    </row>
    <row r="36" spans="1:130" s="22" customFormat="1" hidden="1" x14ac:dyDescent="0.3">
      <c r="A36" s="62"/>
      <c r="B36" s="469" t="s">
        <v>455</v>
      </c>
      <c r="C36" s="470"/>
      <c r="D36" s="145"/>
      <c r="E36" s="145"/>
      <c r="F36" s="145"/>
      <c r="G36" s="145" t="s">
        <v>40</v>
      </c>
      <c r="H36" s="145" t="s">
        <v>40</v>
      </c>
      <c r="I36" s="146" t="s">
        <v>40</v>
      </c>
      <c r="J36" s="64"/>
      <c r="L36"/>
    </row>
    <row r="37" spans="1:130" s="22" customFormat="1" x14ac:dyDescent="0.3">
      <c r="A37" s="62"/>
      <c r="B37" s="469" t="s">
        <v>179</v>
      </c>
      <c r="C37" s="470"/>
      <c r="D37" s="52"/>
      <c r="E37" s="52"/>
      <c r="F37" s="52"/>
      <c r="G37" s="52"/>
      <c r="H37" s="52"/>
      <c r="I37" s="57"/>
      <c r="J37" s="64"/>
      <c r="L37"/>
    </row>
    <row r="38" spans="1:130" s="22" customFormat="1" x14ac:dyDescent="0.3">
      <c r="A38" s="62"/>
      <c r="B38" s="467" t="s">
        <v>175</v>
      </c>
      <c r="C38" s="468"/>
      <c r="D38" s="58"/>
      <c r="E38" s="58"/>
      <c r="F38" s="58"/>
      <c r="G38" s="58"/>
      <c r="H38" s="58"/>
      <c r="I38" s="59"/>
      <c r="J38" s="64"/>
      <c r="L38"/>
    </row>
    <row r="39" spans="1:130" s="22" customFormat="1" ht="15" thickBot="1" x14ac:dyDescent="0.35">
      <c r="A39" s="62"/>
      <c r="B39" s="523" t="s">
        <v>181</v>
      </c>
      <c r="C39" s="524"/>
      <c r="D39" s="286"/>
      <c r="E39" s="286"/>
      <c r="F39" s="286"/>
      <c r="G39" s="286"/>
      <c r="H39" s="286"/>
      <c r="I39" s="287"/>
      <c r="J39" s="64"/>
      <c r="L39"/>
    </row>
    <row r="40" spans="1:130" s="22" customFormat="1" ht="15" thickBot="1" x14ac:dyDescent="0.35">
      <c r="A40" s="62"/>
      <c r="B40" s="278"/>
      <c r="C40" s="278"/>
      <c r="D40" s="289"/>
      <c r="E40" s="289"/>
      <c r="F40" s="289"/>
      <c r="G40" s="289"/>
      <c r="H40" s="289"/>
      <c r="I40" s="289"/>
      <c r="J40" s="64"/>
      <c r="L40"/>
    </row>
    <row r="41" spans="1:130" s="22" customFormat="1" x14ac:dyDescent="0.3">
      <c r="A41" s="62"/>
      <c r="B41" s="494" t="s">
        <v>131</v>
      </c>
      <c r="C41" s="497"/>
      <c r="D41" s="497"/>
      <c r="E41" s="497"/>
      <c r="F41" s="497"/>
      <c r="G41" s="497"/>
      <c r="H41" s="497"/>
      <c r="I41" s="498"/>
      <c r="J41" s="64"/>
      <c r="L41"/>
    </row>
    <row r="42" spans="1:130" s="22" customFormat="1" x14ac:dyDescent="0.3">
      <c r="A42" s="62"/>
      <c r="B42" s="495"/>
      <c r="C42" s="499"/>
      <c r="D42" s="499"/>
      <c r="E42" s="499"/>
      <c r="F42" s="499"/>
      <c r="G42" s="499"/>
      <c r="H42" s="499"/>
      <c r="I42" s="500"/>
      <c r="J42" s="64"/>
      <c r="L42"/>
    </row>
    <row r="43" spans="1:130" s="22" customFormat="1" collapsed="1" x14ac:dyDescent="0.3">
      <c r="A43" s="62"/>
      <c r="B43" s="495"/>
      <c r="C43" s="499"/>
      <c r="D43" s="499"/>
      <c r="E43" s="499"/>
      <c r="F43" s="499"/>
      <c r="G43" s="499"/>
      <c r="H43" s="499"/>
      <c r="I43" s="500"/>
      <c r="J43" s="64"/>
      <c r="L43"/>
    </row>
    <row r="44" spans="1:130" s="22" customFormat="1" x14ac:dyDescent="0.3">
      <c r="A44" s="62"/>
      <c r="B44" s="495"/>
      <c r="C44" s="499"/>
      <c r="D44" s="499"/>
      <c r="E44" s="499"/>
      <c r="F44" s="499"/>
      <c r="G44" s="499"/>
      <c r="H44" s="499"/>
      <c r="I44" s="500"/>
      <c r="J44" s="64"/>
      <c r="L44"/>
    </row>
    <row r="45" spans="1:130" s="22" customFormat="1" ht="15" thickBot="1" x14ac:dyDescent="0.35">
      <c r="A45" s="62"/>
      <c r="B45" s="496"/>
      <c r="C45" s="501"/>
      <c r="D45" s="501"/>
      <c r="E45" s="501"/>
      <c r="F45" s="501"/>
      <c r="G45" s="501"/>
      <c r="H45" s="501"/>
      <c r="I45" s="502"/>
      <c r="J45" s="64"/>
      <c r="L45"/>
    </row>
    <row r="46" spans="1:130" s="22" customFormat="1" ht="15" thickBot="1" x14ac:dyDescent="0.35">
      <c r="A46" s="63"/>
      <c r="B46" s="489" t="str">
        <f>'WINDOWS 1'!$B$37</f>
        <v>APROBADOR POR: Jefe Dpto. Servicios Compartidos</v>
      </c>
      <c r="C46" s="489"/>
      <c r="D46" s="489"/>
      <c r="E46" s="298"/>
      <c r="F46" s="298" t="str">
        <f>'WINDOWS 1'!F37</f>
        <v>V20 de 26/09/2023</v>
      </c>
      <c r="G46" s="299"/>
      <c r="H46" s="299"/>
      <c r="I46" s="299" t="str">
        <f>"Pág. " &amp;Navegación!B30 &amp; " de " &amp;Navegación!$B$102</f>
        <v>Pág. 8 de 54</v>
      </c>
      <c r="J46" s="65"/>
      <c r="L46"/>
    </row>
    <row r="47" spans="1:130" s="22" customFormat="1" ht="15" thickTop="1" x14ac:dyDescent="0.3">
      <c r="A47" s="82"/>
      <c r="B47" s="82"/>
      <c r="C47" s="82"/>
      <c r="D47" s="82"/>
      <c r="E47" s="82"/>
      <c r="F47" s="82"/>
      <c r="G47" s="82"/>
      <c r="H47" s="82"/>
      <c r="I47" s="82"/>
      <c r="J47" s="82"/>
      <c r="L47"/>
    </row>
    <row r="48" spans="1:130" s="22" customFormat="1" x14ac:dyDescent="0.3">
      <c r="A48" s="82"/>
      <c r="B48" s="82"/>
      <c r="C48" s="82"/>
      <c r="D48" s="82"/>
      <c r="E48" s="82"/>
      <c r="F48" s="82"/>
      <c r="G48" s="82"/>
      <c r="H48" s="82"/>
      <c r="I48" s="82"/>
      <c r="J48" s="82"/>
      <c r="L48"/>
    </row>
    <row r="49" spans="1:130" s="22" customFormat="1" ht="46.5" customHeight="1" x14ac:dyDescent="0.3">
      <c r="A49" s="82"/>
      <c r="B49" s="82"/>
      <c r="C49" s="82"/>
      <c r="D49" s="82"/>
      <c r="E49" s="82"/>
      <c r="F49" s="82"/>
      <c r="G49" s="82"/>
      <c r="H49" s="82"/>
      <c r="I49" s="82"/>
      <c r="J49" s="82"/>
      <c r="L49"/>
    </row>
    <row r="50" spans="1:130" s="22" customFormat="1" ht="25.2" customHeight="1" x14ac:dyDescent="0.3">
      <c r="A50" s="82"/>
      <c r="B50" s="82"/>
      <c r="C50" s="82"/>
      <c r="D50" s="82"/>
      <c r="E50" s="82"/>
      <c r="F50" s="82"/>
      <c r="G50" s="82"/>
      <c r="H50" s="82"/>
      <c r="I50" s="82"/>
      <c r="J50" s="82"/>
      <c r="L50"/>
    </row>
    <row r="51" spans="1:130" s="22" customFormat="1" x14ac:dyDescent="0.3">
      <c r="A51" s="82"/>
      <c r="B51" s="82"/>
      <c r="C51" s="82"/>
      <c r="D51" s="82"/>
      <c r="E51" s="82"/>
      <c r="F51" s="82"/>
      <c r="G51" s="82"/>
      <c r="H51" s="82"/>
      <c r="I51" s="82"/>
      <c r="J51" s="82"/>
      <c r="L51"/>
      <c r="DZ51" s="147" t="e">
        <f>COUNTIF(#REF!,"&lt;&gt;")</f>
        <v>#REF!</v>
      </c>
    </row>
    <row r="52" spans="1:130" s="22" customFormat="1" x14ac:dyDescent="0.3">
      <c r="A52" s="82"/>
      <c r="B52" s="82"/>
      <c r="C52" s="82"/>
      <c r="D52" s="82"/>
      <c r="E52" s="82"/>
      <c r="F52" s="82"/>
      <c r="G52" s="82"/>
      <c r="H52" s="82"/>
      <c r="I52" s="82"/>
      <c r="J52" s="82"/>
      <c r="L52"/>
    </row>
    <row r="53" spans="1:130" s="22" customFormat="1" x14ac:dyDescent="0.3">
      <c r="A53" s="82"/>
      <c r="B53" s="82"/>
      <c r="C53" s="82"/>
      <c r="D53" s="82"/>
      <c r="E53" s="82"/>
      <c r="F53" s="82"/>
      <c r="G53" s="82"/>
      <c r="H53" s="82"/>
      <c r="I53" s="82"/>
      <c r="J53" s="82"/>
      <c r="L53"/>
    </row>
    <row r="54" spans="1:130" s="22" customFormat="1" x14ac:dyDescent="0.3">
      <c r="A54" s="82"/>
      <c r="B54" s="82"/>
      <c r="C54" s="82"/>
      <c r="D54" s="82"/>
      <c r="E54" s="82"/>
      <c r="F54" s="82"/>
      <c r="G54" s="82"/>
      <c r="H54" s="82"/>
      <c r="I54" s="82"/>
      <c r="J54" s="82"/>
      <c r="L54"/>
    </row>
    <row r="55" spans="1:130" s="214" customFormat="1" x14ac:dyDescent="0.3">
      <c r="A55" s="82"/>
      <c r="B55" s="82"/>
      <c r="C55" s="82"/>
      <c r="D55" s="82"/>
      <c r="E55" s="82"/>
      <c r="F55" s="82"/>
      <c r="G55" s="82"/>
      <c r="H55" s="82"/>
      <c r="I55" s="82"/>
      <c r="J55" s="82"/>
      <c r="L55" s="215"/>
    </row>
    <row r="56" spans="1:130" s="214" customFormat="1" x14ac:dyDescent="0.3">
      <c r="A56" s="82"/>
      <c r="B56" s="82"/>
      <c r="C56" s="82"/>
      <c r="D56" s="82"/>
      <c r="E56" s="82"/>
      <c r="F56" s="82"/>
      <c r="G56" s="82"/>
      <c r="H56" s="82"/>
      <c r="I56" s="82"/>
      <c r="J56" s="82"/>
      <c r="L56" s="215"/>
    </row>
    <row r="57" spans="1:130" s="214" customFormat="1" x14ac:dyDescent="0.3">
      <c r="A57" s="82"/>
      <c r="B57" s="82"/>
      <c r="C57" s="82"/>
      <c r="D57" s="82"/>
      <c r="E57" s="82"/>
      <c r="F57" s="82"/>
      <c r="G57" s="82"/>
      <c r="H57" s="82"/>
      <c r="I57" s="82"/>
      <c r="J57" s="82"/>
      <c r="L57" s="215"/>
    </row>
    <row r="58" spans="1:130" s="214" customFormat="1" x14ac:dyDescent="0.3">
      <c r="A58" s="82"/>
      <c r="B58" s="82"/>
      <c r="C58" s="82"/>
      <c r="D58" s="82"/>
      <c r="E58" s="82"/>
      <c r="F58" s="82"/>
      <c r="G58" s="82"/>
      <c r="H58" s="82"/>
      <c r="I58" s="82"/>
      <c r="J58" s="82"/>
      <c r="L58" s="215"/>
      <c r="DZ58" s="216" t="e">
        <f>COUNTIF(#REF!,"&lt;&gt;")</f>
        <v>#REF!</v>
      </c>
    </row>
    <row r="59" spans="1:130" s="214" customFormat="1" hidden="1" x14ac:dyDescent="0.3">
      <c r="A59" s="82"/>
      <c r="B59" s="82"/>
      <c r="C59" s="82"/>
      <c r="D59" s="82"/>
      <c r="E59" s="82"/>
      <c r="F59" s="82"/>
      <c r="G59" s="82"/>
      <c r="H59" s="82"/>
      <c r="I59" s="82"/>
      <c r="J59" s="82"/>
      <c r="L59" s="215"/>
    </row>
    <row r="60" spans="1:130" s="214" customFormat="1" hidden="1" x14ac:dyDescent="0.3">
      <c r="A60" s="82"/>
      <c r="B60" s="82"/>
      <c r="C60" s="82"/>
      <c r="D60" s="82"/>
      <c r="E60" s="82"/>
      <c r="F60" s="82"/>
      <c r="G60" s="82"/>
      <c r="H60" s="82"/>
      <c r="I60" s="82"/>
      <c r="J60" s="82"/>
      <c r="L60" s="215"/>
    </row>
    <row r="61" spans="1:130" s="214" customFormat="1" hidden="1" x14ac:dyDescent="0.3">
      <c r="A61" s="82"/>
      <c r="B61" s="82"/>
      <c r="C61" s="82"/>
      <c r="D61" s="82"/>
      <c r="E61" s="82"/>
      <c r="F61" s="82"/>
      <c r="G61" s="82"/>
      <c r="H61" s="82"/>
      <c r="I61" s="82"/>
      <c r="J61" s="82"/>
      <c r="L61" s="215"/>
    </row>
    <row r="62" spans="1:130" s="214" customFormat="1" hidden="1" x14ac:dyDescent="0.3">
      <c r="A62" s="82"/>
      <c r="B62" s="82"/>
      <c r="C62" s="82"/>
      <c r="D62" s="82"/>
      <c r="E62" s="82"/>
      <c r="F62" s="82"/>
      <c r="G62" s="82"/>
      <c r="H62" s="82"/>
      <c r="I62" s="82"/>
      <c r="J62" s="82"/>
      <c r="L62" s="215"/>
      <c r="DZ62" s="147" t="e">
        <f>COUNTIF(#REF!,"&lt;&gt;")</f>
        <v>#REF!</v>
      </c>
    </row>
    <row r="63" spans="1:130" s="214" customFormat="1" collapsed="1" x14ac:dyDescent="0.3">
      <c r="A63" s="82"/>
      <c r="B63" s="82"/>
      <c r="C63" s="82"/>
      <c r="D63" s="82"/>
      <c r="E63" s="82"/>
      <c r="F63" s="82"/>
      <c r="G63" s="82"/>
      <c r="H63" s="82"/>
      <c r="I63" s="82"/>
      <c r="J63" s="82"/>
      <c r="L63" s="215"/>
    </row>
    <row r="64" spans="1:130" s="22" customFormat="1" ht="18.75" customHeight="1" x14ac:dyDescent="0.3">
      <c r="A64" s="82"/>
      <c r="B64" s="82"/>
      <c r="C64" s="82"/>
      <c r="D64" s="82"/>
      <c r="E64" s="82"/>
      <c r="F64" s="82"/>
      <c r="G64" s="82"/>
      <c r="H64" s="82"/>
      <c r="I64" s="82"/>
      <c r="J64" s="82"/>
      <c r="L64"/>
    </row>
    <row r="65" spans="1:130" s="22" customFormat="1" x14ac:dyDescent="0.3">
      <c r="A65" s="82"/>
      <c r="B65" s="82"/>
      <c r="C65" s="82"/>
      <c r="D65" s="82"/>
      <c r="E65" s="82"/>
      <c r="F65" s="82"/>
      <c r="G65" s="82"/>
      <c r="H65" s="82"/>
      <c r="I65" s="82"/>
      <c r="J65" s="82"/>
      <c r="L65"/>
    </row>
    <row r="66" spans="1:130" s="22" customFormat="1" x14ac:dyDescent="0.3">
      <c r="A66" s="82"/>
      <c r="B66" s="82"/>
      <c r="C66" s="82"/>
      <c r="D66" s="82"/>
      <c r="E66" s="82"/>
      <c r="F66" s="82"/>
      <c r="G66" s="82"/>
      <c r="H66" s="82"/>
      <c r="I66" s="82"/>
      <c r="J66" s="82"/>
      <c r="L66"/>
    </row>
    <row r="67" spans="1:130" s="22" customFormat="1" x14ac:dyDescent="0.3">
      <c r="A67" s="82"/>
      <c r="B67" s="82"/>
      <c r="C67" s="82"/>
      <c r="D67" s="82"/>
      <c r="E67" s="82"/>
      <c r="F67" s="82"/>
      <c r="G67" s="82"/>
      <c r="H67" s="82"/>
      <c r="I67" s="82"/>
      <c r="J67" s="82"/>
      <c r="L67"/>
    </row>
    <row r="68" spans="1:130" s="22" customFormat="1" x14ac:dyDescent="0.3">
      <c r="A68" s="82"/>
      <c r="B68" s="82"/>
      <c r="C68" s="82"/>
      <c r="D68" s="82"/>
      <c r="E68" s="82"/>
      <c r="F68" s="82"/>
      <c r="G68" s="82"/>
      <c r="H68" s="82"/>
      <c r="I68" s="82"/>
      <c r="J68" s="82"/>
      <c r="L68"/>
    </row>
    <row r="69" spans="1:130" s="22" customFormat="1" x14ac:dyDescent="0.3">
      <c r="A69" s="82"/>
      <c r="B69" s="82"/>
      <c r="C69" s="82"/>
      <c r="D69" s="82"/>
      <c r="E69" s="82"/>
      <c r="F69" s="82"/>
      <c r="G69" s="82"/>
      <c r="H69" s="82"/>
      <c r="I69" s="82"/>
      <c r="J69" s="82"/>
      <c r="L69"/>
    </row>
    <row r="70" spans="1:130" s="22" customFormat="1" ht="32.25" customHeight="1" x14ac:dyDescent="0.3">
      <c r="A70" s="82"/>
      <c r="B70" s="82"/>
      <c r="C70" s="82"/>
      <c r="D70" s="82"/>
      <c r="E70" s="82"/>
      <c r="F70" s="82"/>
      <c r="G70" s="82"/>
      <c r="H70" s="82"/>
      <c r="I70" s="82"/>
      <c r="J70" s="82"/>
      <c r="L70"/>
    </row>
    <row r="71" spans="1:130" s="22" customFormat="1" ht="25.2" customHeight="1" x14ac:dyDescent="0.3">
      <c r="A71" s="82"/>
      <c r="B71" s="82"/>
      <c r="C71" s="82"/>
      <c r="D71" s="82"/>
      <c r="E71" s="82"/>
      <c r="F71" s="82"/>
      <c r="G71" s="82"/>
      <c r="H71" s="82"/>
      <c r="I71" s="82"/>
      <c r="J71" s="82"/>
      <c r="L71"/>
    </row>
    <row r="72" spans="1:130" s="22" customFormat="1" x14ac:dyDescent="0.3">
      <c r="A72" s="82"/>
      <c r="B72" s="82"/>
      <c r="C72" s="82"/>
      <c r="D72" s="82"/>
      <c r="E72" s="82"/>
      <c r="F72" s="82"/>
      <c r="G72" s="82"/>
      <c r="H72" s="82"/>
      <c r="I72" s="82"/>
      <c r="J72" s="82"/>
      <c r="L72"/>
      <c r="DZ72" s="147" t="e">
        <f>COUNTIF(#REF!,"&lt;&gt;")</f>
        <v>#REF!</v>
      </c>
    </row>
    <row r="73" spans="1:130" s="22" customFormat="1" x14ac:dyDescent="0.3">
      <c r="A73" s="82"/>
      <c r="B73" s="82"/>
      <c r="C73" s="82"/>
      <c r="D73" s="82"/>
      <c r="E73" s="82"/>
      <c r="F73" s="82"/>
      <c r="G73" s="82"/>
      <c r="H73" s="82"/>
      <c r="I73" s="82"/>
      <c r="J73" s="82"/>
      <c r="L73"/>
    </row>
    <row r="74" spans="1:130" s="22" customFormat="1" ht="18.75" customHeight="1" x14ac:dyDescent="0.3">
      <c r="A74" s="82"/>
      <c r="B74" s="82"/>
      <c r="C74" s="82"/>
      <c r="D74" s="82"/>
      <c r="E74" s="82"/>
      <c r="F74" s="82"/>
      <c r="G74" s="82"/>
      <c r="H74" s="82"/>
      <c r="I74" s="82"/>
      <c r="J74" s="82"/>
      <c r="L74"/>
    </row>
    <row r="75" spans="1:130" s="22" customFormat="1" x14ac:dyDescent="0.3">
      <c r="A75" s="82"/>
      <c r="B75" s="82"/>
      <c r="C75" s="82"/>
      <c r="D75" s="82"/>
      <c r="E75" s="82"/>
      <c r="F75" s="82"/>
      <c r="G75" s="82"/>
      <c r="H75" s="82"/>
      <c r="I75" s="82"/>
      <c r="J75" s="82"/>
      <c r="L75"/>
    </row>
    <row r="76" spans="1:130" s="22" customFormat="1" x14ac:dyDescent="0.3">
      <c r="A76" s="82"/>
      <c r="B76" s="82"/>
      <c r="C76" s="82"/>
      <c r="D76" s="82"/>
      <c r="E76" s="82"/>
      <c r="F76" s="82"/>
      <c r="G76" s="82"/>
      <c r="H76" s="82"/>
      <c r="I76" s="82"/>
      <c r="J76" s="82"/>
      <c r="L76"/>
    </row>
    <row r="77" spans="1:130" s="22" customFormat="1" x14ac:dyDescent="0.3">
      <c r="A77" s="82"/>
      <c r="B77" s="82"/>
      <c r="C77" s="82"/>
      <c r="D77" s="82"/>
      <c r="E77" s="82"/>
      <c r="F77" s="82"/>
      <c r="G77" s="82"/>
      <c r="H77" s="82"/>
      <c r="I77" s="82"/>
      <c r="J77" s="82"/>
      <c r="L77"/>
    </row>
    <row r="78" spans="1:130" s="22" customFormat="1" x14ac:dyDescent="0.3">
      <c r="A78" s="82"/>
      <c r="B78" s="82"/>
      <c r="C78" s="82"/>
      <c r="D78" s="82"/>
      <c r="E78" s="82"/>
      <c r="F78" s="82"/>
      <c r="G78" s="82"/>
      <c r="H78" s="82"/>
      <c r="I78" s="82"/>
      <c r="J78" s="82"/>
      <c r="L78"/>
    </row>
    <row r="79" spans="1:130" s="22" customFormat="1" ht="119.1" customHeight="1" x14ac:dyDescent="0.3">
      <c r="A79" s="82"/>
      <c r="B79" s="82"/>
      <c r="C79" s="82"/>
      <c r="D79" s="82"/>
      <c r="E79" s="82"/>
      <c r="F79" s="82"/>
      <c r="G79" s="82"/>
      <c r="H79" s="82"/>
      <c r="I79" s="82"/>
      <c r="J79" s="82"/>
      <c r="L79"/>
    </row>
    <row r="80" spans="1:130" s="22" customFormat="1" x14ac:dyDescent="0.3">
      <c r="A80" s="82"/>
      <c r="B80" s="82"/>
      <c r="C80" s="82"/>
      <c r="D80" s="82"/>
      <c r="E80" s="82"/>
      <c r="F80" s="82"/>
      <c r="G80" s="82"/>
      <c r="H80" s="82"/>
      <c r="I80" s="82"/>
      <c r="J80" s="82"/>
      <c r="L80"/>
    </row>
    <row r="81" spans="1:130" s="22" customFormat="1" ht="119.1" customHeight="1" x14ac:dyDescent="0.3">
      <c r="A81" s="82"/>
      <c r="B81" s="82"/>
      <c r="C81" s="82"/>
      <c r="D81" s="82"/>
      <c r="E81" s="82"/>
      <c r="F81" s="82"/>
      <c r="G81" s="82"/>
      <c r="H81" s="82"/>
      <c r="I81" s="82"/>
      <c r="J81" s="82"/>
      <c r="L81"/>
    </row>
    <row r="82" spans="1:130" s="22" customFormat="1" ht="119.1" customHeight="1" x14ac:dyDescent="0.3">
      <c r="A82" s="82"/>
      <c r="B82" s="82"/>
      <c r="C82" s="82"/>
      <c r="D82" s="82"/>
      <c r="E82" s="82"/>
      <c r="F82" s="82"/>
      <c r="G82" s="82"/>
      <c r="H82" s="82"/>
      <c r="I82" s="82"/>
      <c r="J82" s="82"/>
      <c r="L82"/>
      <c r="DZ82" s="147">
        <f>COUNTIF(D21:I21,"&lt;&gt;")</f>
        <v>0</v>
      </c>
    </row>
    <row r="83" spans="1:130" s="22" customFormat="1" x14ac:dyDescent="0.3">
      <c r="A83" s="82"/>
      <c r="B83" s="82"/>
      <c r="C83" s="82"/>
      <c r="D83" s="82"/>
      <c r="E83" s="82"/>
      <c r="F83" s="82"/>
      <c r="G83" s="82"/>
      <c r="H83" s="82"/>
      <c r="I83" s="82"/>
      <c r="J83" s="82"/>
      <c r="L83"/>
    </row>
    <row r="84" spans="1:130" s="22" customFormat="1" x14ac:dyDescent="0.3">
      <c r="A84" s="82"/>
      <c r="B84" s="82"/>
      <c r="C84" s="82"/>
      <c r="D84" s="82"/>
      <c r="E84" s="82"/>
      <c r="F84" s="82"/>
      <c r="G84" s="82"/>
      <c r="H84" s="82"/>
      <c r="I84" s="82"/>
      <c r="J84" s="82"/>
      <c r="L84"/>
    </row>
    <row r="85" spans="1:130" s="22" customFormat="1" x14ac:dyDescent="0.3">
      <c r="A85" s="82"/>
      <c r="B85" s="82"/>
      <c r="C85" s="82"/>
      <c r="D85" s="82"/>
      <c r="E85" s="82"/>
      <c r="F85" s="82"/>
      <c r="G85" s="82"/>
      <c r="H85" s="82"/>
      <c r="I85" s="82"/>
      <c r="J85" s="82"/>
      <c r="L85"/>
    </row>
    <row r="86" spans="1:130" s="22" customFormat="1" x14ac:dyDescent="0.3">
      <c r="A86" s="82"/>
      <c r="B86" s="82"/>
      <c r="C86" s="82"/>
      <c r="D86" s="82"/>
      <c r="E86" s="82"/>
      <c r="F86" s="82"/>
      <c r="G86" s="82"/>
      <c r="H86" s="82"/>
      <c r="I86" s="82"/>
      <c r="J86" s="82"/>
      <c r="L86"/>
    </row>
    <row r="87" spans="1:130" s="22" customFormat="1" x14ac:dyDescent="0.3">
      <c r="A87" s="82"/>
      <c r="B87" s="82"/>
      <c r="C87" s="82"/>
      <c r="D87" s="82"/>
      <c r="E87" s="82"/>
      <c r="F87" s="82"/>
      <c r="G87" s="82"/>
      <c r="H87" s="82"/>
      <c r="I87" s="82"/>
      <c r="J87" s="82"/>
      <c r="L87"/>
    </row>
    <row r="88" spans="1:130" s="22" customFormat="1" x14ac:dyDescent="0.3">
      <c r="A88" s="82"/>
      <c r="B88" s="82"/>
      <c r="C88" s="82"/>
      <c r="D88" s="82"/>
      <c r="E88" s="82"/>
      <c r="F88" s="82"/>
      <c r="G88" s="82"/>
      <c r="H88" s="82"/>
      <c r="I88" s="82"/>
      <c r="J88" s="82"/>
      <c r="L88"/>
      <c r="DZ88" s="147" t="e">
        <f>COUNTIF(#REF!,"&lt;&gt;")</f>
        <v>#REF!</v>
      </c>
    </row>
    <row r="89" spans="1:130" s="22" customFormat="1" x14ac:dyDescent="0.3">
      <c r="A89" s="82"/>
      <c r="B89" s="82"/>
      <c r="C89" s="82"/>
      <c r="D89" s="82"/>
      <c r="E89" s="82"/>
      <c r="F89" s="82"/>
      <c r="G89" s="82"/>
      <c r="H89" s="82"/>
      <c r="I89" s="82"/>
      <c r="J89" s="82"/>
      <c r="L89"/>
    </row>
    <row r="90" spans="1:130" s="22" customFormat="1" x14ac:dyDescent="0.3">
      <c r="A90" s="82"/>
      <c r="B90" s="82"/>
      <c r="C90" s="82"/>
      <c r="D90" s="82"/>
      <c r="E90" s="82"/>
      <c r="F90" s="82"/>
      <c r="G90" s="82"/>
      <c r="H90" s="82"/>
      <c r="I90" s="82"/>
      <c r="J90" s="82"/>
      <c r="L90"/>
    </row>
    <row r="91" spans="1:130" s="22" customFormat="1" x14ac:dyDescent="0.3">
      <c r="A91" s="82"/>
      <c r="B91" s="82"/>
      <c r="C91" s="82"/>
      <c r="D91" s="82"/>
      <c r="E91" s="82"/>
      <c r="F91" s="82"/>
      <c r="G91" s="82"/>
      <c r="H91" s="82"/>
      <c r="I91" s="82"/>
      <c r="J91" s="82"/>
      <c r="L91"/>
    </row>
    <row r="92" spans="1:130" s="22" customFormat="1" x14ac:dyDescent="0.3">
      <c r="A92" s="82"/>
      <c r="B92" s="82"/>
      <c r="C92" s="82"/>
      <c r="D92" s="82"/>
      <c r="E92" s="82"/>
      <c r="F92" s="82"/>
      <c r="G92" s="82"/>
      <c r="H92" s="82"/>
      <c r="I92" s="82"/>
      <c r="J92" s="82"/>
      <c r="L92"/>
      <c r="DZ92" s="147" t="e">
        <f>COUNTIF(#REF!,"&lt;&gt;")</f>
        <v>#REF!</v>
      </c>
    </row>
    <row r="93" spans="1:130" s="22" customFormat="1" x14ac:dyDescent="0.3">
      <c r="A93" s="82"/>
      <c r="B93" s="82"/>
      <c r="C93" s="82"/>
      <c r="D93" s="82"/>
      <c r="E93" s="82"/>
      <c r="F93" s="82"/>
      <c r="G93" s="82"/>
      <c r="H93" s="82"/>
      <c r="I93" s="82"/>
      <c r="J93" s="82"/>
      <c r="L93"/>
    </row>
    <row r="94" spans="1:130" s="22" customFormat="1" x14ac:dyDescent="0.3">
      <c r="A94" s="82"/>
      <c r="B94" s="82"/>
      <c r="C94" s="82"/>
      <c r="D94" s="82"/>
      <c r="E94" s="82"/>
      <c r="F94" s="82"/>
      <c r="G94" s="82"/>
      <c r="H94" s="82"/>
      <c r="I94" s="82"/>
      <c r="J94" s="82"/>
      <c r="L94"/>
    </row>
    <row r="95" spans="1:130" s="22" customFormat="1" hidden="1" x14ac:dyDescent="0.3">
      <c r="A95" s="82"/>
      <c r="B95" s="82"/>
      <c r="C95" s="82"/>
      <c r="D95" s="82"/>
      <c r="E95" s="82"/>
      <c r="F95" s="82"/>
      <c r="G95" s="82"/>
      <c r="H95" s="82"/>
      <c r="I95" s="82"/>
      <c r="J95" s="82"/>
      <c r="L95"/>
    </row>
    <row r="96" spans="1:130" ht="18.75" customHeight="1" x14ac:dyDescent="0.3">
      <c r="L96"/>
      <c r="M96" s="22"/>
      <c r="N96" s="22"/>
      <c r="O96" s="22"/>
      <c r="P96" s="22"/>
      <c r="Q96" s="22"/>
      <c r="R96" s="22"/>
      <c r="S96" s="22"/>
      <c r="T96" s="22"/>
      <c r="U96" s="22"/>
      <c r="V96" s="22"/>
      <c r="W96" s="22"/>
      <c r="X96" s="22"/>
      <c r="Y96" s="22"/>
      <c r="DZ96" s="147">
        <f>COUNTIF(D35:I35,"&lt;&gt;")</f>
        <v>0</v>
      </c>
    </row>
    <row r="97" spans="12:130" x14ac:dyDescent="0.3">
      <c r="L97"/>
      <c r="M97" s="22"/>
      <c r="N97" s="22"/>
      <c r="O97" s="22"/>
      <c r="P97" s="22"/>
      <c r="Q97" s="22"/>
      <c r="R97" s="22"/>
      <c r="S97" s="22"/>
      <c r="T97" s="22"/>
      <c r="U97" s="22"/>
      <c r="V97" s="22"/>
      <c r="W97" s="22"/>
      <c r="X97" s="22"/>
      <c r="Y97" s="22"/>
    </row>
    <row r="98" spans="12:130" ht="18.75" customHeight="1" x14ac:dyDescent="0.3">
      <c r="L98"/>
      <c r="M98" s="22"/>
      <c r="N98" s="22"/>
      <c r="O98" s="22"/>
      <c r="P98" s="22"/>
      <c r="Q98" s="22"/>
      <c r="R98" s="22"/>
      <c r="S98" s="22"/>
      <c r="T98" s="22"/>
      <c r="U98" s="22"/>
      <c r="V98" s="22"/>
      <c r="W98" s="22"/>
      <c r="X98" s="22"/>
      <c r="Y98" s="22"/>
    </row>
    <row r="99" spans="12:130" ht="25.5" customHeight="1" x14ac:dyDescent="0.3">
      <c r="L99"/>
      <c r="M99" s="22"/>
      <c r="N99" s="22"/>
      <c r="O99" s="22"/>
      <c r="P99" s="22"/>
      <c r="Q99" s="22"/>
      <c r="R99" s="22"/>
      <c r="S99" s="22"/>
      <c r="T99" s="22"/>
      <c r="U99" s="22"/>
      <c r="V99" s="22"/>
      <c r="W99" s="22"/>
      <c r="X99" s="22"/>
      <c r="Y99" s="22"/>
    </row>
    <row r="100" spans="12:130" ht="19.5" customHeight="1" x14ac:dyDescent="0.3">
      <c r="L100"/>
      <c r="M100" s="22"/>
      <c r="N100" s="22"/>
      <c r="O100" s="22"/>
      <c r="P100" s="22"/>
      <c r="Q100" s="22"/>
      <c r="R100" s="22"/>
      <c r="S100" s="22"/>
      <c r="T100" s="22"/>
      <c r="U100" s="22"/>
      <c r="V100" s="22"/>
      <c r="W100" s="22"/>
      <c r="X100" s="22"/>
      <c r="Y100" s="22"/>
    </row>
    <row r="101" spans="12:130" ht="25.2" customHeight="1" x14ac:dyDescent="0.3">
      <c r="L101"/>
      <c r="M101" s="22"/>
      <c r="N101" s="22"/>
      <c r="O101" s="22"/>
      <c r="P101" s="22"/>
      <c r="Q101" s="22"/>
      <c r="R101" s="22"/>
      <c r="S101" s="22"/>
      <c r="T101" s="22"/>
      <c r="U101" s="22"/>
      <c r="V101" s="22"/>
      <c r="W101" s="22"/>
      <c r="X101" s="22"/>
      <c r="Y101" s="22"/>
    </row>
    <row r="102" spans="12:130" ht="19.5" customHeight="1" x14ac:dyDescent="0.3">
      <c r="L102"/>
      <c r="M102" s="22"/>
      <c r="N102" s="22"/>
      <c r="O102" s="22"/>
      <c r="P102" s="22"/>
      <c r="Q102" s="22"/>
      <c r="R102" s="22"/>
      <c r="S102" s="22"/>
      <c r="T102" s="22"/>
      <c r="U102" s="22"/>
      <c r="V102" s="22"/>
      <c r="W102" s="22"/>
      <c r="X102" s="22"/>
      <c r="Y102" s="22"/>
      <c r="DZ102" s="147" t="e">
        <f>COUNTIF(#REF!,"&lt;&gt;")</f>
        <v>#REF!</v>
      </c>
    </row>
    <row r="103" spans="12:130" ht="19.5" customHeight="1" x14ac:dyDescent="0.3">
      <c r="L103"/>
      <c r="M103" s="22"/>
      <c r="N103" s="22"/>
      <c r="O103" s="22"/>
      <c r="P103" s="22"/>
      <c r="Q103" s="22"/>
      <c r="R103" s="22"/>
      <c r="S103" s="22"/>
      <c r="T103" s="22"/>
      <c r="U103" s="22"/>
      <c r="V103" s="22"/>
      <c r="W103" s="22"/>
      <c r="X103" s="22"/>
      <c r="Y103" s="22"/>
    </row>
    <row r="104" spans="12:130" x14ac:dyDescent="0.3">
      <c r="L104"/>
      <c r="M104" s="22"/>
      <c r="N104" s="22"/>
      <c r="O104" s="22"/>
      <c r="P104" s="22"/>
      <c r="Q104" s="22"/>
      <c r="R104" s="22"/>
      <c r="S104" s="22"/>
      <c r="T104" s="22"/>
      <c r="U104" s="22"/>
      <c r="V104" s="22"/>
      <c r="W104" s="22"/>
      <c r="X104" s="22"/>
      <c r="Y104" s="22"/>
    </row>
    <row r="105" spans="12:130" ht="25.2" customHeight="1" x14ac:dyDescent="0.3">
      <c r="L105"/>
      <c r="M105" s="22"/>
      <c r="N105" s="22"/>
      <c r="O105" s="22"/>
      <c r="P105" s="22"/>
      <c r="Q105" s="22"/>
      <c r="R105" s="22"/>
      <c r="S105" s="22"/>
      <c r="T105" s="22"/>
      <c r="U105" s="22"/>
      <c r="V105" s="22"/>
      <c r="W105" s="22"/>
      <c r="X105" s="22"/>
      <c r="Y105" s="22"/>
    </row>
    <row r="106" spans="12:130" ht="21" customHeight="1" x14ac:dyDescent="0.3">
      <c r="L106"/>
      <c r="M106" s="22"/>
      <c r="N106" s="22"/>
      <c r="O106" s="22"/>
      <c r="P106" s="22"/>
      <c r="Q106" s="22"/>
      <c r="R106" s="22"/>
      <c r="S106" s="22"/>
      <c r="T106" s="22"/>
      <c r="U106" s="22"/>
      <c r="V106" s="22"/>
      <c r="W106" s="22"/>
      <c r="X106" s="22"/>
      <c r="Y106" s="22"/>
      <c r="DZ106" s="147" t="e">
        <f>COUNTIF(#REF!,"&lt;&gt;")</f>
        <v>#REF!</v>
      </c>
    </row>
    <row r="107" spans="12:130" ht="21" customHeight="1" x14ac:dyDescent="0.3">
      <c r="L107"/>
      <c r="M107" s="22"/>
      <c r="N107" s="22"/>
      <c r="O107" s="22"/>
      <c r="P107" s="22"/>
      <c r="Q107" s="22"/>
      <c r="R107" s="22"/>
      <c r="S107" s="22"/>
      <c r="T107" s="22"/>
      <c r="U107" s="22"/>
      <c r="V107" s="22"/>
      <c r="W107" s="22"/>
      <c r="X107" s="22"/>
      <c r="Y107" s="22"/>
    </row>
    <row r="108" spans="12:130" ht="21" customHeight="1" x14ac:dyDescent="0.3">
      <c r="L108"/>
      <c r="M108" s="22"/>
      <c r="N108" s="22"/>
      <c r="O108" s="22"/>
      <c r="P108" s="22"/>
      <c r="Q108" s="22"/>
      <c r="R108" s="22"/>
      <c r="S108" s="22"/>
      <c r="T108" s="22"/>
      <c r="U108" s="22"/>
      <c r="V108" s="22"/>
      <c r="W108" s="22"/>
      <c r="X108" s="22"/>
      <c r="Y108" s="22"/>
    </row>
    <row r="109" spans="12:130" ht="16.5" customHeight="1" x14ac:dyDescent="0.3">
      <c r="L109"/>
      <c r="M109" s="22"/>
      <c r="N109" s="22"/>
      <c r="O109" s="22"/>
      <c r="P109" s="22"/>
      <c r="Q109" s="22"/>
      <c r="R109" s="22"/>
      <c r="S109" s="22"/>
      <c r="T109" s="22"/>
      <c r="U109" s="22"/>
      <c r="V109" s="22"/>
      <c r="W109" s="22"/>
      <c r="X109" s="22"/>
      <c r="Y109" s="22"/>
    </row>
    <row r="110" spans="12:130" ht="21" customHeight="1" x14ac:dyDescent="0.3">
      <c r="L110"/>
      <c r="M110" s="22"/>
      <c r="N110" s="22"/>
      <c r="O110" s="22"/>
      <c r="P110" s="22"/>
      <c r="Q110" s="22"/>
      <c r="R110" s="22"/>
      <c r="S110" s="22"/>
      <c r="T110" s="22"/>
      <c r="U110" s="22"/>
      <c r="V110" s="22"/>
      <c r="W110" s="22"/>
      <c r="X110" s="22"/>
      <c r="Y110" s="22"/>
      <c r="DZ110" s="147" t="e">
        <f>COUNTIF(#REF!,"&lt;&gt;")</f>
        <v>#REF!</v>
      </c>
    </row>
    <row r="111" spans="12:130" ht="21" customHeight="1" x14ac:dyDescent="0.3">
      <c r="L111"/>
      <c r="M111" s="22"/>
      <c r="N111" s="22"/>
      <c r="O111" s="22"/>
      <c r="P111" s="22"/>
      <c r="Q111" s="22"/>
      <c r="R111" s="22"/>
      <c r="S111" s="22"/>
      <c r="T111" s="22"/>
      <c r="U111" s="22"/>
      <c r="V111" s="22"/>
      <c r="W111" s="22"/>
      <c r="X111" s="22"/>
      <c r="Y111" s="22"/>
    </row>
    <row r="112" spans="12:130" ht="5.0999999999999996" customHeight="1" x14ac:dyDescent="0.3">
      <c r="L112"/>
      <c r="M112" s="22"/>
      <c r="N112" s="22"/>
      <c r="O112" s="22"/>
      <c r="P112" s="22"/>
      <c r="Q112" s="22"/>
      <c r="R112" s="22"/>
      <c r="S112" s="22"/>
      <c r="T112" s="22"/>
      <c r="U112" s="22"/>
      <c r="V112" s="22"/>
      <c r="W112" s="22"/>
      <c r="X112" s="22"/>
      <c r="Y112" s="22"/>
    </row>
    <row r="113" spans="12:25" x14ac:dyDescent="0.3">
      <c r="L113"/>
      <c r="M113" s="22"/>
      <c r="N113" s="22"/>
      <c r="O113" s="22"/>
      <c r="P113" s="22"/>
      <c r="Q113" s="22"/>
      <c r="R113" s="22"/>
      <c r="S113" s="22"/>
      <c r="T113" s="22"/>
      <c r="U113" s="22"/>
      <c r="V113" s="22"/>
      <c r="W113" s="22"/>
      <c r="X113" s="22"/>
      <c r="Y113" s="22"/>
    </row>
    <row r="114" spans="12:25" x14ac:dyDescent="0.3">
      <c r="L114"/>
      <c r="M114" s="22"/>
      <c r="N114" s="22"/>
      <c r="O114" s="22"/>
      <c r="P114" s="22"/>
      <c r="Q114" s="22"/>
      <c r="R114" s="22"/>
      <c r="S114" s="22"/>
      <c r="T114" s="22"/>
      <c r="U114" s="22"/>
      <c r="V114" s="22"/>
      <c r="W114" s="22"/>
      <c r="X114" s="22"/>
      <c r="Y114" s="22"/>
    </row>
    <row r="115" spans="12:25" x14ac:dyDescent="0.3">
      <c r="L115"/>
      <c r="M115" s="22"/>
      <c r="N115" s="22"/>
      <c r="O115" s="22"/>
      <c r="P115" s="22"/>
      <c r="Q115" s="22"/>
      <c r="R115" s="22"/>
      <c r="S115" s="22"/>
      <c r="T115" s="22"/>
      <c r="U115" s="22"/>
      <c r="V115" s="22"/>
      <c r="W115" s="22"/>
      <c r="X115" s="22"/>
      <c r="Y115" s="22"/>
    </row>
    <row r="116" spans="12:25" x14ac:dyDescent="0.3">
      <c r="L116"/>
      <c r="M116" s="22"/>
      <c r="N116" s="22"/>
      <c r="O116" s="22"/>
      <c r="P116" s="22"/>
      <c r="Q116" s="22"/>
      <c r="R116" s="22"/>
      <c r="S116" s="22"/>
      <c r="T116" s="22"/>
      <c r="U116" s="22"/>
      <c r="V116" s="22"/>
      <c r="W116" s="22"/>
      <c r="X116" s="22"/>
      <c r="Y116" s="22"/>
    </row>
    <row r="117" spans="12:25" x14ac:dyDescent="0.3">
      <c r="L117"/>
      <c r="M117" s="22"/>
      <c r="N117" s="22"/>
      <c r="O117" s="22"/>
      <c r="P117" s="22"/>
      <c r="Q117" s="22"/>
      <c r="R117" s="22"/>
      <c r="S117" s="22"/>
      <c r="T117" s="22"/>
      <c r="U117" s="22"/>
      <c r="V117" s="22"/>
      <c r="W117" s="22"/>
      <c r="X117" s="22"/>
      <c r="Y117" s="22"/>
    </row>
    <row r="118" spans="12:25" x14ac:dyDescent="0.3">
      <c r="L118"/>
      <c r="M118" s="22"/>
      <c r="N118" s="22"/>
      <c r="O118" s="22"/>
      <c r="P118" s="22"/>
      <c r="Q118" s="22"/>
      <c r="R118" s="22"/>
      <c r="S118" s="22"/>
      <c r="T118" s="22"/>
      <c r="U118" s="22"/>
      <c r="V118" s="22"/>
      <c r="W118" s="22"/>
      <c r="X118" s="22"/>
      <c r="Y118" s="22"/>
    </row>
    <row r="119" spans="12:25" x14ac:dyDescent="0.3">
      <c r="L119"/>
      <c r="M119" s="22"/>
      <c r="N119" s="22"/>
      <c r="O119" s="22"/>
      <c r="P119" s="22"/>
      <c r="Q119" s="22"/>
      <c r="R119" s="22"/>
      <c r="S119" s="22"/>
      <c r="T119" s="22"/>
      <c r="U119" s="22"/>
      <c r="V119" s="22"/>
      <c r="W119" s="22"/>
      <c r="X119" s="22"/>
      <c r="Y119" s="22"/>
    </row>
    <row r="120" spans="12:25" x14ac:dyDescent="0.3">
      <c r="L120"/>
      <c r="M120" s="22"/>
      <c r="N120" s="22"/>
      <c r="O120" s="22"/>
      <c r="P120" s="22"/>
      <c r="Q120" s="22"/>
      <c r="R120" s="22"/>
      <c r="S120" s="22"/>
      <c r="T120" s="22"/>
      <c r="U120" s="22"/>
      <c r="V120" s="22"/>
      <c r="W120" s="22"/>
      <c r="X120" s="22"/>
      <c r="Y120" s="22"/>
    </row>
    <row r="121" spans="12:25" x14ac:dyDescent="0.3">
      <c r="L121"/>
      <c r="M121" s="22"/>
      <c r="N121" s="22"/>
      <c r="O121" s="22"/>
      <c r="P121" s="22"/>
      <c r="Q121" s="22"/>
      <c r="R121" s="22"/>
      <c r="S121" s="22"/>
      <c r="T121" s="22"/>
      <c r="U121" s="22"/>
      <c r="V121" s="22"/>
      <c r="W121" s="22"/>
      <c r="X121" s="22"/>
      <c r="Y121" s="22"/>
    </row>
    <row r="122" spans="12:25" x14ac:dyDescent="0.3">
      <c r="L122"/>
      <c r="M122" s="22"/>
      <c r="N122" s="22"/>
      <c r="O122" s="22"/>
      <c r="P122" s="22"/>
      <c r="Q122" s="22"/>
      <c r="R122" s="22"/>
      <c r="S122" s="22"/>
      <c r="T122" s="22"/>
      <c r="U122" s="22"/>
      <c r="V122" s="22"/>
      <c r="W122" s="22"/>
      <c r="X122" s="22"/>
      <c r="Y122" s="22"/>
    </row>
    <row r="123" spans="12:25" x14ac:dyDescent="0.3">
      <c r="L123"/>
      <c r="M123" s="22"/>
      <c r="N123" s="22"/>
      <c r="O123" s="22"/>
      <c r="P123" s="22"/>
      <c r="Q123" s="22"/>
      <c r="R123" s="22"/>
      <c r="S123" s="22"/>
      <c r="T123" s="22"/>
      <c r="U123" s="22"/>
      <c r="V123" s="22"/>
      <c r="W123" s="22"/>
      <c r="X123" s="22"/>
      <c r="Y123" s="22"/>
    </row>
    <row r="124" spans="12:25" x14ac:dyDescent="0.3">
      <c r="L124"/>
      <c r="M124" s="22"/>
      <c r="N124" s="22"/>
      <c r="O124" s="22"/>
      <c r="P124" s="22"/>
      <c r="Q124" s="22"/>
      <c r="R124" s="22"/>
      <c r="S124" s="22"/>
      <c r="T124" s="22"/>
      <c r="U124" s="22"/>
      <c r="V124" s="22"/>
      <c r="W124" s="22"/>
      <c r="X124" s="22"/>
      <c r="Y124" s="22"/>
    </row>
    <row r="125" spans="12:25" x14ac:dyDescent="0.3">
      <c r="L125"/>
      <c r="M125" s="22"/>
      <c r="N125" s="22"/>
      <c r="O125" s="22"/>
      <c r="P125" s="22"/>
      <c r="Q125" s="22"/>
      <c r="R125" s="22"/>
      <c r="S125" s="22"/>
      <c r="T125" s="22"/>
      <c r="U125" s="22"/>
      <c r="V125" s="22"/>
      <c r="W125" s="22"/>
      <c r="X125" s="22"/>
      <c r="Y125" s="22"/>
    </row>
    <row r="126" spans="12:25" x14ac:dyDescent="0.3">
      <c r="L126"/>
      <c r="M126" s="22"/>
      <c r="N126" s="22"/>
      <c r="O126" s="22"/>
      <c r="P126" s="22"/>
      <c r="Q126" s="22"/>
      <c r="R126" s="22"/>
      <c r="S126" s="22"/>
      <c r="T126" s="22"/>
      <c r="U126" s="22"/>
      <c r="V126" s="22"/>
      <c r="W126" s="22"/>
      <c r="X126" s="22"/>
      <c r="Y126" s="22"/>
    </row>
    <row r="127" spans="12:25" x14ac:dyDescent="0.3">
      <c r="L127"/>
      <c r="M127" s="22"/>
      <c r="N127" s="22"/>
      <c r="O127" s="22"/>
      <c r="P127" s="22"/>
      <c r="Q127" s="22"/>
      <c r="R127" s="22"/>
      <c r="S127" s="22"/>
      <c r="T127" s="22"/>
      <c r="U127" s="22"/>
      <c r="V127" s="22"/>
      <c r="W127" s="22"/>
      <c r="X127" s="22"/>
      <c r="Y127" s="22"/>
    </row>
    <row r="128" spans="12:25" x14ac:dyDescent="0.3">
      <c r="L128"/>
      <c r="M128" s="22"/>
      <c r="N128" s="22"/>
      <c r="O128" s="22"/>
      <c r="P128" s="22"/>
      <c r="Q128" s="22"/>
      <c r="R128" s="22"/>
      <c r="S128" s="22"/>
      <c r="T128" s="22"/>
      <c r="U128" s="22"/>
      <c r="V128" s="22"/>
      <c r="W128" s="22"/>
      <c r="X128" s="22"/>
      <c r="Y128" s="22"/>
    </row>
    <row r="129" spans="12:25" x14ac:dyDescent="0.3">
      <c r="L129"/>
      <c r="M129" s="22"/>
      <c r="N129" s="22"/>
      <c r="O129" s="22"/>
      <c r="P129" s="22"/>
      <c r="Q129" s="22"/>
      <c r="R129" s="22"/>
      <c r="S129" s="22"/>
      <c r="T129" s="22"/>
      <c r="U129" s="22"/>
      <c r="V129" s="22"/>
      <c r="W129" s="22"/>
      <c r="X129" s="22"/>
      <c r="Y129" s="22"/>
    </row>
    <row r="130" spans="12:25" x14ac:dyDescent="0.3">
      <c r="L130"/>
      <c r="M130" s="22"/>
      <c r="N130" s="22"/>
      <c r="O130" s="22"/>
      <c r="P130" s="22"/>
      <c r="Q130" s="22"/>
      <c r="R130" s="22"/>
      <c r="S130" s="22"/>
      <c r="T130" s="22"/>
      <c r="U130" s="22"/>
      <c r="V130" s="22"/>
      <c r="W130" s="22"/>
      <c r="X130" s="22"/>
      <c r="Y130" s="22"/>
    </row>
    <row r="131" spans="12:25" x14ac:dyDescent="0.3">
      <c r="L131"/>
      <c r="M131" s="22"/>
      <c r="N131" s="22"/>
      <c r="O131" s="22"/>
      <c r="P131" s="22"/>
      <c r="Q131" s="22"/>
      <c r="R131" s="22"/>
      <c r="S131" s="22"/>
      <c r="T131" s="22"/>
      <c r="U131" s="22"/>
      <c r="V131" s="22"/>
      <c r="W131" s="22"/>
      <c r="X131" s="22"/>
      <c r="Y131" s="22"/>
    </row>
    <row r="132" spans="12:25" x14ac:dyDescent="0.3">
      <c r="L132"/>
      <c r="M132" s="22"/>
      <c r="N132" s="22"/>
      <c r="O132" s="22"/>
      <c r="P132" s="22"/>
      <c r="Q132" s="22"/>
      <c r="R132" s="22"/>
      <c r="S132" s="22"/>
      <c r="T132" s="22"/>
      <c r="U132" s="22"/>
      <c r="V132" s="22"/>
      <c r="W132" s="22"/>
      <c r="X132" s="22"/>
      <c r="Y132" s="22"/>
    </row>
    <row r="133" spans="12:25" x14ac:dyDescent="0.3">
      <c r="L133"/>
      <c r="M133" s="22"/>
      <c r="N133" s="22"/>
      <c r="O133" s="22"/>
      <c r="P133" s="22"/>
      <c r="Q133" s="22"/>
      <c r="R133" s="22"/>
      <c r="S133" s="22"/>
      <c r="T133" s="22"/>
      <c r="U133" s="22"/>
      <c r="V133" s="22"/>
      <c r="W133" s="22"/>
      <c r="X133" s="22"/>
      <c r="Y133" s="22"/>
    </row>
    <row r="134" spans="12:25" x14ac:dyDescent="0.3">
      <c r="L134"/>
      <c r="M134" s="22"/>
      <c r="N134" s="22"/>
      <c r="O134" s="22"/>
      <c r="P134" s="22"/>
      <c r="Q134" s="22"/>
      <c r="R134" s="22"/>
      <c r="S134" s="22"/>
      <c r="T134" s="22"/>
      <c r="U134" s="22"/>
      <c r="V134" s="22"/>
      <c r="W134" s="22"/>
      <c r="X134" s="22"/>
      <c r="Y134" s="22"/>
    </row>
    <row r="135" spans="12:25" x14ac:dyDescent="0.3">
      <c r="L135"/>
      <c r="M135" s="22"/>
      <c r="N135" s="22"/>
      <c r="O135" s="22"/>
      <c r="P135" s="22"/>
      <c r="Q135" s="22"/>
      <c r="R135" s="22"/>
      <c r="S135" s="22"/>
      <c r="T135" s="22"/>
      <c r="U135" s="22"/>
      <c r="V135" s="22"/>
      <c r="W135" s="22"/>
      <c r="X135" s="22"/>
      <c r="Y135" s="22"/>
    </row>
    <row r="136" spans="12:25" x14ac:dyDescent="0.3">
      <c r="L136"/>
      <c r="M136" s="22"/>
      <c r="N136" s="22"/>
      <c r="O136" s="22"/>
      <c r="P136" s="22"/>
      <c r="Q136" s="22"/>
      <c r="R136" s="22"/>
      <c r="S136" s="22"/>
      <c r="T136" s="22"/>
      <c r="U136" s="22"/>
      <c r="V136" s="22"/>
      <c r="W136" s="22"/>
      <c r="X136" s="22"/>
      <c r="Y136" s="22"/>
    </row>
    <row r="137" spans="12:25" x14ac:dyDescent="0.3">
      <c r="L137"/>
      <c r="M137" s="22"/>
      <c r="N137" s="22"/>
      <c r="O137" s="22"/>
      <c r="P137" s="22"/>
      <c r="Q137" s="22"/>
      <c r="R137" s="22"/>
      <c r="S137" s="22"/>
      <c r="T137" s="22"/>
      <c r="U137" s="22"/>
      <c r="V137" s="22"/>
      <c r="W137" s="22"/>
      <c r="X137" s="22"/>
      <c r="Y137" s="22"/>
    </row>
    <row r="138" spans="12:25" x14ac:dyDescent="0.3">
      <c r="L138"/>
      <c r="M138" s="22"/>
      <c r="N138" s="22"/>
      <c r="O138" s="22"/>
      <c r="P138" s="22"/>
      <c r="Q138" s="22"/>
      <c r="R138" s="22"/>
      <c r="S138" s="22"/>
      <c r="T138" s="22"/>
      <c r="U138" s="22"/>
      <c r="V138" s="22"/>
      <c r="W138" s="22"/>
      <c r="X138" s="22"/>
      <c r="Y138" s="22"/>
    </row>
    <row r="139" spans="12:25" x14ac:dyDescent="0.3">
      <c r="L139"/>
      <c r="M139" s="22"/>
      <c r="N139" s="22"/>
      <c r="O139" s="22"/>
      <c r="P139" s="22"/>
      <c r="Q139" s="22"/>
      <c r="R139" s="22"/>
      <c r="S139" s="22"/>
      <c r="T139" s="22"/>
      <c r="U139" s="22"/>
      <c r="V139" s="22"/>
      <c r="W139" s="22"/>
      <c r="X139" s="22"/>
      <c r="Y139" s="22"/>
    </row>
    <row r="140" spans="12:25" x14ac:dyDescent="0.3">
      <c r="L140"/>
      <c r="M140" s="22"/>
      <c r="N140" s="22"/>
      <c r="O140" s="22"/>
      <c r="P140" s="22"/>
      <c r="Q140" s="22"/>
      <c r="R140" s="22"/>
      <c r="S140" s="22"/>
      <c r="T140" s="22"/>
      <c r="U140" s="22"/>
      <c r="V140" s="22"/>
      <c r="W140" s="22"/>
      <c r="X140" s="22"/>
      <c r="Y140" s="22"/>
    </row>
    <row r="141" spans="12:25" x14ac:dyDescent="0.3">
      <c r="L141"/>
      <c r="M141" s="22"/>
      <c r="N141" s="22"/>
      <c r="O141" s="22"/>
      <c r="P141" s="22"/>
      <c r="Q141" s="22"/>
      <c r="R141" s="22"/>
      <c r="S141" s="22"/>
      <c r="T141" s="22"/>
      <c r="U141" s="22"/>
      <c r="V141" s="22"/>
      <c r="W141" s="22"/>
      <c r="X141" s="22"/>
      <c r="Y141" s="22"/>
    </row>
    <row r="142" spans="12:25" x14ac:dyDescent="0.3">
      <c r="L142"/>
      <c r="M142" s="22"/>
      <c r="N142" s="22"/>
      <c r="O142" s="22"/>
      <c r="P142" s="22"/>
      <c r="Q142" s="22"/>
      <c r="R142" s="22"/>
      <c r="S142" s="22"/>
      <c r="T142" s="22"/>
      <c r="U142" s="22"/>
      <c r="V142" s="22"/>
      <c r="W142" s="22"/>
      <c r="X142" s="22"/>
      <c r="Y142" s="22"/>
    </row>
    <row r="143" spans="12:25" x14ac:dyDescent="0.3">
      <c r="L143"/>
      <c r="M143" s="22"/>
      <c r="N143" s="22"/>
      <c r="O143" s="22"/>
      <c r="P143" s="22"/>
      <c r="Q143" s="22"/>
      <c r="R143" s="22"/>
      <c r="S143" s="22"/>
      <c r="T143" s="22"/>
      <c r="U143" s="22"/>
      <c r="V143" s="22"/>
      <c r="W143" s="22"/>
      <c r="X143" s="22"/>
      <c r="Y143" s="22"/>
    </row>
    <row r="144" spans="12:25" x14ac:dyDescent="0.3">
      <c r="L144"/>
      <c r="M144" s="22"/>
      <c r="N144" s="22"/>
      <c r="O144" s="22"/>
      <c r="P144" s="22"/>
      <c r="Q144" s="22"/>
      <c r="R144" s="22"/>
      <c r="S144" s="22"/>
      <c r="T144" s="22"/>
      <c r="U144" s="22"/>
      <c r="V144" s="22"/>
      <c r="W144" s="22"/>
      <c r="X144" s="22"/>
      <c r="Y144" s="22"/>
    </row>
    <row r="145" spans="12:25" x14ac:dyDescent="0.3">
      <c r="L145"/>
      <c r="M145" s="22"/>
      <c r="N145" s="22"/>
      <c r="O145" s="22"/>
      <c r="P145" s="22"/>
      <c r="Q145" s="22"/>
      <c r="R145" s="22"/>
      <c r="S145" s="22"/>
      <c r="T145" s="22"/>
      <c r="U145" s="22"/>
      <c r="V145" s="22"/>
      <c r="W145" s="22"/>
      <c r="X145" s="22"/>
      <c r="Y145" s="22"/>
    </row>
    <row r="146" spans="12:25" x14ac:dyDescent="0.3">
      <c r="L146"/>
      <c r="M146" s="22"/>
      <c r="N146" s="22"/>
      <c r="O146" s="22"/>
      <c r="P146" s="22"/>
      <c r="Q146" s="22"/>
      <c r="R146" s="22"/>
      <c r="S146" s="22"/>
      <c r="T146" s="22"/>
      <c r="U146" s="22"/>
      <c r="V146" s="22"/>
      <c r="W146" s="22"/>
      <c r="X146" s="22"/>
      <c r="Y146" s="22"/>
    </row>
    <row r="147" spans="12:25" x14ac:dyDescent="0.3">
      <c r="L147"/>
      <c r="M147" s="22"/>
      <c r="N147" s="22"/>
      <c r="O147" s="22"/>
      <c r="P147" s="22"/>
      <c r="Q147" s="22"/>
      <c r="R147" s="22"/>
      <c r="S147" s="22"/>
      <c r="T147" s="22"/>
      <c r="U147" s="22"/>
      <c r="V147" s="22"/>
      <c r="W147" s="22"/>
      <c r="X147" s="22"/>
      <c r="Y147" s="22"/>
    </row>
    <row r="148" spans="12:25" x14ac:dyDescent="0.3">
      <c r="L148"/>
      <c r="M148" s="22"/>
      <c r="N148" s="22"/>
      <c r="O148" s="22"/>
      <c r="P148" s="22"/>
      <c r="Q148" s="22"/>
      <c r="R148" s="22"/>
      <c r="S148" s="22"/>
      <c r="T148" s="22"/>
      <c r="U148" s="22"/>
      <c r="V148" s="22"/>
      <c r="W148" s="22"/>
      <c r="X148" s="22"/>
      <c r="Y148" s="22"/>
    </row>
    <row r="149" spans="12:25" x14ac:dyDescent="0.3">
      <c r="L149"/>
      <c r="M149" s="22"/>
      <c r="N149" s="22"/>
      <c r="O149" s="22"/>
      <c r="P149" s="22"/>
      <c r="Q149" s="22"/>
      <c r="R149" s="22"/>
      <c r="S149" s="22"/>
      <c r="T149" s="22"/>
      <c r="U149" s="22"/>
      <c r="V149" s="22"/>
      <c r="W149" s="22"/>
      <c r="X149" s="22"/>
      <c r="Y149" s="22"/>
    </row>
    <row r="150" spans="12:25" x14ac:dyDescent="0.3">
      <c r="L150"/>
      <c r="M150" s="22"/>
      <c r="N150" s="22"/>
      <c r="O150" s="22"/>
      <c r="P150" s="22"/>
      <c r="Q150" s="22"/>
      <c r="R150" s="22"/>
      <c r="S150" s="22"/>
      <c r="T150" s="22"/>
      <c r="U150" s="22"/>
      <c r="V150" s="22"/>
      <c r="W150" s="22"/>
      <c r="X150" s="22"/>
      <c r="Y150" s="22"/>
    </row>
    <row r="151" spans="12:25" x14ac:dyDescent="0.3">
      <c r="L151"/>
      <c r="M151" s="22"/>
      <c r="N151" s="22"/>
      <c r="O151" s="22"/>
      <c r="P151" s="22"/>
      <c r="Q151" s="22"/>
      <c r="R151" s="22"/>
      <c r="S151" s="22"/>
      <c r="T151" s="22"/>
      <c r="U151" s="22"/>
      <c r="V151" s="22"/>
      <c r="W151" s="22"/>
      <c r="X151" s="22"/>
      <c r="Y151" s="22"/>
    </row>
    <row r="152" spans="12:25" x14ac:dyDescent="0.3">
      <c r="L152"/>
      <c r="M152" s="22"/>
      <c r="N152" s="22"/>
      <c r="O152" s="22"/>
      <c r="P152" s="22"/>
      <c r="Q152" s="22"/>
      <c r="R152" s="22"/>
      <c r="S152" s="22"/>
      <c r="T152" s="22"/>
      <c r="U152" s="22"/>
      <c r="V152" s="22"/>
      <c r="W152" s="22"/>
      <c r="X152" s="22"/>
      <c r="Y152" s="22"/>
    </row>
    <row r="153" spans="12:25" x14ac:dyDescent="0.3">
      <c r="L153"/>
      <c r="M153" s="22"/>
      <c r="N153" s="22"/>
      <c r="O153" s="22"/>
      <c r="P153" s="22"/>
      <c r="Q153" s="22"/>
      <c r="R153" s="22"/>
      <c r="S153" s="22"/>
      <c r="T153" s="22"/>
      <c r="U153" s="22"/>
      <c r="V153" s="22"/>
      <c r="W153" s="22"/>
      <c r="X153" s="22"/>
      <c r="Y153" s="22"/>
    </row>
    <row r="154" spans="12:25" x14ac:dyDescent="0.3">
      <c r="L154"/>
      <c r="M154" s="22"/>
      <c r="N154" s="22"/>
      <c r="O154" s="22"/>
      <c r="P154" s="22"/>
      <c r="Q154" s="22"/>
      <c r="R154" s="22"/>
      <c r="S154" s="22"/>
      <c r="T154" s="22"/>
      <c r="U154" s="22"/>
      <c r="V154" s="22"/>
      <c r="W154" s="22"/>
      <c r="X154" s="22"/>
      <c r="Y154" s="22"/>
    </row>
    <row r="155" spans="12:25" x14ac:dyDescent="0.3">
      <c r="L155"/>
      <c r="M155" s="22"/>
      <c r="N155" s="22"/>
      <c r="O155" s="22"/>
      <c r="P155" s="22"/>
      <c r="Q155" s="22"/>
      <c r="R155" s="22"/>
      <c r="S155" s="22"/>
      <c r="T155" s="22"/>
      <c r="U155" s="22"/>
      <c r="V155" s="22"/>
      <c r="W155" s="22"/>
      <c r="X155" s="22"/>
      <c r="Y155" s="22"/>
    </row>
    <row r="156" spans="12:25" x14ac:dyDescent="0.3">
      <c r="L156"/>
      <c r="M156" s="22"/>
      <c r="N156" s="22"/>
      <c r="O156" s="22"/>
      <c r="P156" s="22"/>
      <c r="Q156" s="22"/>
      <c r="R156" s="22"/>
      <c r="S156" s="22"/>
      <c r="T156" s="22"/>
      <c r="U156" s="22"/>
      <c r="V156" s="22"/>
      <c r="W156" s="22"/>
      <c r="X156" s="22"/>
      <c r="Y156" s="22"/>
    </row>
    <row r="157" spans="12:25" x14ac:dyDescent="0.3">
      <c r="L157"/>
      <c r="M157" s="22"/>
      <c r="N157" s="22"/>
      <c r="O157" s="22"/>
      <c r="P157" s="22"/>
      <c r="Q157" s="22"/>
      <c r="R157" s="22"/>
      <c r="S157" s="22"/>
      <c r="T157" s="22"/>
      <c r="U157" s="22"/>
      <c r="V157" s="22"/>
      <c r="W157" s="22"/>
      <c r="X157" s="22"/>
      <c r="Y157" s="22"/>
    </row>
    <row r="158" spans="12:25" x14ac:dyDescent="0.3">
      <c r="L158"/>
      <c r="M158" s="22"/>
      <c r="N158" s="22"/>
      <c r="O158" s="22"/>
      <c r="P158" s="22"/>
      <c r="Q158" s="22"/>
      <c r="R158" s="22"/>
      <c r="S158" s="22"/>
      <c r="T158" s="22"/>
      <c r="U158" s="22"/>
      <c r="V158" s="22"/>
      <c r="W158" s="22"/>
      <c r="X158" s="22"/>
      <c r="Y158" s="22"/>
    </row>
    <row r="159" spans="12:25" x14ac:dyDescent="0.3">
      <c r="L159"/>
      <c r="M159" s="22"/>
      <c r="N159" s="22"/>
      <c r="O159" s="22"/>
      <c r="P159" s="22"/>
      <c r="Q159" s="22"/>
      <c r="R159" s="22"/>
      <c r="S159" s="22"/>
      <c r="T159" s="22"/>
      <c r="U159" s="22"/>
      <c r="V159" s="22"/>
      <c r="W159" s="22"/>
      <c r="X159" s="22"/>
      <c r="Y159" s="22"/>
    </row>
    <row r="160" spans="12:25" x14ac:dyDescent="0.3">
      <c r="L160"/>
      <c r="M160" s="22"/>
      <c r="N160" s="22"/>
      <c r="O160" s="22"/>
      <c r="P160" s="22"/>
      <c r="Q160" s="22"/>
      <c r="R160" s="22"/>
      <c r="S160" s="22"/>
      <c r="T160" s="22"/>
      <c r="U160" s="22"/>
      <c r="V160" s="22"/>
      <c r="W160" s="22"/>
      <c r="X160" s="22"/>
      <c r="Y160" s="22"/>
    </row>
    <row r="161" spans="12:25" x14ac:dyDescent="0.3">
      <c r="L161"/>
      <c r="M161" s="22"/>
      <c r="N161" s="22"/>
      <c r="O161" s="22"/>
      <c r="P161" s="22"/>
      <c r="Q161" s="22"/>
      <c r="R161" s="22"/>
      <c r="S161" s="22"/>
      <c r="T161" s="22"/>
      <c r="U161" s="22"/>
      <c r="V161" s="22"/>
      <c r="W161" s="22"/>
      <c r="X161" s="22"/>
      <c r="Y161" s="22"/>
    </row>
    <row r="162" spans="12:25" x14ac:dyDescent="0.3">
      <c r="L162"/>
      <c r="M162" s="22"/>
      <c r="N162" s="22"/>
      <c r="O162" s="22"/>
      <c r="P162" s="22"/>
      <c r="Q162" s="22"/>
      <c r="R162" s="22"/>
      <c r="S162" s="22"/>
      <c r="T162" s="22"/>
      <c r="U162" s="22"/>
      <c r="V162" s="22"/>
      <c r="W162" s="22"/>
      <c r="X162" s="22"/>
      <c r="Y162" s="22"/>
    </row>
    <row r="163" spans="12:25" x14ac:dyDescent="0.3">
      <c r="L163"/>
      <c r="M163" s="22"/>
      <c r="N163" s="22"/>
      <c r="O163" s="22"/>
      <c r="P163" s="22"/>
      <c r="Q163" s="22"/>
      <c r="R163" s="22"/>
      <c r="S163" s="22"/>
      <c r="T163" s="22"/>
      <c r="U163" s="22"/>
      <c r="V163" s="22"/>
      <c r="W163" s="22"/>
      <c r="X163" s="22"/>
      <c r="Y163" s="22"/>
    </row>
    <row r="164" spans="12:25" x14ac:dyDescent="0.3">
      <c r="L164"/>
      <c r="M164" s="22"/>
      <c r="N164" s="22"/>
      <c r="O164" s="22"/>
      <c r="P164" s="22"/>
      <c r="Q164" s="22"/>
      <c r="R164" s="22"/>
      <c r="S164" s="22"/>
      <c r="T164" s="22"/>
      <c r="U164" s="22"/>
      <c r="V164" s="22"/>
      <c r="W164" s="22"/>
      <c r="X164" s="22"/>
      <c r="Y164" s="22"/>
    </row>
    <row r="165" spans="12:25" x14ac:dyDescent="0.3">
      <c r="L165"/>
      <c r="M165" s="22"/>
      <c r="N165" s="22"/>
      <c r="O165" s="22"/>
      <c r="P165" s="22"/>
      <c r="Q165" s="22"/>
      <c r="R165" s="22"/>
      <c r="S165" s="22"/>
      <c r="T165" s="22"/>
      <c r="U165" s="22"/>
      <c r="V165" s="22"/>
      <c r="W165" s="22"/>
      <c r="X165" s="22"/>
      <c r="Y165" s="22"/>
    </row>
    <row r="166" spans="12:25" x14ac:dyDescent="0.3">
      <c r="L166"/>
      <c r="M166" s="22"/>
      <c r="N166" s="22"/>
      <c r="O166" s="22"/>
      <c r="P166" s="22"/>
      <c r="Q166" s="22"/>
      <c r="R166" s="22"/>
      <c r="S166" s="22"/>
      <c r="T166" s="22"/>
      <c r="U166" s="22"/>
      <c r="V166" s="22"/>
      <c r="W166" s="22"/>
      <c r="X166" s="22"/>
      <c r="Y166" s="22"/>
    </row>
    <row r="167" spans="12:25" x14ac:dyDescent="0.3">
      <c r="L167"/>
      <c r="M167" s="22"/>
      <c r="N167" s="22"/>
      <c r="O167" s="22"/>
      <c r="P167" s="22"/>
      <c r="Q167" s="22"/>
      <c r="R167" s="22"/>
      <c r="S167" s="22"/>
      <c r="T167" s="22"/>
      <c r="U167" s="22"/>
      <c r="V167" s="22"/>
      <c r="W167" s="22"/>
      <c r="X167" s="22"/>
      <c r="Y167" s="22"/>
    </row>
    <row r="168" spans="12:25" x14ac:dyDescent="0.3">
      <c r="L168"/>
      <c r="M168" s="22"/>
      <c r="N168" s="22"/>
      <c r="O168" s="22"/>
      <c r="P168" s="22"/>
      <c r="Q168" s="22"/>
      <c r="R168" s="22"/>
      <c r="S168" s="22"/>
      <c r="T168" s="22"/>
      <c r="U168" s="22"/>
      <c r="V168" s="22"/>
      <c r="W168" s="22"/>
      <c r="X168" s="22"/>
      <c r="Y168" s="22"/>
    </row>
    <row r="169" spans="12:25" x14ac:dyDescent="0.3">
      <c r="L169"/>
      <c r="M169" s="22"/>
      <c r="N169" s="22"/>
      <c r="O169" s="22"/>
      <c r="P169" s="22"/>
      <c r="Q169" s="22"/>
      <c r="R169" s="22"/>
      <c r="S169" s="22"/>
      <c r="T169" s="22"/>
      <c r="U169" s="22"/>
      <c r="V169" s="22"/>
      <c r="W169" s="22"/>
      <c r="X169" s="22"/>
      <c r="Y169" s="22"/>
    </row>
    <row r="170" spans="12:25" x14ac:dyDescent="0.3">
      <c r="L170"/>
      <c r="M170" s="22"/>
      <c r="N170" s="22"/>
      <c r="O170" s="22"/>
      <c r="P170" s="22"/>
      <c r="Q170" s="22"/>
      <c r="R170" s="22"/>
      <c r="S170" s="22"/>
      <c r="T170" s="22"/>
      <c r="U170" s="22"/>
      <c r="V170" s="22"/>
      <c r="W170" s="22"/>
      <c r="X170" s="22"/>
      <c r="Y170" s="22"/>
    </row>
    <row r="171" spans="12:25" x14ac:dyDescent="0.3">
      <c r="L171"/>
      <c r="M171" s="22"/>
      <c r="N171" s="22"/>
      <c r="O171" s="22"/>
      <c r="P171" s="22"/>
      <c r="Q171" s="22"/>
      <c r="R171" s="22"/>
      <c r="S171" s="22"/>
      <c r="T171" s="22"/>
      <c r="U171" s="22"/>
      <c r="V171" s="22"/>
      <c r="W171" s="22"/>
      <c r="X171" s="22"/>
      <c r="Y171" s="22"/>
    </row>
    <row r="172" spans="12:25" x14ac:dyDescent="0.3">
      <c r="L172"/>
      <c r="M172" s="22"/>
      <c r="N172" s="22"/>
      <c r="O172" s="22"/>
      <c r="P172" s="22"/>
      <c r="Q172" s="22"/>
      <c r="R172" s="22"/>
      <c r="S172" s="22"/>
      <c r="T172" s="22"/>
      <c r="U172" s="22"/>
      <c r="V172" s="22"/>
      <c r="W172" s="22"/>
      <c r="X172" s="22"/>
      <c r="Y172" s="22"/>
    </row>
    <row r="173" spans="12:25" x14ac:dyDescent="0.3">
      <c r="L173"/>
      <c r="M173" s="22"/>
      <c r="N173" s="22"/>
      <c r="O173" s="22"/>
      <c r="P173" s="22"/>
      <c r="Q173" s="22"/>
      <c r="R173" s="22"/>
      <c r="S173" s="22"/>
      <c r="T173" s="22"/>
      <c r="U173" s="22"/>
      <c r="V173" s="22"/>
      <c r="W173" s="22"/>
      <c r="X173" s="22"/>
      <c r="Y173" s="22"/>
    </row>
    <row r="174" spans="12:25" x14ac:dyDescent="0.3">
      <c r="L174"/>
      <c r="M174" s="22"/>
      <c r="N174" s="22"/>
      <c r="O174" s="22"/>
      <c r="P174" s="22"/>
      <c r="Q174" s="22"/>
      <c r="R174" s="22"/>
      <c r="S174" s="22"/>
      <c r="T174" s="22"/>
      <c r="U174" s="22"/>
      <c r="V174" s="22"/>
      <c r="W174" s="22"/>
      <c r="X174" s="22"/>
      <c r="Y174" s="22"/>
    </row>
    <row r="175" spans="12:25" x14ac:dyDescent="0.3">
      <c r="L175"/>
      <c r="M175" s="22"/>
      <c r="N175" s="22"/>
      <c r="O175" s="22"/>
      <c r="P175" s="22"/>
      <c r="Q175" s="22"/>
      <c r="R175" s="22"/>
      <c r="S175" s="22"/>
      <c r="T175" s="22"/>
      <c r="U175" s="22"/>
      <c r="V175" s="22"/>
      <c r="W175" s="22"/>
      <c r="X175" s="22"/>
      <c r="Y175" s="22"/>
    </row>
    <row r="176" spans="12:25" x14ac:dyDescent="0.3">
      <c r="L176"/>
      <c r="M176" s="22"/>
      <c r="N176" s="22"/>
      <c r="O176" s="22"/>
      <c r="P176" s="22"/>
      <c r="Q176" s="22"/>
      <c r="R176" s="22"/>
      <c r="S176" s="22"/>
      <c r="T176" s="22"/>
      <c r="U176" s="22"/>
      <c r="V176" s="22"/>
      <c r="W176" s="22"/>
      <c r="X176" s="22"/>
      <c r="Y176" s="22"/>
    </row>
    <row r="177" spans="12:25" x14ac:dyDescent="0.3">
      <c r="L177"/>
      <c r="M177" s="22"/>
      <c r="N177" s="22"/>
      <c r="O177" s="22"/>
      <c r="P177" s="22"/>
      <c r="Q177" s="22"/>
      <c r="R177" s="22"/>
      <c r="S177" s="22"/>
      <c r="T177" s="22"/>
      <c r="U177" s="22"/>
      <c r="V177" s="22"/>
      <c r="W177" s="22"/>
      <c r="X177" s="22"/>
      <c r="Y177" s="22"/>
    </row>
    <row r="178" spans="12:25" x14ac:dyDescent="0.3">
      <c r="L178"/>
      <c r="M178" s="22"/>
      <c r="N178" s="22"/>
      <c r="O178" s="22"/>
      <c r="P178" s="22"/>
      <c r="Q178" s="22"/>
      <c r="R178" s="22"/>
      <c r="S178" s="22"/>
      <c r="T178" s="22"/>
      <c r="U178" s="22"/>
      <c r="V178" s="22"/>
      <c r="W178" s="22"/>
      <c r="X178" s="22"/>
      <c r="Y178" s="22"/>
    </row>
    <row r="179" spans="12:25" x14ac:dyDescent="0.3">
      <c r="L179"/>
      <c r="M179" s="22"/>
      <c r="N179" s="22"/>
      <c r="O179" s="22"/>
      <c r="P179" s="22"/>
      <c r="Q179" s="22"/>
      <c r="R179" s="22"/>
      <c r="S179" s="22"/>
      <c r="T179" s="22"/>
      <c r="U179" s="22"/>
      <c r="V179" s="22"/>
      <c r="W179" s="22"/>
      <c r="X179" s="22"/>
      <c r="Y179" s="22"/>
    </row>
    <row r="180" spans="12:25" x14ac:dyDescent="0.3">
      <c r="L180"/>
      <c r="M180" s="22"/>
      <c r="N180" s="22"/>
      <c r="O180" s="22"/>
      <c r="P180" s="22"/>
      <c r="Q180" s="22"/>
      <c r="R180" s="22"/>
      <c r="S180" s="22"/>
      <c r="T180" s="22"/>
      <c r="U180" s="22"/>
      <c r="V180" s="22"/>
      <c r="W180" s="22"/>
      <c r="X180" s="22"/>
      <c r="Y180" s="22"/>
    </row>
    <row r="181" spans="12:25" x14ac:dyDescent="0.3">
      <c r="L181"/>
      <c r="M181" s="22"/>
      <c r="N181" s="22"/>
      <c r="O181" s="22"/>
      <c r="P181" s="22"/>
      <c r="Q181" s="22"/>
      <c r="R181" s="22"/>
      <c r="S181" s="22"/>
      <c r="T181" s="22"/>
      <c r="U181" s="22"/>
      <c r="V181" s="22"/>
      <c r="W181" s="22"/>
      <c r="X181" s="22"/>
      <c r="Y181" s="22"/>
    </row>
    <row r="182" spans="12:25" x14ac:dyDescent="0.3">
      <c r="L182"/>
      <c r="M182" s="22"/>
      <c r="N182" s="22"/>
      <c r="O182" s="22"/>
      <c r="P182" s="22"/>
      <c r="Q182" s="22"/>
      <c r="R182" s="22"/>
      <c r="S182" s="22"/>
      <c r="T182" s="22"/>
      <c r="U182" s="22"/>
      <c r="V182" s="22"/>
      <c r="W182" s="22"/>
      <c r="X182" s="22"/>
      <c r="Y182" s="22"/>
    </row>
    <row r="183" spans="12:25" x14ac:dyDescent="0.3">
      <c r="L183"/>
      <c r="M183" s="22"/>
      <c r="N183" s="22"/>
      <c r="O183" s="22"/>
      <c r="P183" s="22"/>
      <c r="Q183" s="22"/>
      <c r="R183" s="22"/>
      <c r="S183" s="22"/>
      <c r="T183" s="22"/>
      <c r="U183" s="22"/>
      <c r="V183" s="22"/>
      <c r="W183" s="22"/>
      <c r="X183" s="22"/>
      <c r="Y183" s="22"/>
    </row>
    <row r="184" spans="12:25" x14ac:dyDescent="0.3">
      <c r="L184"/>
      <c r="M184" s="22"/>
      <c r="N184" s="22"/>
      <c r="O184" s="22"/>
      <c r="P184" s="22"/>
      <c r="Q184" s="22"/>
      <c r="R184" s="22"/>
      <c r="S184" s="22"/>
      <c r="T184" s="22"/>
      <c r="U184" s="22"/>
      <c r="V184" s="22"/>
      <c r="W184" s="22"/>
      <c r="X184" s="22"/>
      <c r="Y184" s="22"/>
    </row>
    <row r="185" spans="12:25" x14ac:dyDescent="0.3">
      <c r="L185"/>
      <c r="M185" s="22"/>
      <c r="N185" s="22"/>
      <c r="O185" s="22"/>
      <c r="P185" s="22"/>
      <c r="Q185" s="22"/>
      <c r="R185" s="22"/>
      <c r="S185" s="22"/>
      <c r="T185" s="22"/>
      <c r="U185" s="22"/>
      <c r="V185" s="22"/>
      <c r="W185" s="22"/>
      <c r="X185" s="22"/>
      <c r="Y185" s="22"/>
    </row>
    <row r="186" spans="12:25" x14ac:dyDescent="0.3">
      <c r="L186"/>
      <c r="M186" s="22"/>
      <c r="N186" s="22"/>
      <c r="O186" s="22"/>
      <c r="P186" s="22"/>
      <c r="Q186" s="22"/>
      <c r="R186" s="22"/>
      <c r="S186" s="22"/>
      <c r="T186" s="22"/>
      <c r="U186" s="22"/>
      <c r="V186" s="22"/>
      <c r="W186" s="22"/>
      <c r="X186" s="22"/>
      <c r="Y186" s="22"/>
    </row>
    <row r="187" spans="12:25" x14ac:dyDescent="0.3">
      <c r="L187"/>
      <c r="M187" s="22"/>
      <c r="N187" s="22"/>
      <c r="O187" s="22"/>
      <c r="P187" s="22"/>
      <c r="Q187" s="22"/>
      <c r="R187" s="22"/>
      <c r="S187" s="22"/>
      <c r="T187" s="22"/>
      <c r="U187" s="22"/>
      <c r="V187" s="22"/>
      <c r="W187" s="22"/>
      <c r="X187" s="22"/>
      <c r="Y187" s="22"/>
    </row>
    <row r="188" spans="12:25" x14ac:dyDescent="0.3">
      <c r="L188"/>
      <c r="M188" s="22"/>
      <c r="N188" s="22"/>
      <c r="O188" s="22"/>
      <c r="P188" s="22"/>
      <c r="Q188" s="22"/>
      <c r="R188" s="22"/>
      <c r="S188" s="22"/>
      <c r="T188" s="22"/>
      <c r="U188" s="22"/>
      <c r="V188" s="22"/>
      <c r="W188" s="22"/>
      <c r="X188" s="22"/>
      <c r="Y188" s="22"/>
    </row>
    <row r="189" spans="12:25" x14ac:dyDescent="0.3">
      <c r="L189"/>
      <c r="M189" s="22"/>
      <c r="N189" s="22"/>
      <c r="O189" s="22"/>
      <c r="P189" s="22"/>
      <c r="Q189" s="22"/>
      <c r="R189" s="22"/>
      <c r="S189" s="22"/>
      <c r="T189" s="22"/>
      <c r="U189" s="22"/>
      <c r="V189" s="22"/>
      <c r="W189" s="22"/>
      <c r="X189" s="22"/>
      <c r="Y189" s="22"/>
    </row>
    <row r="190" spans="12:25" x14ac:dyDescent="0.3">
      <c r="L190"/>
      <c r="M190" s="22"/>
      <c r="N190" s="22"/>
      <c r="O190" s="22"/>
      <c r="P190" s="22"/>
      <c r="Q190" s="22"/>
      <c r="R190" s="22"/>
      <c r="S190" s="22"/>
      <c r="T190" s="22"/>
      <c r="U190" s="22"/>
      <c r="V190" s="22"/>
      <c r="W190" s="22"/>
      <c r="X190" s="22"/>
      <c r="Y190" s="22"/>
    </row>
    <row r="191" spans="12:25" x14ac:dyDescent="0.3">
      <c r="L191"/>
      <c r="M191" s="22"/>
      <c r="N191" s="22"/>
      <c r="O191" s="22"/>
      <c r="P191" s="22"/>
      <c r="Q191" s="22"/>
      <c r="R191" s="22"/>
      <c r="S191" s="22"/>
      <c r="T191" s="22"/>
      <c r="U191" s="22"/>
      <c r="V191" s="22"/>
      <c r="W191" s="22"/>
      <c r="X191" s="22"/>
      <c r="Y191" s="22"/>
    </row>
    <row r="192" spans="12:25" x14ac:dyDescent="0.3">
      <c r="L192"/>
      <c r="M192" s="22"/>
      <c r="N192" s="22"/>
      <c r="O192" s="22"/>
      <c r="P192" s="22"/>
      <c r="Q192" s="22"/>
      <c r="R192" s="22"/>
      <c r="S192" s="22"/>
      <c r="T192" s="22"/>
      <c r="U192" s="22"/>
      <c r="V192" s="22"/>
      <c r="W192" s="22"/>
      <c r="X192" s="22"/>
      <c r="Y192" s="22"/>
    </row>
    <row r="193" spans="12:25" x14ac:dyDescent="0.3">
      <c r="L193"/>
      <c r="M193" s="22"/>
      <c r="N193" s="22"/>
      <c r="O193" s="22"/>
      <c r="P193" s="22"/>
      <c r="Q193" s="22"/>
      <c r="R193" s="22"/>
      <c r="S193" s="22"/>
      <c r="T193" s="22"/>
      <c r="U193" s="22"/>
      <c r="V193" s="22"/>
      <c r="W193" s="22"/>
      <c r="X193" s="22"/>
      <c r="Y193" s="22"/>
    </row>
    <row r="194" spans="12:25" x14ac:dyDescent="0.3">
      <c r="L194"/>
      <c r="M194" s="22"/>
      <c r="N194" s="22"/>
      <c r="O194" s="22"/>
      <c r="P194" s="22"/>
      <c r="Q194" s="22"/>
      <c r="R194" s="22"/>
      <c r="S194" s="22"/>
      <c r="T194" s="22"/>
      <c r="U194" s="22"/>
      <c r="V194" s="22"/>
      <c r="W194" s="22"/>
      <c r="X194" s="22"/>
      <c r="Y194" s="22"/>
    </row>
    <row r="195" spans="12:25" x14ac:dyDescent="0.3">
      <c r="L195"/>
      <c r="M195" s="22"/>
      <c r="N195" s="22"/>
      <c r="O195" s="22"/>
      <c r="P195" s="22"/>
      <c r="Q195" s="22"/>
      <c r="R195" s="22"/>
      <c r="S195" s="22"/>
      <c r="T195" s="22"/>
      <c r="U195" s="22"/>
      <c r="V195" s="22"/>
      <c r="W195" s="22"/>
      <c r="X195" s="22"/>
      <c r="Y195" s="22"/>
    </row>
    <row r="196" spans="12:25" x14ac:dyDescent="0.3">
      <c r="L196"/>
      <c r="M196" s="22"/>
      <c r="N196" s="22"/>
      <c r="O196" s="22"/>
      <c r="P196" s="22"/>
      <c r="Q196" s="22"/>
      <c r="R196" s="22"/>
      <c r="S196" s="22"/>
      <c r="T196" s="22"/>
      <c r="U196" s="22"/>
      <c r="V196" s="22"/>
      <c r="W196" s="22"/>
      <c r="X196" s="22"/>
      <c r="Y196" s="22"/>
    </row>
    <row r="197" spans="12:25" x14ac:dyDescent="0.3">
      <c r="L197"/>
      <c r="M197" s="22"/>
      <c r="N197" s="22"/>
      <c r="O197" s="22"/>
      <c r="P197" s="22"/>
      <c r="Q197" s="22"/>
      <c r="R197" s="22"/>
      <c r="S197" s="22"/>
      <c r="T197" s="22"/>
      <c r="U197" s="22"/>
      <c r="V197" s="22"/>
      <c r="W197" s="22"/>
      <c r="X197" s="22"/>
      <c r="Y197" s="22"/>
    </row>
    <row r="198" spans="12:25" x14ac:dyDescent="0.3">
      <c r="L198"/>
      <c r="M198" s="22"/>
      <c r="N198" s="22"/>
      <c r="O198" s="22"/>
      <c r="P198" s="22"/>
      <c r="Q198" s="22"/>
      <c r="R198" s="22"/>
      <c r="S198" s="22"/>
      <c r="T198" s="22"/>
      <c r="U198" s="22"/>
      <c r="V198" s="22"/>
      <c r="W198" s="22"/>
      <c r="X198" s="22"/>
      <c r="Y198" s="22"/>
    </row>
    <row r="199" spans="12:25" x14ac:dyDescent="0.3">
      <c r="L199"/>
      <c r="M199" s="22"/>
      <c r="N199" s="22"/>
      <c r="O199" s="22"/>
      <c r="P199" s="22"/>
      <c r="Q199" s="22"/>
      <c r="R199" s="22"/>
      <c r="S199" s="22"/>
      <c r="T199" s="22"/>
      <c r="U199" s="22"/>
      <c r="V199" s="22"/>
      <c r="W199" s="22"/>
      <c r="X199" s="22"/>
      <c r="Y199" s="22"/>
    </row>
    <row r="200" spans="12:25" x14ac:dyDescent="0.3">
      <c r="L200"/>
      <c r="M200" s="22"/>
      <c r="N200" s="22"/>
      <c r="O200" s="22"/>
      <c r="P200" s="22"/>
      <c r="Q200" s="22"/>
      <c r="R200" s="22"/>
      <c r="S200" s="22"/>
      <c r="T200" s="22"/>
      <c r="U200" s="22"/>
      <c r="V200" s="22"/>
      <c r="W200" s="22"/>
      <c r="X200" s="22"/>
      <c r="Y200" s="22"/>
    </row>
    <row r="201" spans="12:25" x14ac:dyDescent="0.3">
      <c r="L201"/>
      <c r="M201" s="22"/>
      <c r="N201" s="22"/>
      <c r="O201" s="22"/>
      <c r="P201" s="22"/>
      <c r="Q201" s="22"/>
      <c r="R201" s="22"/>
      <c r="S201" s="22"/>
      <c r="T201" s="22"/>
      <c r="U201" s="22"/>
      <c r="V201" s="22"/>
      <c r="W201" s="22"/>
      <c r="X201" s="22"/>
      <c r="Y201" s="22"/>
    </row>
    <row r="202" spans="12:25" x14ac:dyDescent="0.3">
      <c r="L202"/>
      <c r="M202" s="22"/>
      <c r="N202" s="22"/>
      <c r="O202" s="22"/>
      <c r="P202" s="22"/>
      <c r="Q202" s="22"/>
      <c r="R202" s="22"/>
      <c r="S202" s="22"/>
      <c r="T202" s="22"/>
      <c r="U202" s="22"/>
      <c r="V202" s="22"/>
      <c r="W202" s="22"/>
      <c r="X202" s="22"/>
      <c r="Y202" s="22"/>
    </row>
    <row r="203" spans="12:25" x14ac:dyDescent="0.3">
      <c r="L203"/>
      <c r="M203" s="22"/>
      <c r="N203" s="22"/>
      <c r="O203" s="22"/>
      <c r="P203" s="22"/>
      <c r="Q203" s="22"/>
      <c r="R203" s="22"/>
      <c r="S203" s="22"/>
      <c r="T203" s="22"/>
      <c r="U203" s="22"/>
      <c r="V203" s="22"/>
      <c r="W203" s="22"/>
      <c r="X203" s="22"/>
      <c r="Y203" s="22"/>
    </row>
    <row r="204" spans="12:25" x14ac:dyDescent="0.3">
      <c r="L204"/>
      <c r="M204" s="22"/>
      <c r="N204" s="22"/>
      <c r="O204" s="22"/>
      <c r="P204" s="22"/>
      <c r="Q204" s="22"/>
      <c r="R204" s="22"/>
      <c r="S204" s="22"/>
      <c r="T204" s="22"/>
      <c r="U204" s="22"/>
      <c r="V204" s="22"/>
      <c r="W204" s="22"/>
      <c r="X204" s="22"/>
      <c r="Y204" s="22"/>
    </row>
    <row r="205" spans="12:25" x14ac:dyDescent="0.3">
      <c r="L205"/>
      <c r="M205" s="22"/>
      <c r="N205" s="22"/>
      <c r="O205" s="22"/>
      <c r="P205" s="22"/>
      <c r="Q205" s="22"/>
      <c r="R205" s="22"/>
      <c r="S205" s="22"/>
      <c r="T205" s="22"/>
      <c r="U205" s="22"/>
      <c r="V205" s="22"/>
      <c r="W205" s="22"/>
      <c r="X205" s="22"/>
      <c r="Y205" s="22"/>
    </row>
    <row r="206" spans="12:25" x14ac:dyDescent="0.3">
      <c r="L206"/>
      <c r="M206" s="22"/>
      <c r="N206" s="22"/>
      <c r="O206" s="22"/>
      <c r="P206" s="22"/>
      <c r="Q206" s="22"/>
      <c r="R206" s="22"/>
      <c r="S206" s="22"/>
      <c r="T206" s="22"/>
      <c r="U206" s="22"/>
      <c r="V206" s="22"/>
      <c r="W206" s="22"/>
      <c r="X206" s="22"/>
      <c r="Y206" s="22"/>
    </row>
    <row r="207" spans="12:25" x14ac:dyDescent="0.3">
      <c r="L207"/>
      <c r="M207" s="22"/>
      <c r="N207" s="22"/>
      <c r="O207" s="22"/>
      <c r="P207" s="22"/>
      <c r="Q207" s="22"/>
      <c r="R207" s="22"/>
      <c r="S207" s="22"/>
      <c r="T207" s="22"/>
      <c r="U207" s="22"/>
      <c r="V207" s="22"/>
      <c r="W207" s="22"/>
      <c r="X207" s="22"/>
      <c r="Y207" s="22"/>
    </row>
    <row r="208" spans="12:25" x14ac:dyDescent="0.3">
      <c r="L208"/>
      <c r="M208" s="22"/>
      <c r="N208" s="22"/>
      <c r="O208" s="22"/>
      <c r="P208" s="22"/>
      <c r="Q208" s="22"/>
      <c r="R208" s="22"/>
      <c r="S208" s="22"/>
      <c r="T208" s="22"/>
      <c r="U208" s="22"/>
      <c r="V208" s="22"/>
      <c r="W208" s="22"/>
      <c r="X208" s="22"/>
      <c r="Y208" s="22"/>
    </row>
    <row r="209" spans="12:25" x14ac:dyDescent="0.3">
      <c r="L209"/>
      <c r="M209" s="22"/>
      <c r="N209" s="22"/>
      <c r="O209" s="22"/>
      <c r="P209" s="22"/>
      <c r="Q209" s="22"/>
      <c r="R209" s="22"/>
      <c r="S209" s="22"/>
      <c r="T209" s="22"/>
      <c r="U209" s="22"/>
      <c r="V209" s="22"/>
      <c r="W209" s="22"/>
      <c r="X209" s="22"/>
      <c r="Y209" s="22"/>
    </row>
    <row r="210" spans="12:25" x14ac:dyDescent="0.3">
      <c r="L210"/>
      <c r="M210" s="22"/>
      <c r="N210" s="22"/>
      <c r="O210" s="22"/>
      <c r="P210" s="22"/>
      <c r="Q210" s="22"/>
      <c r="R210" s="22"/>
      <c r="S210" s="22"/>
      <c r="T210" s="22"/>
      <c r="U210" s="22"/>
      <c r="V210" s="22"/>
      <c r="W210" s="22"/>
      <c r="X210" s="22"/>
      <c r="Y210" s="22"/>
    </row>
    <row r="211" spans="12:25" x14ac:dyDescent="0.3">
      <c r="L211"/>
      <c r="M211" s="22"/>
      <c r="N211" s="22"/>
      <c r="O211" s="22"/>
      <c r="P211" s="22"/>
      <c r="Q211" s="22"/>
      <c r="R211" s="22"/>
      <c r="S211" s="22"/>
      <c r="T211" s="22"/>
      <c r="U211" s="22"/>
      <c r="V211" s="22"/>
      <c r="W211" s="22"/>
      <c r="X211" s="22"/>
      <c r="Y211" s="22"/>
    </row>
    <row r="212" spans="12:25" x14ac:dyDescent="0.3">
      <c r="L212"/>
      <c r="M212" s="22"/>
      <c r="N212" s="22"/>
      <c r="O212" s="22"/>
      <c r="P212" s="22"/>
      <c r="Q212" s="22"/>
      <c r="R212" s="22"/>
      <c r="S212" s="22"/>
      <c r="T212" s="22"/>
      <c r="U212" s="22"/>
      <c r="V212" s="22"/>
      <c r="W212" s="22"/>
      <c r="X212" s="22"/>
      <c r="Y212" s="22"/>
    </row>
    <row r="213" spans="12:25" x14ac:dyDescent="0.3">
      <c r="L213"/>
      <c r="M213" s="22"/>
      <c r="N213" s="22"/>
      <c r="O213" s="22"/>
      <c r="P213" s="22"/>
      <c r="Q213" s="22"/>
      <c r="R213" s="22"/>
      <c r="S213" s="22"/>
      <c r="T213" s="22"/>
      <c r="U213" s="22"/>
      <c r="V213" s="22"/>
      <c r="W213" s="22"/>
      <c r="X213" s="22"/>
      <c r="Y213" s="22"/>
    </row>
    <row r="214" spans="12:25" x14ac:dyDescent="0.3">
      <c r="L214"/>
      <c r="M214" s="22"/>
      <c r="N214" s="22"/>
      <c r="O214" s="22"/>
      <c r="P214" s="22"/>
      <c r="Q214" s="22"/>
      <c r="R214" s="22"/>
      <c r="S214" s="22"/>
      <c r="T214" s="22"/>
      <c r="U214" s="22"/>
      <c r="V214" s="22"/>
      <c r="W214" s="22"/>
      <c r="X214" s="22"/>
      <c r="Y214" s="22"/>
    </row>
    <row r="215" spans="12:25" x14ac:dyDescent="0.3">
      <c r="L215"/>
      <c r="M215" s="22"/>
      <c r="N215" s="22"/>
      <c r="O215" s="22"/>
      <c r="P215" s="22"/>
      <c r="Q215" s="22"/>
      <c r="R215" s="22"/>
      <c r="S215" s="22"/>
      <c r="T215" s="22"/>
      <c r="U215" s="22"/>
      <c r="V215" s="22"/>
      <c r="W215" s="22"/>
      <c r="X215" s="22"/>
      <c r="Y215" s="22"/>
    </row>
    <row r="216" spans="12:25" x14ac:dyDescent="0.3">
      <c r="L216"/>
      <c r="M216" s="22"/>
      <c r="N216" s="22"/>
      <c r="O216" s="22"/>
      <c r="P216" s="22"/>
      <c r="Q216" s="22"/>
      <c r="R216" s="22"/>
      <c r="S216" s="22"/>
      <c r="T216" s="22"/>
      <c r="U216" s="22"/>
      <c r="V216" s="22"/>
      <c r="W216" s="22"/>
      <c r="X216" s="22"/>
      <c r="Y216" s="22"/>
    </row>
    <row r="217" spans="12:25" x14ac:dyDescent="0.3">
      <c r="L217"/>
      <c r="M217" s="22"/>
      <c r="N217" s="22"/>
      <c r="O217" s="22"/>
      <c r="P217" s="22"/>
      <c r="Q217" s="22"/>
      <c r="R217" s="22"/>
      <c r="S217" s="22"/>
      <c r="T217" s="22"/>
      <c r="U217" s="22"/>
      <c r="V217" s="22"/>
      <c r="W217" s="22"/>
      <c r="X217" s="22"/>
      <c r="Y217" s="22"/>
    </row>
    <row r="218" spans="12:25" x14ac:dyDescent="0.3">
      <c r="L218"/>
      <c r="M218" s="22"/>
      <c r="N218" s="22"/>
      <c r="O218" s="22"/>
      <c r="P218" s="22"/>
      <c r="Q218" s="22"/>
      <c r="R218" s="22"/>
      <c r="S218" s="22"/>
      <c r="T218" s="22"/>
      <c r="U218" s="22"/>
      <c r="V218" s="22"/>
      <c r="W218" s="22"/>
      <c r="X218" s="22"/>
      <c r="Y218" s="22"/>
    </row>
    <row r="219" spans="12:25" x14ac:dyDescent="0.3">
      <c r="L219"/>
      <c r="M219" s="22"/>
      <c r="N219" s="22"/>
      <c r="O219" s="22"/>
      <c r="P219" s="22"/>
      <c r="Q219" s="22"/>
      <c r="R219" s="22"/>
      <c r="S219" s="22"/>
      <c r="T219" s="22"/>
      <c r="U219" s="22"/>
      <c r="V219" s="22"/>
      <c r="W219" s="22"/>
      <c r="X219" s="22"/>
      <c r="Y219" s="22"/>
    </row>
    <row r="220" spans="12:25" x14ac:dyDescent="0.3">
      <c r="L220"/>
      <c r="M220" s="22"/>
      <c r="N220" s="22"/>
      <c r="O220" s="22"/>
      <c r="P220" s="22"/>
      <c r="Q220" s="22"/>
      <c r="R220" s="22"/>
      <c r="S220" s="22"/>
      <c r="T220" s="22"/>
      <c r="U220" s="22"/>
      <c r="V220" s="22"/>
      <c r="W220" s="22"/>
      <c r="X220" s="22"/>
      <c r="Y220" s="22"/>
    </row>
    <row r="221" spans="12:25" x14ac:dyDescent="0.3">
      <c r="L221"/>
      <c r="M221" s="22"/>
      <c r="N221" s="22"/>
      <c r="O221" s="22"/>
      <c r="P221" s="22"/>
      <c r="Q221" s="22"/>
      <c r="R221" s="22"/>
      <c r="S221" s="22"/>
      <c r="T221" s="22"/>
      <c r="U221" s="22"/>
      <c r="V221" s="22"/>
      <c r="W221" s="22"/>
      <c r="X221" s="22"/>
      <c r="Y221" s="22"/>
    </row>
    <row r="222" spans="12:25" x14ac:dyDescent="0.3">
      <c r="L222"/>
      <c r="M222" s="22"/>
      <c r="N222" s="22"/>
      <c r="O222" s="22"/>
      <c r="P222" s="22"/>
      <c r="Q222" s="22"/>
      <c r="R222" s="22"/>
      <c r="S222" s="22"/>
      <c r="T222" s="22"/>
      <c r="U222" s="22"/>
      <c r="V222" s="22"/>
      <c r="W222" s="22"/>
      <c r="X222" s="22"/>
      <c r="Y222" s="22"/>
    </row>
    <row r="223" spans="12:25" x14ac:dyDescent="0.3">
      <c r="L223"/>
      <c r="M223" s="22"/>
      <c r="N223" s="22"/>
      <c r="O223" s="22"/>
      <c r="P223" s="22"/>
      <c r="Q223" s="22"/>
      <c r="R223" s="22"/>
      <c r="S223" s="22"/>
      <c r="T223" s="22"/>
      <c r="U223" s="22"/>
      <c r="V223" s="22"/>
      <c r="W223" s="22"/>
      <c r="X223" s="22"/>
      <c r="Y223" s="22"/>
    </row>
    <row r="224" spans="12:25" x14ac:dyDescent="0.3">
      <c r="L224"/>
      <c r="M224" s="22"/>
      <c r="N224" s="22"/>
      <c r="O224" s="22"/>
      <c r="P224" s="22"/>
      <c r="Q224" s="22"/>
      <c r="R224" s="22"/>
      <c r="S224" s="22"/>
      <c r="T224" s="22"/>
      <c r="U224" s="22"/>
      <c r="V224" s="22"/>
      <c r="W224" s="22"/>
      <c r="X224" s="22"/>
      <c r="Y224" s="22"/>
    </row>
    <row r="225" spans="12:25" x14ac:dyDescent="0.3">
      <c r="L225"/>
      <c r="M225" s="22"/>
      <c r="N225" s="22"/>
      <c r="O225" s="22"/>
      <c r="P225" s="22"/>
      <c r="Q225" s="22"/>
      <c r="R225" s="22"/>
      <c r="S225" s="22"/>
      <c r="T225" s="22"/>
      <c r="U225" s="22"/>
      <c r="V225" s="22"/>
      <c r="W225" s="22"/>
      <c r="X225" s="22"/>
      <c r="Y225" s="22"/>
    </row>
    <row r="226" spans="12:25" x14ac:dyDescent="0.3">
      <c r="L226"/>
      <c r="M226" s="22"/>
      <c r="N226" s="22"/>
      <c r="O226" s="22"/>
      <c r="P226" s="22"/>
      <c r="Q226" s="22"/>
      <c r="R226" s="22"/>
      <c r="S226" s="22"/>
      <c r="T226" s="22"/>
      <c r="U226" s="22"/>
      <c r="V226" s="22"/>
      <c r="W226" s="22"/>
      <c r="X226" s="22"/>
      <c r="Y226" s="22"/>
    </row>
    <row r="227" spans="12:25" x14ac:dyDescent="0.3">
      <c r="L227"/>
      <c r="M227" s="22"/>
      <c r="N227" s="22"/>
      <c r="O227" s="22"/>
      <c r="P227" s="22"/>
      <c r="Q227" s="22"/>
      <c r="R227" s="22"/>
      <c r="S227" s="22"/>
      <c r="T227" s="22"/>
      <c r="U227" s="22"/>
      <c r="V227" s="22"/>
      <c r="W227" s="22"/>
      <c r="X227" s="22"/>
      <c r="Y227" s="22"/>
    </row>
    <row r="228" spans="12:25" x14ac:dyDescent="0.3">
      <c r="L228"/>
      <c r="M228" s="22"/>
      <c r="N228" s="22"/>
      <c r="O228" s="22"/>
      <c r="P228" s="22"/>
      <c r="Q228" s="22"/>
      <c r="R228" s="22"/>
      <c r="S228" s="22"/>
      <c r="T228" s="22"/>
      <c r="U228" s="22"/>
      <c r="V228" s="22"/>
      <c r="W228" s="22"/>
      <c r="X228" s="22"/>
      <c r="Y228" s="22"/>
    </row>
    <row r="229" spans="12:25" x14ac:dyDescent="0.3">
      <c r="L229"/>
      <c r="M229" s="22"/>
      <c r="N229" s="22"/>
      <c r="O229" s="22"/>
      <c r="P229" s="22"/>
      <c r="Q229" s="22"/>
      <c r="R229" s="22"/>
      <c r="S229" s="22"/>
      <c r="T229" s="22"/>
      <c r="U229" s="22"/>
      <c r="V229" s="22"/>
      <c r="W229" s="22"/>
      <c r="X229" s="22"/>
      <c r="Y229" s="22"/>
    </row>
    <row r="230" spans="12:25" x14ac:dyDescent="0.3">
      <c r="L230"/>
      <c r="M230" s="22"/>
      <c r="N230" s="22"/>
      <c r="O230" s="22"/>
      <c r="P230" s="22"/>
      <c r="Q230" s="22"/>
      <c r="R230" s="22"/>
      <c r="S230" s="22"/>
      <c r="T230" s="22"/>
      <c r="U230" s="22"/>
      <c r="V230" s="22"/>
      <c r="W230" s="22"/>
      <c r="X230" s="22"/>
      <c r="Y230" s="22"/>
    </row>
    <row r="231" spans="12:25" x14ac:dyDescent="0.3">
      <c r="L231"/>
      <c r="M231" s="22"/>
      <c r="N231" s="22"/>
      <c r="O231" s="22"/>
      <c r="P231" s="22"/>
      <c r="Q231" s="22"/>
      <c r="R231" s="22"/>
      <c r="S231" s="22"/>
      <c r="T231" s="22"/>
      <c r="U231" s="22"/>
      <c r="V231" s="22"/>
      <c r="W231" s="22"/>
      <c r="X231" s="22"/>
      <c r="Y231" s="22"/>
    </row>
    <row r="232" spans="12:25" x14ac:dyDescent="0.3">
      <c r="L232"/>
      <c r="M232" s="22"/>
      <c r="N232" s="22"/>
      <c r="O232" s="22"/>
      <c r="P232" s="22"/>
      <c r="Q232" s="22"/>
      <c r="R232" s="22"/>
      <c r="S232" s="22"/>
      <c r="T232" s="22"/>
      <c r="U232" s="22"/>
      <c r="V232" s="22"/>
      <c r="W232" s="22"/>
      <c r="X232" s="22"/>
      <c r="Y232" s="22"/>
    </row>
    <row r="233" spans="12:25" x14ac:dyDescent="0.3">
      <c r="L233"/>
      <c r="M233" s="22"/>
      <c r="N233" s="22"/>
      <c r="O233" s="22"/>
      <c r="P233" s="22"/>
      <c r="Q233" s="22"/>
      <c r="R233" s="22"/>
      <c r="S233" s="22"/>
      <c r="T233" s="22"/>
      <c r="U233" s="22"/>
      <c r="V233" s="22"/>
      <c r="W233" s="22"/>
      <c r="X233" s="22"/>
      <c r="Y233" s="22"/>
    </row>
    <row r="234" spans="12:25" x14ac:dyDescent="0.3">
      <c r="L234"/>
      <c r="M234" s="22"/>
      <c r="N234" s="22"/>
      <c r="O234" s="22"/>
      <c r="P234" s="22"/>
      <c r="Q234" s="22"/>
      <c r="R234" s="22"/>
      <c r="S234" s="22"/>
      <c r="T234" s="22"/>
      <c r="U234" s="22"/>
      <c r="V234" s="22"/>
      <c r="W234" s="22"/>
      <c r="X234" s="22"/>
      <c r="Y234" s="22"/>
    </row>
    <row r="235" spans="12:25" x14ac:dyDescent="0.3">
      <c r="L235"/>
      <c r="M235" s="22"/>
      <c r="N235" s="22"/>
      <c r="O235" s="22"/>
      <c r="P235" s="22"/>
      <c r="Q235" s="22"/>
      <c r="R235" s="22"/>
      <c r="S235" s="22"/>
      <c r="T235" s="22"/>
      <c r="U235" s="22"/>
      <c r="V235" s="22"/>
      <c r="W235" s="22"/>
      <c r="X235" s="22"/>
      <c r="Y235" s="22"/>
    </row>
    <row r="236" spans="12:25" x14ac:dyDescent="0.3">
      <c r="L236"/>
      <c r="M236" s="22"/>
      <c r="N236" s="22"/>
      <c r="O236" s="22"/>
      <c r="P236" s="22"/>
      <c r="Q236" s="22"/>
      <c r="R236" s="22"/>
      <c r="S236" s="22"/>
      <c r="T236" s="22"/>
      <c r="U236" s="22"/>
      <c r="V236" s="22"/>
      <c r="W236" s="22"/>
      <c r="X236" s="22"/>
      <c r="Y236" s="22"/>
    </row>
    <row r="237" spans="12:25" x14ac:dyDescent="0.3">
      <c r="L237"/>
      <c r="M237" s="22"/>
      <c r="N237" s="22"/>
      <c r="O237" s="22"/>
      <c r="P237" s="22"/>
      <c r="Q237" s="22"/>
      <c r="R237" s="22"/>
      <c r="S237" s="22"/>
      <c r="T237" s="22"/>
      <c r="U237" s="22"/>
      <c r="V237" s="22"/>
      <c r="W237" s="22"/>
      <c r="X237" s="22"/>
      <c r="Y237" s="22"/>
    </row>
    <row r="238" spans="12:25" x14ac:dyDescent="0.3">
      <c r="L238"/>
      <c r="M238" s="22"/>
      <c r="N238" s="22"/>
      <c r="O238" s="22"/>
      <c r="P238" s="22"/>
      <c r="Q238" s="22"/>
      <c r="R238" s="22"/>
      <c r="S238" s="22"/>
      <c r="T238" s="22"/>
      <c r="U238" s="22"/>
      <c r="V238" s="22"/>
      <c r="W238" s="22"/>
      <c r="X238" s="22"/>
      <c r="Y238" s="22"/>
    </row>
    <row r="239" spans="12:25" x14ac:dyDescent="0.3">
      <c r="L239"/>
      <c r="M239" s="22"/>
      <c r="N239" s="22"/>
      <c r="O239" s="22"/>
      <c r="P239" s="22"/>
      <c r="Q239" s="22"/>
      <c r="R239" s="22"/>
      <c r="S239" s="22"/>
      <c r="T239" s="22"/>
      <c r="U239" s="22"/>
      <c r="V239" s="22"/>
      <c r="W239" s="22"/>
      <c r="X239" s="22"/>
      <c r="Y239" s="22"/>
    </row>
    <row r="240" spans="12:25" x14ac:dyDescent="0.3">
      <c r="L240"/>
      <c r="M240" s="22"/>
      <c r="N240" s="22"/>
      <c r="O240" s="22"/>
      <c r="P240" s="22"/>
      <c r="Q240" s="22"/>
      <c r="R240" s="22"/>
      <c r="S240" s="22"/>
      <c r="T240" s="22"/>
      <c r="U240" s="22"/>
      <c r="V240" s="22"/>
      <c r="W240" s="22"/>
      <c r="X240" s="22"/>
      <c r="Y240" s="22"/>
    </row>
    <row r="241" spans="12:25" x14ac:dyDescent="0.3">
      <c r="L241"/>
      <c r="M241" s="22"/>
      <c r="N241" s="22"/>
      <c r="O241" s="22"/>
      <c r="P241" s="22"/>
      <c r="Q241" s="22"/>
      <c r="R241" s="22"/>
      <c r="S241" s="22"/>
      <c r="T241" s="22"/>
      <c r="U241" s="22"/>
      <c r="V241" s="22"/>
      <c r="W241" s="22"/>
      <c r="X241" s="22"/>
      <c r="Y241" s="22"/>
    </row>
    <row r="242" spans="12:25" x14ac:dyDescent="0.3">
      <c r="L242"/>
      <c r="M242" s="22"/>
      <c r="N242" s="22"/>
      <c r="O242" s="22"/>
      <c r="P242" s="22"/>
      <c r="Q242" s="22"/>
      <c r="R242" s="22"/>
      <c r="S242" s="22"/>
      <c r="T242" s="22"/>
      <c r="U242" s="22"/>
      <c r="V242" s="22"/>
      <c r="W242" s="22"/>
      <c r="X242" s="22"/>
      <c r="Y242" s="22"/>
    </row>
    <row r="243" spans="12:25" x14ac:dyDescent="0.3">
      <c r="L243"/>
      <c r="M243" s="22"/>
      <c r="N243" s="22"/>
      <c r="O243" s="22"/>
      <c r="P243" s="22"/>
      <c r="Q243" s="22"/>
      <c r="R243" s="22"/>
      <c r="S243" s="22"/>
      <c r="T243" s="22"/>
      <c r="U243" s="22"/>
      <c r="V243" s="22"/>
      <c r="W243" s="22"/>
      <c r="X243" s="22"/>
      <c r="Y243" s="22"/>
    </row>
    <row r="244" spans="12:25" x14ac:dyDescent="0.3">
      <c r="L244"/>
      <c r="M244" s="22"/>
      <c r="N244" s="22"/>
      <c r="O244" s="22"/>
      <c r="P244" s="22"/>
      <c r="Q244" s="22"/>
      <c r="R244" s="22"/>
      <c r="S244" s="22"/>
      <c r="T244" s="22"/>
      <c r="U244" s="22"/>
      <c r="V244" s="22"/>
      <c r="W244" s="22"/>
      <c r="X244" s="22"/>
      <c r="Y244" s="22"/>
    </row>
    <row r="245" spans="12:25" x14ac:dyDescent="0.3">
      <c r="L245"/>
      <c r="M245" s="22"/>
      <c r="N245" s="22"/>
      <c r="O245" s="22"/>
      <c r="P245" s="22"/>
      <c r="Q245" s="22"/>
      <c r="R245" s="22"/>
      <c r="S245" s="22"/>
      <c r="T245" s="22"/>
      <c r="U245" s="22"/>
      <c r="V245" s="22"/>
      <c r="W245" s="22"/>
      <c r="X245" s="22"/>
      <c r="Y245" s="22"/>
    </row>
    <row r="246" spans="12:25" x14ac:dyDescent="0.3">
      <c r="L246"/>
      <c r="M246" s="22"/>
      <c r="N246" s="22"/>
      <c r="O246" s="22"/>
      <c r="P246" s="22"/>
      <c r="Q246" s="22"/>
      <c r="R246" s="22"/>
      <c r="S246" s="22"/>
      <c r="T246" s="22"/>
      <c r="U246" s="22"/>
      <c r="V246" s="22"/>
      <c r="W246" s="22"/>
      <c r="X246" s="22"/>
      <c r="Y246" s="22"/>
    </row>
    <row r="247" spans="12:25" x14ac:dyDescent="0.3">
      <c r="L247"/>
      <c r="M247" s="22"/>
      <c r="N247" s="22"/>
      <c r="O247" s="22"/>
      <c r="P247" s="22"/>
      <c r="Q247" s="22"/>
      <c r="R247" s="22"/>
      <c r="S247" s="22"/>
      <c r="T247" s="22"/>
      <c r="U247" s="22"/>
      <c r="V247" s="22"/>
      <c r="W247" s="22"/>
      <c r="X247" s="22"/>
      <c r="Y247" s="22"/>
    </row>
    <row r="248" spans="12:25" x14ac:dyDescent="0.3">
      <c r="L248"/>
      <c r="M248" s="22"/>
      <c r="N248" s="22"/>
      <c r="O248" s="22"/>
      <c r="P248" s="22"/>
      <c r="Q248" s="22"/>
      <c r="R248" s="22"/>
      <c r="S248" s="22"/>
      <c r="T248" s="22"/>
      <c r="U248" s="22"/>
      <c r="V248" s="22"/>
      <c r="W248" s="22"/>
      <c r="X248" s="22"/>
      <c r="Y248" s="22"/>
    </row>
    <row r="249" spans="12:25" x14ac:dyDescent="0.3">
      <c r="L249"/>
      <c r="M249" s="22"/>
      <c r="N249" s="22"/>
      <c r="O249" s="22"/>
      <c r="P249" s="22"/>
      <c r="Q249" s="22"/>
      <c r="R249" s="22"/>
      <c r="S249" s="22"/>
      <c r="T249" s="22"/>
      <c r="U249" s="22"/>
      <c r="V249" s="22"/>
      <c r="W249" s="22"/>
      <c r="X249" s="22"/>
      <c r="Y249" s="22"/>
    </row>
    <row r="250" spans="12:25" x14ac:dyDescent="0.3">
      <c r="L250"/>
      <c r="M250" s="22"/>
      <c r="N250" s="22"/>
      <c r="O250" s="22"/>
      <c r="P250" s="22"/>
      <c r="Q250" s="22"/>
      <c r="R250" s="22"/>
      <c r="S250" s="22"/>
      <c r="T250" s="22"/>
      <c r="U250" s="22"/>
      <c r="V250" s="22"/>
      <c r="W250" s="22"/>
      <c r="X250" s="22"/>
      <c r="Y250" s="22"/>
    </row>
    <row r="252" spans="12:25" ht="15" thickBot="1" x14ac:dyDescent="0.35">
      <c r="O252" s="271" t="s">
        <v>192</v>
      </c>
      <c r="P252" s="242" t="s">
        <v>193</v>
      </c>
      <c r="R252" s="142" t="s">
        <v>192</v>
      </c>
      <c r="S252" s="242" t="s">
        <v>193</v>
      </c>
      <c r="T252" s="242" t="s">
        <v>181</v>
      </c>
      <c r="V252" s="142" t="s">
        <v>194</v>
      </c>
      <c r="W252" s="142" t="s">
        <v>182</v>
      </c>
    </row>
    <row r="253" spans="12:25" ht="15" thickTop="1" x14ac:dyDescent="0.3">
      <c r="O253" s="130" t="s">
        <v>708</v>
      </c>
      <c r="P253" s="132" t="s">
        <v>712</v>
      </c>
      <c r="R253" s="246" t="s">
        <v>708</v>
      </c>
      <c r="S253" s="243" t="s">
        <v>712</v>
      </c>
      <c r="T253" s="243" t="s">
        <v>3</v>
      </c>
      <c r="V253" s="22" t="s">
        <v>708</v>
      </c>
      <c r="W253" s="22" t="s">
        <v>713</v>
      </c>
    </row>
    <row r="254" spans="12:25" ht="15" thickBot="1" x14ac:dyDescent="0.35">
      <c r="O254" s="130" t="s">
        <v>708</v>
      </c>
      <c r="P254" s="132" t="s">
        <v>714</v>
      </c>
      <c r="R254" s="247" t="s">
        <v>708</v>
      </c>
      <c r="S254" s="244" t="s">
        <v>712</v>
      </c>
      <c r="T254" s="244" t="s">
        <v>715</v>
      </c>
      <c r="V254" s="22" t="s">
        <v>708</v>
      </c>
      <c r="W254" s="22" t="s">
        <v>390</v>
      </c>
    </row>
    <row r="255" spans="12:25" ht="15" thickTop="1" x14ac:dyDescent="0.3">
      <c r="O255" s="130" t="s">
        <v>40</v>
      </c>
      <c r="P255" s="132" t="s">
        <v>716</v>
      </c>
      <c r="R255" s="246" t="s">
        <v>708</v>
      </c>
      <c r="S255" s="243" t="s">
        <v>714</v>
      </c>
      <c r="T255" s="243" t="s">
        <v>232</v>
      </c>
      <c r="V255" s="22" t="s">
        <v>708</v>
      </c>
      <c r="W255" s="22" t="s">
        <v>717</v>
      </c>
    </row>
    <row r="256" spans="12:25" ht="15" thickBot="1" x14ac:dyDescent="0.35">
      <c r="R256" s="247" t="s">
        <v>708</v>
      </c>
      <c r="S256" s="244" t="s">
        <v>714</v>
      </c>
      <c r="T256" s="244" t="s">
        <v>718</v>
      </c>
      <c r="V256" s="22" t="s">
        <v>708</v>
      </c>
      <c r="W256" s="22" t="s">
        <v>394</v>
      </c>
    </row>
    <row r="257" spans="18:23" ht="15" thickTop="1" x14ac:dyDescent="0.3">
      <c r="R257" s="246" t="s">
        <v>708</v>
      </c>
      <c r="S257" s="243" t="s">
        <v>714</v>
      </c>
      <c r="T257" s="243" t="s">
        <v>719</v>
      </c>
      <c r="V257" s="22" t="s">
        <v>708</v>
      </c>
      <c r="W257" s="22" t="s">
        <v>343</v>
      </c>
    </row>
    <row r="258" spans="18:23" ht="15" thickBot="1" x14ac:dyDescent="0.35">
      <c r="R258" s="247" t="s">
        <v>708</v>
      </c>
      <c r="S258" s="244" t="s">
        <v>714</v>
      </c>
      <c r="T258" s="244" t="s">
        <v>244</v>
      </c>
      <c r="V258" s="22" t="s">
        <v>708</v>
      </c>
      <c r="W258" s="22" t="s">
        <v>720</v>
      </c>
    </row>
    <row r="259" spans="18:23" ht="15" thickTop="1" x14ac:dyDescent="0.3">
      <c r="R259" s="246" t="s">
        <v>708</v>
      </c>
      <c r="S259" s="243" t="s">
        <v>714</v>
      </c>
      <c r="T259" s="243" t="s">
        <v>247</v>
      </c>
      <c r="V259" s="22" t="s">
        <v>708</v>
      </c>
      <c r="W259" s="22" t="s">
        <v>720</v>
      </c>
    </row>
    <row r="260" spans="18:23" ht="15" thickBot="1" x14ac:dyDescent="0.35">
      <c r="R260" s="247" t="s">
        <v>708</v>
      </c>
      <c r="S260" s="244" t="s">
        <v>714</v>
      </c>
      <c r="T260" s="244" t="s">
        <v>253</v>
      </c>
      <c r="V260" s="22" t="s">
        <v>708</v>
      </c>
      <c r="W260" s="22" t="s">
        <v>720</v>
      </c>
    </row>
    <row r="261" spans="18:23" ht="15" thickTop="1" x14ac:dyDescent="0.3">
      <c r="R261" s="246" t="s">
        <v>40</v>
      </c>
      <c r="S261" s="243" t="s">
        <v>716</v>
      </c>
      <c r="T261" s="243" t="s">
        <v>721</v>
      </c>
      <c r="V261" s="22" t="s">
        <v>708</v>
      </c>
      <c r="W261" s="22" t="s">
        <v>722</v>
      </c>
    </row>
    <row r="262" spans="18:23" ht="15" thickBot="1" x14ac:dyDescent="0.35">
      <c r="R262" s="247" t="s">
        <v>40</v>
      </c>
      <c r="S262" s="244" t="s">
        <v>716</v>
      </c>
      <c r="T262" s="244" t="s">
        <v>348</v>
      </c>
      <c r="V262" s="22" t="s">
        <v>708</v>
      </c>
      <c r="W262" s="22" t="s">
        <v>723</v>
      </c>
    </row>
    <row r="263" spans="18:23" ht="15" thickTop="1" x14ac:dyDescent="0.3">
      <c r="R263" s="246" t="s">
        <v>40</v>
      </c>
      <c r="S263" s="243" t="s">
        <v>716</v>
      </c>
      <c r="T263" s="243" t="s">
        <v>724</v>
      </c>
      <c r="V263" s="22" t="s">
        <v>708</v>
      </c>
      <c r="W263" s="22" t="s">
        <v>725</v>
      </c>
    </row>
    <row r="264" spans="18:23" x14ac:dyDescent="0.3">
      <c r="V264" s="22" t="s">
        <v>708</v>
      </c>
      <c r="W264" s="22" t="s">
        <v>726</v>
      </c>
    </row>
    <row r="265" spans="18:23" x14ac:dyDescent="0.3">
      <c r="V265" s="22" t="s">
        <v>708</v>
      </c>
      <c r="W265" s="22" t="s">
        <v>727</v>
      </c>
    </row>
    <row r="266" spans="18:23" x14ac:dyDescent="0.3">
      <c r="V266" s="22" t="s">
        <v>708</v>
      </c>
      <c r="W266" s="22" t="s">
        <v>728</v>
      </c>
    </row>
    <row r="267" spans="18:23" x14ac:dyDescent="0.3">
      <c r="V267" s="22" t="s">
        <v>708</v>
      </c>
      <c r="W267" s="22" t="s">
        <v>729</v>
      </c>
    </row>
    <row r="268" spans="18:23" x14ac:dyDescent="0.3">
      <c r="V268" s="22" t="s">
        <v>708</v>
      </c>
      <c r="W268" s="22" t="s">
        <v>730</v>
      </c>
    </row>
    <row r="269" spans="18:23" x14ac:dyDescent="0.3">
      <c r="V269" s="22" t="s">
        <v>708</v>
      </c>
      <c r="W269" s="22" t="s">
        <v>595</v>
      </c>
    </row>
    <row r="270" spans="18:23" x14ac:dyDescent="0.3">
      <c r="V270" s="22" t="s">
        <v>708</v>
      </c>
      <c r="W270" s="22" t="s">
        <v>731</v>
      </c>
    </row>
    <row r="271" spans="18:23" x14ac:dyDescent="0.3">
      <c r="V271" s="22" t="s">
        <v>708</v>
      </c>
      <c r="W271" s="22" t="s">
        <v>410</v>
      </c>
    </row>
    <row r="272" spans="18:23" x14ac:dyDescent="0.3">
      <c r="V272" s="22" t="s">
        <v>708</v>
      </c>
      <c r="W272" s="22" t="s">
        <v>732</v>
      </c>
    </row>
    <row r="273" spans="22:23" x14ac:dyDescent="0.3">
      <c r="V273" s="22" t="s">
        <v>708</v>
      </c>
      <c r="W273" s="22" t="s">
        <v>733</v>
      </c>
    </row>
    <row r="274" spans="22:23" x14ac:dyDescent="0.3">
      <c r="V274" s="22" t="s">
        <v>708</v>
      </c>
      <c r="W274" s="22" t="s">
        <v>734</v>
      </c>
    </row>
    <row r="275" spans="22:23" x14ac:dyDescent="0.3">
      <c r="V275" s="22" t="s">
        <v>708</v>
      </c>
      <c r="W275" s="22" t="s">
        <v>415</v>
      </c>
    </row>
    <row r="276" spans="22:23" x14ac:dyDescent="0.3">
      <c r="V276" s="22" t="s">
        <v>708</v>
      </c>
      <c r="W276" s="22" t="s">
        <v>417</v>
      </c>
    </row>
    <row r="277" spans="22:23" x14ac:dyDescent="0.3">
      <c r="V277" s="22" t="s">
        <v>708</v>
      </c>
      <c r="W277" s="22" t="s">
        <v>418</v>
      </c>
    </row>
    <row r="278" spans="22:23" x14ac:dyDescent="0.3">
      <c r="V278" s="22" t="s">
        <v>708</v>
      </c>
      <c r="W278" s="22" t="s">
        <v>735</v>
      </c>
    </row>
    <row r="279" spans="22:23" x14ac:dyDescent="0.3">
      <c r="V279" s="22" t="s">
        <v>708</v>
      </c>
      <c r="W279" s="22" t="s">
        <v>736</v>
      </c>
    </row>
    <row r="280" spans="22:23" x14ac:dyDescent="0.3">
      <c r="V280" s="22" t="s">
        <v>708</v>
      </c>
      <c r="W280" s="22" t="s">
        <v>737</v>
      </c>
    </row>
    <row r="281" spans="22:23" x14ac:dyDescent="0.3">
      <c r="V281" s="22" t="s">
        <v>708</v>
      </c>
      <c r="W281" s="22" t="s">
        <v>738</v>
      </c>
    </row>
    <row r="282" spans="22:23" x14ac:dyDescent="0.3">
      <c r="V282" s="22" t="s">
        <v>708</v>
      </c>
      <c r="W282" s="22" t="s">
        <v>247</v>
      </c>
    </row>
    <row r="283" spans="22:23" x14ac:dyDescent="0.3">
      <c r="V283" s="22" t="s">
        <v>708</v>
      </c>
      <c r="W283" s="22" t="s">
        <v>739</v>
      </c>
    </row>
    <row r="284" spans="22:23" x14ac:dyDescent="0.3">
      <c r="V284" s="22" t="s">
        <v>708</v>
      </c>
      <c r="W284" s="22" t="s">
        <v>740</v>
      </c>
    </row>
    <row r="285" spans="22:23" x14ac:dyDescent="0.3">
      <c r="V285" s="22" t="s">
        <v>708</v>
      </c>
      <c r="W285" s="22" t="s">
        <v>741</v>
      </c>
    </row>
    <row r="286" spans="22:23" x14ac:dyDescent="0.3">
      <c r="V286" s="22" t="s">
        <v>708</v>
      </c>
      <c r="W286" s="22" t="s">
        <v>742</v>
      </c>
    </row>
    <row r="287" spans="22:23" x14ac:dyDescent="0.3">
      <c r="V287" s="22" t="s">
        <v>708</v>
      </c>
      <c r="W287" s="22" t="s">
        <v>743</v>
      </c>
    </row>
    <row r="288" spans="22:23" x14ac:dyDescent="0.3">
      <c r="V288" s="22" t="s">
        <v>708</v>
      </c>
      <c r="W288" s="22" t="s">
        <v>744</v>
      </c>
    </row>
    <row r="289" spans="22:23" x14ac:dyDescent="0.3">
      <c r="V289" s="22" t="s">
        <v>708</v>
      </c>
      <c r="W289" s="22" t="s">
        <v>745</v>
      </c>
    </row>
    <row r="290" spans="22:23" x14ac:dyDescent="0.3">
      <c r="V290" s="22" t="s">
        <v>708</v>
      </c>
      <c r="W290" s="22" t="s">
        <v>746</v>
      </c>
    </row>
    <row r="291" spans="22:23" x14ac:dyDescent="0.3">
      <c r="V291" s="22" t="s">
        <v>708</v>
      </c>
      <c r="W291" s="22" t="s">
        <v>747</v>
      </c>
    </row>
    <row r="292" spans="22:23" x14ac:dyDescent="0.3">
      <c r="V292" s="22" t="s">
        <v>708</v>
      </c>
      <c r="W292" s="22" t="s">
        <v>748</v>
      </c>
    </row>
    <row r="293" spans="22:23" x14ac:dyDescent="0.3">
      <c r="V293" s="22" t="s">
        <v>708</v>
      </c>
      <c r="W293" s="22" t="s">
        <v>749</v>
      </c>
    </row>
    <row r="294" spans="22:23" x14ac:dyDescent="0.3">
      <c r="V294" s="22" t="s">
        <v>708</v>
      </c>
      <c r="W294" s="22" t="s">
        <v>750</v>
      </c>
    </row>
    <row r="295" spans="22:23" x14ac:dyDescent="0.3">
      <c r="V295" s="22" t="s">
        <v>708</v>
      </c>
      <c r="W295" s="22" t="s">
        <v>751</v>
      </c>
    </row>
    <row r="296" spans="22:23" x14ac:dyDescent="0.3">
      <c r="V296" s="22" t="s">
        <v>708</v>
      </c>
      <c r="W296" s="22" t="s">
        <v>752</v>
      </c>
    </row>
    <row r="297" spans="22:23" x14ac:dyDescent="0.3">
      <c r="V297" s="22" t="s">
        <v>708</v>
      </c>
      <c r="W297" s="22" t="s">
        <v>753</v>
      </c>
    </row>
    <row r="298" spans="22:23" x14ac:dyDescent="0.3">
      <c r="V298" s="22" t="s">
        <v>708</v>
      </c>
      <c r="W298" s="22" t="s">
        <v>754</v>
      </c>
    </row>
    <row r="299" spans="22:23" x14ac:dyDescent="0.3">
      <c r="V299" s="22" t="s">
        <v>708</v>
      </c>
      <c r="W299" s="22" t="s">
        <v>755</v>
      </c>
    </row>
    <row r="300" spans="22:23" x14ac:dyDescent="0.3">
      <c r="V300" s="22" t="s">
        <v>708</v>
      </c>
      <c r="W300" s="22" t="s">
        <v>756</v>
      </c>
    </row>
    <row r="301" spans="22:23" x14ac:dyDescent="0.3">
      <c r="V301" s="22" t="s">
        <v>708</v>
      </c>
      <c r="W301" s="22" t="s">
        <v>757</v>
      </c>
    </row>
    <row r="302" spans="22:23" x14ac:dyDescent="0.3">
      <c r="V302" s="22" t="s">
        <v>708</v>
      </c>
      <c r="W302" s="22" t="s">
        <v>758</v>
      </c>
    </row>
    <row r="303" spans="22:23" x14ac:dyDescent="0.3">
      <c r="V303" s="22" t="s">
        <v>708</v>
      </c>
      <c r="W303" s="22" t="s">
        <v>347</v>
      </c>
    </row>
    <row r="304" spans="22:23" x14ac:dyDescent="0.3">
      <c r="V304" s="22" t="s">
        <v>708</v>
      </c>
      <c r="W304" s="22" t="s">
        <v>759</v>
      </c>
    </row>
    <row r="305" spans="22:23" x14ac:dyDescent="0.3">
      <c r="V305" s="22" t="s">
        <v>708</v>
      </c>
      <c r="W305" s="22" t="s">
        <v>760</v>
      </c>
    </row>
    <row r="306" spans="22:23" x14ac:dyDescent="0.3">
      <c r="V306" s="22" t="s">
        <v>708</v>
      </c>
      <c r="W306" s="22" t="s">
        <v>761</v>
      </c>
    </row>
    <row r="307" spans="22:23" x14ac:dyDescent="0.3">
      <c r="V307" s="22" t="s">
        <v>708</v>
      </c>
      <c r="W307" s="22" t="s">
        <v>762</v>
      </c>
    </row>
    <row r="308" spans="22:23" x14ac:dyDescent="0.3">
      <c r="V308" s="22" t="s">
        <v>708</v>
      </c>
      <c r="W308" s="22" t="s">
        <v>763</v>
      </c>
    </row>
    <row r="309" spans="22:23" x14ac:dyDescent="0.3">
      <c r="V309" s="22" t="s">
        <v>708</v>
      </c>
      <c r="W309" s="22" t="s">
        <v>764</v>
      </c>
    </row>
    <row r="310" spans="22:23" x14ac:dyDescent="0.3">
      <c r="V310" s="22" t="s">
        <v>708</v>
      </c>
      <c r="W310" s="22" t="s">
        <v>348</v>
      </c>
    </row>
    <row r="311" spans="22:23" x14ac:dyDescent="0.3">
      <c r="V311" s="22" t="s">
        <v>708</v>
      </c>
      <c r="W311" s="22" t="s">
        <v>765</v>
      </c>
    </row>
    <row r="312" spans="22:23" x14ac:dyDescent="0.3">
      <c r="V312" s="22" t="s">
        <v>708</v>
      </c>
      <c r="W312" s="22" t="s">
        <v>765</v>
      </c>
    </row>
    <row r="313" spans="22:23" x14ac:dyDescent="0.3">
      <c r="V313" s="22" t="s">
        <v>708</v>
      </c>
      <c r="W313" s="22" t="s">
        <v>765</v>
      </c>
    </row>
    <row r="314" spans="22:23" x14ac:dyDescent="0.3">
      <c r="V314" s="22" t="s">
        <v>708</v>
      </c>
      <c r="W314" s="22" t="s">
        <v>766</v>
      </c>
    </row>
    <row r="315" spans="22:23" x14ac:dyDescent="0.3">
      <c r="V315" s="22" t="s">
        <v>708</v>
      </c>
      <c r="W315" s="22" t="s">
        <v>724</v>
      </c>
    </row>
    <row r="316" spans="22:23" x14ac:dyDescent="0.3">
      <c r="V316" s="22" t="s">
        <v>708</v>
      </c>
      <c r="W316" s="22" t="s">
        <v>767</v>
      </c>
    </row>
    <row r="317" spans="22:23" x14ac:dyDescent="0.3">
      <c r="V317" s="22" t="s">
        <v>708</v>
      </c>
      <c r="W317" s="22" t="s">
        <v>768</v>
      </c>
    </row>
    <row r="318" spans="22:23" x14ac:dyDescent="0.3">
      <c r="V318" s="22" t="s">
        <v>708</v>
      </c>
      <c r="W318" s="22" t="s">
        <v>769</v>
      </c>
    </row>
    <row r="319" spans="22:23" x14ac:dyDescent="0.3">
      <c r="V319" s="22" t="s">
        <v>708</v>
      </c>
      <c r="W319" s="22" t="s">
        <v>770</v>
      </c>
    </row>
    <row r="320" spans="22:23" x14ac:dyDescent="0.3">
      <c r="V320" s="22" t="s">
        <v>708</v>
      </c>
      <c r="W320" s="22" t="s">
        <v>771</v>
      </c>
    </row>
    <row r="321" spans="22:23" x14ac:dyDescent="0.3">
      <c r="V321" s="22" t="s">
        <v>708</v>
      </c>
      <c r="W321" s="22" t="s">
        <v>772</v>
      </c>
    </row>
    <row r="322" spans="22:23" x14ac:dyDescent="0.3">
      <c r="V322" s="22" t="s">
        <v>708</v>
      </c>
      <c r="W322" s="22" t="s">
        <v>773</v>
      </c>
    </row>
    <row r="323" spans="22:23" x14ac:dyDescent="0.3">
      <c r="V323" s="22" t="s">
        <v>708</v>
      </c>
      <c r="W323" s="22" t="s">
        <v>774</v>
      </c>
    </row>
    <row r="324" spans="22:23" x14ac:dyDescent="0.3">
      <c r="V324" s="22" t="s">
        <v>708</v>
      </c>
      <c r="W324" s="22" t="s">
        <v>775</v>
      </c>
    </row>
    <row r="325" spans="22:23" x14ac:dyDescent="0.3">
      <c r="V325" s="22" t="s">
        <v>708</v>
      </c>
      <c r="W325" s="22" t="s">
        <v>776</v>
      </c>
    </row>
    <row r="326" spans="22:23" x14ac:dyDescent="0.3">
      <c r="V326" s="22" t="s">
        <v>708</v>
      </c>
      <c r="W326" s="22" t="s">
        <v>777</v>
      </c>
    </row>
    <row r="327" spans="22:23" x14ac:dyDescent="0.3">
      <c r="V327" s="22" t="s">
        <v>708</v>
      </c>
      <c r="W327" s="22" t="s">
        <v>778</v>
      </c>
    </row>
    <row r="328" spans="22:23" x14ac:dyDescent="0.3">
      <c r="V328" s="22" t="s">
        <v>40</v>
      </c>
      <c r="W328" s="22" t="s">
        <v>779</v>
      </c>
    </row>
    <row r="329" spans="22:23" x14ac:dyDescent="0.3">
      <c r="V329" s="22" t="s">
        <v>40</v>
      </c>
      <c r="W329" s="22" t="s">
        <v>343</v>
      </c>
    </row>
    <row r="330" spans="22:23" x14ac:dyDescent="0.3">
      <c r="V330" s="22" t="s">
        <v>40</v>
      </c>
      <c r="W330" s="22" t="s">
        <v>347</v>
      </c>
    </row>
    <row r="331" spans="22:23" x14ac:dyDescent="0.3">
      <c r="V331" s="22" t="s">
        <v>40</v>
      </c>
      <c r="W331" s="22" t="s">
        <v>348</v>
      </c>
    </row>
    <row r="332" spans="22:23" x14ac:dyDescent="0.3">
      <c r="V332" s="22" t="s">
        <v>40</v>
      </c>
      <c r="W332" s="22" t="s">
        <v>724</v>
      </c>
    </row>
  </sheetData>
  <sheetProtection algorithmName="SHA-512" hashValue="IO1Pg3BZzeXtSrWgQJusLsB7bxH4Sn7DCIKFhG4uteNiiCNfwtjUTj5EFptneA0FL+M9wsIqOrLMdNZGHa2XQQ==" saltValue="qpXDkBD80LddN5mU4DM4PQ==" spinCount="100000" sheet="1" insertColumns="0" insertRows="0"/>
  <dataConsolidate/>
  <mergeCells count="45">
    <mergeCell ref="B11:C11"/>
    <mergeCell ref="B12:C12"/>
    <mergeCell ref="B13:C13"/>
    <mergeCell ref="B10:C10"/>
    <mergeCell ref="A1:J1"/>
    <mergeCell ref="B2:B3"/>
    <mergeCell ref="C2:I2"/>
    <mergeCell ref="C3:E3"/>
    <mergeCell ref="F3:I3"/>
    <mergeCell ref="B4:I4"/>
    <mergeCell ref="B5:I5"/>
    <mergeCell ref="B6:C6"/>
    <mergeCell ref="B7:C7"/>
    <mergeCell ref="B8:C8"/>
    <mergeCell ref="B9:C9"/>
    <mergeCell ref="D20:I20"/>
    <mergeCell ref="B17:C17"/>
    <mergeCell ref="B18:C18"/>
    <mergeCell ref="B19:C19"/>
    <mergeCell ref="B16:C16"/>
    <mergeCell ref="B30:C30"/>
    <mergeCell ref="B31:C31"/>
    <mergeCell ref="B32:C32"/>
    <mergeCell ref="B14:C14"/>
    <mergeCell ref="B15:C15"/>
    <mergeCell ref="B20:C20"/>
    <mergeCell ref="B29:C29"/>
    <mergeCell ref="B21:C21"/>
    <mergeCell ref="B22:C22"/>
    <mergeCell ref="B23:C23"/>
    <mergeCell ref="B24:C24"/>
    <mergeCell ref="B25:C25"/>
    <mergeCell ref="B26:C26"/>
    <mergeCell ref="B27:C27"/>
    <mergeCell ref="B28:C28"/>
    <mergeCell ref="B33:C33"/>
    <mergeCell ref="B36:C36"/>
    <mergeCell ref="B37:C37"/>
    <mergeCell ref="B38:C38"/>
    <mergeCell ref="D33:I33"/>
    <mergeCell ref="B39:C39"/>
    <mergeCell ref="B46:D46"/>
    <mergeCell ref="B41:B45"/>
    <mergeCell ref="C41:I45"/>
    <mergeCell ref="B35:C35"/>
  </mergeCells>
  <conditionalFormatting sqref="D37:F37 H37:I37">
    <cfRule type="expression" dxfId="293" priority="29">
      <formula>D$35="Inactivar"</formula>
    </cfRule>
  </conditionalFormatting>
  <conditionalFormatting sqref="D37:F39 H37:I39">
    <cfRule type="expression" dxfId="292" priority="30">
      <formula>D$35="Modificación"</formula>
    </cfRule>
  </conditionalFormatting>
  <conditionalFormatting sqref="D38:F39 H38:I39">
    <cfRule type="expression" dxfId="291" priority="31">
      <formula>D$35="Crear"</formula>
    </cfRule>
  </conditionalFormatting>
  <conditionalFormatting sqref="D21:I21">
    <cfRule type="expression" dxfId="290" priority="2">
      <formula>D$7&lt;&gt;""</formula>
    </cfRule>
  </conditionalFormatting>
  <conditionalFormatting sqref="D22:I22">
    <cfRule type="expression" dxfId="289" priority="13">
      <formula>#REF!&lt;&gt;""</formula>
    </cfRule>
  </conditionalFormatting>
  <conditionalFormatting sqref="D23:I23">
    <cfRule type="expression" dxfId="288" priority="12">
      <formula>D$21="Baja"</formula>
    </cfRule>
  </conditionalFormatting>
  <conditionalFormatting sqref="D23:I32">
    <cfRule type="expression" dxfId="287" priority="10">
      <formula>D$21="Modificación"</formula>
    </cfRule>
  </conditionalFormatting>
  <conditionalFormatting sqref="D24:I32">
    <cfRule type="expression" dxfId="286" priority="11">
      <formula>D$21="Alta"</formula>
    </cfRule>
  </conditionalFormatting>
  <conditionalFormatting sqref="D35:I35">
    <cfRule type="expression" dxfId="285" priority="1">
      <formula>D$7&lt;&gt;""</formula>
    </cfRule>
  </conditionalFormatting>
  <dataValidations count="19">
    <dataValidation type="list" allowBlank="1" showInputMessage="1" showErrorMessage="1" sqref="L54 L33 L64" xr:uid="{D1D04FF4-C4A4-4001-BA43-B973F816B02B}">
      <formula1>INDIRECT(#REF!)</formula1>
    </dataValidation>
    <dataValidation allowBlank="1" showInputMessage="1" showErrorMessage="1" errorTitle="Numero de Documento" error="Digitar un valor numérico" sqref="D7:I7" xr:uid="{E90ABCAD-6858-4A40-AD83-4AB067587ED7}"/>
    <dataValidation type="whole" allowBlank="1" showInputMessage="1" showErrorMessage="1" errorTitle="Centro de Costo" error="Digitar un valor numérico" sqref="D11:I11" xr:uid="{D6119C82-968E-4EC8-903F-D30D12D3E862}">
      <formula1>0</formula1>
      <formula2>9999</formula2>
    </dataValidation>
    <dataValidation type="date" allowBlank="1" showInputMessage="1" showErrorMessage="1" sqref="D30:I30" xr:uid="{7ABD537C-448E-412D-948A-680326D99B48}">
      <formula1>1</formula1>
      <formula2>2958465</formula2>
    </dataValidation>
    <dataValidation type="list" allowBlank="1" showInputMessage="1" showErrorMessage="1" sqref="D26:I27" xr:uid="{0D5246AB-85FC-4D91-945D-A6B5C37C1070}">
      <formula1>INDIRECT(D25)</formula1>
    </dataValidation>
    <dataValidation type="date" operator="greaterThan" allowBlank="1" showInputMessage="1" showErrorMessage="1" errorTitle="Fecha finalización" error="Digite una fecha valida. La fecha debe ser mayor a la de Inicio Contrato y a la fecha actual del sistema." sqref="D19:I19" xr:uid="{B6BD6189-04C1-430E-B18D-7ADFFEDD522B}">
      <formula1>D18</formula1>
    </dataValidation>
    <dataValidation type="textLength" allowBlank="1" showInputMessage="1" showErrorMessage="1" errorTitle="Nombre Dependencia" error="Solo se aceptan caracteres albabeticos. Favor digitar el nombre de la Dependencia." sqref="D14:I14" xr:uid="{5443357B-1993-41BF-A7D2-FFC44AF82EA4}">
      <formula1>5</formula1>
      <formula2>100</formula2>
    </dataValidation>
    <dataValidation type="date" allowBlank="1" showInputMessage="1" showErrorMessage="1" errorTitle="Fecha inicio" error="Digite una fecha valida" sqref="D18:I18" xr:uid="{6C45F1CD-6359-448D-8892-E1FA2D9E68A0}">
      <formula1>19725</formula1>
      <formula2>2958465</formula2>
    </dataValidation>
    <dataValidation type="list" allowBlank="1" showInputMessage="1" showErrorMessage="1" sqref="D35:I35" xr:uid="{D695EB82-E9E1-4992-9EE0-B2549C850937}">
      <formula1>"Crear, Modificación, Inactivar"</formula1>
    </dataValidation>
    <dataValidation type="list" allowBlank="1" showInputMessage="1" showErrorMessage="1" sqref="D16:I16" xr:uid="{303BC39F-01DA-4B44-9040-86D8A881714D}">
      <formula1>"Empleado CAFAM, Contratista"</formula1>
    </dataValidation>
    <dataValidation type="whole" allowBlank="1" showInputMessage="1" showErrorMessage="1" errorTitle="Centro de Costo" error="Digitar un valor numérico" sqref="D12:I13" xr:uid="{9FBFF12E-0317-443D-B239-00F433E46DB0}">
      <formula1>1</formula1>
      <formula2>9999999999999990</formula2>
    </dataValidation>
    <dataValidation type="whole" allowBlank="1" showInputMessage="1" showErrorMessage="1" errorTitle="Numero de Documento" error="Digitar un valor numérico" sqref="D8:I8" xr:uid="{4B7CCED3-3A76-4117-AD60-14FB1DD66C5D}">
      <formula1>1</formula1>
      <formula2>9999999999999990</formula2>
    </dataValidation>
    <dataValidation type="list" allowBlank="1" showInputMessage="1" showErrorMessage="1" sqref="D25:I25" xr:uid="{FF52E525-FB3E-46ED-81FD-7ADC00744592}">
      <formula1>INDIRECT(D22)</formula1>
    </dataValidation>
    <dataValidation type="list" allowBlank="1" showInputMessage="1" showErrorMessage="1" sqref="L73" xr:uid="{1096FD26-56E4-477B-8177-72AD5E92E7EC}">
      <formula1>INDIRECT(D22)</formula1>
    </dataValidation>
    <dataValidation type="list" allowBlank="1" showInputMessage="1" showErrorMessage="1" sqref="D38:I38" xr:uid="{B0B72C74-EBDE-4434-AF8D-069BD05F26FE}">
      <formula1>$P$255</formula1>
    </dataValidation>
    <dataValidation type="list" allowBlank="1" showInputMessage="1" showErrorMessage="1" sqref="L85" xr:uid="{DB12F740-B5A0-4987-92DD-3587C861F22C}">
      <formula1>INDIRECT(D36)</formula1>
    </dataValidation>
    <dataValidation type="list" allowBlank="1" showInputMessage="1" showErrorMessage="1" sqref="L30:L31 L70:L71 L62:L63 L65 L83 L51:L52" xr:uid="{61A75D17-A988-4064-B588-56A64FA394DE}">
      <formula1>#REF!</formula1>
    </dataValidation>
    <dataValidation type="list" allowBlank="1" showInputMessage="1" showErrorMessage="1" sqref="D39:I39" xr:uid="{FBDE94E7-B6E8-4AC1-A086-A4B1957110E4}">
      <formula1>SaludPerfilSIGESA</formula1>
    </dataValidation>
    <dataValidation type="list" allowBlank="1" showInputMessage="1" showErrorMessage="1" sqref="D21:I21" xr:uid="{43DE1AC9-E172-43DC-9CF0-D042727FC665}">
      <formula1>"Asignar, Retirar"</formula1>
    </dataValidation>
  </dataValidations>
  <pageMargins left="0.70866141732283472" right="0.70866141732283472" top="0.74803149606299213" bottom="0.74803149606299213" header="0.31496062992125984" footer="0.31496062992125984"/>
  <pageSetup paperSize="9" scale="47" orientation="portrait" r:id="rId1"/>
  <drawing r:id="rId2"/>
  <legacyDrawing r:id="rId3"/>
  <controls>
    <mc:AlternateContent xmlns:mc="http://schemas.openxmlformats.org/markup-compatibility/2006">
      <mc:Choice Requires="x14">
        <control shapeId="88076" r:id="rId4" name="EnterPriseSedA1">
          <controlPr locked="0" defaultSize="0" autoLine="0" listFillRange="SedeA_Enterprise" r:id="rId5">
            <anchor moveWithCells="1" sizeWithCells="1">
              <from>
                <xdr:col>10</xdr:col>
                <xdr:colOff>518160</xdr:colOff>
                <xdr:row>78</xdr:row>
                <xdr:rowOff>1127760</xdr:rowOff>
              </from>
              <to>
                <xdr:col>11</xdr:col>
                <xdr:colOff>723900</xdr:colOff>
                <xdr:row>80</xdr:row>
                <xdr:rowOff>685800</xdr:rowOff>
              </to>
            </anchor>
          </controlPr>
        </control>
      </mc:Choice>
      <mc:Fallback>
        <control shapeId="88076" r:id="rId4" name="EnterPriseSedA1"/>
      </mc:Fallback>
    </mc:AlternateContent>
    <mc:AlternateContent xmlns:mc="http://schemas.openxmlformats.org/markup-compatibility/2006">
      <mc:Choice Requires="x14">
        <control shapeId="88070" r:id="rId6" name="EnterPriseSedV1">
          <controlPr locked="0" defaultSize="0" print="0" autoLine="0" listFillRange="SedeA_Enterprise" r:id="rId7">
            <anchor moveWithCells="1" sizeWithCells="1">
              <from>
                <xdr:col>10</xdr:col>
                <xdr:colOff>792480</xdr:colOff>
                <xdr:row>74</xdr:row>
                <xdr:rowOff>60960</xdr:rowOff>
              </from>
              <to>
                <xdr:col>12</xdr:col>
                <xdr:colOff>236220</xdr:colOff>
                <xdr:row>78</xdr:row>
                <xdr:rowOff>556260</xdr:rowOff>
              </to>
            </anchor>
          </controlPr>
        </control>
      </mc:Choice>
      <mc:Fallback>
        <control shapeId="88070" r:id="rId6" name="EnterPriseSedV1"/>
      </mc:Fallback>
    </mc:AlternateContent>
  </controls>
  <tableParts count="3">
    <tablePart r:id="rId8"/>
    <tablePart r:id="rId9"/>
    <tablePart r:id="rId10"/>
  </tableParts>
  <extLst>
    <ext xmlns:x14="http://schemas.microsoft.com/office/spreadsheetml/2009/9/main" uri="{CCE6A557-97BC-4b89-ADB6-D9C93CAAB3DF}">
      <x14:dataValidations xmlns:xm="http://schemas.microsoft.com/office/excel/2006/main" count="1">
        <x14:dataValidation type="list" allowBlank="1" showInputMessage="1" showErrorMessage="1" xr:uid="{96D16C03-F48C-40CE-819D-E23F35F4644E}">
          <x14:formula1>
            <xm:f>SharePoint!$AC$2:$AC$6</xm:f>
          </x14:formula1>
          <xm:sqref>D29:I29</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C1824-1757-4A8D-A6EE-08C3A95CE813}">
  <sheetPr codeName="Hoja17">
    <tabColor theme="9" tint="0.59999389629810485"/>
    <pageSetUpPr fitToPage="1"/>
  </sheetPr>
  <dimension ref="A1:DZ259"/>
  <sheetViews>
    <sheetView showGridLines="0" showRowColHeaders="0" zoomScaleNormal="100" workbookViewId="0">
      <pane xSplit="10" topLeftCell="K1" activePane="topRight" state="frozen"/>
      <selection activeCell="B23" sqref="B23:J44"/>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6.6640625" style="82" customWidth="1"/>
    <col min="12" max="12" width="11.44140625" style="83" bestFit="1" customWidth="1"/>
    <col min="13" max="13" width="29.5546875" style="82" bestFit="1" customWidth="1"/>
    <col min="14" max="14" width="1.5546875" style="82" customWidth="1"/>
    <col min="15" max="15" width="12.44140625" style="82" bestFit="1" customWidth="1"/>
    <col min="16" max="16" width="25" style="82" bestFit="1" customWidth="1"/>
    <col min="17" max="17" width="2.33203125" style="82" customWidth="1"/>
    <col min="18" max="18" width="13.6640625" style="82" bestFit="1" customWidth="1"/>
    <col min="19" max="19" width="25" style="82" bestFit="1" customWidth="1"/>
    <col min="20" max="20" width="40.44140625" style="82" bestFit="1" customWidth="1"/>
    <col min="21" max="21" width="3" style="82" customWidth="1"/>
    <col min="22" max="22" width="29.6640625" style="82" bestFit="1" customWidth="1"/>
    <col min="23" max="23" width="44" style="82" bestFit="1" customWidth="1"/>
    <col min="24" max="24" width="2.33203125" style="82" customWidth="1"/>
    <col min="25" max="25" width="44.6640625" style="82" customWidth="1"/>
    <col min="26" max="16384" width="11.44140625" style="82"/>
  </cols>
  <sheetData>
    <row r="1" spans="1:12" s="22" customFormat="1" ht="20.25" customHeight="1" thickTop="1" thickBot="1" x14ac:dyDescent="0.35">
      <c r="A1" s="463"/>
      <c r="B1" s="464"/>
      <c r="C1" s="464"/>
      <c r="D1" s="464"/>
      <c r="E1" s="464"/>
      <c r="F1" s="464"/>
      <c r="G1" s="464"/>
      <c r="H1" s="464"/>
      <c r="I1" s="464"/>
      <c r="J1" s="465"/>
      <c r="K1" s="21">
        <v>2958465</v>
      </c>
      <c r="L1"/>
    </row>
    <row r="2" spans="1:12" s="22" customFormat="1" ht="45" customHeight="1" x14ac:dyDescent="0.3">
      <c r="A2" s="62"/>
      <c r="B2" s="474"/>
      <c r="C2" s="481" t="s">
        <v>99</v>
      </c>
      <c r="D2" s="481"/>
      <c r="E2" s="481"/>
      <c r="F2" s="481"/>
      <c r="G2" s="482"/>
      <c r="H2" s="482"/>
      <c r="I2" s="483"/>
      <c r="J2" s="64"/>
      <c r="L2"/>
    </row>
    <row r="3" spans="1:12" s="22" customFormat="1" ht="15" thickBot="1" x14ac:dyDescent="0.35">
      <c r="A3" s="62"/>
      <c r="B3" s="475"/>
      <c r="C3" s="473"/>
      <c r="D3" s="473"/>
      <c r="E3" s="473"/>
      <c r="F3" s="473" t="s">
        <v>100</v>
      </c>
      <c r="G3" s="479"/>
      <c r="H3" s="479"/>
      <c r="I3" s="480"/>
      <c r="J3" s="64"/>
      <c r="L3"/>
    </row>
    <row r="4" spans="1:12" s="22" customFormat="1" ht="15" thickBot="1" x14ac:dyDescent="0.35">
      <c r="A4" s="62"/>
      <c r="B4" s="466"/>
      <c r="C4" s="466"/>
      <c r="D4" s="466"/>
      <c r="E4" s="466"/>
      <c r="F4" s="466"/>
      <c r="G4" s="466"/>
      <c r="H4" s="466"/>
      <c r="I4" s="466"/>
      <c r="J4" s="64"/>
      <c r="L4"/>
    </row>
    <row r="5" spans="1:12" s="22" customFormat="1" ht="27.75" customHeight="1" thickBot="1" x14ac:dyDescent="0.35">
      <c r="A5" s="62"/>
      <c r="B5" s="476" t="s">
        <v>101</v>
      </c>
      <c r="C5" s="477"/>
      <c r="D5" s="477"/>
      <c r="E5" s="477"/>
      <c r="F5" s="477"/>
      <c r="G5" s="477"/>
      <c r="H5" s="477"/>
      <c r="I5" s="478"/>
      <c r="J5" s="64"/>
      <c r="L5"/>
    </row>
    <row r="6" spans="1:12" s="22" customFormat="1" ht="15" thickBot="1" x14ac:dyDescent="0.35">
      <c r="A6" s="62"/>
      <c r="B6" s="471" t="s">
        <v>102</v>
      </c>
      <c r="C6" s="472"/>
      <c r="D6" s="23" t="s">
        <v>103</v>
      </c>
      <c r="E6" s="24" t="s">
        <v>104</v>
      </c>
      <c r="F6" s="24" t="s">
        <v>105</v>
      </c>
      <c r="G6" s="24" t="s">
        <v>106</v>
      </c>
      <c r="H6" s="24" t="s">
        <v>107</v>
      </c>
      <c r="I6" s="25" t="s">
        <v>108</v>
      </c>
      <c r="J6" s="64"/>
      <c r="L6"/>
    </row>
    <row r="7" spans="1:12"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c r="L7"/>
    </row>
    <row r="8" spans="1:12"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c r="L8"/>
    </row>
    <row r="9" spans="1:12"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c r="L9"/>
    </row>
    <row r="10" spans="1:12"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c r="L10"/>
    </row>
    <row r="11" spans="1:12"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c r="L11"/>
    </row>
    <row r="12" spans="1:12"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c r="L12"/>
    </row>
    <row r="13" spans="1:12"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c r="L13"/>
    </row>
    <row r="14" spans="1:12"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c r="L14"/>
    </row>
    <row r="15" spans="1:12"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c r="L15"/>
    </row>
    <row r="16" spans="1:12"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c r="L16"/>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c r="L17"/>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c r="L18"/>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c r="L19"/>
    </row>
    <row r="20" spans="1:130" s="22" customFormat="1" ht="21" customHeight="1" thickBot="1" x14ac:dyDescent="0.35">
      <c r="A20" s="62"/>
      <c r="B20" s="535" t="s">
        <v>780</v>
      </c>
      <c r="C20" s="536"/>
      <c r="D20" s="503" t="str">
        <f>IF(DZ21&gt;0,Navegación!$E$32,"")</f>
        <v/>
      </c>
      <c r="E20" s="503"/>
      <c r="F20" s="503"/>
      <c r="G20" s="503"/>
      <c r="H20" s="503"/>
      <c r="I20" s="504"/>
      <c r="J20" s="64"/>
      <c r="L20"/>
    </row>
    <row r="21" spans="1:130" s="22" customFormat="1" x14ac:dyDescent="0.3">
      <c r="A21" s="62"/>
      <c r="B21" s="484" t="s">
        <v>689</v>
      </c>
      <c r="C21" s="485"/>
      <c r="D21" s="16"/>
      <c r="E21" s="16"/>
      <c r="F21" s="16"/>
      <c r="G21" s="16"/>
      <c r="H21" s="16"/>
      <c r="I21" s="17"/>
      <c r="J21" s="64"/>
      <c r="L21"/>
      <c r="DZ21" s="147">
        <f>COUNTIF(D21:I21,"&lt;&gt;")</f>
        <v>0</v>
      </c>
    </row>
    <row r="22" spans="1:130" s="22" customFormat="1" x14ac:dyDescent="0.3">
      <c r="A22" s="62"/>
      <c r="B22" s="467" t="s">
        <v>781</v>
      </c>
      <c r="C22" s="468"/>
      <c r="D22" s="26"/>
      <c r="E22" s="26"/>
      <c r="F22" s="26"/>
      <c r="G22" s="19"/>
      <c r="H22" s="19"/>
      <c r="I22" s="20"/>
      <c r="J22" s="64"/>
      <c r="L22"/>
    </row>
    <row r="23" spans="1:130" s="22" customFormat="1" ht="15" thickBot="1" x14ac:dyDescent="0.35">
      <c r="A23" s="62"/>
      <c r="B23" s="487" t="s">
        <v>782</v>
      </c>
      <c r="C23" s="488"/>
      <c r="D23" s="13"/>
      <c r="E23" s="13"/>
      <c r="F23" s="13"/>
      <c r="G23" s="13"/>
      <c r="H23" s="13"/>
      <c r="I23" s="14"/>
      <c r="J23" s="64"/>
      <c r="L23"/>
    </row>
    <row r="24" spans="1:130" s="22" customFormat="1" ht="15" thickBot="1" x14ac:dyDescent="0.35">
      <c r="A24" s="62"/>
      <c r="B24" s="278"/>
      <c r="C24" s="278"/>
      <c r="D24" s="290"/>
      <c r="E24" s="290"/>
      <c r="F24" s="290"/>
      <c r="G24" s="290"/>
      <c r="H24" s="290"/>
      <c r="I24" s="290"/>
      <c r="J24" s="64"/>
      <c r="L24"/>
    </row>
    <row r="25" spans="1:130" s="22" customFormat="1" x14ac:dyDescent="0.3">
      <c r="A25" s="62"/>
      <c r="B25" s="494" t="s">
        <v>131</v>
      </c>
      <c r="C25" s="497"/>
      <c r="D25" s="497"/>
      <c r="E25" s="497"/>
      <c r="F25" s="497"/>
      <c r="G25" s="497"/>
      <c r="H25" s="497"/>
      <c r="I25" s="498"/>
      <c r="J25" s="64"/>
      <c r="L25"/>
    </row>
    <row r="26" spans="1:130" s="22" customFormat="1" ht="18.75" customHeight="1" x14ac:dyDescent="0.3">
      <c r="A26" s="62"/>
      <c r="B26" s="495"/>
      <c r="C26" s="499"/>
      <c r="D26" s="499"/>
      <c r="E26" s="499"/>
      <c r="F26" s="499"/>
      <c r="G26" s="499"/>
      <c r="H26" s="499"/>
      <c r="I26" s="500"/>
      <c r="J26" s="64"/>
      <c r="L26"/>
    </row>
    <row r="27" spans="1:130" s="22" customFormat="1" ht="18.75" customHeight="1" x14ac:dyDescent="0.3">
      <c r="A27" s="62"/>
      <c r="B27" s="495"/>
      <c r="C27" s="499"/>
      <c r="D27" s="499"/>
      <c r="E27" s="499"/>
      <c r="F27" s="499"/>
      <c r="G27" s="499"/>
      <c r="H27" s="499"/>
      <c r="I27" s="500"/>
      <c r="J27" s="64"/>
      <c r="L27"/>
    </row>
    <row r="28" spans="1:130" s="22" customFormat="1" ht="18.75" customHeight="1" x14ac:dyDescent="0.3">
      <c r="A28" s="62"/>
      <c r="B28" s="495"/>
      <c r="C28" s="499"/>
      <c r="D28" s="499"/>
      <c r="E28" s="499"/>
      <c r="F28" s="499"/>
      <c r="G28" s="499"/>
      <c r="H28" s="499"/>
      <c r="I28" s="500"/>
      <c r="J28" s="64"/>
      <c r="L28"/>
    </row>
    <row r="29" spans="1:130" s="22" customFormat="1" ht="15" thickBot="1" x14ac:dyDescent="0.35">
      <c r="A29" s="62"/>
      <c r="B29" s="496"/>
      <c r="C29" s="501"/>
      <c r="D29" s="501"/>
      <c r="E29" s="501"/>
      <c r="F29" s="501"/>
      <c r="G29" s="501"/>
      <c r="H29" s="501"/>
      <c r="I29" s="502"/>
      <c r="J29" s="64"/>
      <c r="L29"/>
    </row>
    <row r="30" spans="1:130" s="22" customFormat="1" ht="15" thickBot="1" x14ac:dyDescent="0.35">
      <c r="A30" s="63"/>
      <c r="B30" s="537" t="str">
        <f>'WINDOWS 1'!$B$37</f>
        <v>APROBADOR POR: Jefe Dpto. Servicios Compartidos</v>
      </c>
      <c r="C30" s="537"/>
      <c r="D30" s="537"/>
      <c r="E30" s="35"/>
      <c r="F30" s="35" t="str">
        <f>'WINDOWS 1'!F37</f>
        <v>V20 de 26/09/2023</v>
      </c>
      <c r="G30" s="36"/>
      <c r="H30" s="36"/>
      <c r="I30" s="36" t="str">
        <f>"Pág. " &amp;Navegación!B32 &amp; " de " &amp;Navegación!$B$102</f>
        <v>Pág. 10 de 54</v>
      </c>
      <c r="J30" s="65"/>
      <c r="L30"/>
    </row>
    <row r="31" spans="1:130" s="22" customFormat="1" ht="15" thickTop="1" x14ac:dyDescent="0.3">
      <c r="A31" s="82"/>
      <c r="B31" s="82"/>
      <c r="C31" s="82"/>
      <c r="D31" s="82"/>
      <c r="E31" s="82"/>
      <c r="F31" s="82"/>
      <c r="G31" s="82"/>
      <c r="H31" s="82"/>
      <c r="I31" s="82"/>
      <c r="J31" s="82"/>
      <c r="L31"/>
    </row>
    <row r="32" spans="1:130" s="22" customFormat="1" x14ac:dyDescent="0.3">
      <c r="A32" s="82"/>
      <c r="B32" s="82"/>
      <c r="C32" s="82"/>
      <c r="D32" s="82"/>
      <c r="E32" s="82"/>
      <c r="F32" s="82"/>
      <c r="G32" s="82"/>
      <c r="H32" s="82"/>
      <c r="I32" s="82"/>
      <c r="J32" s="82"/>
      <c r="L32"/>
    </row>
    <row r="33" spans="1:130" s="22" customFormat="1" x14ac:dyDescent="0.3">
      <c r="A33" s="82"/>
      <c r="B33" s="82"/>
      <c r="C33" s="82"/>
      <c r="D33" s="82"/>
      <c r="E33" s="82"/>
      <c r="F33" s="82"/>
      <c r="G33" s="82"/>
      <c r="H33" s="82"/>
      <c r="I33" s="82"/>
      <c r="J33" s="82"/>
      <c r="L33"/>
    </row>
    <row r="34" spans="1:130" s="22" customFormat="1" x14ac:dyDescent="0.3">
      <c r="A34" s="82"/>
      <c r="B34" s="82"/>
      <c r="C34" s="82"/>
      <c r="D34" s="82"/>
      <c r="E34" s="82"/>
      <c r="F34" s="82"/>
      <c r="G34" s="82"/>
      <c r="H34" s="82"/>
      <c r="I34" s="82"/>
      <c r="J34" s="82"/>
      <c r="L34"/>
    </row>
    <row r="35" spans="1:130" s="22" customFormat="1" x14ac:dyDescent="0.3">
      <c r="A35" s="82"/>
      <c r="B35" s="82"/>
      <c r="C35" s="82"/>
      <c r="D35" s="82"/>
      <c r="E35" s="82"/>
      <c r="F35" s="82"/>
      <c r="G35" s="82"/>
      <c r="H35" s="82"/>
      <c r="I35" s="82"/>
      <c r="J35" s="82"/>
      <c r="L35"/>
    </row>
    <row r="36" spans="1:130" s="22" customFormat="1" x14ac:dyDescent="0.3">
      <c r="A36" s="82"/>
      <c r="B36" s="82"/>
      <c r="C36" s="82"/>
      <c r="D36" s="82"/>
      <c r="E36" s="82"/>
      <c r="F36" s="82"/>
      <c r="G36" s="82"/>
      <c r="H36" s="82"/>
      <c r="I36" s="82"/>
      <c r="J36" s="82"/>
      <c r="L36"/>
    </row>
    <row r="37" spans="1:130" s="22" customFormat="1" x14ac:dyDescent="0.3">
      <c r="A37" s="82"/>
      <c r="B37" s="82"/>
      <c r="C37" s="82"/>
      <c r="D37" s="82"/>
      <c r="E37" s="82"/>
      <c r="F37" s="82"/>
      <c r="G37" s="82"/>
      <c r="H37" s="82"/>
      <c r="I37" s="82"/>
      <c r="J37" s="82"/>
      <c r="L37"/>
    </row>
    <row r="38" spans="1:130" s="22" customFormat="1" x14ac:dyDescent="0.3">
      <c r="A38" s="82"/>
      <c r="B38" s="82"/>
      <c r="C38" s="82"/>
      <c r="D38" s="82"/>
      <c r="E38" s="82"/>
      <c r="F38" s="82"/>
      <c r="G38" s="82"/>
      <c r="H38" s="82"/>
      <c r="I38" s="82"/>
      <c r="J38" s="82"/>
      <c r="L38"/>
    </row>
    <row r="39" spans="1:130" s="22" customFormat="1" x14ac:dyDescent="0.3">
      <c r="A39" s="82"/>
      <c r="B39" s="82"/>
      <c r="C39" s="82"/>
      <c r="D39" s="82"/>
      <c r="E39" s="82"/>
      <c r="F39" s="82"/>
      <c r="G39" s="82"/>
      <c r="H39" s="82"/>
      <c r="I39" s="82"/>
      <c r="J39" s="82"/>
      <c r="L39"/>
    </row>
    <row r="40" spans="1:130" s="22" customFormat="1" x14ac:dyDescent="0.3">
      <c r="A40" s="82"/>
      <c r="B40" s="82"/>
      <c r="C40" s="82"/>
      <c r="D40" s="82"/>
      <c r="E40" s="82"/>
      <c r="F40" s="82"/>
      <c r="G40" s="82"/>
      <c r="H40" s="82"/>
      <c r="I40" s="82"/>
      <c r="J40" s="82"/>
      <c r="L40"/>
    </row>
    <row r="41" spans="1:130" s="22" customFormat="1" x14ac:dyDescent="0.3">
      <c r="A41" s="82"/>
      <c r="B41" s="82"/>
      <c r="C41" s="82"/>
      <c r="D41" s="82"/>
      <c r="E41" s="82"/>
      <c r="F41" s="82"/>
      <c r="G41" s="82"/>
      <c r="H41" s="82"/>
      <c r="I41" s="82"/>
      <c r="J41" s="82"/>
      <c r="L41"/>
    </row>
    <row r="42" spans="1:130" s="22" customFormat="1" x14ac:dyDescent="0.3">
      <c r="A42" s="82"/>
      <c r="B42" s="82"/>
      <c r="C42" s="82"/>
      <c r="D42" s="82"/>
      <c r="E42" s="82"/>
      <c r="F42" s="82"/>
      <c r="G42" s="82"/>
      <c r="H42" s="82"/>
      <c r="I42" s="82"/>
      <c r="J42" s="82"/>
      <c r="L42"/>
      <c r="DZ42" s="147" t="e">
        <f>COUNTIF(#REF!,"&lt;&gt;")</f>
        <v>#REF!</v>
      </c>
    </row>
    <row r="43" spans="1:130" s="22" customFormat="1" collapsed="1" x14ac:dyDescent="0.3">
      <c r="A43" s="82"/>
      <c r="B43" s="82"/>
      <c r="C43" s="82"/>
      <c r="D43" s="82"/>
      <c r="E43" s="82"/>
      <c r="F43" s="82"/>
      <c r="G43" s="82"/>
      <c r="H43" s="82"/>
      <c r="I43" s="82"/>
      <c r="J43" s="82"/>
      <c r="L43"/>
    </row>
    <row r="44" spans="1:130" s="22" customFormat="1" x14ac:dyDescent="0.3">
      <c r="A44" s="82"/>
      <c r="B44" s="82"/>
      <c r="C44" s="82"/>
      <c r="D44" s="82"/>
      <c r="E44" s="82"/>
      <c r="F44" s="82"/>
      <c r="G44" s="82"/>
      <c r="H44" s="82"/>
      <c r="I44" s="82"/>
      <c r="J44" s="82"/>
      <c r="L44"/>
    </row>
    <row r="45" spans="1:130" s="22" customFormat="1" ht="51" customHeight="1" x14ac:dyDescent="0.3">
      <c r="A45" s="82"/>
      <c r="B45" s="82"/>
      <c r="C45" s="82"/>
      <c r="D45" s="82"/>
      <c r="E45" s="82"/>
      <c r="F45" s="82"/>
      <c r="G45" s="82"/>
      <c r="H45" s="82"/>
      <c r="I45" s="82"/>
      <c r="J45" s="82"/>
      <c r="L45"/>
    </row>
    <row r="46" spans="1:130" s="22" customFormat="1" x14ac:dyDescent="0.3">
      <c r="A46" s="82"/>
      <c r="B46" s="82"/>
      <c r="C46" s="82"/>
      <c r="D46" s="82"/>
      <c r="E46" s="82"/>
      <c r="F46" s="82"/>
      <c r="G46" s="82"/>
      <c r="H46" s="82"/>
      <c r="I46" s="82"/>
      <c r="J46" s="82"/>
      <c r="L46"/>
    </row>
    <row r="47" spans="1:130" s="22" customFormat="1" x14ac:dyDescent="0.3">
      <c r="A47" s="82"/>
      <c r="B47" s="82"/>
      <c r="C47" s="82"/>
      <c r="D47" s="82"/>
      <c r="E47" s="82"/>
      <c r="F47" s="82"/>
      <c r="G47" s="82"/>
      <c r="H47" s="82"/>
      <c r="I47" s="82"/>
      <c r="J47" s="82"/>
      <c r="L47"/>
    </row>
    <row r="48" spans="1:130" s="22" customFormat="1" x14ac:dyDescent="0.3">
      <c r="A48" s="82"/>
      <c r="B48" s="82"/>
      <c r="C48" s="82"/>
      <c r="D48" s="82"/>
      <c r="E48" s="82"/>
      <c r="F48" s="82"/>
      <c r="G48" s="82"/>
      <c r="H48" s="82"/>
      <c r="I48" s="82"/>
      <c r="J48" s="82"/>
      <c r="L48"/>
    </row>
    <row r="49" spans="1:130" s="22" customFormat="1" ht="46.5" customHeight="1" x14ac:dyDescent="0.3">
      <c r="A49" s="82"/>
      <c r="B49" s="82"/>
      <c r="C49" s="82"/>
      <c r="D49" s="82"/>
      <c r="E49" s="82"/>
      <c r="F49" s="82"/>
      <c r="G49" s="82"/>
      <c r="H49" s="82"/>
      <c r="I49" s="82"/>
      <c r="J49" s="82"/>
      <c r="L49"/>
    </row>
    <row r="50" spans="1:130" s="22" customFormat="1" ht="25.2" customHeight="1" x14ac:dyDescent="0.3">
      <c r="A50" s="82"/>
      <c r="B50" s="82"/>
      <c r="C50" s="82"/>
      <c r="D50" s="82"/>
      <c r="E50" s="82"/>
      <c r="F50" s="82"/>
      <c r="G50" s="82"/>
      <c r="H50" s="82"/>
      <c r="I50" s="82"/>
      <c r="J50" s="82"/>
      <c r="L50"/>
    </row>
    <row r="51" spans="1:130" s="22" customFormat="1" x14ac:dyDescent="0.3">
      <c r="A51" s="82"/>
      <c r="B51" s="82"/>
      <c r="C51" s="82"/>
      <c r="D51" s="82"/>
      <c r="E51" s="82"/>
      <c r="F51" s="82"/>
      <c r="G51" s="82"/>
      <c r="H51" s="82"/>
      <c r="I51" s="82"/>
      <c r="J51" s="82"/>
      <c r="L51"/>
      <c r="DZ51" s="147" t="e">
        <f>COUNTIF(#REF!,"&lt;&gt;")</f>
        <v>#REF!</v>
      </c>
    </row>
    <row r="52" spans="1:130" s="22" customFormat="1" x14ac:dyDescent="0.3">
      <c r="A52" s="82"/>
      <c r="B52" s="82"/>
      <c r="C52" s="82"/>
      <c r="D52" s="82"/>
      <c r="E52" s="82"/>
      <c r="F52" s="82"/>
      <c r="G52" s="82"/>
      <c r="H52" s="82"/>
      <c r="I52" s="82"/>
      <c r="J52" s="82"/>
      <c r="L52"/>
    </row>
    <row r="53" spans="1:130" s="22" customFormat="1" x14ac:dyDescent="0.3">
      <c r="A53" s="82"/>
      <c r="B53" s="82"/>
      <c r="C53" s="82"/>
      <c r="D53" s="82"/>
      <c r="E53" s="82"/>
      <c r="F53" s="82"/>
      <c r="G53" s="82"/>
      <c r="H53" s="82"/>
      <c r="I53" s="82"/>
      <c r="J53" s="82"/>
      <c r="L53"/>
    </row>
    <row r="54" spans="1:130" s="22" customFormat="1" x14ac:dyDescent="0.3">
      <c r="A54" s="82"/>
      <c r="B54" s="82"/>
      <c r="C54" s="82"/>
      <c r="D54" s="82"/>
      <c r="E54" s="82"/>
      <c r="F54" s="82"/>
      <c r="G54" s="82"/>
      <c r="H54" s="82"/>
      <c r="I54" s="82"/>
      <c r="J54" s="82"/>
      <c r="L54"/>
    </row>
    <row r="55" spans="1:130" s="214" customFormat="1" x14ac:dyDescent="0.3">
      <c r="A55" s="82"/>
      <c r="B55" s="82"/>
      <c r="C55" s="82"/>
      <c r="D55" s="82"/>
      <c r="E55" s="82"/>
      <c r="F55" s="82"/>
      <c r="G55" s="82"/>
      <c r="H55" s="82"/>
      <c r="I55" s="82"/>
      <c r="J55" s="82"/>
      <c r="L55" s="215"/>
    </row>
    <row r="56" spans="1:130" s="214" customFormat="1" x14ac:dyDescent="0.3">
      <c r="A56" s="82"/>
      <c r="B56" s="82"/>
      <c r="C56" s="82"/>
      <c r="D56" s="82"/>
      <c r="E56" s="82"/>
      <c r="F56" s="82"/>
      <c r="G56" s="82"/>
      <c r="H56" s="82"/>
      <c r="I56" s="82"/>
      <c r="J56" s="82"/>
      <c r="L56" s="215"/>
    </row>
    <row r="57" spans="1:130" s="214" customFormat="1" x14ac:dyDescent="0.3">
      <c r="A57" s="82"/>
      <c r="B57" s="82"/>
      <c r="C57" s="82"/>
      <c r="D57" s="82"/>
      <c r="E57" s="82"/>
      <c r="F57" s="82"/>
      <c r="G57" s="82"/>
      <c r="H57" s="82"/>
      <c r="I57" s="82"/>
      <c r="J57" s="82"/>
      <c r="L57" s="215"/>
    </row>
    <row r="58" spans="1:130" s="214" customFormat="1" x14ac:dyDescent="0.3">
      <c r="A58" s="82"/>
      <c r="B58" s="82"/>
      <c r="C58" s="82"/>
      <c r="D58" s="82"/>
      <c r="E58" s="82"/>
      <c r="F58" s="82"/>
      <c r="G58" s="82"/>
      <c r="H58" s="82"/>
      <c r="I58" s="82"/>
      <c r="J58" s="82"/>
      <c r="L58" s="215"/>
      <c r="DZ58" s="216" t="e">
        <f>COUNTIF(#REF!,"&lt;&gt;")</f>
        <v>#REF!</v>
      </c>
    </row>
    <row r="59" spans="1:130" s="214" customFormat="1" hidden="1" x14ac:dyDescent="0.3">
      <c r="A59" s="82"/>
      <c r="B59" s="82"/>
      <c r="C59" s="82"/>
      <c r="D59" s="82"/>
      <c r="E59" s="82"/>
      <c r="F59" s="82"/>
      <c r="G59" s="82"/>
      <c r="H59" s="82"/>
      <c r="I59" s="82"/>
      <c r="J59" s="82"/>
      <c r="L59" s="215"/>
    </row>
    <row r="60" spans="1:130" s="214" customFormat="1" hidden="1" x14ac:dyDescent="0.3">
      <c r="A60" s="82"/>
      <c r="B60" s="82"/>
      <c r="C60" s="82"/>
      <c r="D60" s="82"/>
      <c r="E60" s="82"/>
      <c r="F60" s="82"/>
      <c r="G60" s="82"/>
      <c r="H60" s="82"/>
      <c r="I60" s="82"/>
      <c r="J60" s="82"/>
      <c r="L60" s="215"/>
    </row>
    <row r="61" spans="1:130" s="214" customFormat="1" hidden="1" x14ac:dyDescent="0.3">
      <c r="A61" s="82"/>
      <c r="B61" s="82"/>
      <c r="C61" s="82"/>
      <c r="D61" s="82"/>
      <c r="E61" s="82"/>
      <c r="F61" s="82"/>
      <c r="G61" s="82"/>
      <c r="H61" s="82"/>
      <c r="I61" s="82"/>
      <c r="J61" s="82"/>
      <c r="L61" s="215"/>
    </row>
    <row r="62" spans="1:130" s="214" customFormat="1" hidden="1" x14ac:dyDescent="0.3">
      <c r="A62" s="82"/>
      <c r="B62" s="82"/>
      <c r="C62" s="82"/>
      <c r="D62" s="82"/>
      <c r="E62" s="82"/>
      <c r="F62" s="82"/>
      <c r="G62" s="82"/>
      <c r="H62" s="82"/>
      <c r="I62" s="82"/>
      <c r="J62" s="82"/>
      <c r="L62" s="215"/>
      <c r="DZ62" s="147" t="e">
        <f>COUNTIF(#REF!,"&lt;&gt;")</f>
        <v>#REF!</v>
      </c>
    </row>
    <row r="63" spans="1:130" s="214" customFormat="1" collapsed="1" x14ac:dyDescent="0.3">
      <c r="A63" s="82"/>
      <c r="B63" s="82"/>
      <c r="C63" s="82"/>
      <c r="D63" s="82"/>
      <c r="E63" s="82"/>
      <c r="F63" s="82"/>
      <c r="G63" s="82"/>
      <c r="H63" s="82"/>
      <c r="I63" s="82"/>
      <c r="J63" s="82"/>
      <c r="L63" s="215"/>
    </row>
    <row r="64" spans="1:130" s="22" customFormat="1" ht="18.75" customHeight="1" x14ac:dyDescent="0.3">
      <c r="A64" s="82"/>
      <c r="B64" s="82"/>
      <c r="C64" s="82"/>
      <c r="D64" s="82"/>
      <c r="E64" s="82"/>
      <c r="F64" s="82"/>
      <c r="G64" s="82"/>
      <c r="H64" s="82"/>
      <c r="I64" s="82"/>
      <c r="J64" s="82"/>
      <c r="L64"/>
    </row>
    <row r="65" spans="1:130" s="22" customFormat="1" x14ac:dyDescent="0.3">
      <c r="A65" s="82"/>
      <c r="B65" s="82"/>
      <c r="C65" s="82"/>
      <c r="D65" s="82"/>
      <c r="E65" s="82"/>
      <c r="F65" s="82"/>
      <c r="G65" s="82"/>
      <c r="H65" s="82"/>
      <c r="I65" s="82"/>
      <c r="J65" s="82"/>
      <c r="L65"/>
    </row>
    <row r="66" spans="1:130" s="22" customFormat="1" x14ac:dyDescent="0.3">
      <c r="A66" s="82"/>
      <c r="B66" s="82"/>
      <c r="C66" s="82"/>
      <c r="D66" s="82"/>
      <c r="E66" s="82"/>
      <c r="F66" s="82"/>
      <c r="G66" s="82"/>
      <c r="H66" s="82"/>
      <c r="I66" s="82"/>
      <c r="J66" s="82"/>
      <c r="L66"/>
    </row>
    <row r="67" spans="1:130" s="22" customFormat="1" x14ac:dyDescent="0.3">
      <c r="A67" s="82"/>
      <c r="B67" s="82"/>
      <c r="C67" s="82"/>
      <c r="D67" s="82"/>
      <c r="E67" s="82"/>
      <c r="F67" s="82"/>
      <c r="G67" s="82"/>
      <c r="H67" s="82"/>
      <c r="I67" s="82"/>
      <c r="J67" s="82"/>
      <c r="L67"/>
    </row>
    <row r="68" spans="1:130" s="22" customFormat="1" x14ac:dyDescent="0.3">
      <c r="A68" s="82"/>
      <c r="B68" s="82"/>
      <c r="C68" s="82"/>
      <c r="D68" s="82"/>
      <c r="E68" s="82"/>
      <c r="F68" s="82"/>
      <c r="G68" s="82"/>
      <c r="H68" s="82"/>
      <c r="I68" s="82"/>
      <c r="J68" s="82"/>
      <c r="L68"/>
    </row>
    <row r="69" spans="1:130" s="22" customFormat="1" x14ac:dyDescent="0.3">
      <c r="A69" s="82"/>
      <c r="B69" s="82"/>
      <c r="C69" s="82"/>
      <c r="D69" s="82"/>
      <c r="E69" s="82"/>
      <c r="F69" s="82"/>
      <c r="G69" s="82"/>
      <c r="H69" s="82"/>
      <c r="I69" s="82"/>
      <c r="J69" s="82"/>
      <c r="L69"/>
    </row>
    <row r="70" spans="1:130" s="22" customFormat="1" ht="32.25" customHeight="1" x14ac:dyDescent="0.3">
      <c r="A70" s="82"/>
      <c r="B70" s="82"/>
      <c r="C70" s="82"/>
      <c r="D70" s="82"/>
      <c r="E70" s="82"/>
      <c r="F70" s="82"/>
      <c r="G70" s="82"/>
      <c r="H70" s="82"/>
      <c r="I70" s="82"/>
      <c r="J70" s="82"/>
      <c r="L70"/>
    </row>
    <row r="71" spans="1:130" s="22" customFormat="1" ht="25.2" customHeight="1" x14ac:dyDescent="0.3">
      <c r="A71" s="82"/>
      <c r="B71" s="82"/>
      <c r="C71" s="82"/>
      <c r="D71" s="82"/>
      <c r="E71" s="82"/>
      <c r="F71" s="82"/>
      <c r="G71" s="82"/>
      <c r="H71" s="82"/>
      <c r="I71" s="82"/>
      <c r="J71" s="82"/>
      <c r="L71"/>
    </row>
    <row r="72" spans="1:130" s="22" customFormat="1" x14ac:dyDescent="0.3">
      <c r="A72" s="82"/>
      <c r="B72" s="82"/>
      <c r="C72" s="82"/>
      <c r="D72" s="82"/>
      <c r="E72" s="82"/>
      <c r="F72" s="82"/>
      <c r="G72" s="82"/>
      <c r="H72" s="82"/>
      <c r="I72" s="82"/>
      <c r="J72" s="82"/>
      <c r="L72"/>
      <c r="DZ72" s="147" t="e">
        <f>COUNTIF(#REF!,"&lt;&gt;")</f>
        <v>#REF!</v>
      </c>
    </row>
    <row r="73" spans="1:130" s="22" customFormat="1" x14ac:dyDescent="0.3">
      <c r="A73" s="82"/>
      <c r="B73" s="82"/>
      <c r="C73" s="82"/>
      <c r="D73" s="82"/>
      <c r="E73" s="82"/>
      <c r="F73" s="82"/>
      <c r="G73" s="82"/>
      <c r="H73" s="82"/>
      <c r="I73" s="82"/>
      <c r="J73" s="82"/>
      <c r="L73"/>
    </row>
    <row r="74" spans="1:130" s="22" customFormat="1" ht="18.75" customHeight="1" x14ac:dyDescent="0.3">
      <c r="A74" s="82"/>
      <c r="B74" s="82"/>
      <c r="C74" s="82"/>
      <c r="D74" s="82"/>
      <c r="E74" s="82"/>
      <c r="F74" s="82"/>
      <c r="G74" s="82"/>
      <c r="H74" s="82"/>
      <c r="I74" s="82"/>
      <c r="J74" s="82"/>
      <c r="L74"/>
    </row>
    <row r="75" spans="1:130" s="22" customFormat="1" x14ac:dyDescent="0.3">
      <c r="A75" s="82"/>
      <c r="B75" s="82"/>
      <c r="C75" s="82"/>
      <c r="D75" s="82"/>
      <c r="E75" s="82"/>
      <c r="F75" s="82"/>
      <c r="G75" s="82"/>
      <c r="H75" s="82"/>
      <c r="I75" s="82"/>
      <c r="J75" s="82"/>
      <c r="L75"/>
    </row>
    <row r="76" spans="1:130" s="22" customFormat="1" x14ac:dyDescent="0.3">
      <c r="A76" s="82"/>
      <c r="B76" s="82"/>
      <c r="C76" s="82"/>
      <c r="D76" s="82"/>
      <c r="E76" s="82"/>
      <c r="F76" s="82"/>
      <c r="G76" s="82"/>
      <c r="H76" s="82"/>
      <c r="I76" s="82"/>
      <c r="J76" s="82"/>
      <c r="L76"/>
    </row>
    <row r="77" spans="1:130" s="22" customFormat="1" x14ac:dyDescent="0.3">
      <c r="A77" s="82"/>
      <c r="B77" s="82"/>
      <c r="C77" s="82"/>
      <c r="D77" s="82"/>
      <c r="E77" s="82"/>
      <c r="F77" s="82"/>
      <c r="G77" s="82"/>
      <c r="H77" s="82"/>
      <c r="I77" s="82"/>
      <c r="J77" s="82"/>
      <c r="L77"/>
    </row>
    <row r="78" spans="1:130" s="22" customFormat="1" x14ac:dyDescent="0.3">
      <c r="A78" s="82"/>
      <c r="B78" s="82"/>
      <c r="C78" s="82"/>
      <c r="D78" s="82"/>
      <c r="E78" s="82"/>
      <c r="F78" s="82"/>
      <c r="G78" s="82"/>
      <c r="H78" s="82"/>
      <c r="I78" s="82"/>
      <c r="J78" s="82"/>
      <c r="L78"/>
    </row>
    <row r="79" spans="1:130" s="22" customFormat="1" ht="119.1" customHeight="1" x14ac:dyDescent="0.3">
      <c r="A79" s="82"/>
      <c r="B79" s="82"/>
      <c r="C79" s="82"/>
      <c r="D79" s="82"/>
      <c r="E79" s="82"/>
      <c r="F79" s="82"/>
      <c r="G79" s="82"/>
      <c r="H79" s="82"/>
      <c r="I79" s="82"/>
      <c r="J79" s="82"/>
      <c r="L79"/>
    </row>
    <row r="80" spans="1:130" s="22" customFormat="1" x14ac:dyDescent="0.3">
      <c r="A80" s="82"/>
      <c r="B80" s="82"/>
      <c r="C80" s="82"/>
      <c r="D80" s="82"/>
      <c r="E80" s="82"/>
      <c r="F80" s="82"/>
      <c r="G80" s="82"/>
      <c r="H80" s="82"/>
      <c r="I80" s="82"/>
      <c r="J80" s="82"/>
      <c r="L80"/>
    </row>
    <row r="81" spans="1:130" s="22" customFormat="1" ht="119.1" customHeight="1" x14ac:dyDescent="0.3">
      <c r="A81" s="82"/>
      <c r="B81" s="82"/>
      <c r="C81" s="82"/>
      <c r="D81" s="82"/>
      <c r="E81" s="82"/>
      <c r="F81" s="82"/>
      <c r="G81" s="82"/>
      <c r="H81" s="82"/>
      <c r="I81" s="82"/>
      <c r="J81" s="82"/>
      <c r="L81"/>
    </row>
    <row r="82" spans="1:130" s="22" customFormat="1" ht="119.1" customHeight="1" x14ac:dyDescent="0.3">
      <c r="A82" s="82"/>
      <c r="B82" s="82"/>
      <c r="C82" s="82"/>
      <c r="D82" s="82"/>
      <c r="E82" s="82"/>
      <c r="F82" s="82"/>
      <c r="G82" s="82"/>
      <c r="H82" s="82"/>
      <c r="I82" s="82"/>
      <c r="J82" s="82"/>
      <c r="L82"/>
      <c r="DZ82" s="147" t="e">
        <f>COUNTIF(#REF!,"&lt;&gt;")</f>
        <v>#REF!</v>
      </c>
    </row>
    <row r="83" spans="1:130" s="22" customFormat="1" x14ac:dyDescent="0.3">
      <c r="A83" s="82"/>
      <c r="B83" s="82"/>
      <c r="C83" s="82"/>
      <c r="D83" s="82"/>
      <c r="E83" s="82"/>
      <c r="F83" s="82"/>
      <c r="G83" s="82"/>
      <c r="H83" s="82"/>
      <c r="I83" s="82"/>
      <c r="J83" s="82"/>
      <c r="L83"/>
    </row>
    <row r="84" spans="1:130" s="22" customFormat="1" x14ac:dyDescent="0.3">
      <c r="A84" s="82"/>
      <c r="B84" s="82"/>
      <c r="C84" s="82"/>
      <c r="D84" s="82"/>
      <c r="E84" s="82"/>
      <c r="F84" s="82"/>
      <c r="G84" s="82"/>
      <c r="H84" s="82"/>
      <c r="I84" s="82"/>
      <c r="J84" s="82"/>
      <c r="L84"/>
    </row>
    <row r="85" spans="1:130" s="22" customFormat="1" x14ac:dyDescent="0.3">
      <c r="A85" s="82"/>
      <c r="B85" s="82"/>
      <c r="C85" s="82"/>
      <c r="D85" s="82"/>
      <c r="E85" s="82"/>
      <c r="F85" s="82"/>
      <c r="G85" s="82"/>
      <c r="H85" s="82"/>
      <c r="I85" s="82"/>
      <c r="J85" s="82"/>
      <c r="L85"/>
    </row>
    <row r="86" spans="1:130" s="22" customFormat="1" x14ac:dyDescent="0.3">
      <c r="A86" s="82"/>
      <c r="B86" s="82"/>
      <c r="C86" s="82"/>
      <c r="D86" s="82"/>
      <c r="E86" s="82"/>
      <c r="F86" s="82"/>
      <c r="G86" s="82"/>
      <c r="H86" s="82"/>
      <c r="I86" s="82"/>
      <c r="J86" s="82"/>
      <c r="L86"/>
    </row>
    <row r="87" spans="1:130" s="22" customFormat="1" x14ac:dyDescent="0.3">
      <c r="A87" s="82"/>
      <c r="B87" s="82"/>
      <c r="C87" s="82"/>
      <c r="D87" s="82"/>
      <c r="E87" s="82"/>
      <c r="F87" s="82"/>
      <c r="G87" s="82"/>
      <c r="H87" s="82"/>
      <c r="I87" s="82"/>
      <c r="J87" s="82"/>
      <c r="L87"/>
    </row>
    <row r="88" spans="1:130" s="22" customFormat="1" x14ac:dyDescent="0.3">
      <c r="A88" s="82"/>
      <c r="B88" s="82"/>
      <c r="C88" s="82"/>
      <c r="D88" s="82"/>
      <c r="E88" s="82"/>
      <c r="F88" s="82"/>
      <c r="G88" s="82"/>
      <c r="H88" s="82"/>
      <c r="I88" s="82"/>
      <c r="J88" s="82"/>
      <c r="L88"/>
      <c r="DZ88" s="147">
        <f>COUNTIF(D21:I21,"&lt;&gt;")</f>
        <v>0</v>
      </c>
    </row>
    <row r="89" spans="1:130" s="22" customFormat="1" x14ac:dyDescent="0.3">
      <c r="A89" s="82"/>
      <c r="B89" s="82"/>
      <c r="C89" s="82"/>
      <c r="D89" s="82"/>
      <c r="E89" s="82"/>
      <c r="F89" s="82"/>
      <c r="G89" s="82"/>
      <c r="H89" s="82"/>
      <c r="I89" s="82"/>
      <c r="J89" s="82"/>
      <c r="L89"/>
    </row>
    <row r="90" spans="1:130" s="22" customFormat="1" x14ac:dyDescent="0.3">
      <c r="A90" s="82"/>
      <c r="B90" s="82"/>
      <c r="C90" s="82"/>
      <c r="D90" s="82"/>
      <c r="E90" s="82"/>
      <c r="F90" s="82"/>
      <c r="G90" s="82"/>
      <c r="H90" s="82"/>
      <c r="I90" s="82"/>
      <c r="J90" s="82"/>
      <c r="L90"/>
    </row>
    <row r="91" spans="1:130" s="22" customFormat="1" x14ac:dyDescent="0.3">
      <c r="A91" s="82"/>
      <c r="B91" s="82"/>
      <c r="C91" s="82"/>
      <c r="D91" s="82"/>
      <c r="E91" s="82"/>
      <c r="F91" s="82"/>
      <c r="G91" s="82"/>
      <c r="H91" s="82"/>
      <c r="I91" s="82"/>
      <c r="J91" s="82"/>
      <c r="L91"/>
    </row>
    <row r="92" spans="1:130" s="22" customFormat="1" x14ac:dyDescent="0.3">
      <c r="A92" s="82"/>
      <c r="B92" s="82"/>
      <c r="C92" s="82"/>
      <c r="D92" s="82"/>
      <c r="E92" s="82"/>
      <c r="F92" s="82"/>
      <c r="G92" s="82"/>
      <c r="H92" s="82"/>
      <c r="I92" s="82"/>
      <c r="J92" s="82"/>
      <c r="L92"/>
      <c r="DZ92" s="147" t="e">
        <f>COUNTIF(#REF!,"&lt;&gt;")</f>
        <v>#REF!</v>
      </c>
    </row>
    <row r="93" spans="1:130" s="22" customFormat="1" x14ac:dyDescent="0.3">
      <c r="A93" s="82"/>
      <c r="B93" s="82"/>
      <c r="C93" s="82"/>
      <c r="D93" s="82"/>
      <c r="E93" s="82"/>
      <c r="F93" s="82"/>
      <c r="G93" s="82"/>
      <c r="H93" s="82"/>
      <c r="I93" s="82"/>
      <c r="J93" s="82"/>
      <c r="L93"/>
    </row>
    <row r="94" spans="1:130" s="22" customFormat="1" x14ac:dyDescent="0.3">
      <c r="A94" s="82"/>
      <c r="B94" s="82"/>
      <c r="C94" s="82"/>
      <c r="D94" s="82"/>
      <c r="E94" s="82"/>
      <c r="F94" s="82"/>
      <c r="G94" s="82"/>
      <c r="H94" s="82"/>
      <c r="I94" s="82"/>
      <c r="J94" s="82"/>
      <c r="L94"/>
    </row>
    <row r="95" spans="1:130" s="22" customFormat="1" hidden="1" x14ac:dyDescent="0.3">
      <c r="A95" s="82"/>
      <c r="B95" s="82"/>
      <c r="C95" s="82"/>
      <c r="D95" s="82"/>
      <c r="E95" s="82"/>
      <c r="F95" s="82"/>
      <c r="G95" s="82"/>
      <c r="H95" s="82"/>
      <c r="I95" s="82"/>
      <c r="J95" s="82"/>
      <c r="L95"/>
    </row>
    <row r="96" spans="1:130" ht="18.75" customHeight="1" x14ac:dyDescent="0.3">
      <c r="L96"/>
      <c r="M96" s="22"/>
      <c r="N96" s="22"/>
      <c r="O96" s="22"/>
      <c r="P96" s="22"/>
      <c r="Q96" s="22"/>
      <c r="R96" s="22"/>
      <c r="S96" s="22"/>
      <c r="T96" s="22"/>
      <c r="U96" s="22"/>
      <c r="V96" s="22"/>
      <c r="W96" s="22"/>
      <c r="X96" s="22"/>
      <c r="Y96" s="22"/>
      <c r="DZ96" s="147" t="e">
        <f>COUNTIF(#REF!,"&lt;&gt;")</f>
        <v>#REF!</v>
      </c>
    </row>
    <row r="97" spans="12:130" x14ac:dyDescent="0.3">
      <c r="L97"/>
      <c r="M97" s="22"/>
      <c r="N97" s="22"/>
      <c r="O97" s="22"/>
      <c r="P97" s="22"/>
      <c r="Q97" s="22"/>
      <c r="R97" s="22"/>
      <c r="S97" s="22"/>
      <c r="T97" s="22"/>
      <c r="U97" s="22"/>
      <c r="V97" s="22"/>
      <c r="W97" s="22"/>
      <c r="X97" s="22"/>
      <c r="Y97" s="22"/>
    </row>
    <row r="98" spans="12:130" ht="18.75" customHeight="1" x14ac:dyDescent="0.3">
      <c r="L98"/>
      <c r="M98" s="22"/>
      <c r="N98" s="22"/>
      <c r="O98" s="22"/>
      <c r="P98" s="22"/>
      <c r="Q98" s="22"/>
      <c r="R98" s="22"/>
      <c r="S98" s="22"/>
      <c r="T98" s="22"/>
      <c r="U98" s="22"/>
      <c r="V98" s="22"/>
      <c r="W98" s="22"/>
      <c r="X98" s="22"/>
      <c r="Y98" s="22"/>
    </row>
    <row r="99" spans="12:130" ht="25.5" customHeight="1" x14ac:dyDescent="0.3">
      <c r="L99"/>
      <c r="M99" s="22"/>
      <c r="N99" s="22"/>
      <c r="O99" s="22"/>
      <c r="P99" s="22"/>
      <c r="Q99" s="22"/>
      <c r="R99" s="22"/>
      <c r="S99" s="22"/>
      <c r="T99" s="22"/>
      <c r="U99" s="22"/>
      <c r="V99" s="22"/>
      <c r="W99" s="22"/>
      <c r="X99" s="22"/>
      <c r="Y99" s="22"/>
    </row>
    <row r="100" spans="12:130" ht="19.5" customHeight="1" x14ac:dyDescent="0.3">
      <c r="L100"/>
      <c r="M100" s="22"/>
      <c r="N100" s="22"/>
      <c r="O100" s="22"/>
      <c r="P100" s="22"/>
      <c r="Q100" s="22"/>
      <c r="R100" s="22"/>
      <c r="S100" s="22"/>
      <c r="T100" s="22"/>
      <c r="U100" s="22"/>
      <c r="V100" s="22"/>
      <c r="W100" s="22"/>
      <c r="X100" s="22"/>
      <c r="Y100" s="22"/>
    </row>
    <row r="101" spans="12:130" ht="25.2" customHeight="1" x14ac:dyDescent="0.3">
      <c r="L101"/>
      <c r="M101" s="22"/>
      <c r="N101" s="22"/>
      <c r="O101" s="22"/>
      <c r="P101" s="22"/>
      <c r="Q101" s="22"/>
      <c r="R101" s="22"/>
      <c r="S101" s="22"/>
      <c r="T101" s="22"/>
      <c r="U101" s="22"/>
      <c r="V101" s="22"/>
      <c r="W101" s="22"/>
      <c r="X101" s="22"/>
      <c r="Y101" s="22"/>
    </row>
    <row r="102" spans="12:130" ht="19.5" customHeight="1" x14ac:dyDescent="0.3">
      <c r="L102"/>
      <c r="M102" s="22"/>
      <c r="N102" s="22"/>
      <c r="O102" s="22"/>
      <c r="P102" s="22"/>
      <c r="Q102" s="22"/>
      <c r="R102" s="22"/>
      <c r="S102" s="22"/>
      <c r="T102" s="22"/>
      <c r="U102" s="22"/>
      <c r="V102" s="22"/>
      <c r="W102" s="22"/>
      <c r="X102" s="22"/>
      <c r="Y102" s="22"/>
      <c r="DZ102" s="147">
        <f>COUNTIF(D21:I21,"&lt;&gt;")</f>
        <v>0</v>
      </c>
    </row>
    <row r="103" spans="12:130" ht="19.5" customHeight="1" x14ac:dyDescent="0.3">
      <c r="L103"/>
      <c r="M103" s="22"/>
      <c r="N103" s="22"/>
      <c r="O103" s="22"/>
      <c r="P103" s="22"/>
      <c r="Q103" s="22"/>
      <c r="R103" s="22"/>
      <c r="S103" s="22"/>
      <c r="T103" s="22"/>
      <c r="U103" s="22"/>
      <c r="V103" s="22"/>
      <c r="W103" s="22"/>
      <c r="X103" s="22"/>
      <c r="Y103" s="22"/>
    </row>
    <row r="104" spans="12:130" x14ac:dyDescent="0.3">
      <c r="L104"/>
      <c r="M104" s="22"/>
      <c r="N104" s="22"/>
      <c r="O104" s="22"/>
      <c r="P104" s="22"/>
      <c r="Q104" s="22"/>
      <c r="R104" s="22"/>
      <c r="S104" s="22"/>
      <c r="T104" s="22"/>
      <c r="U104" s="22"/>
      <c r="V104" s="22"/>
      <c r="W104" s="22"/>
      <c r="X104" s="22"/>
      <c r="Y104" s="22"/>
    </row>
    <row r="105" spans="12:130" ht="25.2" customHeight="1" x14ac:dyDescent="0.3">
      <c r="L105"/>
      <c r="M105" s="22"/>
      <c r="N105" s="22"/>
      <c r="O105" s="22"/>
      <c r="P105" s="22"/>
      <c r="Q105" s="22"/>
      <c r="R105" s="22"/>
      <c r="S105" s="22"/>
      <c r="T105" s="22"/>
      <c r="U105" s="22"/>
      <c r="V105" s="22"/>
      <c r="W105" s="22"/>
      <c r="X105" s="22"/>
      <c r="Y105" s="22"/>
    </row>
    <row r="106" spans="12:130" ht="21" customHeight="1" x14ac:dyDescent="0.3">
      <c r="L106"/>
      <c r="M106" s="22"/>
      <c r="N106" s="22"/>
      <c r="O106" s="22"/>
      <c r="P106" s="22"/>
      <c r="Q106" s="22"/>
      <c r="R106" s="22"/>
      <c r="S106" s="22"/>
      <c r="T106" s="22"/>
      <c r="U106" s="22"/>
      <c r="V106" s="22"/>
      <c r="W106" s="22"/>
      <c r="X106" s="22"/>
      <c r="Y106" s="22"/>
      <c r="DZ106" s="147" t="e">
        <f>COUNTIF(#REF!,"&lt;&gt;")</f>
        <v>#REF!</v>
      </c>
    </row>
    <row r="107" spans="12:130" ht="21" customHeight="1" x14ac:dyDescent="0.3">
      <c r="L107"/>
      <c r="M107" s="22"/>
      <c r="N107" s="22"/>
      <c r="O107" s="22"/>
      <c r="P107" s="22"/>
      <c r="Q107" s="22"/>
      <c r="R107" s="22"/>
      <c r="S107" s="22"/>
      <c r="T107" s="22"/>
      <c r="U107" s="22"/>
      <c r="V107" s="22"/>
      <c r="W107" s="22"/>
      <c r="X107" s="22"/>
      <c r="Y107" s="22"/>
    </row>
    <row r="108" spans="12:130" ht="21" customHeight="1" x14ac:dyDescent="0.3">
      <c r="L108"/>
      <c r="M108" s="22"/>
      <c r="N108" s="22"/>
      <c r="O108" s="22"/>
      <c r="P108" s="22"/>
      <c r="Q108" s="22"/>
      <c r="R108" s="22"/>
      <c r="S108" s="22"/>
      <c r="T108" s="22"/>
      <c r="U108" s="22"/>
      <c r="V108" s="22"/>
      <c r="W108" s="22"/>
      <c r="X108" s="22"/>
      <c r="Y108" s="22"/>
    </row>
    <row r="109" spans="12:130" ht="16.5" customHeight="1" x14ac:dyDescent="0.3">
      <c r="L109"/>
      <c r="M109" s="22"/>
      <c r="N109" s="22"/>
      <c r="O109" s="22"/>
      <c r="P109" s="22"/>
      <c r="Q109" s="22"/>
      <c r="R109" s="22"/>
      <c r="S109" s="22"/>
      <c r="T109" s="22"/>
      <c r="U109" s="22"/>
      <c r="V109" s="22"/>
      <c r="W109" s="22"/>
      <c r="X109" s="22"/>
      <c r="Y109" s="22"/>
    </row>
    <row r="110" spans="12:130" ht="21" customHeight="1" x14ac:dyDescent="0.3">
      <c r="L110"/>
      <c r="M110" s="22"/>
      <c r="N110" s="22"/>
      <c r="O110" s="22"/>
      <c r="P110" s="22"/>
      <c r="Q110" s="22"/>
      <c r="R110" s="22"/>
      <c r="S110" s="22"/>
      <c r="T110" s="22"/>
      <c r="U110" s="22"/>
      <c r="V110" s="22"/>
      <c r="W110" s="22"/>
      <c r="X110" s="22"/>
      <c r="Y110" s="22"/>
      <c r="DZ110" s="147" t="e">
        <f>COUNTIF(#REF!,"&lt;&gt;")</f>
        <v>#REF!</v>
      </c>
    </row>
    <row r="111" spans="12:130" ht="21" customHeight="1" x14ac:dyDescent="0.3">
      <c r="L111"/>
      <c r="M111" s="22"/>
      <c r="N111" s="22"/>
      <c r="O111" s="22"/>
      <c r="P111" s="22"/>
      <c r="Q111" s="22"/>
      <c r="R111" s="22"/>
      <c r="S111" s="22"/>
      <c r="T111" s="22"/>
      <c r="U111" s="22"/>
      <c r="V111" s="22"/>
      <c r="W111" s="22"/>
      <c r="X111" s="22"/>
      <c r="Y111" s="22"/>
    </row>
    <row r="112" spans="12:130" ht="5.0999999999999996" customHeight="1" x14ac:dyDescent="0.3">
      <c r="L112"/>
      <c r="M112" s="22"/>
      <c r="N112" s="22"/>
      <c r="O112" s="22"/>
      <c r="P112" s="22"/>
      <c r="Q112" s="22"/>
      <c r="R112" s="22"/>
      <c r="S112" s="22"/>
      <c r="T112" s="22"/>
      <c r="U112" s="22"/>
      <c r="V112" s="22"/>
      <c r="W112" s="22"/>
      <c r="X112" s="22"/>
      <c r="Y112" s="22"/>
    </row>
    <row r="113" spans="12:25" x14ac:dyDescent="0.3">
      <c r="L113"/>
      <c r="M113" s="22"/>
      <c r="N113" s="22"/>
      <c r="O113" s="22"/>
      <c r="P113" s="22"/>
      <c r="Q113" s="22"/>
      <c r="R113" s="22"/>
      <c r="S113" s="22"/>
      <c r="T113" s="22"/>
      <c r="U113" s="22"/>
      <c r="V113" s="22"/>
      <c r="W113" s="22"/>
      <c r="X113" s="22"/>
      <c r="Y113" s="22"/>
    </row>
    <row r="114" spans="12:25" x14ac:dyDescent="0.3">
      <c r="L114"/>
      <c r="M114" s="22"/>
      <c r="N114" s="22"/>
      <c r="O114" s="22"/>
      <c r="P114" s="22"/>
      <c r="Q114" s="22"/>
      <c r="R114" s="22"/>
      <c r="S114" s="22"/>
      <c r="T114" s="22"/>
      <c r="U114" s="22"/>
      <c r="V114" s="22"/>
      <c r="W114" s="22"/>
      <c r="X114" s="22"/>
      <c r="Y114" s="22"/>
    </row>
    <row r="115" spans="12:25" x14ac:dyDescent="0.3">
      <c r="L115"/>
      <c r="M115" s="22"/>
      <c r="N115" s="22"/>
      <c r="O115" s="22"/>
      <c r="P115" s="22"/>
      <c r="Q115" s="22"/>
      <c r="R115" s="22"/>
      <c r="S115" s="22"/>
      <c r="T115" s="22"/>
      <c r="U115" s="22"/>
      <c r="V115" s="22"/>
      <c r="W115" s="22"/>
      <c r="X115" s="22"/>
      <c r="Y115" s="22"/>
    </row>
    <row r="116" spans="12:25" x14ac:dyDescent="0.3">
      <c r="L116"/>
      <c r="M116" s="22"/>
      <c r="N116" s="22"/>
      <c r="O116" s="22"/>
      <c r="P116" s="22"/>
      <c r="Q116" s="22"/>
      <c r="R116" s="22"/>
      <c r="S116" s="22"/>
      <c r="T116" s="22"/>
      <c r="U116" s="22"/>
      <c r="V116" s="22"/>
      <c r="W116" s="22"/>
      <c r="X116" s="22"/>
      <c r="Y116" s="22"/>
    </row>
    <row r="117" spans="12:25" x14ac:dyDescent="0.3">
      <c r="L117"/>
      <c r="M117" s="22"/>
      <c r="N117" s="22"/>
      <c r="O117" s="22"/>
      <c r="P117" s="22"/>
      <c r="Q117" s="22"/>
      <c r="R117" s="22"/>
      <c r="S117" s="22"/>
      <c r="T117" s="22"/>
      <c r="U117" s="22"/>
      <c r="V117" s="22"/>
      <c r="W117" s="22"/>
      <c r="X117" s="22"/>
      <c r="Y117" s="22"/>
    </row>
    <row r="118" spans="12:25" x14ac:dyDescent="0.3">
      <c r="L118"/>
      <c r="M118" s="22"/>
      <c r="N118" s="22"/>
      <c r="O118" s="22"/>
      <c r="P118" s="22"/>
      <c r="Q118" s="22"/>
      <c r="R118" s="22"/>
      <c r="S118" s="22"/>
      <c r="T118" s="22"/>
      <c r="U118" s="22"/>
      <c r="V118" s="22"/>
      <c r="W118" s="22"/>
      <c r="X118" s="22"/>
      <c r="Y118" s="22"/>
    </row>
    <row r="119" spans="12:25" x14ac:dyDescent="0.3">
      <c r="L119"/>
      <c r="M119" s="22"/>
      <c r="N119" s="22"/>
      <c r="O119" s="22"/>
      <c r="P119" s="22"/>
      <c r="Q119" s="22"/>
      <c r="R119" s="22"/>
      <c r="S119" s="22"/>
      <c r="T119" s="22"/>
      <c r="U119" s="22"/>
      <c r="V119" s="22"/>
      <c r="W119" s="22"/>
      <c r="X119" s="22"/>
      <c r="Y119" s="22"/>
    </row>
    <row r="120" spans="12:25" x14ac:dyDescent="0.3">
      <c r="L120"/>
      <c r="M120" s="22"/>
      <c r="N120" s="22"/>
      <c r="O120" s="22"/>
      <c r="P120" s="22"/>
      <c r="Q120" s="22"/>
      <c r="R120" s="22"/>
      <c r="S120" s="22"/>
      <c r="T120" s="22"/>
      <c r="U120" s="22"/>
      <c r="V120" s="22"/>
      <c r="W120" s="22"/>
      <c r="X120" s="22"/>
      <c r="Y120" s="22"/>
    </row>
    <row r="121" spans="12:25" x14ac:dyDescent="0.3">
      <c r="L121"/>
      <c r="M121" s="22"/>
      <c r="N121" s="22"/>
      <c r="O121" s="22"/>
      <c r="P121" s="22"/>
      <c r="Q121" s="22"/>
      <c r="R121" s="22"/>
      <c r="S121" s="22"/>
      <c r="T121" s="22"/>
      <c r="U121" s="22"/>
      <c r="V121" s="22"/>
      <c r="W121" s="22"/>
      <c r="X121" s="22"/>
      <c r="Y121" s="22"/>
    </row>
    <row r="122" spans="12:25" x14ac:dyDescent="0.3">
      <c r="L122"/>
      <c r="M122" s="22"/>
      <c r="N122" s="22"/>
      <c r="O122" s="22"/>
      <c r="P122" s="22"/>
      <c r="Q122" s="22"/>
      <c r="R122" s="22"/>
      <c r="S122" s="22"/>
      <c r="T122" s="22"/>
      <c r="U122" s="22"/>
      <c r="V122" s="22"/>
      <c r="W122" s="22"/>
      <c r="X122" s="22"/>
      <c r="Y122" s="22"/>
    </row>
    <row r="123" spans="12:25" x14ac:dyDescent="0.3">
      <c r="L123"/>
      <c r="M123" s="22"/>
      <c r="N123" s="22"/>
      <c r="O123" s="22"/>
      <c r="P123" s="22"/>
      <c r="Q123" s="22"/>
      <c r="R123" s="22"/>
      <c r="S123" s="22"/>
      <c r="T123" s="22"/>
      <c r="U123" s="22"/>
      <c r="V123" s="22"/>
      <c r="W123" s="22"/>
      <c r="X123" s="22"/>
      <c r="Y123" s="22"/>
    </row>
    <row r="124" spans="12:25" x14ac:dyDescent="0.3">
      <c r="L124"/>
      <c r="M124" s="22"/>
      <c r="N124" s="22"/>
      <c r="O124" s="22"/>
      <c r="P124" s="22"/>
      <c r="Q124" s="22"/>
      <c r="R124" s="22"/>
      <c r="S124" s="22"/>
      <c r="T124" s="22"/>
      <c r="U124" s="22"/>
      <c r="V124" s="22"/>
      <c r="W124" s="22"/>
      <c r="X124" s="22"/>
      <c r="Y124" s="22"/>
    </row>
    <row r="125" spans="12:25" x14ac:dyDescent="0.3">
      <c r="L125"/>
      <c r="M125" s="22"/>
      <c r="N125" s="22"/>
      <c r="O125" s="22"/>
      <c r="P125" s="22"/>
      <c r="Q125" s="22"/>
      <c r="R125" s="22"/>
      <c r="S125" s="22"/>
      <c r="T125" s="22"/>
      <c r="U125" s="22"/>
      <c r="V125" s="22"/>
      <c r="W125" s="22"/>
      <c r="X125" s="22"/>
      <c r="Y125" s="22"/>
    </row>
    <row r="126" spans="12:25" x14ac:dyDescent="0.3">
      <c r="L126"/>
      <c r="M126" s="22"/>
      <c r="N126" s="22"/>
      <c r="O126" s="22"/>
      <c r="P126" s="22"/>
      <c r="Q126" s="22"/>
      <c r="R126" s="22"/>
      <c r="S126" s="22"/>
      <c r="T126" s="22"/>
      <c r="U126" s="22"/>
      <c r="V126" s="22"/>
      <c r="W126" s="22"/>
      <c r="X126" s="22"/>
      <c r="Y126" s="22"/>
    </row>
    <row r="127" spans="12:25" x14ac:dyDescent="0.3">
      <c r="L127"/>
      <c r="M127" s="22"/>
      <c r="N127" s="22"/>
      <c r="O127" s="22"/>
      <c r="P127" s="22"/>
      <c r="Q127" s="22"/>
      <c r="R127" s="22"/>
      <c r="S127" s="22"/>
      <c r="T127" s="22"/>
      <c r="U127" s="22"/>
      <c r="V127" s="22"/>
      <c r="W127" s="22"/>
      <c r="X127" s="22"/>
      <c r="Y127" s="22"/>
    </row>
    <row r="128" spans="12:25" x14ac:dyDescent="0.3">
      <c r="L128"/>
      <c r="M128" s="22"/>
      <c r="N128" s="22"/>
      <c r="O128" s="22"/>
      <c r="P128" s="22"/>
      <c r="Q128" s="22"/>
      <c r="R128" s="22"/>
      <c r="S128" s="22"/>
      <c r="T128" s="22"/>
      <c r="U128" s="22"/>
      <c r="V128" s="22"/>
      <c r="W128" s="22"/>
      <c r="X128" s="22"/>
      <c r="Y128" s="22"/>
    </row>
    <row r="129" spans="12:25" x14ac:dyDescent="0.3">
      <c r="L129"/>
      <c r="M129" s="22"/>
      <c r="N129" s="22"/>
      <c r="O129" s="22"/>
      <c r="P129" s="22"/>
      <c r="Q129" s="22"/>
      <c r="R129" s="22"/>
      <c r="S129" s="22"/>
      <c r="T129" s="22"/>
      <c r="U129" s="22"/>
      <c r="V129" s="22"/>
      <c r="W129" s="22"/>
      <c r="X129" s="22"/>
      <c r="Y129" s="22"/>
    </row>
    <row r="130" spans="12:25" x14ac:dyDescent="0.3">
      <c r="L130"/>
      <c r="M130" s="22"/>
      <c r="N130" s="22"/>
      <c r="O130" s="22"/>
      <c r="P130" s="22"/>
      <c r="Q130" s="22"/>
      <c r="R130" s="22"/>
      <c r="S130" s="22"/>
      <c r="T130" s="22"/>
      <c r="U130" s="22"/>
      <c r="V130" s="22"/>
      <c r="W130" s="22"/>
      <c r="X130" s="22"/>
      <c r="Y130" s="22"/>
    </row>
    <row r="131" spans="12:25" x14ac:dyDescent="0.3">
      <c r="L131"/>
      <c r="M131" s="22"/>
      <c r="N131" s="22"/>
      <c r="O131" s="22"/>
      <c r="P131" s="22"/>
      <c r="Q131" s="22"/>
      <c r="R131" s="22"/>
      <c r="S131" s="22"/>
      <c r="T131" s="22"/>
      <c r="U131" s="22"/>
      <c r="V131" s="22"/>
      <c r="W131" s="22"/>
      <c r="X131" s="22"/>
      <c r="Y131" s="22"/>
    </row>
    <row r="132" spans="12:25" x14ac:dyDescent="0.3">
      <c r="L132"/>
      <c r="M132" s="22"/>
      <c r="N132" s="22"/>
      <c r="O132" s="22"/>
      <c r="P132" s="22"/>
      <c r="Q132" s="22"/>
      <c r="R132" s="22"/>
      <c r="S132" s="22"/>
      <c r="T132" s="22"/>
      <c r="U132" s="22"/>
      <c r="V132" s="22"/>
      <c r="W132" s="22"/>
      <c r="X132" s="22"/>
      <c r="Y132" s="22"/>
    </row>
    <row r="133" spans="12:25" x14ac:dyDescent="0.3">
      <c r="L133"/>
      <c r="M133" s="22"/>
      <c r="N133" s="22"/>
      <c r="O133" s="22"/>
      <c r="P133" s="22"/>
      <c r="Q133" s="22"/>
      <c r="R133" s="22"/>
      <c r="S133" s="22"/>
      <c r="T133" s="22"/>
      <c r="U133" s="22"/>
      <c r="V133" s="22"/>
      <c r="W133" s="22"/>
      <c r="X133" s="22"/>
      <c r="Y133" s="22"/>
    </row>
    <row r="134" spans="12:25" x14ac:dyDescent="0.3">
      <c r="L134"/>
      <c r="M134" s="22"/>
      <c r="N134" s="22"/>
      <c r="O134" s="22"/>
      <c r="P134" s="22"/>
      <c r="Q134" s="22"/>
      <c r="R134" s="22"/>
      <c r="S134" s="22"/>
      <c r="T134" s="22"/>
      <c r="U134" s="22"/>
      <c r="V134" s="22"/>
      <c r="W134" s="22"/>
      <c r="X134" s="22"/>
      <c r="Y134" s="22"/>
    </row>
    <row r="135" spans="12:25" x14ac:dyDescent="0.3">
      <c r="L135"/>
      <c r="M135" s="22"/>
      <c r="N135" s="22"/>
      <c r="O135" s="22"/>
      <c r="P135" s="22"/>
      <c r="Q135" s="22"/>
      <c r="R135" s="22"/>
      <c r="S135" s="22"/>
      <c r="T135" s="22"/>
      <c r="U135" s="22"/>
      <c r="V135" s="22"/>
      <c r="W135" s="22"/>
      <c r="X135" s="22"/>
      <c r="Y135" s="22"/>
    </row>
    <row r="136" spans="12:25" x14ac:dyDescent="0.3">
      <c r="L136"/>
      <c r="M136" s="22"/>
      <c r="N136" s="22"/>
      <c r="O136" s="22"/>
      <c r="P136" s="22"/>
      <c r="Q136" s="22"/>
      <c r="R136" s="22"/>
      <c r="S136" s="22"/>
      <c r="T136" s="22"/>
      <c r="U136" s="22"/>
      <c r="V136" s="22"/>
      <c r="W136" s="22"/>
      <c r="X136" s="22"/>
      <c r="Y136" s="22"/>
    </row>
    <row r="137" spans="12:25" x14ac:dyDescent="0.3">
      <c r="L137"/>
      <c r="M137" s="22"/>
      <c r="N137" s="22"/>
      <c r="O137" s="22"/>
      <c r="P137" s="22"/>
      <c r="Q137" s="22"/>
      <c r="R137" s="22"/>
      <c r="S137" s="22"/>
      <c r="T137" s="22"/>
      <c r="U137" s="22"/>
      <c r="V137" s="22"/>
      <c r="W137" s="22"/>
      <c r="X137" s="22"/>
      <c r="Y137" s="22"/>
    </row>
    <row r="138" spans="12:25" x14ac:dyDescent="0.3">
      <c r="L138"/>
      <c r="M138" s="22"/>
      <c r="N138" s="22"/>
      <c r="O138" s="22"/>
      <c r="P138" s="22"/>
      <c r="Q138" s="22"/>
      <c r="R138" s="22"/>
      <c r="S138" s="22"/>
      <c r="T138" s="22"/>
      <c r="U138" s="22"/>
      <c r="V138" s="22"/>
      <c r="W138" s="22"/>
      <c r="X138" s="22"/>
      <c r="Y138" s="22"/>
    </row>
    <row r="139" spans="12:25" x14ac:dyDescent="0.3">
      <c r="L139"/>
      <c r="M139" s="22"/>
      <c r="N139" s="22"/>
      <c r="O139" s="22"/>
      <c r="P139" s="22"/>
      <c r="Q139" s="22"/>
      <c r="R139" s="22"/>
      <c r="S139" s="22"/>
      <c r="T139" s="22"/>
      <c r="U139" s="22"/>
      <c r="V139" s="22"/>
      <c r="W139" s="22"/>
      <c r="X139" s="22"/>
      <c r="Y139" s="22"/>
    </row>
    <row r="140" spans="12:25" x14ac:dyDescent="0.3">
      <c r="L140"/>
      <c r="M140" s="22"/>
      <c r="N140" s="22"/>
      <c r="O140" s="22"/>
      <c r="P140" s="22"/>
      <c r="Q140" s="22"/>
      <c r="R140" s="22"/>
      <c r="S140" s="22"/>
      <c r="T140" s="22"/>
      <c r="U140" s="22"/>
      <c r="V140" s="22"/>
      <c r="W140" s="22"/>
      <c r="X140" s="22"/>
      <c r="Y140" s="22"/>
    </row>
    <row r="141" spans="12:25" x14ac:dyDescent="0.3">
      <c r="L141"/>
      <c r="M141" s="22"/>
      <c r="N141" s="22"/>
      <c r="O141" s="22"/>
      <c r="P141" s="22"/>
      <c r="Q141" s="22"/>
      <c r="R141" s="22"/>
      <c r="S141" s="22"/>
      <c r="T141" s="22"/>
      <c r="U141" s="22"/>
      <c r="V141" s="22"/>
      <c r="W141" s="22"/>
      <c r="X141" s="22"/>
      <c r="Y141" s="22"/>
    </row>
    <row r="142" spans="12:25" x14ac:dyDescent="0.3">
      <c r="L142"/>
      <c r="M142" s="22"/>
      <c r="N142" s="22"/>
      <c r="O142" s="22"/>
      <c r="P142" s="22"/>
      <c r="Q142" s="22"/>
      <c r="R142" s="22"/>
      <c r="S142" s="22"/>
      <c r="T142" s="22"/>
      <c r="U142" s="22"/>
      <c r="V142" s="22"/>
      <c r="W142" s="22"/>
      <c r="X142" s="22"/>
      <c r="Y142" s="22"/>
    </row>
    <row r="143" spans="12:25" x14ac:dyDescent="0.3">
      <c r="L143"/>
      <c r="M143" s="22"/>
      <c r="N143" s="22"/>
      <c r="O143" s="22"/>
      <c r="P143" s="22"/>
      <c r="Q143" s="22"/>
      <c r="R143" s="22"/>
      <c r="S143" s="22"/>
      <c r="T143" s="22"/>
      <c r="U143" s="22"/>
      <c r="V143" s="22"/>
      <c r="W143" s="22"/>
      <c r="X143" s="22"/>
      <c r="Y143" s="22"/>
    </row>
    <row r="144" spans="12:25" x14ac:dyDescent="0.3">
      <c r="L144"/>
      <c r="M144" s="22"/>
      <c r="N144" s="22"/>
      <c r="O144" s="22"/>
      <c r="P144" s="22"/>
      <c r="Q144" s="22"/>
      <c r="R144" s="22"/>
      <c r="S144" s="22"/>
      <c r="T144" s="22"/>
      <c r="U144" s="22"/>
      <c r="V144" s="22"/>
      <c r="W144" s="22"/>
      <c r="X144" s="22"/>
      <c r="Y144" s="22"/>
    </row>
    <row r="145" spans="12:25" x14ac:dyDescent="0.3">
      <c r="L145"/>
      <c r="M145" s="22"/>
      <c r="N145" s="22"/>
      <c r="O145" s="22"/>
      <c r="P145" s="22"/>
      <c r="Q145" s="22"/>
      <c r="R145" s="22"/>
      <c r="S145" s="22"/>
      <c r="T145" s="22"/>
      <c r="U145" s="22"/>
      <c r="V145" s="22"/>
      <c r="W145" s="22"/>
      <c r="X145" s="22"/>
      <c r="Y145" s="22"/>
    </row>
    <row r="146" spans="12:25" x14ac:dyDescent="0.3">
      <c r="L146"/>
      <c r="M146" s="22"/>
      <c r="N146" s="22"/>
      <c r="O146" s="22"/>
      <c r="P146" s="22"/>
      <c r="Q146" s="22"/>
      <c r="R146" s="22"/>
      <c r="S146" s="22"/>
      <c r="T146" s="22"/>
      <c r="U146" s="22"/>
      <c r="V146" s="22"/>
      <c r="W146" s="22"/>
      <c r="X146" s="22"/>
      <c r="Y146" s="22"/>
    </row>
    <row r="147" spans="12:25" x14ac:dyDescent="0.3">
      <c r="L147"/>
      <c r="M147" s="22"/>
      <c r="N147" s="22"/>
      <c r="O147" s="22"/>
      <c r="P147" s="22"/>
      <c r="Q147" s="22"/>
      <c r="R147" s="22"/>
      <c r="S147" s="22"/>
      <c r="T147" s="22"/>
      <c r="U147" s="22"/>
      <c r="V147" s="22"/>
      <c r="W147" s="22"/>
      <c r="X147" s="22"/>
      <c r="Y147" s="22"/>
    </row>
    <row r="148" spans="12:25" x14ac:dyDescent="0.3">
      <c r="L148"/>
      <c r="M148" s="22"/>
      <c r="N148" s="22"/>
      <c r="O148" s="22"/>
      <c r="P148" s="22"/>
      <c r="Q148" s="22"/>
      <c r="R148" s="22"/>
      <c r="S148" s="22"/>
      <c r="T148" s="22"/>
      <c r="U148" s="22"/>
      <c r="V148" s="22"/>
      <c r="W148" s="22"/>
      <c r="X148" s="22"/>
      <c r="Y148" s="22"/>
    </row>
    <row r="149" spans="12:25" x14ac:dyDescent="0.3">
      <c r="L149"/>
      <c r="M149" s="22"/>
      <c r="N149" s="22"/>
      <c r="O149" s="22"/>
      <c r="P149" s="22"/>
      <c r="Q149" s="22"/>
      <c r="R149" s="22"/>
      <c r="S149" s="22"/>
      <c r="T149" s="22"/>
      <c r="U149" s="22"/>
      <c r="V149" s="22"/>
      <c r="W149" s="22"/>
      <c r="X149" s="22"/>
      <c r="Y149" s="22"/>
    </row>
    <row r="150" spans="12:25" x14ac:dyDescent="0.3">
      <c r="L150"/>
      <c r="M150" s="22"/>
      <c r="N150" s="22"/>
      <c r="O150" s="22"/>
      <c r="P150" s="22"/>
      <c r="Q150" s="22"/>
      <c r="R150" s="22"/>
      <c r="S150" s="22"/>
      <c r="T150" s="22"/>
      <c r="U150" s="22"/>
      <c r="V150" s="22"/>
      <c r="W150" s="22"/>
      <c r="X150" s="22"/>
      <c r="Y150" s="22"/>
    </row>
    <row r="151" spans="12:25" x14ac:dyDescent="0.3">
      <c r="L151"/>
      <c r="M151" s="22"/>
      <c r="N151" s="22"/>
      <c r="O151" s="22"/>
      <c r="P151" s="22"/>
      <c r="Q151" s="22"/>
      <c r="R151" s="22"/>
      <c r="S151" s="22"/>
      <c r="T151" s="22"/>
      <c r="U151" s="22"/>
      <c r="V151" s="22"/>
      <c r="W151" s="22"/>
      <c r="X151" s="22"/>
      <c r="Y151" s="22"/>
    </row>
    <row r="152" spans="12:25" x14ac:dyDescent="0.3">
      <c r="L152"/>
      <c r="M152" s="22"/>
      <c r="N152" s="22"/>
      <c r="O152" s="22"/>
      <c r="P152" s="22"/>
      <c r="Q152" s="22"/>
      <c r="R152" s="22"/>
      <c r="S152" s="22"/>
      <c r="T152" s="22"/>
      <c r="U152" s="22"/>
      <c r="V152" s="22"/>
      <c r="W152" s="22"/>
      <c r="X152" s="22"/>
      <c r="Y152" s="22"/>
    </row>
    <row r="153" spans="12:25" x14ac:dyDescent="0.3">
      <c r="L153"/>
      <c r="M153" s="22"/>
      <c r="N153" s="22"/>
      <c r="O153" s="22"/>
      <c r="P153" s="22"/>
      <c r="Q153" s="22"/>
      <c r="R153" s="22"/>
      <c r="S153" s="22"/>
      <c r="T153" s="22"/>
      <c r="U153" s="22"/>
      <c r="V153" s="22"/>
      <c r="W153" s="22"/>
      <c r="X153" s="22"/>
      <c r="Y153" s="22"/>
    </row>
    <row r="154" spans="12:25" x14ac:dyDescent="0.3">
      <c r="L154"/>
      <c r="M154" s="22"/>
      <c r="N154" s="22"/>
      <c r="O154" s="22"/>
      <c r="P154" s="22"/>
      <c r="Q154" s="22"/>
      <c r="R154" s="22"/>
      <c r="S154" s="22"/>
      <c r="T154" s="22"/>
      <c r="U154" s="22"/>
      <c r="V154" s="22"/>
      <c r="W154" s="22"/>
      <c r="X154" s="22"/>
      <c r="Y154" s="22"/>
    </row>
    <row r="155" spans="12:25" x14ac:dyDescent="0.3">
      <c r="L155"/>
      <c r="M155" s="22"/>
      <c r="N155" s="22"/>
      <c r="O155" s="22"/>
      <c r="P155" s="22"/>
      <c r="Q155" s="22"/>
      <c r="R155" s="22"/>
      <c r="S155" s="22"/>
      <c r="T155" s="22"/>
      <c r="U155" s="22"/>
      <c r="V155" s="22"/>
      <c r="W155" s="22"/>
      <c r="X155" s="22"/>
      <c r="Y155" s="22"/>
    </row>
    <row r="156" spans="12:25" x14ac:dyDescent="0.3">
      <c r="L156"/>
      <c r="M156" s="22"/>
      <c r="N156" s="22"/>
      <c r="O156" s="22"/>
      <c r="P156" s="22"/>
      <c r="Q156" s="22"/>
      <c r="R156" s="22"/>
      <c r="S156" s="22"/>
      <c r="T156" s="22"/>
      <c r="U156" s="22"/>
      <c r="V156" s="22"/>
      <c r="W156" s="22"/>
      <c r="X156" s="22"/>
      <c r="Y156" s="22"/>
    </row>
    <row r="157" spans="12:25" x14ac:dyDescent="0.3">
      <c r="L157"/>
      <c r="M157" s="22"/>
      <c r="N157" s="22"/>
      <c r="O157" s="22"/>
      <c r="P157" s="22"/>
      <c r="Q157" s="22"/>
      <c r="R157" s="22"/>
      <c r="S157" s="22"/>
      <c r="T157" s="22"/>
      <c r="U157" s="22"/>
      <c r="V157" s="22"/>
      <c r="W157" s="22"/>
      <c r="X157" s="22"/>
      <c r="Y157" s="22"/>
    </row>
    <row r="158" spans="12:25" x14ac:dyDescent="0.3">
      <c r="L158"/>
      <c r="M158" s="22"/>
      <c r="N158" s="22"/>
      <c r="O158" s="22"/>
      <c r="P158" s="22"/>
      <c r="Q158" s="22"/>
      <c r="R158" s="22"/>
      <c r="S158" s="22"/>
      <c r="T158" s="22"/>
      <c r="U158" s="22"/>
      <c r="V158" s="22"/>
      <c r="W158" s="22"/>
      <c r="X158" s="22"/>
      <c r="Y158" s="22"/>
    </row>
    <row r="159" spans="12:25" x14ac:dyDescent="0.3">
      <c r="L159"/>
      <c r="M159" s="22"/>
      <c r="N159" s="22"/>
      <c r="O159" s="22"/>
      <c r="P159" s="22"/>
      <c r="Q159" s="22"/>
      <c r="R159" s="22"/>
      <c r="S159" s="22"/>
      <c r="T159" s="22"/>
      <c r="U159" s="22"/>
      <c r="V159" s="22"/>
      <c r="W159" s="22"/>
      <c r="X159" s="22"/>
      <c r="Y159" s="22"/>
    </row>
    <row r="160" spans="12:25" x14ac:dyDescent="0.3">
      <c r="L160"/>
      <c r="M160" s="22"/>
      <c r="N160" s="22"/>
      <c r="O160" s="22"/>
      <c r="P160" s="22"/>
      <c r="Q160" s="22"/>
      <c r="R160" s="22"/>
      <c r="S160" s="22"/>
      <c r="T160" s="22"/>
      <c r="U160" s="22"/>
      <c r="V160" s="22"/>
      <c r="W160" s="22"/>
      <c r="X160" s="22"/>
      <c r="Y160" s="22"/>
    </row>
    <row r="161" spans="12:25" x14ac:dyDescent="0.3">
      <c r="L161"/>
      <c r="M161" s="22"/>
      <c r="N161" s="22"/>
      <c r="O161" s="22"/>
      <c r="P161" s="22"/>
      <c r="Q161" s="22"/>
      <c r="R161" s="22"/>
      <c r="S161" s="22"/>
      <c r="T161" s="22"/>
      <c r="U161" s="22"/>
      <c r="V161" s="22"/>
      <c r="W161" s="22"/>
      <c r="X161" s="22"/>
      <c r="Y161" s="22"/>
    </row>
    <row r="162" spans="12:25" x14ac:dyDescent="0.3">
      <c r="L162"/>
      <c r="M162" s="22"/>
      <c r="N162" s="22"/>
      <c r="O162" s="22"/>
      <c r="P162" s="22"/>
      <c r="Q162" s="22"/>
      <c r="R162" s="22"/>
      <c r="S162" s="22"/>
      <c r="T162" s="22"/>
      <c r="U162" s="22"/>
      <c r="V162" s="22"/>
      <c r="W162" s="22"/>
      <c r="X162" s="22"/>
      <c r="Y162" s="22"/>
    </row>
    <row r="163" spans="12:25" x14ac:dyDescent="0.3">
      <c r="L163"/>
      <c r="M163" s="22"/>
      <c r="N163" s="22"/>
      <c r="O163" s="22"/>
      <c r="P163" s="22"/>
      <c r="Q163" s="22"/>
      <c r="R163" s="22"/>
      <c r="S163" s="22"/>
      <c r="T163" s="22"/>
      <c r="U163" s="22"/>
      <c r="V163" s="22"/>
      <c r="W163" s="22"/>
      <c r="X163" s="22"/>
      <c r="Y163" s="22"/>
    </row>
    <row r="164" spans="12:25" x14ac:dyDescent="0.3">
      <c r="L164"/>
      <c r="M164" s="22"/>
      <c r="N164" s="22"/>
      <c r="O164" s="22"/>
      <c r="P164" s="22"/>
      <c r="Q164" s="22"/>
      <c r="R164" s="22"/>
      <c r="S164" s="22"/>
      <c r="T164" s="22"/>
      <c r="U164" s="22"/>
      <c r="V164" s="22"/>
      <c r="W164" s="22"/>
      <c r="X164" s="22"/>
      <c r="Y164" s="22"/>
    </row>
    <row r="165" spans="12:25" x14ac:dyDescent="0.3">
      <c r="L165"/>
      <c r="M165" s="22"/>
      <c r="N165" s="22"/>
      <c r="O165" s="22"/>
      <c r="P165" s="22"/>
      <c r="Q165" s="22"/>
      <c r="R165" s="22"/>
      <c r="S165" s="22"/>
      <c r="T165" s="22"/>
      <c r="U165" s="22"/>
      <c r="V165" s="22"/>
      <c r="W165" s="22"/>
      <c r="X165" s="22"/>
      <c r="Y165" s="22"/>
    </row>
    <row r="166" spans="12:25" x14ac:dyDescent="0.3">
      <c r="L166"/>
      <c r="M166" s="22"/>
      <c r="N166" s="22"/>
      <c r="O166" s="22"/>
      <c r="P166" s="22"/>
      <c r="Q166" s="22"/>
      <c r="R166" s="22"/>
      <c r="S166" s="22"/>
      <c r="T166" s="22"/>
      <c r="U166" s="22"/>
      <c r="V166" s="22"/>
      <c r="W166" s="22"/>
      <c r="X166" s="22"/>
      <c r="Y166" s="22"/>
    </row>
    <row r="167" spans="12:25" x14ac:dyDescent="0.3">
      <c r="L167"/>
      <c r="M167" s="22"/>
      <c r="N167" s="22"/>
      <c r="O167" s="22"/>
      <c r="P167" s="22"/>
      <c r="Q167" s="22"/>
      <c r="R167" s="22"/>
      <c r="S167" s="22"/>
      <c r="T167" s="22"/>
      <c r="U167" s="22"/>
      <c r="V167" s="22"/>
      <c r="W167" s="22"/>
      <c r="X167" s="22"/>
      <c r="Y167" s="22"/>
    </row>
    <row r="168" spans="12:25" x14ac:dyDescent="0.3">
      <c r="L168"/>
      <c r="M168" s="22"/>
      <c r="N168" s="22"/>
      <c r="O168" s="22"/>
      <c r="P168" s="22"/>
      <c r="Q168" s="22"/>
      <c r="R168" s="22"/>
      <c r="S168" s="22"/>
      <c r="T168" s="22"/>
      <c r="U168" s="22"/>
      <c r="V168" s="22"/>
      <c r="W168" s="22"/>
      <c r="X168" s="22"/>
      <c r="Y168" s="22"/>
    </row>
    <row r="169" spans="12:25" x14ac:dyDescent="0.3">
      <c r="L169"/>
      <c r="M169" s="22"/>
      <c r="N169" s="22"/>
      <c r="O169" s="22"/>
      <c r="P169" s="22"/>
      <c r="Q169" s="22"/>
      <c r="R169" s="22"/>
      <c r="S169" s="22"/>
      <c r="T169" s="22"/>
      <c r="U169" s="22"/>
      <c r="V169" s="22"/>
      <c r="W169" s="22"/>
      <c r="X169" s="22"/>
      <c r="Y169" s="22"/>
    </row>
    <row r="170" spans="12:25" x14ac:dyDescent="0.3">
      <c r="L170"/>
      <c r="M170" s="22"/>
      <c r="N170" s="22"/>
      <c r="O170" s="22"/>
      <c r="P170" s="22"/>
      <c r="Q170" s="22"/>
      <c r="R170" s="22"/>
      <c r="S170" s="22"/>
      <c r="T170" s="22"/>
      <c r="U170" s="22"/>
      <c r="V170" s="22"/>
      <c r="W170" s="22"/>
      <c r="X170" s="22"/>
      <c r="Y170" s="22"/>
    </row>
    <row r="171" spans="12:25" x14ac:dyDescent="0.3">
      <c r="L171"/>
      <c r="M171" s="22"/>
      <c r="N171" s="22"/>
      <c r="O171" s="22"/>
      <c r="P171" s="22"/>
      <c r="Q171" s="22"/>
      <c r="R171" s="22"/>
      <c r="S171" s="22"/>
      <c r="T171" s="22"/>
      <c r="U171" s="22"/>
      <c r="V171" s="22"/>
      <c r="W171" s="22"/>
      <c r="X171" s="22"/>
      <c r="Y171" s="22"/>
    </row>
    <row r="172" spans="12:25" x14ac:dyDescent="0.3">
      <c r="L172"/>
      <c r="M172" s="22"/>
      <c r="N172" s="22"/>
      <c r="O172" s="22"/>
      <c r="P172" s="22"/>
      <c r="Q172" s="22"/>
      <c r="R172" s="22"/>
      <c r="S172" s="22"/>
      <c r="T172" s="22"/>
      <c r="U172" s="22"/>
      <c r="V172" s="22"/>
      <c r="W172" s="22"/>
      <c r="X172" s="22"/>
      <c r="Y172" s="22"/>
    </row>
    <row r="173" spans="12:25" x14ac:dyDescent="0.3">
      <c r="L173"/>
      <c r="M173" s="22"/>
      <c r="N173" s="22"/>
      <c r="O173" s="22"/>
      <c r="P173" s="22"/>
      <c r="Q173" s="22"/>
      <c r="R173" s="22"/>
      <c r="S173" s="22"/>
      <c r="T173" s="22"/>
      <c r="U173" s="22"/>
      <c r="V173" s="22"/>
      <c r="W173" s="22"/>
      <c r="X173" s="22"/>
      <c r="Y173" s="22"/>
    </row>
    <row r="174" spans="12:25" x14ac:dyDescent="0.3">
      <c r="L174"/>
      <c r="M174" s="22"/>
      <c r="N174" s="22"/>
      <c r="O174" s="22"/>
      <c r="P174" s="22"/>
      <c r="Q174" s="22"/>
      <c r="R174" s="22"/>
      <c r="S174" s="22"/>
      <c r="T174" s="22"/>
      <c r="U174" s="22"/>
      <c r="V174" s="22"/>
      <c r="W174" s="22"/>
      <c r="X174" s="22"/>
      <c r="Y174" s="22"/>
    </row>
    <row r="175" spans="12:25" x14ac:dyDescent="0.3">
      <c r="L175"/>
      <c r="M175" s="22"/>
      <c r="N175" s="22"/>
      <c r="O175" s="22"/>
      <c r="P175" s="22"/>
      <c r="Q175" s="22"/>
      <c r="R175" s="22"/>
      <c r="S175" s="22"/>
      <c r="T175" s="22"/>
      <c r="U175" s="22"/>
      <c r="V175" s="22"/>
      <c r="W175" s="22"/>
      <c r="X175" s="22"/>
      <c r="Y175" s="22"/>
    </row>
    <row r="176" spans="12:25" x14ac:dyDescent="0.3">
      <c r="L176"/>
      <c r="M176" s="22"/>
      <c r="N176" s="22"/>
      <c r="O176" s="22"/>
      <c r="P176" s="22"/>
      <c r="Q176" s="22"/>
      <c r="R176" s="22"/>
      <c r="S176" s="22"/>
      <c r="T176" s="22"/>
      <c r="U176" s="22"/>
      <c r="V176" s="22"/>
      <c r="W176" s="22"/>
      <c r="X176" s="22"/>
      <c r="Y176" s="22"/>
    </row>
    <row r="177" spans="12:25" x14ac:dyDescent="0.3">
      <c r="L177"/>
      <c r="M177" s="22"/>
      <c r="N177" s="22"/>
      <c r="O177" s="22"/>
      <c r="P177" s="22"/>
      <c r="Q177" s="22"/>
      <c r="R177" s="22"/>
      <c r="S177" s="22"/>
      <c r="T177" s="22"/>
      <c r="U177" s="22"/>
      <c r="V177" s="22"/>
      <c r="W177" s="22"/>
      <c r="X177" s="22"/>
      <c r="Y177" s="22"/>
    </row>
    <row r="178" spans="12:25" x14ac:dyDescent="0.3">
      <c r="L178"/>
      <c r="M178" s="22"/>
      <c r="N178" s="22"/>
      <c r="O178" s="22"/>
      <c r="P178" s="22"/>
      <c r="Q178" s="22"/>
      <c r="R178" s="22"/>
      <c r="S178" s="22"/>
      <c r="T178" s="22"/>
      <c r="U178" s="22"/>
      <c r="V178" s="22"/>
      <c r="W178" s="22"/>
      <c r="X178" s="22"/>
      <c r="Y178" s="22"/>
    </row>
    <row r="179" spans="12:25" x14ac:dyDescent="0.3">
      <c r="L179"/>
      <c r="M179" s="22"/>
      <c r="N179" s="22"/>
      <c r="O179" s="22"/>
      <c r="P179" s="22"/>
      <c r="Q179" s="22"/>
      <c r="R179" s="22"/>
      <c r="S179" s="22"/>
      <c r="T179" s="22"/>
      <c r="U179" s="22"/>
      <c r="V179" s="22"/>
      <c r="W179" s="22"/>
      <c r="X179" s="22"/>
      <c r="Y179" s="22"/>
    </row>
    <row r="180" spans="12:25" x14ac:dyDescent="0.3">
      <c r="L180"/>
      <c r="M180" s="22"/>
      <c r="N180" s="22"/>
      <c r="O180" s="22"/>
      <c r="P180" s="22"/>
      <c r="Q180" s="22"/>
      <c r="R180" s="22"/>
      <c r="S180" s="22"/>
      <c r="T180" s="22"/>
      <c r="U180" s="22"/>
      <c r="V180" s="22"/>
      <c r="W180" s="22"/>
      <c r="X180" s="22"/>
      <c r="Y180" s="22"/>
    </row>
    <row r="181" spans="12:25" x14ac:dyDescent="0.3">
      <c r="L181"/>
      <c r="M181" s="22"/>
      <c r="N181" s="22"/>
      <c r="O181" s="22"/>
      <c r="P181" s="22"/>
      <c r="Q181" s="22"/>
      <c r="R181" s="22"/>
      <c r="S181" s="22"/>
      <c r="T181" s="22"/>
      <c r="U181" s="22"/>
      <c r="V181" s="22"/>
      <c r="W181" s="22"/>
      <c r="X181" s="22"/>
      <c r="Y181" s="22"/>
    </row>
    <row r="182" spans="12:25" x14ac:dyDescent="0.3">
      <c r="L182"/>
      <c r="M182" s="22"/>
      <c r="N182" s="22"/>
      <c r="O182" s="22"/>
      <c r="P182" s="22"/>
      <c r="Q182" s="22"/>
      <c r="R182" s="22"/>
      <c r="S182" s="22"/>
      <c r="T182" s="22"/>
      <c r="U182" s="22"/>
      <c r="V182" s="22"/>
      <c r="W182" s="22"/>
      <c r="X182" s="22"/>
      <c r="Y182" s="22"/>
    </row>
    <row r="183" spans="12:25" x14ac:dyDescent="0.3">
      <c r="L183"/>
      <c r="M183" s="22"/>
      <c r="N183" s="22"/>
      <c r="O183" s="22"/>
      <c r="P183" s="22"/>
      <c r="Q183" s="22"/>
      <c r="R183" s="22"/>
      <c r="S183" s="22"/>
      <c r="T183" s="22"/>
      <c r="U183" s="22"/>
      <c r="V183" s="22"/>
      <c r="W183" s="22"/>
      <c r="X183" s="22"/>
      <c r="Y183" s="22"/>
    </row>
    <row r="184" spans="12:25" x14ac:dyDescent="0.3">
      <c r="L184"/>
      <c r="M184" s="22"/>
      <c r="N184" s="22"/>
      <c r="O184" s="22"/>
      <c r="P184" s="22"/>
      <c r="Q184" s="22"/>
      <c r="R184" s="22"/>
      <c r="S184" s="22"/>
      <c r="T184" s="22"/>
      <c r="U184" s="22"/>
      <c r="V184" s="22"/>
      <c r="W184" s="22"/>
      <c r="X184" s="22"/>
      <c r="Y184" s="22"/>
    </row>
    <row r="185" spans="12:25" x14ac:dyDescent="0.3">
      <c r="L185"/>
      <c r="M185" s="22"/>
      <c r="N185" s="22"/>
      <c r="O185" s="22"/>
      <c r="P185" s="22"/>
      <c r="Q185" s="22"/>
      <c r="R185" s="22"/>
      <c r="S185" s="22"/>
      <c r="T185" s="22"/>
      <c r="U185" s="22"/>
      <c r="V185" s="22"/>
      <c r="W185" s="22"/>
      <c r="X185" s="22"/>
      <c r="Y185" s="22"/>
    </row>
    <row r="186" spans="12:25" x14ac:dyDescent="0.3">
      <c r="L186"/>
      <c r="M186" s="22"/>
      <c r="N186" s="22"/>
      <c r="O186" s="22"/>
      <c r="P186" s="22"/>
      <c r="Q186" s="22"/>
      <c r="R186" s="22"/>
      <c r="S186" s="22"/>
      <c r="T186" s="22"/>
      <c r="U186" s="22"/>
      <c r="V186" s="22"/>
      <c r="W186" s="22"/>
      <c r="X186" s="22"/>
      <c r="Y186" s="22"/>
    </row>
    <row r="187" spans="12:25" x14ac:dyDescent="0.3">
      <c r="L187"/>
      <c r="M187" s="22"/>
      <c r="N187" s="22"/>
      <c r="O187" s="22"/>
      <c r="P187" s="22"/>
      <c r="Q187" s="22"/>
      <c r="R187" s="22"/>
      <c r="S187" s="22"/>
      <c r="T187" s="22"/>
      <c r="U187" s="22"/>
      <c r="V187" s="22"/>
      <c r="W187" s="22"/>
      <c r="X187" s="22"/>
      <c r="Y187" s="22"/>
    </row>
    <row r="188" spans="12:25" x14ac:dyDescent="0.3">
      <c r="L188"/>
      <c r="M188" s="22"/>
      <c r="N188" s="22"/>
      <c r="O188" s="22"/>
      <c r="P188" s="22"/>
      <c r="Q188" s="22"/>
      <c r="R188" s="22"/>
      <c r="S188" s="22"/>
      <c r="T188" s="22"/>
      <c r="U188" s="22"/>
      <c r="V188" s="22"/>
      <c r="W188" s="22"/>
      <c r="X188" s="22"/>
      <c r="Y188" s="22"/>
    </row>
    <row r="189" spans="12:25" x14ac:dyDescent="0.3">
      <c r="L189"/>
      <c r="M189" s="22"/>
      <c r="N189" s="22"/>
      <c r="O189" s="22"/>
      <c r="P189" s="22"/>
      <c r="Q189" s="22"/>
      <c r="R189" s="22"/>
      <c r="S189" s="22"/>
      <c r="T189" s="22"/>
      <c r="U189" s="22"/>
      <c r="V189" s="22"/>
      <c r="W189" s="22"/>
      <c r="X189" s="22"/>
      <c r="Y189" s="22"/>
    </row>
    <row r="190" spans="12:25" x14ac:dyDescent="0.3">
      <c r="L190"/>
      <c r="M190" s="22"/>
      <c r="N190" s="22"/>
      <c r="O190" s="22"/>
      <c r="P190" s="22"/>
      <c r="Q190" s="22"/>
      <c r="R190" s="22"/>
      <c r="S190" s="22"/>
      <c r="T190" s="22"/>
      <c r="U190" s="22"/>
      <c r="V190" s="22"/>
      <c r="W190" s="22"/>
      <c r="X190" s="22"/>
      <c r="Y190" s="22"/>
    </row>
    <row r="191" spans="12:25" x14ac:dyDescent="0.3">
      <c r="L191"/>
      <c r="M191" s="22"/>
      <c r="N191" s="22"/>
      <c r="O191" s="22"/>
      <c r="P191" s="22"/>
      <c r="Q191" s="22"/>
      <c r="R191" s="22"/>
      <c r="S191" s="22"/>
      <c r="T191" s="22"/>
      <c r="U191" s="22"/>
      <c r="V191" s="22"/>
      <c r="W191" s="22"/>
      <c r="X191" s="22"/>
      <c r="Y191" s="22"/>
    </row>
    <row r="192" spans="12:25" x14ac:dyDescent="0.3">
      <c r="L192"/>
      <c r="M192" s="22"/>
      <c r="N192" s="22"/>
      <c r="O192" s="22"/>
      <c r="P192" s="22"/>
      <c r="Q192" s="22"/>
      <c r="R192" s="22"/>
      <c r="S192" s="22"/>
      <c r="T192" s="22"/>
      <c r="U192" s="22"/>
      <c r="V192" s="22"/>
      <c r="W192" s="22"/>
      <c r="X192" s="22"/>
      <c r="Y192" s="22"/>
    </row>
    <row r="193" spans="12:25" x14ac:dyDescent="0.3">
      <c r="L193"/>
      <c r="M193" s="22"/>
      <c r="N193" s="22"/>
      <c r="O193" s="22"/>
      <c r="P193" s="22"/>
      <c r="Q193" s="22"/>
      <c r="R193" s="22"/>
      <c r="S193" s="22"/>
      <c r="T193" s="22"/>
      <c r="U193" s="22"/>
      <c r="V193" s="22"/>
      <c r="W193" s="22"/>
      <c r="X193" s="22"/>
      <c r="Y193" s="22"/>
    </row>
    <row r="194" spans="12:25" x14ac:dyDescent="0.3">
      <c r="L194"/>
      <c r="M194" s="22"/>
      <c r="N194" s="22"/>
      <c r="O194" s="22"/>
      <c r="P194" s="22"/>
      <c r="Q194" s="22"/>
      <c r="R194" s="22"/>
      <c r="S194" s="22"/>
      <c r="T194" s="22"/>
      <c r="U194" s="22"/>
      <c r="V194" s="22"/>
      <c r="W194" s="22"/>
      <c r="X194" s="22"/>
      <c r="Y194" s="22"/>
    </row>
    <row r="195" spans="12:25" x14ac:dyDescent="0.3">
      <c r="L195"/>
      <c r="M195" s="22"/>
      <c r="N195" s="22"/>
      <c r="O195" s="22"/>
      <c r="P195" s="22"/>
      <c r="Q195" s="22"/>
      <c r="R195" s="22"/>
      <c r="S195" s="22"/>
      <c r="T195" s="22"/>
      <c r="U195" s="22"/>
      <c r="V195" s="22"/>
      <c r="W195" s="22"/>
      <c r="X195" s="22"/>
      <c r="Y195" s="22"/>
    </row>
    <row r="196" spans="12:25" x14ac:dyDescent="0.3">
      <c r="L196"/>
      <c r="M196" s="22"/>
      <c r="N196" s="22"/>
      <c r="O196" s="22"/>
      <c r="P196" s="22"/>
      <c r="Q196" s="22"/>
      <c r="R196" s="22"/>
      <c r="S196" s="22"/>
      <c r="T196" s="22"/>
      <c r="U196" s="22"/>
      <c r="V196" s="22"/>
      <c r="W196" s="22"/>
      <c r="X196" s="22"/>
      <c r="Y196" s="22"/>
    </row>
    <row r="197" spans="12:25" x14ac:dyDescent="0.3">
      <c r="L197"/>
      <c r="M197" s="22"/>
      <c r="N197" s="22"/>
      <c r="O197" s="22"/>
      <c r="P197" s="22"/>
      <c r="Q197" s="22"/>
      <c r="R197" s="22"/>
      <c r="S197" s="22"/>
      <c r="T197" s="22"/>
      <c r="U197" s="22"/>
      <c r="V197" s="22"/>
      <c r="W197" s="22"/>
      <c r="X197" s="22"/>
      <c r="Y197" s="22"/>
    </row>
    <row r="198" spans="12:25" x14ac:dyDescent="0.3">
      <c r="L198"/>
      <c r="M198" s="22"/>
      <c r="N198" s="22"/>
      <c r="O198" s="22"/>
      <c r="P198" s="22"/>
      <c r="Q198" s="22"/>
      <c r="R198" s="22"/>
      <c r="S198" s="22"/>
      <c r="T198" s="22"/>
      <c r="U198" s="22"/>
      <c r="V198" s="22"/>
      <c r="W198" s="22"/>
      <c r="X198" s="22"/>
      <c r="Y198" s="22"/>
    </row>
    <row r="199" spans="12:25" x14ac:dyDescent="0.3">
      <c r="L199"/>
      <c r="M199" s="22"/>
      <c r="N199" s="22"/>
      <c r="O199" s="22"/>
      <c r="P199" s="22"/>
      <c r="Q199" s="22"/>
      <c r="R199" s="22"/>
      <c r="S199" s="22"/>
      <c r="T199" s="22"/>
      <c r="U199" s="22"/>
      <c r="V199" s="22"/>
      <c r="W199" s="22"/>
      <c r="X199" s="22"/>
      <c r="Y199" s="22"/>
    </row>
    <row r="200" spans="12:25" x14ac:dyDescent="0.3">
      <c r="L200"/>
      <c r="M200" s="22"/>
      <c r="N200" s="22"/>
      <c r="O200" s="22"/>
      <c r="P200" s="22"/>
      <c r="Q200" s="22"/>
      <c r="R200" s="22"/>
      <c r="S200" s="22"/>
      <c r="T200" s="22"/>
      <c r="U200" s="22"/>
      <c r="V200" s="22"/>
      <c r="W200" s="22"/>
      <c r="X200" s="22"/>
      <c r="Y200" s="22"/>
    </row>
    <row r="201" spans="12:25" x14ac:dyDescent="0.3">
      <c r="L201"/>
      <c r="M201" s="22"/>
      <c r="N201" s="22"/>
      <c r="O201" s="22"/>
      <c r="P201" s="22"/>
      <c r="Q201" s="22"/>
      <c r="R201" s="22"/>
      <c r="S201" s="22"/>
      <c r="T201" s="22"/>
      <c r="U201" s="22"/>
      <c r="V201" s="22"/>
      <c r="W201" s="22"/>
      <c r="X201" s="22"/>
      <c r="Y201" s="22"/>
    </row>
    <row r="202" spans="12:25" x14ac:dyDescent="0.3">
      <c r="L202"/>
      <c r="M202" s="22"/>
      <c r="N202" s="22"/>
      <c r="O202" s="22"/>
      <c r="P202" s="22"/>
      <c r="Q202" s="22"/>
      <c r="R202" s="22"/>
      <c r="S202" s="22"/>
      <c r="T202" s="22"/>
      <c r="U202" s="22"/>
      <c r="V202" s="22"/>
      <c r="W202" s="22"/>
      <c r="X202" s="22"/>
      <c r="Y202" s="22"/>
    </row>
    <row r="203" spans="12:25" x14ac:dyDescent="0.3">
      <c r="L203"/>
      <c r="M203" s="22"/>
      <c r="N203" s="22"/>
      <c r="O203" s="22"/>
      <c r="P203" s="22"/>
      <c r="Q203" s="22"/>
      <c r="R203" s="22"/>
      <c r="S203" s="22"/>
      <c r="T203" s="22"/>
      <c r="U203" s="22"/>
      <c r="V203" s="22"/>
      <c r="W203" s="22"/>
      <c r="X203" s="22"/>
      <c r="Y203" s="22"/>
    </row>
    <row r="204" spans="12:25" x14ac:dyDescent="0.3">
      <c r="L204"/>
      <c r="M204" s="22"/>
      <c r="N204" s="22"/>
      <c r="O204" s="22"/>
      <c r="P204" s="22"/>
      <c r="Q204" s="22"/>
      <c r="R204" s="22"/>
      <c r="S204" s="22"/>
      <c r="T204" s="22"/>
      <c r="U204" s="22"/>
      <c r="V204" s="22"/>
      <c r="W204" s="22"/>
      <c r="X204" s="22"/>
      <c r="Y204" s="22"/>
    </row>
    <row r="205" spans="12:25" x14ac:dyDescent="0.3">
      <c r="L205"/>
      <c r="M205" s="22"/>
      <c r="N205" s="22"/>
      <c r="O205" s="22"/>
      <c r="P205" s="22"/>
      <c r="Q205" s="22"/>
      <c r="R205" s="22"/>
      <c r="S205" s="22"/>
      <c r="T205" s="22"/>
      <c r="U205" s="22"/>
      <c r="V205" s="22"/>
      <c r="W205" s="22"/>
      <c r="X205" s="22"/>
      <c r="Y205" s="22"/>
    </row>
    <row r="206" spans="12:25" x14ac:dyDescent="0.3">
      <c r="L206"/>
      <c r="M206" s="22"/>
      <c r="N206" s="22"/>
      <c r="O206" s="22"/>
      <c r="P206" s="22"/>
      <c r="Q206" s="22"/>
      <c r="R206" s="22"/>
      <c r="S206" s="22"/>
      <c r="T206" s="22"/>
      <c r="U206" s="22"/>
      <c r="V206" s="22"/>
      <c r="W206" s="22"/>
      <c r="X206" s="22"/>
      <c r="Y206" s="22"/>
    </row>
    <row r="207" spans="12:25" x14ac:dyDescent="0.3">
      <c r="L207"/>
      <c r="M207" s="22"/>
      <c r="N207" s="22"/>
      <c r="O207" s="22"/>
      <c r="P207" s="22"/>
      <c r="Q207" s="22"/>
      <c r="R207" s="22"/>
      <c r="S207" s="22"/>
      <c r="T207" s="22"/>
      <c r="U207" s="22"/>
      <c r="V207" s="22"/>
      <c r="W207" s="22"/>
      <c r="X207" s="22"/>
      <c r="Y207" s="22"/>
    </row>
    <row r="208" spans="12:25" x14ac:dyDescent="0.3">
      <c r="L208"/>
      <c r="M208" s="22"/>
      <c r="N208" s="22"/>
      <c r="O208" s="22"/>
      <c r="P208" s="22"/>
      <c r="Q208" s="22"/>
      <c r="R208" s="22"/>
      <c r="S208" s="22"/>
      <c r="T208" s="22"/>
      <c r="U208" s="22"/>
      <c r="V208" s="22"/>
      <c r="W208" s="22"/>
      <c r="X208" s="22"/>
      <c r="Y208" s="22"/>
    </row>
    <row r="209" spans="12:25" x14ac:dyDescent="0.3">
      <c r="L209"/>
      <c r="M209" s="22"/>
      <c r="N209" s="22"/>
      <c r="O209" s="22"/>
      <c r="P209" s="22"/>
      <c r="Q209" s="22"/>
      <c r="R209" s="22"/>
      <c r="S209" s="22"/>
      <c r="T209" s="22"/>
      <c r="U209" s="22"/>
      <c r="V209" s="22"/>
      <c r="W209" s="22"/>
      <c r="X209" s="22"/>
      <c r="Y209" s="22"/>
    </row>
    <row r="210" spans="12:25" x14ac:dyDescent="0.3">
      <c r="L210"/>
      <c r="M210" s="22"/>
      <c r="N210" s="22"/>
      <c r="O210" s="22"/>
      <c r="P210" s="22"/>
      <c r="Q210" s="22"/>
      <c r="R210" s="22"/>
      <c r="S210" s="22"/>
      <c r="T210" s="22"/>
      <c r="U210" s="22"/>
      <c r="V210" s="22"/>
      <c r="W210" s="22"/>
      <c r="X210" s="22"/>
      <c r="Y210" s="22"/>
    </row>
    <row r="211" spans="12:25" x14ac:dyDescent="0.3">
      <c r="L211"/>
      <c r="M211" s="22"/>
      <c r="N211" s="22"/>
      <c r="O211" s="22"/>
      <c r="P211" s="22"/>
      <c r="Q211" s="22"/>
      <c r="R211" s="22"/>
      <c r="S211" s="22"/>
      <c r="T211" s="22"/>
      <c r="U211" s="22"/>
      <c r="V211" s="22"/>
      <c r="W211" s="22"/>
      <c r="X211" s="22"/>
      <c r="Y211" s="22"/>
    </row>
    <row r="212" spans="12:25" x14ac:dyDescent="0.3">
      <c r="L212"/>
      <c r="M212" s="22"/>
      <c r="N212" s="22"/>
      <c r="O212" s="22"/>
      <c r="P212" s="22"/>
      <c r="Q212" s="22"/>
      <c r="R212" s="22"/>
      <c r="S212" s="22"/>
      <c r="T212" s="22"/>
      <c r="U212" s="22"/>
      <c r="V212" s="22"/>
      <c r="W212" s="22"/>
      <c r="X212" s="22"/>
      <c r="Y212" s="22"/>
    </row>
    <row r="213" spans="12:25" x14ac:dyDescent="0.3">
      <c r="L213"/>
      <c r="M213" s="22"/>
      <c r="N213" s="22"/>
      <c r="O213" s="22"/>
      <c r="P213" s="22"/>
      <c r="Q213" s="22"/>
      <c r="R213" s="22"/>
      <c r="S213" s="22"/>
      <c r="T213" s="22"/>
      <c r="U213" s="22"/>
      <c r="V213" s="22"/>
      <c r="W213" s="22"/>
      <c r="X213" s="22"/>
      <c r="Y213" s="22"/>
    </row>
    <row r="214" spans="12:25" x14ac:dyDescent="0.3">
      <c r="L214"/>
      <c r="M214" s="22"/>
      <c r="N214" s="22"/>
      <c r="O214" s="22"/>
      <c r="P214" s="22"/>
      <c r="Q214" s="22"/>
      <c r="R214" s="22"/>
      <c r="S214" s="22"/>
      <c r="T214" s="22"/>
      <c r="U214" s="22"/>
      <c r="V214" s="22"/>
      <c r="W214" s="22"/>
      <c r="X214" s="22"/>
      <c r="Y214" s="22"/>
    </row>
    <row r="215" spans="12:25" x14ac:dyDescent="0.3">
      <c r="L215"/>
      <c r="M215" s="22"/>
      <c r="N215" s="22"/>
      <c r="O215" s="22"/>
      <c r="P215" s="22"/>
      <c r="Q215" s="22"/>
      <c r="R215" s="22"/>
      <c r="S215" s="22"/>
      <c r="T215" s="22"/>
      <c r="U215" s="22"/>
      <c r="V215" s="22"/>
      <c r="W215" s="22"/>
      <c r="X215" s="22"/>
      <c r="Y215" s="22"/>
    </row>
    <row r="216" spans="12:25" x14ac:dyDescent="0.3">
      <c r="L216"/>
      <c r="M216" s="22"/>
      <c r="N216" s="22"/>
      <c r="O216" s="22"/>
      <c r="P216" s="22"/>
      <c r="Q216" s="22"/>
      <c r="R216" s="22"/>
      <c r="S216" s="22"/>
      <c r="T216" s="22"/>
      <c r="U216" s="22"/>
      <c r="V216" s="22"/>
      <c r="W216" s="22"/>
      <c r="X216" s="22"/>
      <c r="Y216" s="22"/>
    </row>
    <row r="217" spans="12:25" x14ac:dyDescent="0.3">
      <c r="L217"/>
      <c r="M217" s="22"/>
      <c r="N217" s="22"/>
      <c r="O217" s="22"/>
      <c r="P217" s="22"/>
      <c r="Q217" s="22"/>
      <c r="R217" s="22"/>
      <c r="S217" s="22"/>
      <c r="T217" s="22"/>
      <c r="U217" s="22"/>
      <c r="V217" s="22"/>
      <c r="W217" s="22"/>
      <c r="X217" s="22"/>
      <c r="Y217" s="22"/>
    </row>
    <row r="218" spans="12:25" x14ac:dyDescent="0.3">
      <c r="L218"/>
      <c r="M218" s="22"/>
      <c r="N218" s="22"/>
      <c r="O218" s="22"/>
      <c r="P218" s="22"/>
      <c r="Q218" s="22"/>
      <c r="R218" s="22"/>
      <c r="S218" s="22"/>
      <c r="T218" s="22"/>
      <c r="U218" s="22"/>
      <c r="V218" s="22"/>
      <c r="W218" s="22"/>
      <c r="X218" s="22"/>
      <c r="Y218" s="22"/>
    </row>
    <row r="219" spans="12:25" x14ac:dyDescent="0.3">
      <c r="L219"/>
      <c r="M219" s="22"/>
      <c r="N219" s="22"/>
      <c r="O219" s="22"/>
      <c r="P219" s="22"/>
      <c r="Q219" s="22"/>
      <c r="R219" s="22"/>
      <c r="S219" s="22"/>
      <c r="T219" s="22"/>
      <c r="U219" s="22"/>
      <c r="V219" s="22"/>
      <c r="W219" s="22"/>
      <c r="X219" s="22"/>
      <c r="Y219" s="22"/>
    </row>
    <row r="220" spans="12:25" x14ac:dyDescent="0.3">
      <c r="L220"/>
      <c r="M220" s="22"/>
      <c r="N220" s="22"/>
      <c r="O220" s="22"/>
      <c r="P220" s="22"/>
      <c r="Q220" s="22"/>
      <c r="R220" s="22"/>
      <c r="S220" s="22"/>
      <c r="T220" s="22"/>
      <c r="U220" s="22"/>
      <c r="V220" s="22"/>
      <c r="W220" s="22"/>
      <c r="X220" s="22"/>
      <c r="Y220" s="22"/>
    </row>
    <row r="221" spans="12:25" x14ac:dyDescent="0.3">
      <c r="L221"/>
      <c r="M221" s="22"/>
      <c r="N221" s="22"/>
      <c r="O221" s="22"/>
      <c r="P221" s="22"/>
      <c r="Q221" s="22"/>
      <c r="R221" s="22"/>
      <c r="S221" s="22"/>
      <c r="T221" s="22"/>
      <c r="U221" s="22"/>
      <c r="V221" s="22"/>
      <c r="W221" s="22"/>
      <c r="X221" s="22"/>
      <c r="Y221" s="22"/>
    </row>
    <row r="222" spans="12:25" x14ac:dyDescent="0.3">
      <c r="L222"/>
      <c r="M222" s="22"/>
      <c r="N222" s="22"/>
      <c r="O222" s="22"/>
      <c r="P222" s="22"/>
      <c r="Q222" s="22"/>
      <c r="R222" s="22"/>
      <c r="S222" s="22"/>
      <c r="T222" s="22"/>
      <c r="U222" s="22"/>
      <c r="V222" s="22"/>
      <c r="W222" s="22"/>
      <c r="X222" s="22"/>
      <c r="Y222" s="22"/>
    </row>
    <row r="223" spans="12:25" x14ac:dyDescent="0.3">
      <c r="L223"/>
      <c r="M223" s="22"/>
      <c r="N223" s="22"/>
      <c r="O223" s="22"/>
      <c r="P223" s="22"/>
      <c r="Q223" s="22"/>
      <c r="R223" s="22"/>
      <c r="S223" s="22"/>
      <c r="T223" s="22"/>
      <c r="U223" s="22"/>
      <c r="V223" s="22"/>
      <c r="W223" s="22"/>
      <c r="X223" s="22"/>
      <c r="Y223" s="22"/>
    </row>
    <row r="224" spans="12:25" x14ac:dyDescent="0.3">
      <c r="L224"/>
      <c r="M224" s="22"/>
      <c r="N224" s="22"/>
      <c r="O224" s="22"/>
      <c r="P224" s="22"/>
      <c r="Q224" s="22"/>
      <c r="R224" s="22"/>
      <c r="S224" s="22"/>
      <c r="T224" s="22"/>
      <c r="U224" s="22"/>
      <c r="V224" s="22"/>
      <c r="W224" s="22"/>
      <c r="X224" s="22"/>
      <c r="Y224" s="22"/>
    </row>
    <row r="225" spans="12:25" x14ac:dyDescent="0.3">
      <c r="L225"/>
      <c r="M225" s="22"/>
      <c r="N225" s="22"/>
      <c r="O225" s="22"/>
      <c r="P225" s="22"/>
      <c r="Q225" s="22"/>
      <c r="R225" s="22"/>
      <c r="S225" s="22"/>
      <c r="T225" s="22"/>
      <c r="U225" s="22"/>
      <c r="V225" s="22"/>
      <c r="W225" s="22"/>
      <c r="X225" s="22"/>
      <c r="Y225" s="22"/>
    </row>
    <row r="226" spans="12:25" x14ac:dyDescent="0.3">
      <c r="L226"/>
      <c r="M226" s="22"/>
      <c r="N226" s="22"/>
      <c r="O226" s="22"/>
      <c r="P226" s="22"/>
      <c r="Q226" s="22"/>
      <c r="R226" s="22"/>
      <c r="S226" s="22"/>
      <c r="T226" s="22"/>
      <c r="U226" s="22"/>
      <c r="V226" s="22"/>
      <c r="W226" s="22"/>
      <c r="X226" s="22"/>
      <c r="Y226" s="22"/>
    </row>
    <row r="227" spans="12:25" x14ac:dyDescent="0.3">
      <c r="L227"/>
      <c r="M227" s="22"/>
      <c r="N227" s="22"/>
      <c r="O227" s="22"/>
      <c r="P227" s="22"/>
      <c r="Q227" s="22"/>
      <c r="R227" s="22"/>
      <c r="S227" s="22"/>
      <c r="T227" s="22"/>
      <c r="U227" s="22"/>
      <c r="V227" s="22"/>
      <c r="W227" s="22"/>
      <c r="X227" s="22"/>
      <c r="Y227" s="22"/>
    </row>
    <row r="228" spans="12:25" x14ac:dyDescent="0.3">
      <c r="L228"/>
      <c r="M228" s="22"/>
      <c r="N228" s="22"/>
      <c r="O228" s="22"/>
      <c r="P228" s="22"/>
      <c r="Q228" s="22"/>
      <c r="R228" s="22"/>
      <c r="S228" s="22"/>
      <c r="T228" s="22"/>
      <c r="U228" s="22"/>
      <c r="V228" s="22"/>
      <c r="W228" s="22"/>
      <c r="X228" s="22"/>
      <c r="Y228" s="22"/>
    </row>
    <row r="229" spans="12:25" x14ac:dyDescent="0.3">
      <c r="L229"/>
      <c r="M229" s="22"/>
      <c r="N229" s="22"/>
      <c r="O229" s="22"/>
      <c r="P229" s="22"/>
      <c r="Q229" s="22"/>
      <c r="R229" s="22"/>
      <c r="S229" s="22"/>
      <c r="T229" s="22"/>
      <c r="U229" s="22"/>
      <c r="V229" s="22"/>
      <c r="W229" s="22"/>
      <c r="X229" s="22"/>
      <c r="Y229" s="22"/>
    </row>
    <row r="230" spans="12:25" x14ac:dyDescent="0.3">
      <c r="L230"/>
      <c r="M230" s="22"/>
      <c r="N230" s="22"/>
      <c r="O230" s="22"/>
      <c r="P230" s="22"/>
      <c r="Q230" s="22"/>
      <c r="R230" s="22"/>
      <c r="S230" s="22"/>
      <c r="T230" s="22"/>
      <c r="U230" s="22"/>
      <c r="V230" s="22"/>
      <c r="W230" s="22"/>
      <c r="X230" s="22"/>
      <c r="Y230" s="22"/>
    </row>
    <row r="231" spans="12:25" x14ac:dyDescent="0.3">
      <c r="L231"/>
      <c r="M231" s="22"/>
      <c r="N231" s="22"/>
      <c r="O231" s="22"/>
      <c r="P231" s="22"/>
      <c r="Q231" s="22"/>
      <c r="R231" s="22"/>
      <c r="S231" s="22"/>
      <c r="T231" s="22"/>
      <c r="U231" s="22"/>
      <c r="V231" s="22"/>
      <c r="W231" s="22"/>
      <c r="X231" s="22"/>
      <c r="Y231" s="22"/>
    </row>
    <row r="232" spans="12:25" x14ac:dyDescent="0.3">
      <c r="L232"/>
      <c r="M232" s="22"/>
      <c r="N232" s="22"/>
      <c r="O232" s="22"/>
      <c r="P232" s="22"/>
      <c r="Q232" s="22"/>
      <c r="R232" s="22"/>
      <c r="S232" s="22"/>
      <c r="T232" s="22"/>
      <c r="U232" s="22"/>
      <c r="V232" s="22"/>
      <c r="W232" s="22"/>
      <c r="X232" s="22"/>
      <c r="Y232" s="22"/>
    </row>
    <row r="233" spans="12:25" x14ac:dyDescent="0.3">
      <c r="L233"/>
      <c r="M233" s="22"/>
      <c r="N233" s="22"/>
      <c r="O233" s="22"/>
      <c r="P233" s="22"/>
      <c r="Q233" s="22"/>
      <c r="R233" s="22"/>
      <c r="S233" s="22"/>
      <c r="T233" s="22"/>
      <c r="U233" s="22"/>
      <c r="V233" s="22"/>
      <c r="W233" s="22"/>
      <c r="X233" s="22"/>
      <c r="Y233" s="22"/>
    </row>
    <row r="234" spans="12:25" x14ac:dyDescent="0.3">
      <c r="L234"/>
      <c r="M234" s="22"/>
      <c r="N234" s="22"/>
      <c r="O234" s="22"/>
      <c r="P234" s="22"/>
      <c r="Q234" s="22"/>
      <c r="R234" s="22"/>
      <c r="S234" s="22"/>
      <c r="T234" s="22"/>
      <c r="U234" s="22"/>
      <c r="V234" s="22"/>
      <c r="W234" s="22"/>
      <c r="X234" s="22"/>
      <c r="Y234" s="22"/>
    </row>
    <row r="235" spans="12:25" x14ac:dyDescent="0.3">
      <c r="L235"/>
      <c r="M235" s="22"/>
      <c r="N235" s="22"/>
      <c r="O235" s="22"/>
      <c r="P235" s="22"/>
      <c r="Q235" s="22"/>
      <c r="R235" s="22"/>
      <c r="S235" s="22"/>
      <c r="T235" s="22"/>
      <c r="U235" s="22"/>
      <c r="V235" s="22"/>
      <c r="W235" s="22"/>
      <c r="X235" s="22"/>
      <c r="Y235" s="22"/>
    </row>
    <row r="236" spans="12:25" x14ac:dyDescent="0.3">
      <c r="L236"/>
      <c r="M236" s="22"/>
      <c r="N236" s="22"/>
      <c r="O236" s="22"/>
      <c r="P236" s="22"/>
      <c r="Q236" s="22"/>
      <c r="R236" s="22"/>
      <c r="S236" s="22"/>
      <c r="T236" s="22"/>
      <c r="U236" s="22"/>
      <c r="V236" s="22"/>
      <c r="W236" s="22"/>
      <c r="X236" s="22"/>
      <c r="Y236" s="22"/>
    </row>
    <row r="237" spans="12:25" x14ac:dyDescent="0.3">
      <c r="L237"/>
      <c r="M237" s="22"/>
      <c r="N237" s="22"/>
      <c r="O237" s="22"/>
      <c r="P237" s="22"/>
      <c r="Q237" s="22"/>
      <c r="R237" s="22"/>
      <c r="S237" s="22"/>
      <c r="T237" s="22"/>
      <c r="U237" s="22"/>
      <c r="V237" s="22"/>
      <c r="W237" s="22"/>
      <c r="X237" s="22"/>
      <c r="Y237" s="22"/>
    </row>
    <row r="238" spans="12:25" x14ac:dyDescent="0.3">
      <c r="L238"/>
      <c r="M238" s="22"/>
      <c r="N238" s="22"/>
      <c r="O238" s="22"/>
      <c r="P238" s="22"/>
      <c r="Q238" s="22"/>
      <c r="R238" s="22"/>
      <c r="S238" s="22"/>
      <c r="T238" s="22"/>
      <c r="U238" s="22"/>
      <c r="V238" s="22"/>
      <c r="W238" s="22"/>
      <c r="X238" s="22"/>
      <c r="Y238" s="22"/>
    </row>
    <row r="239" spans="12:25" x14ac:dyDescent="0.3">
      <c r="L239"/>
      <c r="M239" s="22"/>
      <c r="N239" s="22"/>
      <c r="O239" s="22"/>
      <c r="P239" s="22"/>
      <c r="Q239" s="22"/>
      <c r="R239" s="22"/>
      <c r="S239" s="22"/>
      <c r="T239" s="22"/>
      <c r="U239" s="22"/>
      <c r="V239" s="22"/>
      <c r="W239" s="22"/>
      <c r="X239" s="22"/>
      <c r="Y239" s="22"/>
    </row>
    <row r="240" spans="12:25" x14ac:dyDescent="0.3">
      <c r="L240"/>
      <c r="M240" s="22"/>
      <c r="N240" s="22"/>
      <c r="O240" s="22"/>
      <c r="P240" s="22"/>
      <c r="Q240" s="22"/>
      <c r="R240" s="22"/>
      <c r="S240" s="22"/>
      <c r="T240" s="22"/>
      <c r="U240" s="22"/>
      <c r="V240" s="22"/>
      <c r="W240" s="22"/>
      <c r="X240" s="22"/>
      <c r="Y240" s="22"/>
    </row>
    <row r="241" spans="12:25" x14ac:dyDescent="0.3">
      <c r="L241"/>
      <c r="M241" s="22"/>
      <c r="N241" s="22"/>
      <c r="O241" s="22"/>
      <c r="P241" s="22"/>
      <c r="Q241" s="22"/>
      <c r="R241" s="22"/>
      <c r="S241" s="22"/>
      <c r="T241" s="22"/>
      <c r="U241" s="22"/>
      <c r="V241" s="22"/>
      <c r="W241" s="22"/>
      <c r="X241" s="22"/>
      <c r="Y241" s="22"/>
    </row>
    <row r="242" spans="12:25" x14ac:dyDescent="0.3">
      <c r="L242"/>
      <c r="M242" s="22"/>
      <c r="N242" s="22"/>
      <c r="O242" s="22"/>
      <c r="P242" s="22"/>
      <c r="Q242" s="22"/>
      <c r="R242" s="22"/>
      <c r="S242" s="22"/>
      <c r="T242" s="22"/>
      <c r="U242" s="22"/>
      <c r="V242" s="22"/>
      <c r="W242" s="22"/>
      <c r="X242" s="22"/>
      <c r="Y242" s="22"/>
    </row>
    <row r="243" spans="12:25" x14ac:dyDescent="0.3">
      <c r="L243"/>
      <c r="M243" s="22"/>
      <c r="N243" s="22"/>
      <c r="O243" s="22"/>
      <c r="P243" s="22"/>
      <c r="Q243" s="22"/>
      <c r="R243" s="22"/>
      <c r="S243" s="22"/>
      <c r="T243" s="22"/>
      <c r="U243" s="22"/>
      <c r="V243" s="22"/>
      <c r="W243" s="22"/>
      <c r="X243" s="22"/>
      <c r="Y243" s="22"/>
    </row>
    <row r="244" spans="12:25" x14ac:dyDescent="0.3">
      <c r="L244"/>
      <c r="M244" s="22"/>
      <c r="N244" s="22"/>
      <c r="O244" s="22"/>
      <c r="P244" s="22"/>
      <c r="Q244" s="22"/>
      <c r="R244" s="22"/>
      <c r="S244" s="22"/>
      <c r="T244" s="22"/>
      <c r="U244" s="22"/>
      <c r="V244" s="22"/>
      <c r="W244" s="22"/>
      <c r="X244" s="22"/>
      <c r="Y244" s="22"/>
    </row>
    <row r="245" spans="12:25" x14ac:dyDescent="0.3">
      <c r="L245"/>
      <c r="M245" s="22"/>
      <c r="N245" s="22"/>
      <c r="O245" s="22"/>
      <c r="P245" s="22"/>
      <c r="Q245" s="22"/>
      <c r="R245" s="22"/>
      <c r="S245" s="22"/>
      <c r="T245" s="22"/>
      <c r="U245" s="22"/>
      <c r="V245" s="22"/>
      <c r="W245" s="22"/>
      <c r="X245" s="22"/>
      <c r="Y245" s="22"/>
    </row>
    <row r="246" spans="12:25" x14ac:dyDescent="0.3">
      <c r="L246"/>
      <c r="M246" s="22"/>
      <c r="N246" s="22"/>
      <c r="O246" s="22"/>
      <c r="P246" s="22"/>
      <c r="Q246" s="22"/>
      <c r="R246" s="22"/>
      <c r="S246" s="22"/>
      <c r="T246" s="22"/>
      <c r="U246" s="22"/>
      <c r="V246" s="22"/>
      <c r="W246" s="22"/>
      <c r="X246" s="22"/>
      <c r="Y246" s="22"/>
    </row>
    <row r="247" spans="12:25" x14ac:dyDescent="0.3">
      <c r="L247"/>
      <c r="M247" s="22"/>
      <c r="N247" s="22"/>
      <c r="O247" s="22"/>
      <c r="P247" s="22"/>
      <c r="Q247" s="22"/>
      <c r="R247" s="22"/>
      <c r="S247" s="22"/>
      <c r="T247" s="22"/>
      <c r="U247" s="22"/>
      <c r="V247" s="22"/>
      <c r="W247" s="22"/>
      <c r="X247" s="22"/>
      <c r="Y247" s="22"/>
    </row>
    <row r="248" spans="12:25" x14ac:dyDescent="0.3">
      <c r="L248"/>
      <c r="M248" s="22"/>
      <c r="N248" s="22"/>
      <c r="O248" s="22"/>
      <c r="P248" s="22"/>
      <c r="Q248" s="22"/>
      <c r="R248" s="22"/>
      <c r="S248" s="22"/>
      <c r="T248" s="22"/>
      <c r="U248" s="22"/>
      <c r="V248" s="22"/>
      <c r="W248" s="22"/>
      <c r="X248" s="22"/>
      <c r="Y248" s="22"/>
    </row>
    <row r="249" spans="12:25" x14ac:dyDescent="0.3">
      <c r="L249"/>
      <c r="M249" s="22"/>
      <c r="N249" s="22"/>
      <c r="O249" s="22"/>
      <c r="P249" s="22"/>
      <c r="Q249" s="22"/>
      <c r="R249" s="22"/>
      <c r="S249" s="22"/>
      <c r="T249" s="22"/>
      <c r="U249" s="22"/>
      <c r="V249" s="22"/>
      <c r="W249" s="22"/>
      <c r="X249" s="22"/>
      <c r="Y249" s="22"/>
    </row>
    <row r="250" spans="12:25" x14ac:dyDescent="0.3">
      <c r="L250"/>
      <c r="M250" s="22"/>
      <c r="N250" s="22"/>
      <c r="O250" s="22"/>
      <c r="P250" s="22"/>
      <c r="Q250" s="22"/>
      <c r="R250" s="22"/>
      <c r="S250" s="22"/>
      <c r="T250" s="22"/>
      <c r="U250" s="22"/>
      <c r="V250" s="22"/>
      <c r="W250" s="22"/>
      <c r="X250" s="22"/>
      <c r="Y250" s="22"/>
    </row>
    <row r="252" spans="12:25" x14ac:dyDescent="0.3">
      <c r="O252" s="271" t="s">
        <v>192</v>
      </c>
      <c r="P252" s="242" t="s">
        <v>193</v>
      </c>
      <c r="R252" s="142" t="s">
        <v>192</v>
      </c>
      <c r="S252" s="242" t="s">
        <v>193</v>
      </c>
      <c r="T252" s="242" t="s">
        <v>181</v>
      </c>
    </row>
    <row r="253" spans="12:25" ht="15" thickBot="1" x14ac:dyDescent="0.35">
      <c r="O253" s="130" t="s">
        <v>41</v>
      </c>
      <c r="P253" s="132" t="s">
        <v>783</v>
      </c>
      <c r="R253" s="247" t="s">
        <v>41</v>
      </c>
      <c r="S253" s="244" t="s">
        <v>783</v>
      </c>
      <c r="T253" s="244" t="s">
        <v>3</v>
      </c>
    </row>
    <row r="254" spans="12:25" ht="15" thickTop="1" x14ac:dyDescent="0.3">
      <c r="O254" s="130" t="s">
        <v>41</v>
      </c>
      <c r="P254" s="132" t="s">
        <v>784</v>
      </c>
      <c r="R254" s="246" t="s">
        <v>41</v>
      </c>
      <c r="S254" s="243" t="s">
        <v>783</v>
      </c>
      <c r="T254" s="243" t="s">
        <v>785</v>
      </c>
    </row>
    <row r="255" spans="12:25" ht="15" thickBot="1" x14ac:dyDescent="0.35">
      <c r="R255" s="247" t="s">
        <v>41</v>
      </c>
      <c r="S255" s="244" t="s">
        <v>783</v>
      </c>
      <c r="T255" s="244" t="s">
        <v>5</v>
      </c>
    </row>
    <row r="256" spans="12:25" ht="15" thickTop="1" x14ac:dyDescent="0.3">
      <c r="R256" s="246" t="s">
        <v>41</v>
      </c>
      <c r="S256" s="243" t="s">
        <v>784</v>
      </c>
      <c r="T256" s="243" t="s">
        <v>343</v>
      </c>
    </row>
    <row r="257" spans="18:20" ht="15" thickBot="1" x14ac:dyDescent="0.35">
      <c r="R257" s="247" t="s">
        <v>41</v>
      </c>
      <c r="S257" s="244" t="s">
        <v>784</v>
      </c>
      <c r="T257" s="244" t="s">
        <v>347</v>
      </c>
    </row>
    <row r="258" spans="18:20" ht="15" thickTop="1" x14ac:dyDescent="0.3">
      <c r="R258" s="246" t="s">
        <v>41</v>
      </c>
      <c r="S258" s="243" t="s">
        <v>784</v>
      </c>
      <c r="T258" s="243" t="s">
        <v>348</v>
      </c>
    </row>
    <row r="259" spans="18:20" x14ac:dyDescent="0.3">
      <c r="R259" s="247" t="s">
        <v>41</v>
      </c>
      <c r="S259" s="244" t="s">
        <v>784</v>
      </c>
      <c r="T259" s="244" t="s">
        <v>724</v>
      </c>
    </row>
  </sheetData>
  <sheetProtection algorithmName="SHA-512" hashValue="cWDIQyjc6AMdTbp3IiJ1aO14WOp5VNnkn339l0/ICiQSvevgcbTiNPIk4Ka4Vlg5WkAjzqVi2HB9Oi/6uNqC9Q==" saltValue="g2Z1Wd1DV6sVzp5Hjlu7mQ==" spinCount="100000" sheet="1" insertColumns="0" insertRows="0"/>
  <dataConsolidate/>
  <mergeCells count="29">
    <mergeCell ref="B20:C20"/>
    <mergeCell ref="D20:I20"/>
    <mergeCell ref="B30:D30"/>
    <mergeCell ref="B22:C22"/>
    <mergeCell ref="B23:C23"/>
    <mergeCell ref="B21:C21"/>
    <mergeCell ref="B25:B29"/>
    <mergeCell ref="C25:I29"/>
    <mergeCell ref="B17:C17"/>
    <mergeCell ref="B18:C18"/>
    <mergeCell ref="B19:C19"/>
    <mergeCell ref="B11:C11"/>
    <mergeCell ref="B12:C12"/>
    <mergeCell ref="B13:C13"/>
    <mergeCell ref="B14:C14"/>
    <mergeCell ref="B15:C15"/>
    <mergeCell ref="B16:C16"/>
    <mergeCell ref="B10:C10"/>
    <mergeCell ref="A1:J1"/>
    <mergeCell ref="B2:B3"/>
    <mergeCell ref="C2:I2"/>
    <mergeCell ref="C3:E3"/>
    <mergeCell ref="F3:I3"/>
    <mergeCell ref="B4:I4"/>
    <mergeCell ref="B5:I5"/>
    <mergeCell ref="B6:C6"/>
    <mergeCell ref="B7:C7"/>
    <mergeCell ref="B8:C8"/>
    <mergeCell ref="B9:C9"/>
  </mergeCells>
  <conditionalFormatting sqref="D22:F22 H22:I22">
    <cfRule type="expression" dxfId="284" priority="33">
      <formula>D$21="Inactivar"</formula>
    </cfRule>
  </conditionalFormatting>
  <conditionalFormatting sqref="D22:F23 H22:I23">
    <cfRule type="expression" dxfId="283" priority="34">
      <formula>D$21="Modificación"</formula>
    </cfRule>
  </conditionalFormatting>
  <conditionalFormatting sqref="D23:F23 H23:I23">
    <cfRule type="expression" dxfId="282" priority="35">
      <formula>D$21="Crear"</formula>
    </cfRule>
  </conditionalFormatting>
  <conditionalFormatting sqref="D21:I21">
    <cfRule type="expression" dxfId="281" priority="1">
      <formula>D$7&lt;&gt;""</formula>
    </cfRule>
  </conditionalFormatting>
  <dataValidations count="11">
    <dataValidation type="list" allowBlank="1" showInputMessage="1" showErrorMessage="1" sqref="L30:L31 L70:L71 L62:L63 L65 L83 L51:L52" xr:uid="{625A4EB5-739C-4046-8E22-22F7190DDA68}">
      <formula1>#REF!</formula1>
    </dataValidation>
    <dataValidation type="whole" allowBlank="1" showInputMessage="1" showErrorMessage="1" errorTitle="Numero de Documento" error="Digitar un valor numérico" sqref="D8:I8" xr:uid="{8F98ECE3-9E82-4BA4-AB4C-AFDDD2B0A895}">
      <formula1>1</formula1>
      <formula2>9999999999999990</formula2>
    </dataValidation>
    <dataValidation type="whole" allowBlank="1" showInputMessage="1" showErrorMessage="1" errorTitle="Centro de Costo" error="Digitar un valor numérico" sqref="D12:I13" xr:uid="{37BAF075-5E2D-42AA-9359-F637C06E95F9}">
      <formula1>1</formula1>
      <formula2>9999999999999990</formula2>
    </dataValidation>
    <dataValidation type="list" allowBlank="1" showInputMessage="1" showErrorMessage="1" sqref="D16:I16" xr:uid="{773FEB56-17C8-43A0-A051-1E58A0184887}">
      <formula1>"Empleado CAFAM, Contratista"</formula1>
    </dataValidation>
    <dataValidation type="list" allowBlank="1" showInputMessage="1" showErrorMessage="1" sqref="D21:I21" xr:uid="{B666E249-631F-49A7-828D-52B9C82A08C0}">
      <formula1>"Crear, Modificación, Inactivar"</formula1>
    </dataValidation>
    <dataValidation type="date" allowBlank="1" showInputMessage="1" showErrorMessage="1" errorTitle="Fecha inicio" error="Digite una fecha valida" sqref="D18:I18" xr:uid="{F67EB3CC-E99D-4FF4-93C1-213DD5E22F50}">
      <formula1>19725</formula1>
      <formula2>2958465</formula2>
    </dataValidation>
    <dataValidation type="textLength" allowBlank="1" showInputMessage="1" showErrorMessage="1" errorTitle="Nombre Dependencia" error="Solo se aceptan caracteres albabeticos. Favor digitar el nombre de la Dependencia." sqref="D14:I14" xr:uid="{E69856D3-3ED5-4981-B01F-3EC50F095AD2}">
      <formula1>5</formula1>
      <formula2>100</formula2>
    </dataValidation>
    <dataValidation type="date" operator="greaterThan" allowBlank="1" showInputMessage="1" showErrorMessage="1" errorTitle="Fecha finalización" error="Digite una fecha valida. La fecha debe ser mayor a la de Inicio Contrato y a la fecha actual del sistema." sqref="D19:I19" xr:uid="{C9DAE8F7-AF1A-4716-AEEE-BE90A420351C}">
      <formula1>D18</formula1>
    </dataValidation>
    <dataValidation type="whole" allowBlank="1" showInputMessage="1" showErrorMessage="1" errorTitle="Centro de Costo" error="Digitar un valor numérico" sqref="D11:I11" xr:uid="{0ACFDB67-1D91-4D07-AE82-E93D2011B1B7}">
      <formula1>0</formula1>
      <formula2>9999</formula2>
    </dataValidation>
    <dataValidation allowBlank="1" showInputMessage="1" showErrorMessage="1" errorTitle="Numero de Documento" error="Digitar un valor numérico" sqref="D7:I7" xr:uid="{4D1B6382-CF43-449A-8991-D762949FBE33}"/>
    <dataValidation type="list" allowBlank="1" showInputMessage="1" showErrorMessage="1" sqref="L33 L64 L73 L85 L54" xr:uid="{9069C84D-E922-4DD4-AB3F-CF2969F18820}">
      <formula1>INDIRECT(#REF!)</formula1>
    </dataValidation>
  </dataValidations>
  <pageMargins left="0.70866141732283472" right="0.70866141732283472" top="0.74803149606299213" bottom="0.74803149606299213" header="0.31496062992125984" footer="0.31496062992125984"/>
  <pageSetup paperSize="9" scale="47" orientation="portrait" r:id="rId1"/>
  <drawing r:id="rId2"/>
  <legacyDrawing r:id="rId3"/>
  <controls>
    <mc:AlternateContent xmlns:mc="http://schemas.openxmlformats.org/markup-compatibility/2006">
      <mc:Choice Requires="x14">
        <control shapeId="108546" r:id="rId4" name="EnterPriseSedA1">
          <controlPr locked="0" defaultSize="0" autoLine="0" listFillRange="SedeA_Enterprise" r:id="rId5">
            <anchor moveWithCells="1" sizeWithCells="1">
              <from>
                <xdr:col>10</xdr:col>
                <xdr:colOff>518160</xdr:colOff>
                <xdr:row>78</xdr:row>
                <xdr:rowOff>1143000</xdr:rowOff>
              </from>
              <to>
                <xdr:col>11</xdr:col>
                <xdr:colOff>723900</xdr:colOff>
                <xdr:row>80</xdr:row>
                <xdr:rowOff>708660</xdr:rowOff>
              </to>
            </anchor>
          </controlPr>
        </control>
      </mc:Choice>
      <mc:Fallback>
        <control shapeId="108546" r:id="rId4" name="EnterPriseSedA1"/>
      </mc:Fallback>
    </mc:AlternateContent>
    <mc:AlternateContent xmlns:mc="http://schemas.openxmlformats.org/markup-compatibility/2006">
      <mc:Choice Requires="x14">
        <control shapeId="108545" r:id="rId6" name="EnterPriseSedV1">
          <controlPr locked="0" defaultSize="0" print="0" autoLine="0" listFillRange="SedeA_Enterprise" r:id="rId7">
            <anchor moveWithCells="1" sizeWithCells="1">
              <from>
                <xdr:col>10</xdr:col>
                <xdr:colOff>792480</xdr:colOff>
                <xdr:row>74</xdr:row>
                <xdr:rowOff>68580</xdr:rowOff>
              </from>
              <to>
                <xdr:col>12</xdr:col>
                <xdr:colOff>236220</xdr:colOff>
                <xdr:row>78</xdr:row>
                <xdr:rowOff>563880</xdr:rowOff>
              </to>
            </anchor>
          </controlPr>
        </control>
      </mc:Choice>
      <mc:Fallback>
        <control shapeId="108545" r:id="rId6" name="EnterPriseSedV1"/>
      </mc:Fallback>
    </mc:AlternateContent>
  </controls>
  <tableParts count="2">
    <tablePart r:id="rId8"/>
    <tablePart r:id="rId9"/>
  </tableParts>
  <extLst>
    <ext xmlns:x14="http://schemas.microsoft.com/office/spreadsheetml/2009/9/main" uri="{CCE6A557-97BC-4b89-ADB6-D9C93CAAB3DF}">
      <x14:dataValidations xmlns:xm="http://schemas.microsoft.com/office/excel/2006/main" count="1">
        <x14:dataValidation type="list" allowBlank="1" showInputMessage="1" showErrorMessage="1" xr:uid="{F45A75BA-98BA-4A9E-AC54-1A59E765C1EA}">
          <x14:formula1>
            <xm:f>SharePoint!$BW$2:$BW$10</xm:f>
          </x14:formula1>
          <xm:sqref>D23:I23</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F1901-667D-43B9-A913-1CF3722D62E0}">
  <sheetPr codeName="Hoja18">
    <tabColor theme="9" tint="0.59999389629810485"/>
    <pageSetUpPr fitToPage="1"/>
  </sheetPr>
  <dimension ref="A1:DZ250"/>
  <sheetViews>
    <sheetView showGridLines="0" showRowColHeaders="0" zoomScaleNormal="100" workbookViewId="0">
      <pane xSplit="10" topLeftCell="K1" activePane="topRight" state="frozen"/>
      <selection activeCell="B23" sqref="B23:J44"/>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6.6640625" style="82" customWidth="1"/>
    <col min="12" max="12" width="11.44140625" style="83" bestFit="1" customWidth="1"/>
    <col min="13" max="13" width="29.5546875" style="82" bestFit="1" customWidth="1"/>
    <col min="14" max="14" width="1.5546875" style="82" customWidth="1"/>
    <col min="15" max="15" width="12.44140625" style="82" bestFit="1" customWidth="1"/>
    <col min="16" max="16" width="25" style="82" bestFit="1" customWidth="1"/>
    <col min="17" max="17" width="2.33203125" style="82" customWidth="1"/>
    <col min="18" max="18" width="13.6640625" style="82" bestFit="1" customWidth="1"/>
    <col min="19" max="19" width="25" style="82" bestFit="1" customWidth="1"/>
    <col min="20" max="20" width="40.44140625" style="82" bestFit="1" customWidth="1"/>
    <col min="21" max="21" width="3" style="82" customWidth="1"/>
    <col min="22" max="22" width="29.6640625" style="82" bestFit="1" customWidth="1"/>
    <col min="23" max="23" width="44" style="82" bestFit="1" customWidth="1"/>
    <col min="24" max="24" width="2.33203125" style="82" customWidth="1"/>
    <col min="25" max="25" width="44.6640625" style="82" customWidth="1"/>
    <col min="26" max="16384" width="11.44140625" style="82"/>
  </cols>
  <sheetData>
    <row r="1" spans="1:12" s="22" customFormat="1" ht="20.25" customHeight="1" thickTop="1" thickBot="1" x14ac:dyDescent="0.35">
      <c r="A1" s="463"/>
      <c r="B1" s="464"/>
      <c r="C1" s="464"/>
      <c r="D1" s="464"/>
      <c r="E1" s="464"/>
      <c r="F1" s="464"/>
      <c r="G1" s="464"/>
      <c r="H1" s="464"/>
      <c r="I1" s="464"/>
      <c r="J1" s="465"/>
      <c r="K1" s="21">
        <v>2958465</v>
      </c>
      <c r="L1"/>
    </row>
    <row r="2" spans="1:12" s="22" customFormat="1" ht="45" customHeight="1" x14ac:dyDescent="0.3">
      <c r="A2" s="62"/>
      <c r="B2" s="474"/>
      <c r="C2" s="481" t="s">
        <v>99</v>
      </c>
      <c r="D2" s="481"/>
      <c r="E2" s="481"/>
      <c r="F2" s="481"/>
      <c r="G2" s="482"/>
      <c r="H2" s="482"/>
      <c r="I2" s="483"/>
      <c r="J2" s="64"/>
      <c r="L2"/>
    </row>
    <row r="3" spans="1:12" s="22" customFormat="1" ht="15" thickBot="1" x14ac:dyDescent="0.35">
      <c r="A3" s="62"/>
      <c r="B3" s="475"/>
      <c r="C3" s="473"/>
      <c r="D3" s="473"/>
      <c r="E3" s="473"/>
      <c r="F3" s="473" t="s">
        <v>100</v>
      </c>
      <c r="G3" s="479"/>
      <c r="H3" s="479"/>
      <c r="I3" s="480"/>
      <c r="J3" s="64"/>
      <c r="L3"/>
    </row>
    <row r="4" spans="1:12" s="22" customFormat="1" ht="15" thickBot="1" x14ac:dyDescent="0.35">
      <c r="A4" s="62"/>
      <c r="B4" s="466"/>
      <c r="C4" s="466"/>
      <c r="D4" s="466"/>
      <c r="E4" s="466"/>
      <c r="F4" s="466"/>
      <c r="G4" s="466"/>
      <c r="H4" s="466"/>
      <c r="I4" s="466"/>
      <c r="J4" s="64"/>
      <c r="L4"/>
    </row>
    <row r="5" spans="1:12" s="22" customFormat="1" ht="27.75" customHeight="1" thickBot="1" x14ac:dyDescent="0.35">
      <c r="A5" s="62"/>
      <c r="B5" s="476" t="s">
        <v>101</v>
      </c>
      <c r="C5" s="477"/>
      <c r="D5" s="477"/>
      <c r="E5" s="477"/>
      <c r="F5" s="477"/>
      <c r="G5" s="477"/>
      <c r="H5" s="477"/>
      <c r="I5" s="478"/>
      <c r="J5" s="64"/>
      <c r="L5"/>
    </row>
    <row r="6" spans="1:12" s="22" customFormat="1" ht="15" thickBot="1" x14ac:dyDescent="0.35">
      <c r="A6" s="62"/>
      <c r="B6" s="471" t="s">
        <v>102</v>
      </c>
      <c r="C6" s="472"/>
      <c r="D6" s="23" t="s">
        <v>103</v>
      </c>
      <c r="E6" s="24" t="s">
        <v>104</v>
      </c>
      <c r="F6" s="24" t="s">
        <v>105</v>
      </c>
      <c r="G6" s="24" t="s">
        <v>106</v>
      </c>
      <c r="H6" s="24" t="s">
        <v>107</v>
      </c>
      <c r="I6" s="25" t="s">
        <v>108</v>
      </c>
      <c r="J6" s="64"/>
      <c r="L6"/>
    </row>
    <row r="7" spans="1:12"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c r="L7"/>
    </row>
    <row r="8" spans="1:12"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c r="L8"/>
    </row>
    <row r="9" spans="1:12"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c r="L9"/>
    </row>
    <row r="10" spans="1:12"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c r="L10"/>
    </row>
    <row r="11" spans="1:12"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c r="L11"/>
    </row>
    <row r="12" spans="1:12"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c r="L12"/>
    </row>
    <row r="13" spans="1:12"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c r="L13"/>
    </row>
    <row r="14" spans="1:12"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c r="L14"/>
    </row>
    <row r="15" spans="1:12"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c r="L15"/>
    </row>
    <row r="16" spans="1:12"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c r="L16"/>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c r="L17"/>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c r="L18"/>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c r="L19"/>
    </row>
    <row r="20" spans="1:130" s="22" customFormat="1" ht="18.75" customHeight="1" thickBot="1" x14ac:dyDescent="0.35">
      <c r="A20" s="195"/>
      <c r="B20" s="527" t="s">
        <v>786</v>
      </c>
      <c r="C20" s="528"/>
      <c r="D20" s="529" t="str">
        <f>IF(DZ21&gt;0,Navegación!$E$33,"")</f>
        <v/>
      </c>
      <c r="E20" s="529"/>
      <c r="F20" s="529"/>
      <c r="G20" s="529"/>
      <c r="H20" s="529"/>
      <c r="I20" s="530"/>
      <c r="J20" s="194"/>
      <c r="L20"/>
    </row>
    <row r="21" spans="1:130" s="22" customFormat="1" ht="15" thickTop="1" x14ac:dyDescent="0.3">
      <c r="A21" s="62"/>
      <c r="B21" s="543" t="s">
        <v>787</v>
      </c>
      <c r="C21" s="544"/>
      <c r="D21" s="411"/>
      <c r="E21" s="411"/>
      <c r="F21" s="411"/>
      <c r="G21" s="411"/>
      <c r="H21" s="411"/>
      <c r="I21" s="412"/>
      <c r="J21" s="194"/>
      <c r="L21"/>
      <c r="DZ21" s="147">
        <f>COUNTIF(D21:I21,"&lt;&gt;")</f>
        <v>0</v>
      </c>
    </row>
    <row r="22" spans="1:130" s="22" customFormat="1" ht="32.1" customHeight="1" thickBot="1" x14ac:dyDescent="0.35">
      <c r="A22" s="195"/>
      <c r="B22" s="541" t="s">
        <v>788</v>
      </c>
      <c r="C22" s="542"/>
      <c r="D22" s="413"/>
      <c r="E22" s="414"/>
      <c r="F22" s="414"/>
      <c r="G22" s="414"/>
      <c r="H22" s="414"/>
      <c r="I22" s="415"/>
      <c r="J22" s="194"/>
      <c r="L22"/>
    </row>
    <row r="23" spans="1:130" s="22" customFormat="1" ht="18.75" customHeight="1" thickTop="1" x14ac:dyDescent="0.3">
      <c r="A23" s="62"/>
      <c r="B23" s="545" t="s">
        <v>43</v>
      </c>
      <c r="C23" s="548" t="s">
        <v>178</v>
      </c>
      <c r="D23" s="550"/>
      <c r="E23" s="550"/>
      <c r="F23" s="550"/>
      <c r="G23" s="550"/>
      <c r="H23" s="550"/>
      <c r="I23" s="538"/>
      <c r="J23" s="194"/>
      <c r="L23"/>
    </row>
    <row r="24" spans="1:130" s="22" customFormat="1" ht="18.75" customHeight="1" x14ac:dyDescent="0.3">
      <c r="A24" s="62"/>
      <c r="B24" s="546"/>
      <c r="C24" s="549"/>
      <c r="D24" s="551"/>
      <c r="E24" s="551"/>
      <c r="F24" s="551"/>
      <c r="G24" s="551"/>
      <c r="H24" s="551"/>
      <c r="I24" s="539"/>
      <c r="J24" s="194"/>
      <c r="L24"/>
    </row>
    <row r="25" spans="1:130" s="22" customFormat="1" ht="18.75" customHeight="1" x14ac:dyDescent="0.3">
      <c r="A25" s="62"/>
      <c r="B25" s="546"/>
      <c r="C25" s="522"/>
      <c r="D25" s="552"/>
      <c r="E25" s="552"/>
      <c r="F25" s="552"/>
      <c r="G25" s="552"/>
      <c r="H25" s="552"/>
      <c r="I25" s="540"/>
      <c r="J25" s="194"/>
      <c r="L25"/>
    </row>
    <row r="26" spans="1:130" s="22" customFormat="1" ht="15" thickBot="1" x14ac:dyDescent="0.35">
      <c r="A26" s="195"/>
      <c r="B26" s="547"/>
      <c r="C26" s="408" t="s">
        <v>789</v>
      </c>
      <c r="D26" s="409"/>
      <c r="E26" s="409"/>
      <c r="F26" s="409"/>
      <c r="G26" s="409"/>
      <c r="H26" s="409"/>
      <c r="I26" s="410"/>
      <c r="J26" s="194"/>
      <c r="L26"/>
      <c r="DZ26" s="147">
        <f>COUNTIF(D26:I26,"&lt;&gt;")</f>
        <v>0</v>
      </c>
    </row>
    <row r="27" spans="1:130" s="22" customFormat="1" ht="18.75" customHeight="1" thickTop="1" thickBot="1" x14ac:dyDescent="0.35">
      <c r="A27" s="195"/>
      <c r="B27" s="278"/>
      <c r="C27" s="278"/>
      <c r="D27" s="291"/>
      <c r="E27" s="292"/>
      <c r="F27" s="292"/>
      <c r="G27" s="292"/>
      <c r="H27" s="292"/>
      <c r="I27" s="292"/>
      <c r="J27" s="194"/>
      <c r="L27"/>
    </row>
    <row r="28" spans="1:130" s="22" customFormat="1" ht="18.75" customHeight="1" x14ac:dyDescent="0.3">
      <c r="A28" s="195"/>
      <c r="B28" s="494" t="s">
        <v>131</v>
      </c>
      <c r="C28" s="497"/>
      <c r="D28" s="497"/>
      <c r="E28" s="497"/>
      <c r="F28" s="497"/>
      <c r="G28" s="497"/>
      <c r="H28" s="497"/>
      <c r="I28" s="498"/>
      <c r="J28" s="194"/>
      <c r="L28"/>
    </row>
    <row r="29" spans="1:130" s="22" customFormat="1" x14ac:dyDescent="0.3">
      <c r="A29" s="195"/>
      <c r="B29" s="495"/>
      <c r="C29" s="499"/>
      <c r="D29" s="499"/>
      <c r="E29" s="499"/>
      <c r="F29" s="499"/>
      <c r="G29" s="499"/>
      <c r="H29" s="499"/>
      <c r="I29" s="500"/>
      <c r="J29" s="194"/>
      <c r="L29"/>
    </row>
    <row r="30" spans="1:130" s="22" customFormat="1" x14ac:dyDescent="0.3">
      <c r="A30" s="195"/>
      <c r="B30" s="495"/>
      <c r="C30" s="499"/>
      <c r="D30" s="499"/>
      <c r="E30" s="499"/>
      <c r="F30" s="499"/>
      <c r="G30" s="499"/>
      <c r="H30" s="499"/>
      <c r="I30" s="500"/>
      <c r="J30" s="194"/>
      <c r="L30"/>
    </row>
    <row r="31" spans="1:130" s="22" customFormat="1" x14ac:dyDescent="0.3">
      <c r="A31" s="195"/>
      <c r="B31" s="495"/>
      <c r="C31" s="499"/>
      <c r="D31" s="499"/>
      <c r="E31" s="499"/>
      <c r="F31" s="499"/>
      <c r="G31" s="499"/>
      <c r="H31" s="499"/>
      <c r="I31" s="500"/>
      <c r="J31" s="194"/>
      <c r="L31"/>
    </row>
    <row r="32" spans="1:130" s="22" customFormat="1" ht="15" thickBot="1" x14ac:dyDescent="0.35">
      <c r="A32" s="195"/>
      <c r="B32" s="496"/>
      <c r="C32" s="501"/>
      <c r="D32" s="501"/>
      <c r="E32" s="501"/>
      <c r="F32" s="501"/>
      <c r="G32" s="501"/>
      <c r="H32" s="501"/>
      <c r="I32" s="502"/>
      <c r="J32" s="194"/>
      <c r="L32"/>
    </row>
    <row r="33" spans="1:130" s="22" customFormat="1" ht="15" thickBot="1" x14ac:dyDescent="0.35">
      <c r="A33" s="63"/>
      <c r="B33" s="489" t="str">
        <f>'WINDOWS 1'!$B$37</f>
        <v>APROBADOR POR: Jefe Dpto. Servicios Compartidos</v>
      </c>
      <c r="C33" s="489"/>
      <c r="D33" s="489"/>
      <c r="E33" s="298"/>
      <c r="F33" s="298" t="str">
        <f>'WINDOWS 1'!F37</f>
        <v>V20 de 26/09/2023</v>
      </c>
      <c r="G33" s="299"/>
      <c r="H33" s="299"/>
      <c r="I33" s="299" t="str">
        <f>"Pág. " &amp;Navegación!B34 &amp; " de " &amp;Navegación!$B$102</f>
        <v>Pág. 12 de 54</v>
      </c>
      <c r="J33" s="65"/>
      <c r="L33"/>
    </row>
    <row r="34" spans="1:130" s="22" customFormat="1" ht="15" thickTop="1" x14ac:dyDescent="0.3">
      <c r="A34" s="82"/>
      <c r="B34" s="82"/>
      <c r="C34" s="82"/>
      <c r="D34" s="82"/>
      <c r="E34" s="82"/>
      <c r="F34" s="82"/>
      <c r="G34" s="82"/>
      <c r="H34" s="82"/>
      <c r="I34" s="82"/>
      <c r="J34" s="82"/>
      <c r="L34"/>
    </row>
    <row r="35" spans="1:130" s="22" customFormat="1" x14ac:dyDescent="0.3">
      <c r="A35" s="82"/>
      <c r="B35" s="82"/>
      <c r="C35" s="82"/>
      <c r="D35" s="82"/>
      <c r="E35" s="82"/>
      <c r="F35" s="82"/>
      <c r="G35" s="82"/>
      <c r="H35" s="82"/>
      <c r="I35" s="82"/>
      <c r="J35" s="82"/>
      <c r="L35"/>
    </row>
    <row r="36" spans="1:130" s="22" customFormat="1" x14ac:dyDescent="0.3">
      <c r="A36" s="82"/>
      <c r="B36" s="82"/>
      <c r="C36" s="82"/>
      <c r="D36" s="82"/>
      <c r="E36" s="82"/>
      <c r="F36" s="82"/>
      <c r="G36" s="82"/>
      <c r="H36" s="82"/>
      <c r="I36" s="82"/>
      <c r="J36" s="82"/>
      <c r="L36"/>
    </row>
    <row r="37" spans="1:130" s="22" customFormat="1" x14ac:dyDescent="0.3">
      <c r="A37" s="82"/>
      <c r="B37" s="82"/>
      <c r="C37" s="82"/>
      <c r="D37" s="82"/>
      <c r="E37" s="82"/>
      <c r="F37" s="82"/>
      <c r="G37" s="82"/>
      <c r="H37" s="82"/>
      <c r="I37" s="82"/>
      <c r="J37" s="82"/>
      <c r="L37"/>
    </row>
    <row r="38" spans="1:130" s="22" customFormat="1" x14ac:dyDescent="0.3">
      <c r="A38" s="82"/>
      <c r="B38" s="82"/>
      <c r="C38" s="82"/>
      <c r="D38" s="82"/>
      <c r="E38" s="82"/>
      <c r="F38" s="82"/>
      <c r="G38" s="82"/>
      <c r="H38" s="82"/>
      <c r="I38" s="82"/>
      <c r="J38" s="82"/>
      <c r="L38"/>
    </row>
    <row r="39" spans="1:130" s="22" customFormat="1" x14ac:dyDescent="0.3">
      <c r="A39" s="82"/>
      <c r="B39" s="82"/>
      <c r="C39" s="82"/>
      <c r="D39" s="82"/>
      <c r="E39" s="82"/>
      <c r="F39" s="82"/>
      <c r="G39" s="82"/>
      <c r="H39" s="82"/>
      <c r="I39" s="82"/>
      <c r="J39" s="82"/>
      <c r="L39"/>
    </row>
    <row r="40" spans="1:130" s="22" customFormat="1" x14ac:dyDescent="0.3">
      <c r="A40" s="82"/>
      <c r="B40" s="82"/>
      <c r="C40" s="82"/>
      <c r="D40" s="82"/>
      <c r="E40" s="82"/>
      <c r="F40" s="82"/>
      <c r="G40" s="82"/>
      <c r="H40" s="82"/>
      <c r="I40" s="82"/>
      <c r="J40" s="82"/>
      <c r="L40"/>
    </row>
    <row r="41" spans="1:130" s="22" customFormat="1" x14ac:dyDescent="0.3">
      <c r="A41" s="82"/>
      <c r="B41" s="82"/>
      <c r="C41" s="82"/>
      <c r="D41" s="82"/>
      <c r="E41" s="82"/>
      <c r="F41" s="82"/>
      <c r="G41" s="82"/>
      <c r="H41" s="82"/>
      <c r="I41" s="82"/>
      <c r="J41" s="82"/>
      <c r="L41"/>
    </row>
    <row r="42" spans="1:130" s="22" customFormat="1" x14ac:dyDescent="0.3">
      <c r="A42" s="82"/>
      <c r="B42" s="82"/>
      <c r="C42" s="82"/>
      <c r="D42" s="82"/>
      <c r="E42" s="82"/>
      <c r="F42" s="82"/>
      <c r="G42" s="82"/>
      <c r="H42" s="82"/>
      <c r="I42" s="82"/>
      <c r="J42" s="82"/>
      <c r="L42"/>
      <c r="DZ42" s="147" t="e">
        <f>COUNTIF(#REF!,"&lt;&gt;")</f>
        <v>#REF!</v>
      </c>
    </row>
    <row r="43" spans="1:130" s="22" customFormat="1" collapsed="1" x14ac:dyDescent="0.3">
      <c r="A43" s="82"/>
      <c r="B43" s="82"/>
      <c r="C43" s="82"/>
      <c r="D43" s="82"/>
      <c r="E43" s="82"/>
      <c r="F43" s="82"/>
      <c r="G43" s="82"/>
      <c r="H43" s="82"/>
      <c r="I43" s="82"/>
      <c r="J43" s="82"/>
      <c r="L43"/>
    </row>
    <row r="44" spans="1:130" s="22" customFormat="1" x14ac:dyDescent="0.3">
      <c r="A44" s="82"/>
      <c r="B44" s="82"/>
      <c r="C44" s="82"/>
      <c r="D44" s="82"/>
      <c r="E44" s="82"/>
      <c r="F44" s="82"/>
      <c r="G44" s="82"/>
      <c r="H44" s="82"/>
      <c r="I44" s="82"/>
      <c r="J44" s="82"/>
      <c r="L44"/>
    </row>
    <row r="45" spans="1:130" s="22" customFormat="1" ht="51" customHeight="1" x14ac:dyDescent="0.3">
      <c r="A45" s="82"/>
      <c r="B45" s="82"/>
      <c r="C45" s="82"/>
      <c r="D45" s="82"/>
      <c r="E45" s="82"/>
      <c r="F45" s="82"/>
      <c r="G45" s="82"/>
      <c r="H45" s="82"/>
      <c r="I45" s="82"/>
      <c r="J45" s="82"/>
      <c r="L45"/>
    </row>
    <row r="46" spans="1:130" s="22" customFormat="1" x14ac:dyDescent="0.3">
      <c r="A46" s="82"/>
      <c r="B46" s="82"/>
      <c r="C46" s="82"/>
      <c r="D46" s="82"/>
      <c r="E46" s="82"/>
      <c r="F46" s="82"/>
      <c r="G46" s="82"/>
      <c r="H46" s="82"/>
      <c r="I46" s="82"/>
      <c r="J46" s="82"/>
      <c r="L46"/>
    </row>
    <row r="47" spans="1:130" s="22" customFormat="1" x14ac:dyDescent="0.3">
      <c r="A47" s="82"/>
      <c r="B47" s="82"/>
      <c r="C47" s="82"/>
      <c r="D47" s="82"/>
      <c r="E47" s="82"/>
      <c r="F47" s="82"/>
      <c r="G47" s="82"/>
      <c r="H47" s="82"/>
      <c r="I47" s="82"/>
      <c r="J47" s="82"/>
      <c r="L47"/>
    </row>
    <row r="48" spans="1:130" s="22" customFormat="1" x14ac:dyDescent="0.3">
      <c r="A48" s="82"/>
      <c r="B48" s="82"/>
      <c r="C48" s="82"/>
      <c r="D48" s="82"/>
      <c r="E48" s="82"/>
      <c r="F48" s="82"/>
      <c r="G48" s="82"/>
      <c r="H48" s="82"/>
      <c r="I48" s="82"/>
      <c r="J48" s="82"/>
      <c r="L48"/>
    </row>
    <row r="49" spans="1:130" s="22" customFormat="1" ht="46.5" customHeight="1" x14ac:dyDescent="0.3">
      <c r="A49" s="82"/>
      <c r="B49" s="82"/>
      <c r="C49" s="82"/>
      <c r="D49" s="82"/>
      <c r="E49" s="82"/>
      <c r="F49" s="82"/>
      <c r="G49" s="82"/>
      <c r="H49" s="82"/>
      <c r="I49" s="82"/>
      <c r="J49" s="82"/>
      <c r="L49"/>
    </row>
    <row r="50" spans="1:130" s="22" customFormat="1" ht="25.2" customHeight="1" x14ac:dyDescent="0.3">
      <c r="A50" s="82"/>
      <c r="B50" s="82"/>
      <c r="C50" s="82"/>
      <c r="D50" s="82"/>
      <c r="E50" s="82"/>
      <c r="F50" s="82"/>
      <c r="G50" s="82"/>
      <c r="H50" s="82"/>
      <c r="I50" s="82"/>
      <c r="J50" s="82"/>
      <c r="L50"/>
    </row>
    <row r="51" spans="1:130" s="22" customFormat="1" x14ac:dyDescent="0.3">
      <c r="A51" s="82"/>
      <c r="B51" s="82"/>
      <c r="C51" s="82"/>
      <c r="D51" s="82"/>
      <c r="E51" s="82"/>
      <c r="F51" s="82"/>
      <c r="G51" s="82"/>
      <c r="H51" s="82"/>
      <c r="I51" s="82"/>
      <c r="J51" s="82"/>
      <c r="L51"/>
      <c r="DZ51" s="147" t="e">
        <f>COUNTIF(#REF!,"&lt;&gt;")</f>
        <v>#REF!</v>
      </c>
    </row>
    <row r="52" spans="1:130" s="22" customFormat="1" x14ac:dyDescent="0.3">
      <c r="A52" s="82"/>
      <c r="B52" s="82"/>
      <c r="C52" s="82"/>
      <c r="D52" s="82"/>
      <c r="E52" s="82"/>
      <c r="F52" s="82"/>
      <c r="G52" s="82"/>
      <c r="H52" s="82"/>
      <c r="I52" s="82"/>
      <c r="J52" s="82"/>
      <c r="L52"/>
    </row>
    <row r="53" spans="1:130" s="22" customFormat="1" x14ac:dyDescent="0.3">
      <c r="A53" s="82"/>
      <c r="B53" s="82"/>
      <c r="C53" s="82"/>
      <c r="D53" s="82"/>
      <c r="E53" s="82"/>
      <c r="F53" s="82"/>
      <c r="G53" s="82"/>
      <c r="H53" s="82"/>
      <c r="I53" s="82"/>
      <c r="J53" s="82"/>
      <c r="L53"/>
    </row>
    <row r="54" spans="1:130" s="22" customFormat="1" x14ac:dyDescent="0.3">
      <c r="A54" s="82"/>
      <c r="B54" s="82"/>
      <c r="C54" s="82"/>
      <c r="D54" s="82"/>
      <c r="E54" s="82"/>
      <c r="F54" s="82"/>
      <c r="G54" s="82"/>
      <c r="H54" s="82"/>
      <c r="I54" s="82"/>
      <c r="J54" s="82"/>
      <c r="L54"/>
    </row>
    <row r="55" spans="1:130" s="214" customFormat="1" x14ac:dyDescent="0.3">
      <c r="A55" s="82"/>
      <c r="B55" s="82"/>
      <c r="C55" s="82"/>
      <c r="D55" s="82"/>
      <c r="E55" s="82"/>
      <c r="F55" s="82"/>
      <c r="G55" s="82"/>
      <c r="H55" s="82"/>
      <c r="I55" s="82"/>
      <c r="J55" s="82"/>
      <c r="L55" s="215"/>
    </row>
    <row r="56" spans="1:130" s="214" customFormat="1" x14ac:dyDescent="0.3">
      <c r="A56" s="82"/>
      <c r="B56" s="82"/>
      <c r="C56" s="82"/>
      <c r="D56" s="82"/>
      <c r="E56" s="82"/>
      <c r="F56" s="82"/>
      <c r="G56" s="82"/>
      <c r="H56" s="82"/>
      <c r="I56" s="82"/>
      <c r="J56" s="82"/>
      <c r="L56" s="215"/>
    </row>
    <row r="57" spans="1:130" s="214" customFormat="1" x14ac:dyDescent="0.3">
      <c r="A57" s="82"/>
      <c r="B57" s="82"/>
      <c r="C57" s="82"/>
      <c r="D57" s="82"/>
      <c r="E57" s="82"/>
      <c r="F57" s="82"/>
      <c r="G57" s="82"/>
      <c r="H57" s="82"/>
      <c r="I57" s="82"/>
      <c r="J57" s="82"/>
      <c r="L57" s="215"/>
    </row>
    <row r="58" spans="1:130" s="214" customFormat="1" x14ac:dyDescent="0.3">
      <c r="A58" s="82"/>
      <c r="B58" s="82"/>
      <c r="C58" s="82"/>
      <c r="D58" s="82"/>
      <c r="E58" s="82"/>
      <c r="F58" s="82"/>
      <c r="G58" s="82"/>
      <c r="H58" s="82"/>
      <c r="I58" s="82"/>
      <c r="J58" s="82"/>
      <c r="L58" s="215"/>
      <c r="DZ58" s="216" t="e">
        <f>COUNTIF(#REF!,"&lt;&gt;")</f>
        <v>#REF!</v>
      </c>
    </row>
    <row r="59" spans="1:130" s="214" customFormat="1" hidden="1" x14ac:dyDescent="0.3">
      <c r="A59" s="82"/>
      <c r="B59" s="82"/>
      <c r="C59" s="82"/>
      <c r="D59" s="82"/>
      <c r="E59" s="82"/>
      <c r="F59" s="82"/>
      <c r="G59" s="82"/>
      <c r="H59" s="82"/>
      <c r="I59" s="82"/>
      <c r="J59" s="82"/>
      <c r="L59" s="215"/>
    </row>
    <row r="60" spans="1:130" s="214" customFormat="1" hidden="1" x14ac:dyDescent="0.3">
      <c r="A60" s="82"/>
      <c r="B60" s="82"/>
      <c r="C60" s="82"/>
      <c r="D60" s="82"/>
      <c r="E60" s="82"/>
      <c r="F60" s="82"/>
      <c r="G60" s="82"/>
      <c r="H60" s="82"/>
      <c r="I60" s="82"/>
      <c r="J60" s="82"/>
      <c r="L60" s="215"/>
    </row>
    <row r="61" spans="1:130" s="214" customFormat="1" hidden="1" x14ac:dyDescent="0.3">
      <c r="A61" s="82"/>
      <c r="B61" s="82"/>
      <c r="C61" s="82"/>
      <c r="D61" s="82"/>
      <c r="E61" s="82"/>
      <c r="F61" s="82"/>
      <c r="G61" s="82"/>
      <c r="H61" s="82"/>
      <c r="I61" s="82"/>
      <c r="J61" s="82"/>
      <c r="L61" s="215"/>
    </row>
    <row r="62" spans="1:130" s="214" customFormat="1" hidden="1" x14ac:dyDescent="0.3">
      <c r="A62" s="82"/>
      <c r="B62" s="82"/>
      <c r="C62" s="82"/>
      <c r="D62" s="82"/>
      <c r="E62" s="82"/>
      <c r="F62" s="82"/>
      <c r="G62" s="82"/>
      <c r="H62" s="82"/>
      <c r="I62" s="82"/>
      <c r="J62" s="82"/>
      <c r="L62" s="215"/>
      <c r="DZ62" s="147" t="e">
        <f>COUNTIF(#REF!,"&lt;&gt;")</f>
        <v>#REF!</v>
      </c>
    </row>
    <row r="63" spans="1:130" s="214" customFormat="1" collapsed="1" x14ac:dyDescent="0.3">
      <c r="A63" s="82"/>
      <c r="B63" s="82"/>
      <c r="C63" s="82"/>
      <c r="D63" s="82"/>
      <c r="E63" s="82"/>
      <c r="F63" s="82"/>
      <c r="G63" s="82"/>
      <c r="H63" s="82"/>
      <c r="I63" s="82"/>
      <c r="J63" s="82"/>
      <c r="L63" s="215"/>
    </row>
    <row r="64" spans="1:130" s="22" customFormat="1" ht="18.75" customHeight="1" x14ac:dyDescent="0.3">
      <c r="A64" s="82"/>
      <c r="B64" s="82"/>
      <c r="C64" s="82"/>
      <c r="D64" s="82"/>
      <c r="E64" s="82"/>
      <c r="F64" s="82"/>
      <c r="G64" s="82"/>
      <c r="H64" s="82"/>
      <c r="I64" s="82"/>
      <c r="J64" s="82"/>
      <c r="L64"/>
    </row>
    <row r="65" spans="1:130" s="22" customFormat="1" x14ac:dyDescent="0.3">
      <c r="A65" s="82"/>
      <c r="B65" s="82"/>
      <c r="C65" s="82"/>
      <c r="D65" s="82"/>
      <c r="E65" s="82"/>
      <c r="F65" s="82"/>
      <c r="G65" s="82"/>
      <c r="H65" s="82"/>
      <c r="I65" s="82"/>
      <c r="J65" s="82"/>
      <c r="L65"/>
    </row>
    <row r="66" spans="1:130" s="22" customFormat="1" x14ac:dyDescent="0.3">
      <c r="A66" s="82"/>
      <c r="B66" s="82"/>
      <c r="C66" s="82"/>
      <c r="D66" s="82"/>
      <c r="E66" s="82"/>
      <c r="F66" s="82"/>
      <c r="G66" s="82"/>
      <c r="H66" s="82"/>
      <c r="I66" s="82"/>
      <c r="J66" s="82"/>
      <c r="L66"/>
    </row>
    <row r="67" spans="1:130" s="22" customFormat="1" x14ac:dyDescent="0.3">
      <c r="A67" s="82"/>
      <c r="B67" s="82"/>
      <c r="C67" s="82"/>
      <c r="D67" s="82"/>
      <c r="E67" s="82"/>
      <c r="F67" s="82"/>
      <c r="G67" s="82"/>
      <c r="H67" s="82"/>
      <c r="I67" s="82"/>
      <c r="J67" s="82"/>
      <c r="L67"/>
    </row>
    <row r="68" spans="1:130" s="22" customFormat="1" x14ac:dyDescent="0.3">
      <c r="A68" s="82"/>
      <c r="B68" s="82"/>
      <c r="C68" s="82"/>
      <c r="D68" s="82"/>
      <c r="E68" s="82"/>
      <c r="F68" s="82"/>
      <c r="G68" s="82"/>
      <c r="H68" s="82"/>
      <c r="I68" s="82"/>
      <c r="J68" s="82"/>
      <c r="L68"/>
    </row>
    <row r="69" spans="1:130" s="22" customFormat="1" x14ac:dyDescent="0.3">
      <c r="A69" s="82"/>
      <c r="B69" s="82"/>
      <c r="C69" s="82"/>
      <c r="D69" s="82"/>
      <c r="E69" s="82"/>
      <c r="F69" s="82"/>
      <c r="G69" s="82"/>
      <c r="H69" s="82"/>
      <c r="I69" s="82"/>
      <c r="J69" s="82"/>
      <c r="L69"/>
    </row>
    <row r="70" spans="1:130" s="22" customFormat="1" ht="32.25" customHeight="1" x14ac:dyDescent="0.3">
      <c r="A70" s="82"/>
      <c r="B70" s="82"/>
      <c r="C70" s="82"/>
      <c r="D70" s="82"/>
      <c r="E70" s="82"/>
      <c r="F70" s="82"/>
      <c r="G70" s="82"/>
      <c r="H70" s="82"/>
      <c r="I70" s="82"/>
      <c r="J70" s="82"/>
      <c r="L70"/>
    </row>
    <row r="71" spans="1:130" s="22" customFormat="1" ht="25.2" customHeight="1" x14ac:dyDescent="0.3">
      <c r="A71" s="82"/>
      <c r="B71" s="82"/>
      <c r="C71" s="82"/>
      <c r="D71" s="82"/>
      <c r="E71" s="82"/>
      <c r="F71" s="82"/>
      <c r="G71" s="82"/>
      <c r="H71" s="82"/>
      <c r="I71" s="82"/>
      <c r="J71" s="82"/>
      <c r="L71"/>
    </row>
    <row r="72" spans="1:130" s="22" customFormat="1" x14ac:dyDescent="0.3">
      <c r="A72" s="82"/>
      <c r="B72" s="82"/>
      <c r="C72" s="82"/>
      <c r="D72" s="82"/>
      <c r="E72" s="82"/>
      <c r="F72" s="82"/>
      <c r="G72" s="82"/>
      <c r="H72" s="82"/>
      <c r="I72" s="82"/>
      <c r="J72" s="82"/>
      <c r="L72"/>
      <c r="DZ72" s="147" t="e">
        <f>COUNTIF(#REF!,"&lt;&gt;")</f>
        <v>#REF!</v>
      </c>
    </row>
    <row r="73" spans="1:130" s="22" customFormat="1" x14ac:dyDescent="0.3">
      <c r="A73" s="82"/>
      <c r="B73" s="82"/>
      <c r="C73" s="82"/>
      <c r="D73" s="82"/>
      <c r="E73" s="82"/>
      <c r="F73" s="82"/>
      <c r="G73" s="82"/>
      <c r="H73" s="82"/>
      <c r="I73" s="82"/>
      <c r="J73" s="82"/>
      <c r="L73"/>
    </row>
    <row r="74" spans="1:130" s="22" customFormat="1" ht="18.75" customHeight="1" x14ac:dyDescent="0.3">
      <c r="A74" s="82"/>
      <c r="B74" s="82"/>
      <c r="C74" s="82"/>
      <c r="D74" s="82"/>
      <c r="E74" s="82"/>
      <c r="F74" s="82"/>
      <c r="G74" s="82"/>
      <c r="H74" s="82"/>
      <c r="I74" s="82"/>
      <c r="J74" s="82"/>
      <c r="L74"/>
    </row>
    <row r="75" spans="1:130" s="22" customFormat="1" x14ac:dyDescent="0.3">
      <c r="A75" s="82"/>
      <c r="B75" s="82"/>
      <c r="C75" s="82"/>
      <c r="D75" s="82"/>
      <c r="E75" s="82"/>
      <c r="F75" s="82"/>
      <c r="G75" s="82"/>
      <c r="H75" s="82"/>
      <c r="I75" s="82"/>
      <c r="J75" s="82"/>
      <c r="L75"/>
    </row>
    <row r="76" spans="1:130" s="22" customFormat="1" x14ac:dyDescent="0.3">
      <c r="A76" s="82"/>
      <c r="B76" s="82"/>
      <c r="C76" s="82"/>
      <c r="D76" s="82"/>
      <c r="E76" s="82"/>
      <c r="F76" s="82"/>
      <c r="G76" s="82"/>
      <c r="H76" s="82"/>
      <c r="I76" s="82"/>
      <c r="J76" s="82"/>
      <c r="L76"/>
    </row>
    <row r="77" spans="1:130" s="22" customFormat="1" x14ac:dyDescent="0.3">
      <c r="A77" s="82"/>
      <c r="B77" s="82"/>
      <c r="C77" s="82"/>
      <c r="D77" s="82"/>
      <c r="E77" s="82"/>
      <c r="F77" s="82"/>
      <c r="G77" s="82"/>
      <c r="H77" s="82"/>
      <c r="I77" s="82"/>
      <c r="J77" s="82"/>
      <c r="L77"/>
    </row>
    <row r="78" spans="1:130" s="22" customFormat="1" x14ac:dyDescent="0.3">
      <c r="A78" s="82"/>
      <c r="B78" s="82"/>
      <c r="C78" s="82"/>
      <c r="D78" s="82"/>
      <c r="E78" s="82"/>
      <c r="F78" s="82"/>
      <c r="G78" s="82"/>
      <c r="H78" s="82"/>
      <c r="I78" s="82"/>
      <c r="J78" s="82"/>
      <c r="L78"/>
    </row>
    <row r="79" spans="1:130" s="22" customFormat="1" ht="119.1" customHeight="1" x14ac:dyDescent="0.3">
      <c r="A79" s="82"/>
      <c r="B79" s="82"/>
      <c r="C79" s="82"/>
      <c r="D79" s="82"/>
      <c r="E79" s="82"/>
      <c r="F79" s="82"/>
      <c r="G79" s="82"/>
      <c r="H79" s="82"/>
      <c r="I79" s="82"/>
      <c r="J79" s="82"/>
      <c r="L79"/>
    </row>
    <row r="80" spans="1:130" s="22" customFormat="1" x14ac:dyDescent="0.3">
      <c r="A80" s="82"/>
      <c r="B80" s="82"/>
      <c r="C80" s="82"/>
      <c r="D80" s="82"/>
      <c r="E80" s="82"/>
      <c r="F80" s="82"/>
      <c r="G80" s="82"/>
      <c r="H80" s="82"/>
      <c r="I80" s="82"/>
      <c r="J80" s="82"/>
      <c r="L80"/>
    </row>
    <row r="81" spans="1:130" s="22" customFormat="1" ht="119.1" customHeight="1" x14ac:dyDescent="0.3">
      <c r="A81" s="82"/>
      <c r="B81" s="82"/>
      <c r="C81" s="82"/>
      <c r="D81" s="82"/>
      <c r="E81" s="82"/>
      <c r="F81" s="82"/>
      <c r="G81" s="82"/>
      <c r="H81" s="82"/>
      <c r="I81" s="82"/>
      <c r="J81" s="82"/>
      <c r="L81"/>
    </row>
    <row r="82" spans="1:130" s="22" customFormat="1" ht="119.1" customHeight="1" x14ac:dyDescent="0.3">
      <c r="A82" s="82"/>
      <c r="B82" s="82"/>
      <c r="C82" s="82"/>
      <c r="D82" s="82"/>
      <c r="E82" s="82"/>
      <c r="F82" s="82"/>
      <c r="G82" s="82"/>
      <c r="H82" s="82"/>
      <c r="I82" s="82"/>
      <c r="J82" s="82"/>
      <c r="L82"/>
      <c r="DZ82" s="147" t="e">
        <f>COUNTIF(#REF!,"&lt;&gt;")</f>
        <v>#REF!</v>
      </c>
    </row>
    <row r="83" spans="1:130" s="22" customFormat="1" x14ac:dyDescent="0.3">
      <c r="A83" s="82"/>
      <c r="B83" s="82"/>
      <c r="C83" s="82"/>
      <c r="D83" s="82"/>
      <c r="E83" s="82"/>
      <c r="F83" s="82"/>
      <c r="G83" s="82"/>
      <c r="H83" s="82"/>
      <c r="I83" s="82"/>
      <c r="J83" s="82"/>
      <c r="L83"/>
    </row>
    <row r="84" spans="1:130" s="22" customFormat="1" x14ac:dyDescent="0.3">
      <c r="A84" s="82"/>
      <c r="B84" s="82"/>
      <c r="C84" s="82"/>
      <c r="D84" s="82"/>
      <c r="E84" s="82"/>
      <c r="F84" s="82"/>
      <c r="G84" s="82"/>
      <c r="H84" s="82"/>
      <c r="I84" s="82"/>
      <c r="J84" s="82"/>
      <c r="L84"/>
    </row>
    <row r="85" spans="1:130" s="22" customFormat="1" x14ac:dyDescent="0.3">
      <c r="A85" s="82"/>
      <c r="B85" s="82"/>
      <c r="C85" s="82"/>
      <c r="D85" s="82"/>
      <c r="E85" s="82"/>
      <c r="F85" s="82"/>
      <c r="G85" s="82"/>
      <c r="H85" s="82"/>
      <c r="I85" s="82"/>
      <c r="J85" s="82"/>
      <c r="L85"/>
    </row>
    <row r="86" spans="1:130" s="22" customFormat="1" x14ac:dyDescent="0.3">
      <c r="A86" s="82"/>
      <c r="B86" s="82"/>
      <c r="C86" s="82"/>
      <c r="D86" s="82"/>
      <c r="E86" s="82"/>
      <c r="F86" s="82"/>
      <c r="G86" s="82"/>
      <c r="H86" s="82"/>
      <c r="I86" s="82"/>
      <c r="J86" s="82"/>
      <c r="L86"/>
    </row>
    <row r="87" spans="1:130" s="22" customFormat="1" x14ac:dyDescent="0.3">
      <c r="A87" s="82"/>
      <c r="B87" s="82"/>
      <c r="C87" s="82"/>
      <c r="D87" s="82"/>
      <c r="E87" s="82"/>
      <c r="F87" s="82"/>
      <c r="G87" s="82"/>
      <c r="H87" s="82"/>
      <c r="I87" s="82"/>
      <c r="J87" s="82"/>
      <c r="L87"/>
    </row>
    <row r="88" spans="1:130" s="22" customFormat="1" x14ac:dyDescent="0.3">
      <c r="A88" s="82"/>
      <c r="B88" s="82"/>
      <c r="C88" s="82"/>
      <c r="D88" s="82"/>
      <c r="E88" s="82"/>
      <c r="F88" s="82"/>
      <c r="G88" s="82"/>
      <c r="H88" s="82"/>
      <c r="I88" s="82"/>
      <c r="J88" s="82"/>
      <c r="L88"/>
      <c r="DZ88" s="147" t="e">
        <f>COUNTIF(#REF!,"&lt;&gt;")</f>
        <v>#REF!</v>
      </c>
    </row>
    <row r="89" spans="1:130" s="22" customFormat="1" x14ac:dyDescent="0.3">
      <c r="A89" s="82"/>
      <c r="B89" s="82"/>
      <c r="C89" s="82"/>
      <c r="D89" s="82"/>
      <c r="E89" s="82"/>
      <c r="F89" s="82"/>
      <c r="G89" s="82"/>
      <c r="H89" s="82"/>
      <c r="I89" s="82"/>
      <c r="J89" s="82"/>
      <c r="L89"/>
    </row>
    <row r="90" spans="1:130" s="22" customFormat="1" x14ac:dyDescent="0.3">
      <c r="A90" s="82"/>
      <c r="B90" s="82"/>
      <c r="C90" s="82"/>
      <c r="D90" s="82"/>
      <c r="E90" s="82"/>
      <c r="F90" s="82"/>
      <c r="G90" s="82"/>
      <c r="H90" s="82"/>
      <c r="I90" s="82"/>
      <c r="J90" s="82"/>
      <c r="L90"/>
    </row>
    <row r="91" spans="1:130" s="22" customFormat="1" x14ac:dyDescent="0.3">
      <c r="A91" s="82"/>
      <c r="B91" s="82"/>
      <c r="C91" s="82"/>
      <c r="D91" s="82"/>
      <c r="E91" s="82"/>
      <c r="F91" s="82"/>
      <c r="G91" s="82"/>
      <c r="H91" s="82"/>
      <c r="I91" s="82"/>
      <c r="J91" s="82"/>
      <c r="L91"/>
    </row>
    <row r="92" spans="1:130" s="22" customFormat="1" x14ac:dyDescent="0.3">
      <c r="A92" s="82"/>
      <c r="B92" s="82"/>
      <c r="C92" s="82"/>
      <c r="D92" s="82"/>
      <c r="E92" s="82"/>
      <c r="F92" s="82"/>
      <c r="G92" s="82"/>
      <c r="H92" s="82"/>
      <c r="I92" s="82"/>
      <c r="J92" s="82"/>
      <c r="L92"/>
      <c r="DZ92" s="147">
        <f>COUNTIF(D21:I21,"&lt;&gt;")</f>
        <v>0</v>
      </c>
    </row>
    <row r="93" spans="1:130" s="22" customFormat="1" x14ac:dyDescent="0.3">
      <c r="A93" s="82"/>
      <c r="B93" s="82"/>
      <c r="C93" s="82"/>
      <c r="D93" s="82"/>
      <c r="E93" s="82"/>
      <c r="F93" s="82"/>
      <c r="G93" s="82"/>
      <c r="H93" s="82"/>
      <c r="I93" s="82"/>
      <c r="J93" s="82"/>
      <c r="L93"/>
    </row>
    <row r="94" spans="1:130" s="22" customFormat="1" x14ac:dyDescent="0.3">
      <c r="A94" s="82"/>
      <c r="B94" s="82"/>
      <c r="C94" s="82"/>
      <c r="D94" s="82"/>
      <c r="E94" s="82"/>
      <c r="F94" s="82"/>
      <c r="G94" s="82"/>
      <c r="H94" s="82"/>
      <c r="I94" s="82"/>
      <c r="J94" s="82"/>
      <c r="L94"/>
    </row>
    <row r="95" spans="1:130" s="22" customFormat="1" hidden="1" x14ac:dyDescent="0.3">
      <c r="A95" s="82"/>
      <c r="B95" s="82"/>
      <c r="C95" s="82"/>
      <c r="D95" s="82"/>
      <c r="E95" s="82"/>
      <c r="F95" s="82"/>
      <c r="G95" s="82"/>
      <c r="H95" s="82"/>
      <c r="I95" s="82"/>
      <c r="J95" s="82"/>
      <c r="L95"/>
    </row>
    <row r="96" spans="1:130" ht="18.75" customHeight="1" x14ac:dyDescent="0.3">
      <c r="L96"/>
      <c r="M96" s="22"/>
      <c r="N96" s="22"/>
      <c r="O96" s="22"/>
      <c r="P96" s="22"/>
      <c r="Q96" s="22"/>
      <c r="R96" s="22"/>
      <c r="S96" s="22"/>
      <c r="T96" s="22"/>
      <c r="U96" s="22"/>
      <c r="V96" s="22"/>
      <c r="W96" s="22"/>
      <c r="X96" s="22"/>
      <c r="Y96" s="22"/>
      <c r="DZ96" s="147" t="e">
        <f>COUNTIF(#REF!,"&lt;&gt;")</f>
        <v>#REF!</v>
      </c>
    </row>
    <row r="97" spans="12:130" x14ac:dyDescent="0.3">
      <c r="L97"/>
      <c r="M97" s="22"/>
      <c r="N97" s="22"/>
      <c r="O97" s="22"/>
      <c r="P97" s="22"/>
      <c r="Q97" s="22"/>
      <c r="R97" s="22"/>
      <c r="S97" s="22"/>
      <c r="T97" s="22"/>
      <c r="U97" s="22"/>
      <c r="V97" s="22"/>
      <c r="W97" s="22"/>
      <c r="X97" s="22"/>
      <c r="Y97" s="22"/>
    </row>
    <row r="98" spans="12:130" ht="18.75" customHeight="1" x14ac:dyDescent="0.3">
      <c r="L98"/>
      <c r="M98" s="22"/>
      <c r="N98" s="22"/>
      <c r="O98" s="22"/>
      <c r="P98" s="22"/>
      <c r="Q98" s="22"/>
      <c r="R98" s="22"/>
      <c r="S98" s="22"/>
      <c r="T98" s="22"/>
      <c r="U98" s="22"/>
      <c r="V98" s="22"/>
      <c r="W98" s="22"/>
      <c r="X98" s="22"/>
      <c r="Y98" s="22"/>
    </row>
    <row r="99" spans="12:130" ht="25.5" customHeight="1" x14ac:dyDescent="0.3">
      <c r="L99"/>
      <c r="M99" s="22"/>
      <c r="N99" s="22"/>
      <c r="O99" s="22"/>
      <c r="P99" s="22"/>
      <c r="Q99" s="22"/>
      <c r="R99" s="22"/>
      <c r="S99" s="22"/>
      <c r="T99" s="22"/>
      <c r="U99" s="22"/>
      <c r="V99" s="22"/>
      <c r="W99" s="22"/>
      <c r="X99" s="22"/>
      <c r="Y99" s="22"/>
    </row>
    <row r="100" spans="12:130" ht="19.5" customHeight="1" x14ac:dyDescent="0.3">
      <c r="L100"/>
      <c r="M100" s="22"/>
      <c r="N100" s="22"/>
      <c r="O100" s="22"/>
      <c r="P100" s="22"/>
      <c r="Q100" s="22"/>
      <c r="R100" s="22"/>
      <c r="S100" s="22"/>
      <c r="T100" s="22"/>
      <c r="U100" s="22"/>
      <c r="V100" s="22"/>
      <c r="W100" s="22"/>
      <c r="X100" s="22"/>
      <c r="Y100" s="22"/>
    </row>
    <row r="101" spans="12:130" ht="25.2" customHeight="1" x14ac:dyDescent="0.3">
      <c r="L101"/>
      <c r="M101" s="22"/>
      <c r="N101" s="22"/>
      <c r="O101" s="22"/>
      <c r="P101" s="22"/>
      <c r="Q101" s="22"/>
      <c r="R101" s="22"/>
      <c r="S101" s="22"/>
      <c r="T101" s="22"/>
      <c r="U101" s="22"/>
      <c r="V101" s="22"/>
      <c r="W101" s="22"/>
      <c r="X101" s="22"/>
      <c r="Y101" s="22"/>
    </row>
    <row r="102" spans="12:130" ht="19.5" customHeight="1" x14ac:dyDescent="0.3">
      <c r="L102"/>
      <c r="M102" s="22"/>
      <c r="N102" s="22"/>
      <c r="O102" s="22"/>
      <c r="P102" s="22"/>
      <c r="Q102" s="22"/>
      <c r="R102" s="22"/>
      <c r="S102" s="22"/>
      <c r="T102" s="22"/>
      <c r="U102" s="22"/>
      <c r="V102" s="22"/>
      <c r="W102" s="22"/>
      <c r="X102" s="22"/>
      <c r="Y102" s="22"/>
      <c r="DZ102" s="147" t="e">
        <f>COUNTIF(#REF!,"&lt;&gt;")</f>
        <v>#REF!</v>
      </c>
    </row>
    <row r="103" spans="12:130" ht="19.5" customHeight="1" x14ac:dyDescent="0.3">
      <c r="L103"/>
      <c r="M103" s="22"/>
      <c r="N103" s="22"/>
      <c r="O103" s="22"/>
      <c r="P103" s="22"/>
      <c r="Q103" s="22"/>
      <c r="R103" s="22"/>
      <c r="S103" s="22"/>
      <c r="T103" s="22"/>
      <c r="U103" s="22"/>
      <c r="V103" s="22"/>
      <c r="W103" s="22"/>
      <c r="X103" s="22"/>
      <c r="Y103" s="22"/>
    </row>
    <row r="104" spans="12:130" x14ac:dyDescent="0.3">
      <c r="L104"/>
      <c r="M104" s="22"/>
      <c r="N104" s="22"/>
      <c r="O104" s="22"/>
      <c r="P104" s="22"/>
      <c r="Q104" s="22"/>
      <c r="R104" s="22"/>
      <c r="S104" s="22"/>
      <c r="T104" s="22"/>
      <c r="U104" s="22"/>
      <c r="V104" s="22"/>
      <c r="W104" s="22"/>
      <c r="X104" s="22"/>
      <c r="Y104" s="22"/>
    </row>
    <row r="105" spans="12:130" ht="25.2" customHeight="1" x14ac:dyDescent="0.3">
      <c r="L105"/>
      <c r="M105" s="22"/>
      <c r="N105" s="22"/>
      <c r="O105" s="22"/>
      <c r="P105" s="22"/>
      <c r="Q105" s="22"/>
      <c r="R105" s="22"/>
      <c r="S105" s="22"/>
      <c r="T105" s="22"/>
      <c r="U105" s="22"/>
      <c r="V105" s="22"/>
      <c r="W105" s="22"/>
      <c r="X105" s="22"/>
      <c r="Y105" s="22"/>
    </row>
    <row r="106" spans="12:130" ht="21" customHeight="1" x14ac:dyDescent="0.3">
      <c r="L106"/>
      <c r="M106" s="22"/>
      <c r="N106" s="22"/>
      <c r="O106" s="22"/>
      <c r="P106" s="22"/>
      <c r="Q106" s="22"/>
      <c r="R106" s="22"/>
      <c r="S106" s="22"/>
      <c r="T106" s="22"/>
      <c r="U106" s="22"/>
      <c r="V106" s="22"/>
      <c r="W106" s="22"/>
      <c r="X106" s="22"/>
      <c r="Y106" s="22"/>
      <c r="DZ106" s="147">
        <f>COUNTIF(D21:I21,"&lt;&gt;")</f>
        <v>0</v>
      </c>
    </row>
    <row r="107" spans="12:130" ht="21" customHeight="1" x14ac:dyDescent="0.3">
      <c r="L107"/>
      <c r="M107" s="22"/>
      <c r="N107" s="22"/>
      <c r="O107" s="22"/>
      <c r="P107" s="22"/>
      <c r="Q107" s="22"/>
      <c r="R107" s="22"/>
      <c r="S107" s="22"/>
      <c r="T107" s="22"/>
      <c r="U107" s="22"/>
      <c r="V107" s="22"/>
      <c r="W107" s="22"/>
      <c r="X107" s="22"/>
      <c r="Y107" s="22"/>
    </row>
    <row r="108" spans="12:130" ht="21" customHeight="1" x14ac:dyDescent="0.3">
      <c r="L108"/>
      <c r="M108" s="22"/>
      <c r="N108" s="22"/>
      <c r="O108" s="22"/>
      <c r="P108" s="22"/>
      <c r="Q108" s="22"/>
      <c r="R108" s="22"/>
      <c r="S108" s="22"/>
      <c r="T108" s="22"/>
      <c r="U108" s="22"/>
      <c r="V108" s="22"/>
      <c r="W108" s="22"/>
      <c r="X108" s="22"/>
      <c r="Y108" s="22"/>
    </row>
    <row r="109" spans="12:130" ht="16.5" customHeight="1" x14ac:dyDescent="0.3">
      <c r="L109"/>
      <c r="M109" s="22"/>
      <c r="N109" s="22"/>
      <c r="O109" s="22"/>
      <c r="P109" s="22"/>
      <c r="Q109" s="22"/>
      <c r="R109" s="22"/>
      <c r="S109" s="22"/>
      <c r="T109" s="22"/>
      <c r="U109" s="22"/>
      <c r="V109" s="22"/>
      <c r="W109" s="22"/>
      <c r="X109" s="22"/>
      <c r="Y109" s="22"/>
    </row>
    <row r="110" spans="12:130" ht="21" customHeight="1" x14ac:dyDescent="0.3">
      <c r="L110"/>
      <c r="M110" s="22"/>
      <c r="N110" s="22"/>
      <c r="O110" s="22"/>
      <c r="P110" s="22"/>
      <c r="Q110" s="22"/>
      <c r="R110" s="22"/>
      <c r="S110" s="22"/>
      <c r="T110" s="22"/>
      <c r="U110" s="22"/>
      <c r="V110" s="22"/>
      <c r="W110" s="22"/>
      <c r="X110" s="22"/>
      <c r="Y110" s="22"/>
      <c r="DZ110" s="147">
        <f>COUNTIF(D26:I26,"&lt;&gt;")</f>
        <v>0</v>
      </c>
    </row>
    <row r="111" spans="12:130" ht="21" customHeight="1" x14ac:dyDescent="0.3">
      <c r="L111"/>
      <c r="M111" s="22"/>
      <c r="N111" s="22"/>
      <c r="O111" s="22"/>
      <c r="P111" s="22"/>
      <c r="Q111" s="22"/>
      <c r="R111" s="22"/>
      <c r="S111" s="22"/>
      <c r="T111" s="22"/>
      <c r="U111" s="22"/>
      <c r="V111" s="22"/>
      <c r="W111" s="22"/>
      <c r="X111" s="22"/>
      <c r="Y111" s="22"/>
    </row>
    <row r="112" spans="12:130" ht="5.0999999999999996" customHeight="1" x14ac:dyDescent="0.3">
      <c r="L112"/>
      <c r="M112" s="22"/>
      <c r="N112" s="22"/>
      <c r="O112" s="22"/>
      <c r="P112" s="22"/>
      <c r="Q112" s="22"/>
      <c r="R112" s="22"/>
      <c r="S112" s="22"/>
      <c r="T112" s="22"/>
      <c r="U112" s="22"/>
      <c r="V112" s="22"/>
      <c r="W112" s="22"/>
      <c r="X112" s="22"/>
      <c r="Y112" s="22"/>
    </row>
    <row r="113" spans="12:25" x14ac:dyDescent="0.3">
      <c r="L113"/>
      <c r="M113" s="22"/>
      <c r="N113" s="22"/>
      <c r="O113" s="22"/>
      <c r="P113" s="22"/>
      <c r="Q113" s="22"/>
      <c r="R113" s="22"/>
      <c r="S113" s="22"/>
      <c r="T113" s="22"/>
      <c r="U113" s="22"/>
      <c r="V113" s="22"/>
      <c r="W113" s="22"/>
      <c r="X113" s="22"/>
      <c r="Y113" s="22"/>
    </row>
    <row r="114" spans="12:25" x14ac:dyDescent="0.3">
      <c r="L114"/>
      <c r="M114" s="22"/>
      <c r="N114" s="22"/>
      <c r="O114" s="22"/>
      <c r="P114" s="22"/>
      <c r="Q114" s="22"/>
      <c r="R114" s="22"/>
      <c r="S114" s="22"/>
      <c r="T114" s="22"/>
      <c r="U114" s="22"/>
      <c r="V114" s="22"/>
      <c r="W114" s="22"/>
      <c r="X114" s="22"/>
      <c r="Y114" s="22"/>
    </row>
    <row r="115" spans="12:25" x14ac:dyDescent="0.3">
      <c r="L115"/>
      <c r="M115" s="22"/>
      <c r="N115" s="22"/>
      <c r="O115" s="22"/>
      <c r="P115" s="22"/>
      <c r="Q115" s="22"/>
      <c r="R115" s="22"/>
      <c r="S115" s="22"/>
      <c r="T115" s="22"/>
      <c r="U115" s="22"/>
      <c r="V115" s="22"/>
      <c r="W115" s="22"/>
      <c r="X115" s="22"/>
      <c r="Y115" s="22"/>
    </row>
    <row r="116" spans="12:25" x14ac:dyDescent="0.3">
      <c r="L116"/>
      <c r="M116" s="22"/>
      <c r="N116" s="22"/>
      <c r="O116" s="22"/>
      <c r="P116" s="22"/>
      <c r="Q116" s="22"/>
      <c r="R116" s="22"/>
      <c r="S116" s="22"/>
      <c r="T116" s="22"/>
      <c r="U116" s="22"/>
      <c r="V116" s="22"/>
      <c r="W116" s="22"/>
      <c r="X116" s="22"/>
      <c r="Y116" s="22"/>
    </row>
    <row r="117" spans="12:25" x14ac:dyDescent="0.3">
      <c r="L117"/>
      <c r="M117" s="22"/>
      <c r="N117" s="22"/>
      <c r="O117" s="22"/>
      <c r="P117" s="22"/>
      <c r="Q117" s="22"/>
      <c r="R117" s="22"/>
      <c r="S117" s="22"/>
      <c r="T117" s="22"/>
      <c r="U117" s="22"/>
      <c r="V117" s="22"/>
      <c r="W117" s="22"/>
      <c r="X117" s="22"/>
      <c r="Y117" s="22"/>
    </row>
    <row r="118" spans="12:25" x14ac:dyDescent="0.3">
      <c r="L118"/>
      <c r="M118" s="22"/>
      <c r="N118" s="22"/>
      <c r="O118" s="22"/>
      <c r="P118" s="22"/>
      <c r="Q118" s="22"/>
      <c r="R118" s="22"/>
      <c r="S118" s="22"/>
      <c r="T118" s="22"/>
      <c r="U118" s="22"/>
      <c r="V118" s="22"/>
      <c r="W118" s="22"/>
      <c r="X118" s="22"/>
      <c r="Y118" s="22"/>
    </row>
    <row r="119" spans="12:25" x14ac:dyDescent="0.3">
      <c r="L119"/>
      <c r="M119" s="22"/>
      <c r="N119" s="22"/>
      <c r="O119" s="22"/>
      <c r="P119" s="22"/>
      <c r="Q119" s="22"/>
      <c r="R119" s="22"/>
      <c r="S119" s="22"/>
      <c r="T119" s="22"/>
      <c r="U119" s="22"/>
      <c r="V119" s="22"/>
      <c r="W119" s="22"/>
      <c r="X119" s="22"/>
      <c r="Y119" s="22"/>
    </row>
    <row r="120" spans="12:25" x14ac:dyDescent="0.3">
      <c r="L120"/>
      <c r="M120" s="22"/>
      <c r="N120" s="22"/>
      <c r="O120" s="22"/>
      <c r="P120" s="22"/>
      <c r="Q120" s="22"/>
      <c r="R120" s="22"/>
      <c r="S120" s="22"/>
      <c r="T120" s="22"/>
      <c r="U120" s="22"/>
      <c r="V120" s="22"/>
      <c r="W120" s="22"/>
      <c r="X120" s="22"/>
      <c r="Y120" s="22"/>
    </row>
    <row r="121" spans="12:25" x14ac:dyDescent="0.3">
      <c r="L121"/>
      <c r="M121" s="22"/>
      <c r="N121" s="22"/>
      <c r="O121" s="22"/>
      <c r="P121" s="22"/>
      <c r="Q121" s="22"/>
      <c r="R121" s="22"/>
      <c r="S121" s="22"/>
      <c r="T121" s="22"/>
      <c r="U121" s="22"/>
      <c r="V121" s="22"/>
      <c r="W121" s="22"/>
      <c r="X121" s="22"/>
      <c r="Y121" s="22"/>
    </row>
    <row r="122" spans="12:25" x14ac:dyDescent="0.3">
      <c r="L122"/>
      <c r="M122" s="22"/>
      <c r="N122" s="22"/>
      <c r="O122" s="22"/>
      <c r="P122" s="22"/>
      <c r="Q122" s="22"/>
      <c r="R122" s="22"/>
      <c r="S122" s="22"/>
      <c r="T122" s="22"/>
      <c r="U122" s="22"/>
      <c r="V122" s="22"/>
      <c r="W122" s="22"/>
      <c r="X122" s="22"/>
      <c r="Y122" s="22"/>
    </row>
    <row r="123" spans="12:25" x14ac:dyDescent="0.3">
      <c r="L123"/>
      <c r="M123" s="22"/>
      <c r="N123" s="22"/>
      <c r="O123" s="22"/>
      <c r="P123" s="22"/>
      <c r="Q123" s="22"/>
      <c r="R123" s="22"/>
      <c r="S123" s="22"/>
      <c r="T123" s="22"/>
      <c r="U123" s="22"/>
      <c r="V123" s="22"/>
      <c r="W123" s="22"/>
      <c r="X123" s="22"/>
      <c r="Y123" s="22"/>
    </row>
    <row r="124" spans="12:25" x14ac:dyDescent="0.3">
      <c r="L124"/>
      <c r="M124" s="22"/>
      <c r="N124" s="22"/>
      <c r="O124" s="22"/>
      <c r="P124" s="22"/>
      <c r="Q124" s="22"/>
      <c r="R124" s="22"/>
      <c r="S124" s="22"/>
      <c r="T124" s="22"/>
      <c r="U124" s="22"/>
      <c r="V124" s="22"/>
      <c r="W124" s="22"/>
      <c r="X124" s="22"/>
      <c r="Y124" s="22"/>
    </row>
    <row r="125" spans="12:25" x14ac:dyDescent="0.3">
      <c r="L125"/>
      <c r="M125" s="22"/>
      <c r="N125" s="22"/>
      <c r="O125" s="22"/>
      <c r="P125" s="22"/>
      <c r="Q125" s="22"/>
      <c r="R125" s="22"/>
      <c r="S125" s="22"/>
      <c r="T125" s="22"/>
      <c r="U125" s="22"/>
      <c r="V125" s="22"/>
      <c r="W125" s="22"/>
      <c r="X125" s="22"/>
      <c r="Y125" s="22"/>
    </row>
    <row r="126" spans="12:25" x14ac:dyDescent="0.3">
      <c r="L126"/>
      <c r="M126" s="22"/>
      <c r="N126" s="22"/>
      <c r="O126" s="22"/>
      <c r="P126" s="22"/>
      <c r="Q126" s="22"/>
      <c r="R126" s="22"/>
      <c r="S126" s="22"/>
      <c r="T126" s="22"/>
      <c r="U126" s="22"/>
      <c r="V126" s="22"/>
      <c r="W126" s="22"/>
      <c r="X126" s="22"/>
      <c r="Y126" s="22"/>
    </row>
    <row r="127" spans="12:25" x14ac:dyDescent="0.3">
      <c r="L127"/>
      <c r="M127" s="22"/>
      <c r="N127" s="22"/>
      <c r="O127" s="22"/>
      <c r="P127" s="22"/>
      <c r="Q127" s="22"/>
      <c r="R127" s="22"/>
      <c r="S127" s="22"/>
      <c r="T127" s="22"/>
      <c r="U127" s="22"/>
      <c r="V127" s="22"/>
      <c r="W127" s="22"/>
      <c r="X127" s="22"/>
      <c r="Y127" s="22"/>
    </row>
    <row r="128" spans="12:25" x14ac:dyDescent="0.3">
      <c r="L128"/>
      <c r="M128" s="22"/>
      <c r="N128" s="22"/>
      <c r="O128" s="22"/>
      <c r="P128" s="22"/>
      <c r="Q128" s="22"/>
      <c r="R128" s="22"/>
      <c r="S128" s="22"/>
      <c r="T128" s="22"/>
      <c r="U128" s="22"/>
      <c r="V128" s="22"/>
      <c r="W128" s="22"/>
      <c r="X128" s="22"/>
      <c r="Y128" s="22"/>
    </row>
    <row r="129" spans="12:25" x14ac:dyDescent="0.3">
      <c r="L129"/>
      <c r="M129" s="22"/>
      <c r="N129" s="22"/>
      <c r="O129" s="22"/>
      <c r="P129" s="22"/>
      <c r="Q129" s="22"/>
      <c r="R129" s="22"/>
      <c r="S129" s="22"/>
      <c r="T129" s="22"/>
      <c r="U129" s="22"/>
      <c r="V129" s="22"/>
      <c r="W129" s="22"/>
      <c r="X129" s="22"/>
      <c r="Y129" s="22"/>
    </row>
    <row r="130" spans="12:25" x14ac:dyDescent="0.3">
      <c r="L130"/>
      <c r="M130" s="22"/>
      <c r="N130" s="22"/>
      <c r="O130" s="22"/>
      <c r="P130" s="22"/>
      <c r="Q130" s="22"/>
      <c r="R130" s="22"/>
      <c r="S130" s="22"/>
      <c r="T130" s="22"/>
      <c r="U130" s="22"/>
      <c r="V130" s="22"/>
      <c r="W130" s="22"/>
      <c r="X130" s="22"/>
      <c r="Y130" s="22"/>
    </row>
    <row r="131" spans="12:25" x14ac:dyDescent="0.3">
      <c r="L131"/>
      <c r="M131" s="22"/>
      <c r="N131" s="22"/>
      <c r="O131" s="22"/>
      <c r="P131" s="22"/>
      <c r="Q131" s="22"/>
      <c r="R131" s="22"/>
      <c r="S131" s="22"/>
      <c r="T131" s="22"/>
      <c r="U131" s="22"/>
      <c r="V131" s="22"/>
      <c r="W131" s="22"/>
      <c r="X131" s="22"/>
      <c r="Y131" s="22"/>
    </row>
    <row r="132" spans="12:25" x14ac:dyDescent="0.3">
      <c r="L132"/>
      <c r="M132" s="22"/>
      <c r="N132" s="22"/>
      <c r="O132" s="22"/>
      <c r="P132" s="22"/>
      <c r="Q132" s="22"/>
      <c r="R132" s="22"/>
      <c r="S132" s="22"/>
      <c r="T132" s="22"/>
      <c r="U132" s="22"/>
      <c r="V132" s="22"/>
      <c r="W132" s="22"/>
      <c r="X132" s="22"/>
      <c r="Y132" s="22"/>
    </row>
    <row r="133" spans="12:25" x14ac:dyDescent="0.3">
      <c r="L133"/>
      <c r="M133" s="22"/>
      <c r="N133" s="22"/>
      <c r="O133" s="22"/>
      <c r="P133" s="22"/>
      <c r="Q133" s="22"/>
      <c r="R133" s="22"/>
      <c r="S133" s="22"/>
      <c r="T133" s="22"/>
      <c r="U133" s="22"/>
      <c r="V133" s="22"/>
      <c r="W133" s="22"/>
      <c r="X133" s="22"/>
      <c r="Y133" s="22"/>
    </row>
    <row r="134" spans="12:25" x14ac:dyDescent="0.3">
      <c r="L134"/>
      <c r="M134" s="22"/>
      <c r="N134" s="22"/>
      <c r="O134" s="22"/>
      <c r="P134" s="22"/>
      <c r="Q134" s="22"/>
      <c r="R134" s="22"/>
      <c r="S134" s="22"/>
      <c r="T134" s="22"/>
      <c r="U134" s="22"/>
      <c r="V134" s="22"/>
      <c r="W134" s="22"/>
      <c r="X134" s="22"/>
      <c r="Y134" s="22"/>
    </row>
    <row r="135" spans="12:25" x14ac:dyDescent="0.3">
      <c r="L135"/>
      <c r="M135" s="22"/>
      <c r="N135" s="22"/>
      <c r="O135" s="22"/>
      <c r="P135" s="22"/>
      <c r="Q135" s="22"/>
      <c r="R135" s="22"/>
      <c r="S135" s="22"/>
      <c r="T135" s="22"/>
      <c r="U135" s="22"/>
      <c r="V135" s="22"/>
      <c r="W135" s="22"/>
      <c r="X135" s="22"/>
      <c r="Y135" s="22"/>
    </row>
    <row r="136" spans="12:25" x14ac:dyDescent="0.3">
      <c r="L136"/>
      <c r="M136" s="22"/>
      <c r="N136" s="22"/>
      <c r="O136" s="22"/>
      <c r="P136" s="22"/>
      <c r="Q136" s="22"/>
      <c r="R136" s="22"/>
      <c r="S136" s="22"/>
      <c r="T136" s="22"/>
      <c r="U136" s="22"/>
      <c r="V136" s="22"/>
      <c r="W136" s="22"/>
      <c r="X136" s="22"/>
      <c r="Y136" s="22"/>
    </row>
    <row r="137" spans="12:25" x14ac:dyDescent="0.3">
      <c r="L137"/>
      <c r="M137" s="22"/>
      <c r="N137" s="22"/>
      <c r="O137" s="22"/>
      <c r="P137" s="22"/>
      <c r="Q137" s="22"/>
      <c r="R137" s="22"/>
      <c r="S137" s="22"/>
      <c r="T137" s="22"/>
      <c r="U137" s="22"/>
      <c r="V137" s="22"/>
      <c r="W137" s="22"/>
      <c r="X137" s="22"/>
      <c r="Y137" s="22"/>
    </row>
    <row r="138" spans="12:25" x14ac:dyDescent="0.3">
      <c r="L138"/>
      <c r="M138" s="22"/>
      <c r="N138" s="22"/>
      <c r="O138" s="22"/>
      <c r="P138" s="22"/>
      <c r="Q138" s="22"/>
      <c r="R138" s="22"/>
      <c r="S138" s="22"/>
      <c r="T138" s="22"/>
      <c r="U138" s="22"/>
      <c r="V138" s="22"/>
      <c r="W138" s="22"/>
      <c r="X138" s="22"/>
      <c r="Y138" s="22"/>
    </row>
    <row r="139" spans="12:25" x14ac:dyDescent="0.3">
      <c r="L139"/>
      <c r="M139" s="22"/>
      <c r="N139" s="22"/>
      <c r="O139" s="22"/>
      <c r="P139" s="22"/>
      <c r="Q139" s="22"/>
      <c r="R139" s="22"/>
      <c r="S139" s="22"/>
      <c r="T139" s="22"/>
      <c r="U139" s="22"/>
      <c r="V139" s="22"/>
      <c r="W139" s="22"/>
      <c r="X139" s="22"/>
      <c r="Y139" s="22"/>
    </row>
    <row r="140" spans="12:25" x14ac:dyDescent="0.3">
      <c r="L140"/>
      <c r="M140" s="22"/>
      <c r="N140" s="22"/>
      <c r="O140" s="22"/>
      <c r="P140" s="22"/>
      <c r="Q140" s="22"/>
      <c r="R140" s="22"/>
      <c r="S140" s="22"/>
      <c r="T140" s="22"/>
      <c r="U140" s="22"/>
      <c r="V140" s="22"/>
      <c r="W140" s="22"/>
      <c r="X140" s="22"/>
      <c r="Y140" s="22"/>
    </row>
    <row r="141" spans="12:25" x14ac:dyDescent="0.3">
      <c r="L141"/>
      <c r="M141" s="22"/>
      <c r="N141" s="22"/>
      <c r="O141" s="22"/>
      <c r="P141" s="22"/>
      <c r="Q141" s="22"/>
      <c r="R141" s="22"/>
      <c r="S141" s="22"/>
      <c r="T141" s="22"/>
      <c r="U141" s="22"/>
      <c r="V141" s="22"/>
      <c r="W141" s="22"/>
      <c r="X141" s="22"/>
      <c r="Y141" s="22"/>
    </row>
    <row r="142" spans="12:25" x14ac:dyDescent="0.3">
      <c r="L142"/>
      <c r="M142" s="22"/>
      <c r="N142" s="22"/>
      <c r="O142" s="22"/>
      <c r="P142" s="22"/>
      <c r="Q142" s="22"/>
      <c r="R142" s="22"/>
      <c r="S142" s="22"/>
      <c r="T142" s="22"/>
      <c r="U142" s="22"/>
      <c r="V142" s="22"/>
      <c r="W142" s="22"/>
      <c r="X142" s="22"/>
      <c r="Y142" s="22"/>
    </row>
    <row r="143" spans="12:25" x14ac:dyDescent="0.3">
      <c r="L143"/>
      <c r="M143" s="22"/>
      <c r="N143" s="22"/>
      <c r="O143" s="22"/>
      <c r="P143" s="22"/>
      <c r="Q143" s="22"/>
      <c r="R143" s="22"/>
      <c r="S143" s="22"/>
      <c r="T143" s="22"/>
      <c r="U143" s="22"/>
      <c r="V143" s="22"/>
      <c r="W143" s="22"/>
      <c r="X143" s="22"/>
      <c r="Y143" s="22"/>
    </row>
    <row r="144" spans="12:25" x14ac:dyDescent="0.3">
      <c r="L144"/>
      <c r="M144" s="22"/>
      <c r="N144" s="22"/>
      <c r="O144" s="22"/>
      <c r="P144" s="22"/>
      <c r="Q144" s="22"/>
      <c r="R144" s="22"/>
      <c r="S144" s="22"/>
      <c r="T144" s="22"/>
      <c r="U144" s="22"/>
      <c r="V144" s="22"/>
      <c r="W144" s="22"/>
      <c r="X144" s="22"/>
      <c r="Y144" s="22"/>
    </row>
    <row r="145" spans="12:25" x14ac:dyDescent="0.3">
      <c r="L145"/>
      <c r="M145" s="22"/>
      <c r="N145" s="22"/>
      <c r="O145" s="22"/>
      <c r="P145" s="22"/>
      <c r="Q145" s="22"/>
      <c r="R145" s="22"/>
      <c r="S145" s="22"/>
      <c r="T145" s="22"/>
      <c r="U145" s="22"/>
      <c r="V145" s="22"/>
      <c r="W145" s="22"/>
      <c r="X145" s="22"/>
      <c r="Y145" s="22"/>
    </row>
    <row r="146" spans="12:25" x14ac:dyDescent="0.3">
      <c r="L146"/>
      <c r="M146" s="22"/>
      <c r="N146" s="22"/>
      <c r="O146" s="22"/>
      <c r="P146" s="22"/>
      <c r="Q146" s="22"/>
      <c r="R146" s="22"/>
      <c r="S146" s="22"/>
      <c r="T146" s="22"/>
      <c r="U146" s="22"/>
      <c r="V146" s="22"/>
      <c r="W146" s="22"/>
      <c r="X146" s="22"/>
      <c r="Y146" s="22"/>
    </row>
    <row r="147" spans="12:25" x14ac:dyDescent="0.3">
      <c r="L147"/>
      <c r="M147" s="22"/>
      <c r="N147" s="22"/>
      <c r="O147" s="22"/>
      <c r="P147" s="22"/>
      <c r="Q147" s="22"/>
      <c r="R147" s="22"/>
      <c r="S147" s="22"/>
      <c r="T147" s="22"/>
      <c r="U147" s="22"/>
      <c r="V147" s="22"/>
      <c r="W147" s="22"/>
      <c r="X147" s="22"/>
      <c r="Y147" s="22"/>
    </row>
    <row r="148" spans="12:25" x14ac:dyDescent="0.3">
      <c r="L148"/>
      <c r="M148" s="22"/>
      <c r="N148" s="22"/>
      <c r="O148" s="22"/>
      <c r="P148" s="22"/>
      <c r="Q148" s="22"/>
      <c r="R148" s="22"/>
      <c r="S148" s="22"/>
      <c r="T148" s="22"/>
      <c r="U148" s="22"/>
      <c r="V148" s="22"/>
      <c r="W148" s="22"/>
      <c r="X148" s="22"/>
      <c r="Y148" s="22"/>
    </row>
    <row r="149" spans="12:25" x14ac:dyDescent="0.3">
      <c r="L149"/>
      <c r="M149" s="22"/>
      <c r="N149" s="22"/>
      <c r="O149" s="22"/>
      <c r="P149" s="22"/>
      <c r="Q149" s="22"/>
      <c r="R149" s="22"/>
      <c r="S149" s="22"/>
      <c r="T149" s="22"/>
      <c r="U149" s="22"/>
      <c r="V149" s="22"/>
      <c r="W149" s="22"/>
      <c r="X149" s="22"/>
      <c r="Y149" s="22"/>
    </row>
    <row r="150" spans="12:25" x14ac:dyDescent="0.3">
      <c r="L150"/>
      <c r="M150" s="22"/>
      <c r="N150" s="22"/>
      <c r="O150" s="22"/>
      <c r="P150" s="22"/>
      <c r="Q150" s="22"/>
      <c r="R150" s="22"/>
      <c r="S150" s="22"/>
      <c r="T150" s="22"/>
      <c r="U150" s="22"/>
      <c r="V150" s="22"/>
      <c r="W150" s="22"/>
      <c r="X150" s="22"/>
      <c r="Y150" s="22"/>
    </row>
    <row r="151" spans="12:25" x14ac:dyDescent="0.3">
      <c r="L151"/>
      <c r="M151" s="22"/>
      <c r="N151" s="22"/>
      <c r="O151" s="22"/>
      <c r="P151" s="22"/>
      <c r="Q151" s="22"/>
      <c r="R151" s="22"/>
      <c r="S151" s="22"/>
      <c r="T151" s="22"/>
      <c r="U151" s="22"/>
      <c r="V151" s="22"/>
      <c r="W151" s="22"/>
      <c r="X151" s="22"/>
      <c r="Y151" s="22"/>
    </row>
    <row r="152" spans="12:25" x14ac:dyDescent="0.3">
      <c r="L152"/>
      <c r="M152" s="22"/>
      <c r="N152" s="22"/>
      <c r="O152" s="22"/>
      <c r="P152" s="22"/>
      <c r="Q152" s="22"/>
      <c r="R152" s="22"/>
      <c r="S152" s="22"/>
      <c r="T152" s="22"/>
      <c r="U152" s="22"/>
      <c r="V152" s="22"/>
      <c r="W152" s="22"/>
      <c r="X152" s="22"/>
      <c r="Y152" s="22"/>
    </row>
    <row r="153" spans="12:25" x14ac:dyDescent="0.3">
      <c r="L153"/>
      <c r="M153" s="22"/>
      <c r="N153" s="22"/>
      <c r="O153" s="22"/>
      <c r="P153" s="22"/>
      <c r="Q153" s="22"/>
      <c r="R153" s="22"/>
      <c r="S153" s="22"/>
      <c r="T153" s="22"/>
      <c r="U153" s="22"/>
      <c r="V153" s="22"/>
      <c r="W153" s="22"/>
      <c r="X153" s="22"/>
      <c r="Y153" s="22"/>
    </row>
    <row r="154" spans="12:25" x14ac:dyDescent="0.3">
      <c r="L154"/>
      <c r="M154" s="22"/>
      <c r="N154" s="22"/>
      <c r="O154" s="22"/>
      <c r="P154" s="22"/>
      <c r="Q154" s="22"/>
      <c r="R154" s="22"/>
      <c r="S154" s="22"/>
      <c r="T154" s="22"/>
      <c r="U154" s="22"/>
      <c r="V154" s="22"/>
      <c r="W154" s="22"/>
      <c r="X154" s="22"/>
      <c r="Y154" s="22"/>
    </row>
    <row r="155" spans="12:25" x14ac:dyDescent="0.3">
      <c r="L155"/>
      <c r="M155" s="22"/>
      <c r="N155" s="22"/>
      <c r="O155" s="22"/>
      <c r="P155" s="22"/>
      <c r="Q155" s="22"/>
      <c r="R155" s="22"/>
      <c r="S155" s="22"/>
      <c r="T155" s="22"/>
      <c r="U155" s="22"/>
      <c r="V155" s="22"/>
      <c r="W155" s="22"/>
      <c r="X155" s="22"/>
      <c r="Y155" s="22"/>
    </row>
    <row r="156" spans="12:25" x14ac:dyDescent="0.3">
      <c r="L156"/>
      <c r="M156" s="22"/>
      <c r="N156" s="22"/>
      <c r="O156" s="22"/>
      <c r="P156" s="22"/>
      <c r="Q156" s="22"/>
      <c r="R156" s="22"/>
      <c r="S156" s="22"/>
      <c r="T156" s="22"/>
      <c r="U156" s="22"/>
      <c r="V156" s="22"/>
      <c r="W156" s="22"/>
      <c r="X156" s="22"/>
      <c r="Y156" s="22"/>
    </row>
    <row r="157" spans="12:25" x14ac:dyDescent="0.3">
      <c r="L157"/>
      <c r="M157" s="22"/>
      <c r="N157" s="22"/>
      <c r="O157" s="22"/>
      <c r="P157" s="22"/>
      <c r="Q157" s="22"/>
      <c r="R157" s="22"/>
      <c r="S157" s="22"/>
      <c r="T157" s="22"/>
      <c r="U157" s="22"/>
      <c r="V157" s="22"/>
      <c r="W157" s="22"/>
      <c r="X157" s="22"/>
      <c r="Y157" s="22"/>
    </row>
    <row r="158" spans="12:25" x14ac:dyDescent="0.3">
      <c r="L158"/>
      <c r="M158" s="22"/>
      <c r="N158" s="22"/>
      <c r="O158" s="22"/>
      <c r="P158" s="22"/>
      <c r="Q158" s="22"/>
      <c r="R158" s="22"/>
      <c r="S158" s="22"/>
      <c r="T158" s="22"/>
      <c r="U158" s="22"/>
      <c r="V158" s="22"/>
      <c r="W158" s="22"/>
      <c r="X158" s="22"/>
      <c r="Y158" s="22"/>
    </row>
    <row r="159" spans="12:25" x14ac:dyDescent="0.3">
      <c r="L159"/>
      <c r="M159" s="22"/>
      <c r="N159" s="22"/>
      <c r="O159" s="22"/>
      <c r="P159" s="22"/>
      <c r="Q159" s="22"/>
      <c r="R159" s="22"/>
      <c r="S159" s="22"/>
      <c r="T159" s="22"/>
      <c r="U159" s="22"/>
      <c r="V159" s="22"/>
      <c r="W159" s="22"/>
      <c r="X159" s="22"/>
      <c r="Y159" s="22"/>
    </row>
    <row r="160" spans="12:25" x14ac:dyDescent="0.3">
      <c r="L160"/>
      <c r="M160" s="22"/>
      <c r="N160" s="22"/>
      <c r="O160" s="22"/>
      <c r="P160" s="22"/>
      <c r="Q160" s="22"/>
      <c r="R160" s="22"/>
      <c r="S160" s="22"/>
      <c r="T160" s="22"/>
      <c r="U160" s="22"/>
      <c r="V160" s="22"/>
      <c r="W160" s="22"/>
      <c r="X160" s="22"/>
      <c r="Y160" s="22"/>
    </row>
    <row r="161" spans="12:25" x14ac:dyDescent="0.3">
      <c r="L161"/>
      <c r="M161" s="22"/>
      <c r="N161" s="22"/>
      <c r="O161" s="22"/>
      <c r="P161" s="22"/>
      <c r="Q161" s="22"/>
      <c r="R161" s="22"/>
      <c r="S161" s="22"/>
      <c r="T161" s="22"/>
      <c r="U161" s="22"/>
      <c r="V161" s="22"/>
      <c r="W161" s="22"/>
      <c r="X161" s="22"/>
      <c r="Y161" s="22"/>
    </row>
    <row r="162" spans="12:25" x14ac:dyDescent="0.3">
      <c r="L162"/>
      <c r="M162" s="22"/>
      <c r="N162" s="22"/>
      <c r="O162" s="22"/>
      <c r="P162" s="22"/>
      <c r="Q162" s="22"/>
      <c r="R162" s="22"/>
      <c r="S162" s="22"/>
      <c r="T162" s="22"/>
      <c r="U162" s="22"/>
      <c r="V162" s="22"/>
      <c r="W162" s="22"/>
      <c r="X162" s="22"/>
      <c r="Y162" s="22"/>
    </row>
    <row r="163" spans="12:25" x14ac:dyDescent="0.3">
      <c r="L163"/>
      <c r="M163" s="22"/>
      <c r="N163" s="22"/>
      <c r="O163" s="22"/>
      <c r="P163" s="22"/>
      <c r="Q163" s="22"/>
      <c r="R163" s="22"/>
      <c r="S163" s="22"/>
      <c r="T163" s="22"/>
      <c r="U163" s="22"/>
      <c r="V163" s="22"/>
      <c r="W163" s="22"/>
      <c r="X163" s="22"/>
      <c r="Y163" s="22"/>
    </row>
    <row r="164" spans="12:25" x14ac:dyDescent="0.3">
      <c r="L164"/>
      <c r="M164" s="22"/>
      <c r="N164" s="22"/>
      <c r="O164" s="22"/>
      <c r="P164" s="22"/>
      <c r="Q164" s="22"/>
      <c r="R164" s="22"/>
      <c r="S164" s="22"/>
      <c r="T164" s="22"/>
      <c r="U164" s="22"/>
      <c r="V164" s="22"/>
      <c r="W164" s="22"/>
      <c r="X164" s="22"/>
      <c r="Y164" s="22"/>
    </row>
    <row r="165" spans="12:25" x14ac:dyDescent="0.3">
      <c r="L165"/>
      <c r="M165" s="22"/>
      <c r="N165" s="22"/>
      <c r="O165" s="22"/>
      <c r="P165" s="22"/>
      <c r="Q165" s="22"/>
      <c r="R165" s="22"/>
      <c r="S165" s="22"/>
      <c r="T165" s="22"/>
      <c r="U165" s="22"/>
      <c r="V165" s="22"/>
      <c r="W165" s="22"/>
      <c r="X165" s="22"/>
      <c r="Y165" s="22"/>
    </row>
    <row r="166" spans="12:25" x14ac:dyDescent="0.3">
      <c r="L166"/>
      <c r="M166" s="22"/>
      <c r="N166" s="22"/>
      <c r="O166" s="22"/>
      <c r="P166" s="22"/>
      <c r="Q166" s="22"/>
      <c r="R166" s="22"/>
      <c r="S166" s="22"/>
      <c r="T166" s="22"/>
      <c r="U166" s="22"/>
      <c r="V166" s="22"/>
      <c r="W166" s="22"/>
      <c r="X166" s="22"/>
      <c r="Y166" s="22"/>
    </row>
    <row r="167" spans="12:25" x14ac:dyDescent="0.3">
      <c r="L167"/>
      <c r="M167" s="22"/>
      <c r="N167" s="22"/>
      <c r="O167" s="22"/>
      <c r="P167" s="22"/>
      <c r="Q167" s="22"/>
      <c r="R167" s="22"/>
      <c r="S167" s="22"/>
      <c r="T167" s="22"/>
      <c r="U167" s="22"/>
      <c r="V167" s="22"/>
      <c r="W167" s="22"/>
      <c r="X167" s="22"/>
      <c r="Y167" s="22"/>
    </row>
    <row r="168" spans="12:25" x14ac:dyDescent="0.3">
      <c r="L168"/>
      <c r="M168" s="22"/>
      <c r="N168" s="22"/>
      <c r="O168" s="22"/>
      <c r="P168" s="22"/>
      <c r="Q168" s="22"/>
      <c r="R168" s="22"/>
      <c r="S168" s="22"/>
      <c r="T168" s="22"/>
      <c r="U168" s="22"/>
      <c r="V168" s="22"/>
      <c r="W168" s="22"/>
      <c r="X168" s="22"/>
      <c r="Y168" s="22"/>
    </row>
    <row r="169" spans="12:25" x14ac:dyDescent="0.3">
      <c r="L169"/>
      <c r="M169" s="22"/>
      <c r="N169" s="22"/>
      <c r="O169" s="22"/>
      <c r="P169" s="22"/>
      <c r="Q169" s="22"/>
      <c r="R169" s="22"/>
      <c r="S169" s="22"/>
      <c r="T169" s="22"/>
      <c r="U169" s="22"/>
      <c r="V169" s="22"/>
      <c r="W169" s="22"/>
      <c r="X169" s="22"/>
      <c r="Y169" s="22"/>
    </row>
    <row r="170" spans="12:25" x14ac:dyDescent="0.3">
      <c r="L170"/>
      <c r="M170" s="22"/>
      <c r="N170" s="22"/>
      <c r="O170" s="22"/>
      <c r="P170" s="22"/>
      <c r="Q170" s="22"/>
      <c r="R170" s="22"/>
      <c r="S170" s="22"/>
      <c r="T170" s="22"/>
      <c r="U170" s="22"/>
      <c r="V170" s="22"/>
      <c r="W170" s="22"/>
      <c r="X170" s="22"/>
      <c r="Y170" s="22"/>
    </row>
    <row r="171" spans="12:25" x14ac:dyDescent="0.3">
      <c r="L171"/>
      <c r="M171" s="22"/>
      <c r="N171" s="22"/>
      <c r="O171" s="22"/>
      <c r="P171" s="22"/>
      <c r="Q171" s="22"/>
      <c r="R171" s="22"/>
      <c r="S171" s="22"/>
      <c r="T171" s="22"/>
      <c r="U171" s="22"/>
      <c r="V171" s="22"/>
      <c r="W171" s="22"/>
      <c r="X171" s="22"/>
      <c r="Y171" s="22"/>
    </row>
    <row r="172" spans="12:25" x14ac:dyDescent="0.3">
      <c r="L172"/>
      <c r="M172" s="22"/>
      <c r="N172" s="22"/>
      <c r="O172" s="22"/>
      <c r="P172" s="22"/>
      <c r="Q172" s="22"/>
      <c r="R172" s="22"/>
      <c r="S172" s="22"/>
      <c r="T172" s="22"/>
      <c r="U172" s="22"/>
      <c r="V172" s="22"/>
      <c r="W172" s="22"/>
      <c r="X172" s="22"/>
      <c r="Y172" s="22"/>
    </row>
    <row r="173" spans="12:25" x14ac:dyDescent="0.3">
      <c r="L173"/>
      <c r="M173" s="22"/>
      <c r="N173" s="22"/>
      <c r="O173" s="22"/>
      <c r="P173" s="22"/>
      <c r="Q173" s="22"/>
      <c r="R173" s="22"/>
      <c r="S173" s="22"/>
      <c r="T173" s="22"/>
      <c r="U173" s="22"/>
      <c r="V173" s="22"/>
      <c r="W173" s="22"/>
      <c r="X173" s="22"/>
      <c r="Y173" s="22"/>
    </row>
    <row r="174" spans="12:25" x14ac:dyDescent="0.3">
      <c r="L174"/>
      <c r="M174" s="22"/>
      <c r="N174" s="22"/>
      <c r="O174" s="22"/>
      <c r="P174" s="22"/>
      <c r="Q174" s="22"/>
      <c r="R174" s="22"/>
      <c r="S174" s="22"/>
      <c r="T174" s="22"/>
      <c r="U174" s="22"/>
      <c r="V174" s="22"/>
      <c r="W174" s="22"/>
      <c r="X174" s="22"/>
      <c r="Y174" s="22"/>
    </row>
    <row r="175" spans="12:25" x14ac:dyDescent="0.3">
      <c r="L175"/>
      <c r="M175" s="22"/>
      <c r="N175" s="22"/>
      <c r="O175" s="22"/>
      <c r="P175" s="22"/>
      <c r="Q175" s="22"/>
      <c r="R175" s="22"/>
      <c r="S175" s="22"/>
      <c r="T175" s="22"/>
      <c r="U175" s="22"/>
      <c r="V175" s="22"/>
      <c r="W175" s="22"/>
      <c r="X175" s="22"/>
      <c r="Y175" s="22"/>
    </row>
    <row r="176" spans="12:25" x14ac:dyDescent="0.3">
      <c r="L176"/>
      <c r="M176" s="22"/>
      <c r="N176" s="22"/>
      <c r="O176" s="22"/>
      <c r="P176" s="22"/>
      <c r="Q176" s="22"/>
      <c r="R176" s="22"/>
      <c r="S176" s="22"/>
      <c r="T176" s="22"/>
      <c r="U176" s="22"/>
      <c r="V176" s="22"/>
      <c r="W176" s="22"/>
      <c r="X176" s="22"/>
      <c r="Y176" s="22"/>
    </row>
    <row r="177" spans="12:25" x14ac:dyDescent="0.3">
      <c r="L177"/>
      <c r="M177" s="22"/>
      <c r="N177" s="22"/>
      <c r="O177" s="22"/>
      <c r="P177" s="22"/>
      <c r="Q177" s="22"/>
      <c r="R177" s="22"/>
      <c r="S177" s="22"/>
      <c r="T177" s="22"/>
      <c r="U177" s="22"/>
      <c r="V177" s="22"/>
      <c r="W177" s="22"/>
      <c r="X177" s="22"/>
      <c r="Y177" s="22"/>
    </row>
    <row r="178" spans="12:25" x14ac:dyDescent="0.3">
      <c r="L178"/>
      <c r="M178" s="22"/>
      <c r="N178" s="22"/>
      <c r="O178" s="22"/>
      <c r="P178" s="22"/>
      <c r="Q178" s="22"/>
      <c r="R178" s="22"/>
      <c r="S178" s="22"/>
      <c r="T178" s="22"/>
      <c r="U178" s="22"/>
      <c r="V178" s="22"/>
      <c r="W178" s="22"/>
      <c r="X178" s="22"/>
      <c r="Y178" s="22"/>
    </row>
    <row r="179" spans="12:25" x14ac:dyDescent="0.3">
      <c r="L179"/>
      <c r="M179" s="22"/>
      <c r="N179" s="22"/>
      <c r="O179" s="22"/>
      <c r="P179" s="22"/>
      <c r="Q179" s="22"/>
      <c r="R179" s="22"/>
      <c r="S179" s="22"/>
      <c r="T179" s="22"/>
      <c r="U179" s="22"/>
      <c r="V179" s="22"/>
      <c r="W179" s="22"/>
      <c r="X179" s="22"/>
      <c r="Y179" s="22"/>
    </row>
    <row r="180" spans="12:25" x14ac:dyDescent="0.3">
      <c r="L180"/>
      <c r="M180" s="22"/>
      <c r="N180" s="22"/>
      <c r="O180" s="22"/>
      <c r="P180" s="22"/>
      <c r="Q180" s="22"/>
      <c r="R180" s="22"/>
      <c r="S180" s="22"/>
      <c r="T180" s="22"/>
      <c r="U180" s="22"/>
      <c r="V180" s="22"/>
      <c r="W180" s="22"/>
      <c r="X180" s="22"/>
      <c r="Y180" s="22"/>
    </row>
    <row r="181" spans="12:25" x14ac:dyDescent="0.3">
      <c r="L181"/>
      <c r="M181" s="22"/>
      <c r="N181" s="22"/>
      <c r="O181" s="22"/>
      <c r="P181" s="22"/>
      <c r="Q181" s="22"/>
      <c r="R181" s="22"/>
      <c r="S181" s="22"/>
      <c r="T181" s="22"/>
      <c r="U181" s="22"/>
      <c r="V181" s="22"/>
      <c r="W181" s="22"/>
      <c r="X181" s="22"/>
      <c r="Y181" s="22"/>
    </row>
    <row r="182" spans="12:25" x14ac:dyDescent="0.3">
      <c r="L182"/>
      <c r="M182" s="22"/>
      <c r="N182" s="22"/>
      <c r="O182" s="22"/>
      <c r="P182" s="22"/>
      <c r="Q182" s="22"/>
      <c r="R182" s="22"/>
      <c r="S182" s="22"/>
      <c r="T182" s="22"/>
      <c r="U182" s="22"/>
      <c r="V182" s="22"/>
      <c r="W182" s="22"/>
      <c r="X182" s="22"/>
      <c r="Y182" s="22"/>
    </row>
    <row r="183" spans="12:25" x14ac:dyDescent="0.3">
      <c r="L183"/>
      <c r="M183" s="22"/>
      <c r="N183" s="22"/>
      <c r="O183" s="22"/>
      <c r="P183" s="22"/>
      <c r="Q183" s="22"/>
      <c r="R183" s="22"/>
      <c r="S183" s="22"/>
      <c r="T183" s="22"/>
      <c r="U183" s="22"/>
      <c r="V183" s="22"/>
      <c r="W183" s="22"/>
      <c r="X183" s="22"/>
      <c r="Y183" s="22"/>
    </row>
    <row r="184" spans="12:25" x14ac:dyDescent="0.3">
      <c r="L184"/>
      <c r="M184" s="22"/>
      <c r="N184" s="22"/>
      <c r="O184" s="22"/>
      <c r="P184" s="22"/>
      <c r="Q184" s="22"/>
      <c r="R184" s="22"/>
      <c r="S184" s="22"/>
      <c r="T184" s="22"/>
      <c r="U184" s="22"/>
      <c r="V184" s="22"/>
      <c r="W184" s="22"/>
      <c r="X184" s="22"/>
      <c r="Y184" s="22"/>
    </row>
    <row r="185" spans="12:25" x14ac:dyDescent="0.3">
      <c r="L185"/>
      <c r="M185" s="22"/>
      <c r="N185" s="22"/>
      <c r="O185" s="22"/>
      <c r="P185" s="22"/>
      <c r="Q185" s="22"/>
      <c r="R185" s="22"/>
      <c r="S185" s="22"/>
      <c r="T185" s="22"/>
      <c r="U185" s="22"/>
      <c r="V185" s="22"/>
      <c r="W185" s="22"/>
      <c r="X185" s="22"/>
      <c r="Y185" s="22"/>
    </row>
    <row r="186" spans="12:25" x14ac:dyDescent="0.3">
      <c r="L186"/>
      <c r="M186" s="22"/>
      <c r="N186" s="22"/>
      <c r="O186" s="22"/>
      <c r="P186" s="22"/>
      <c r="Q186" s="22"/>
      <c r="R186" s="22"/>
      <c r="S186" s="22"/>
      <c r="T186" s="22"/>
      <c r="U186" s="22"/>
      <c r="V186" s="22"/>
      <c r="W186" s="22"/>
      <c r="X186" s="22"/>
      <c r="Y186" s="22"/>
    </row>
    <row r="187" spans="12:25" x14ac:dyDescent="0.3">
      <c r="L187"/>
      <c r="M187" s="22"/>
      <c r="N187" s="22"/>
      <c r="O187" s="22"/>
      <c r="P187" s="22"/>
      <c r="Q187" s="22"/>
      <c r="R187" s="22"/>
      <c r="S187" s="22"/>
      <c r="T187" s="22"/>
      <c r="U187" s="22"/>
      <c r="V187" s="22"/>
      <c r="W187" s="22"/>
      <c r="X187" s="22"/>
      <c r="Y187" s="22"/>
    </row>
    <row r="188" spans="12:25" x14ac:dyDescent="0.3">
      <c r="L188"/>
      <c r="M188" s="22"/>
      <c r="N188" s="22"/>
      <c r="O188" s="22"/>
      <c r="P188" s="22"/>
      <c r="Q188" s="22"/>
      <c r="R188" s="22"/>
      <c r="S188" s="22"/>
      <c r="T188" s="22"/>
      <c r="U188" s="22"/>
      <c r="V188" s="22"/>
      <c r="W188" s="22"/>
      <c r="X188" s="22"/>
      <c r="Y188" s="22"/>
    </row>
    <row r="189" spans="12:25" x14ac:dyDescent="0.3">
      <c r="L189"/>
      <c r="M189" s="22"/>
      <c r="N189" s="22"/>
      <c r="O189" s="22"/>
      <c r="P189" s="22"/>
      <c r="Q189" s="22"/>
      <c r="R189" s="22"/>
      <c r="S189" s="22"/>
      <c r="T189" s="22"/>
      <c r="U189" s="22"/>
      <c r="V189" s="22"/>
      <c r="W189" s="22"/>
      <c r="X189" s="22"/>
      <c r="Y189" s="22"/>
    </row>
    <row r="190" spans="12:25" x14ac:dyDescent="0.3">
      <c r="L190"/>
      <c r="M190" s="22"/>
      <c r="N190" s="22"/>
      <c r="O190" s="22"/>
      <c r="P190" s="22"/>
      <c r="Q190" s="22"/>
      <c r="R190" s="22"/>
      <c r="S190" s="22"/>
      <c r="T190" s="22"/>
      <c r="U190" s="22"/>
      <c r="V190" s="22"/>
      <c r="W190" s="22"/>
      <c r="X190" s="22"/>
      <c r="Y190" s="22"/>
    </row>
    <row r="191" spans="12:25" x14ac:dyDescent="0.3">
      <c r="L191"/>
      <c r="M191" s="22"/>
      <c r="N191" s="22"/>
      <c r="O191" s="22"/>
      <c r="P191" s="22"/>
      <c r="Q191" s="22"/>
      <c r="R191" s="22"/>
      <c r="S191" s="22"/>
      <c r="T191" s="22"/>
      <c r="U191" s="22"/>
      <c r="V191" s="22"/>
      <c r="W191" s="22"/>
      <c r="X191" s="22"/>
      <c r="Y191" s="22"/>
    </row>
    <row r="192" spans="12:25" x14ac:dyDescent="0.3">
      <c r="L192"/>
      <c r="M192" s="22"/>
      <c r="N192" s="22"/>
      <c r="O192" s="22"/>
      <c r="P192" s="22"/>
      <c r="Q192" s="22"/>
      <c r="R192" s="22"/>
      <c r="S192" s="22"/>
      <c r="T192" s="22"/>
      <c r="U192" s="22"/>
      <c r="V192" s="22"/>
      <c r="W192" s="22"/>
      <c r="X192" s="22"/>
      <c r="Y192" s="22"/>
    </row>
    <row r="193" spans="12:25" x14ac:dyDescent="0.3">
      <c r="L193"/>
      <c r="M193" s="22"/>
      <c r="N193" s="22"/>
      <c r="O193" s="22"/>
      <c r="P193" s="22"/>
      <c r="Q193" s="22"/>
      <c r="R193" s="22"/>
      <c r="S193" s="22"/>
      <c r="T193" s="22"/>
      <c r="U193" s="22"/>
      <c r="V193" s="22"/>
      <c r="W193" s="22"/>
      <c r="X193" s="22"/>
      <c r="Y193" s="22"/>
    </row>
    <row r="194" spans="12:25" x14ac:dyDescent="0.3">
      <c r="L194"/>
      <c r="M194" s="22"/>
      <c r="N194" s="22"/>
      <c r="O194" s="22"/>
      <c r="P194" s="22"/>
      <c r="Q194" s="22"/>
      <c r="R194" s="22"/>
      <c r="S194" s="22"/>
      <c r="T194" s="22"/>
      <c r="U194" s="22"/>
      <c r="V194" s="22"/>
      <c r="W194" s="22"/>
      <c r="X194" s="22"/>
      <c r="Y194" s="22"/>
    </row>
    <row r="195" spans="12:25" x14ac:dyDescent="0.3">
      <c r="L195"/>
      <c r="M195" s="22"/>
      <c r="N195" s="22"/>
      <c r="O195" s="22"/>
      <c r="P195" s="22"/>
      <c r="Q195" s="22"/>
      <c r="R195" s="22"/>
      <c r="S195" s="22"/>
      <c r="T195" s="22"/>
      <c r="U195" s="22"/>
      <c r="V195" s="22"/>
      <c r="W195" s="22"/>
      <c r="X195" s="22"/>
      <c r="Y195" s="22"/>
    </row>
    <row r="196" spans="12:25" x14ac:dyDescent="0.3">
      <c r="L196"/>
      <c r="M196" s="22"/>
      <c r="N196" s="22"/>
      <c r="O196" s="22"/>
      <c r="P196" s="22"/>
      <c r="Q196" s="22"/>
      <c r="R196" s="22"/>
      <c r="S196" s="22"/>
      <c r="T196" s="22"/>
      <c r="U196" s="22"/>
      <c r="V196" s="22"/>
      <c r="W196" s="22"/>
      <c r="X196" s="22"/>
      <c r="Y196" s="22"/>
    </row>
    <row r="197" spans="12:25" x14ac:dyDescent="0.3">
      <c r="L197"/>
      <c r="M197" s="22"/>
      <c r="N197" s="22"/>
      <c r="O197" s="22"/>
      <c r="P197" s="22"/>
      <c r="Q197" s="22"/>
      <c r="R197" s="22"/>
      <c r="S197" s="22"/>
      <c r="T197" s="22"/>
      <c r="U197" s="22"/>
      <c r="V197" s="22"/>
      <c r="W197" s="22"/>
      <c r="X197" s="22"/>
      <c r="Y197" s="22"/>
    </row>
    <row r="198" spans="12:25" x14ac:dyDescent="0.3">
      <c r="L198"/>
      <c r="M198" s="22"/>
      <c r="N198" s="22"/>
      <c r="O198" s="22"/>
      <c r="P198" s="22"/>
      <c r="Q198" s="22"/>
      <c r="R198" s="22"/>
      <c r="S198" s="22"/>
      <c r="T198" s="22"/>
      <c r="U198" s="22"/>
      <c r="V198" s="22"/>
      <c r="W198" s="22"/>
      <c r="X198" s="22"/>
      <c r="Y198" s="22"/>
    </row>
    <row r="199" spans="12:25" x14ac:dyDescent="0.3">
      <c r="L199"/>
      <c r="M199" s="22"/>
      <c r="N199" s="22"/>
      <c r="O199" s="22"/>
      <c r="P199" s="22"/>
      <c r="Q199" s="22"/>
      <c r="R199" s="22"/>
      <c r="S199" s="22"/>
      <c r="T199" s="22"/>
      <c r="U199" s="22"/>
      <c r="V199" s="22"/>
      <c r="W199" s="22"/>
      <c r="X199" s="22"/>
      <c r="Y199" s="22"/>
    </row>
    <row r="200" spans="12:25" x14ac:dyDescent="0.3">
      <c r="L200"/>
      <c r="M200" s="22"/>
      <c r="N200" s="22"/>
      <c r="O200" s="22"/>
      <c r="P200" s="22"/>
      <c r="Q200" s="22"/>
      <c r="R200" s="22"/>
      <c r="S200" s="22"/>
      <c r="T200" s="22"/>
      <c r="U200" s="22"/>
      <c r="V200" s="22"/>
      <c r="W200" s="22"/>
      <c r="X200" s="22"/>
      <c r="Y200" s="22"/>
    </row>
    <row r="201" spans="12:25" x14ac:dyDescent="0.3">
      <c r="L201"/>
      <c r="M201" s="22"/>
      <c r="N201" s="22"/>
      <c r="O201" s="22"/>
      <c r="P201" s="22"/>
      <c r="Q201" s="22"/>
      <c r="R201" s="22"/>
      <c r="S201" s="22"/>
      <c r="T201" s="22"/>
      <c r="U201" s="22"/>
      <c r="V201" s="22"/>
      <c r="W201" s="22"/>
      <c r="X201" s="22"/>
      <c r="Y201" s="22"/>
    </row>
    <row r="202" spans="12:25" x14ac:dyDescent="0.3">
      <c r="L202"/>
      <c r="M202" s="22"/>
      <c r="N202" s="22"/>
      <c r="O202" s="22"/>
      <c r="P202" s="22"/>
      <c r="Q202" s="22"/>
      <c r="R202" s="22"/>
      <c r="S202" s="22"/>
      <c r="T202" s="22"/>
      <c r="U202" s="22"/>
      <c r="V202" s="22"/>
      <c r="W202" s="22"/>
      <c r="X202" s="22"/>
      <c r="Y202" s="22"/>
    </row>
    <row r="203" spans="12:25" x14ac:dyDescent="0.3">
      <c r="L203"/>
      <c r="M203" s="22"/>
      <c r="N203" s="22"/>
      <c r="O203" s="22"/>
      <c r="P203" s="22"/>
      <c r="Q203" s="22"/>
      <c r="R203" s="22"/>
      <c r="S203" s="22"/>
      <c r="T203" s="22"/>
      <c r="U203" s="22"/>
      <c r="V203" s="22"/>
      <c r="W203" s="22"/>
      <c r="X203" s="22"/>
      <c r="Y203" s="22"/>
    </row>
    <row r="204" spans="12:25" x14ac:dyDescent="0.3">
      <c r="L204"/>
      <c r="M204" s="22"/>
      <c r="N204" s="22"/>
      <c r="O204" s="22"/>
      <c r="P204" s="22"/>
      <c r="Q204" s="22"/>
      <c r="R204" s="22"/>
      <c r="S204" s="22"/>
      <c r="T204" s="22"/>
      <c r="U204" s="22"/>
      <c r="V204" s="22"/>
      <c r="W204" s="22"/>
      <c r="X204" s="22"/>
      <c r="Y204" s="22"/>
    </row>
    <row r="205" spans="12:25" x14ac:dyDescent="0.3">
      <c r="L205"/>
      <c r="M205" s="22"/>
      <c r="N205" s="22"/>
      <c r="O205" s="22"/>
      <c r="P205" s="22"/>
      <c r="Q205" s="22"/>
      <c r="R205" s="22"/>
      <c r="S205" s="22"/>
      <c r="T205" s="22"/>
      <c r="U205" s="22"/>
      <c r="V205" s="22"/>
      <c r="W205" s="22"/>
      <c r="X205" s="22"/>
      <c r="Y205" s="22"/>
    </row>
    <row r="206" spans="12:25" x14ac:dyDescent="0.3">
      <c r="L206"/>
      <c r="M206" s="22"/>
      <c r="N206" s="22"/>
      <c r="O206" s="22"/>
      <c r="P206" s="22"/>
      <c r="Q206" s="22"/>
      <c r="R206" s="22"/>
      <c r="S206" s="22"/>
      <c r="T206" s="22"/>
      <c r="U206" s="22"/>
      <c r="V206" s="22"/>
      <c r="W206" s="22"/>
      <c r="X206" s="22"/>
      <c r="Y206" s="22"/>
    </row>
    <row r="207" spans="12:25" x14ac:dyDescent="0.3">
      <c r="L207"/>
      <c r="M207" s="22"/>
      <c r="N207" s="22"/>
      <c r="O207" s="22"/>
      <c r="P207" s="22"/>
      <c r="Q207" s="22"/>
      <c r="R207" s="22"/>
      <c r="S207" s="22"/>
      <c r="T207" s="22"/>
      <c r="U207" s="22"/>
      <c r="V207" s="22"/>
      <c r="W207" s="22"/>
      <c r="X207" s="22"/>
      <c r="Y207" s="22"/>
    </row>
    <row r="208" spans="12:25" x14ac:dyDescent="0.3">
      <c r="L208"/>
      <c r="M208" s="22"/>
      <c r="N208" s="22"/>
      <c r="O208" s="22"/>
      <c r="P208" s="22"/>
      <c r="Q208" s="22"/>
      <c r="R208" s="22"/>
      <c r="S208" s="22"/>
      <c r="T208" s="22"/>
      <c r="U208" s="22"/>
      <c r="V208" s="22"/>
      <c r="W208" s="22"/>
      <c r="X208" s="22"/>
      <c r="Y208" s="22"/>
    </row>
    <row r="209" spans="12:25" x14ac:dyDescent="0.3">
      <c r="L209"/>
      <c r="M209" s="22"/>
      <c r="N209" s="22"/>
      <c r="O209" s="22"/>
      <c r="P209" s="22"/>
      <c r="Q209" s="22"/>
      <c r="R209" s="22"/>
      <c r="S209" s="22"/>
      <c r="T209" s="22"/>
      <c r="U209" s="22"/>
      <c r="V209" s="22"/>
      <c r="W209" s="22"/>
      <c r="X209" s="22"/>
      <c r="Y209" s="22"/>
    </row>
    <row r="210" spans="12:25" x14ac:dyDescent="0.3">
      <c r="L210"/>
      <c r="M210" s="22"/>
      <c r="N210" s="22"/>
      <c r="O210" s="22"/>
      <c r="P210" s="22"/>
      <c r="Q210" s="22"/>
      <c r="R210" s="22"/>
      <c r="S210" s="22"/>
      <c r="T210" s="22"/>
      <c r="U210" s="22"/>
      <c r="V210" s="22"/>
      <c r="W210" s="22"/>
      <c r="X210" s="22"/>
      <c r="Y210" s="22"/>
    </row>
    <row r="211" spans="12:25" x14ac:dyDescent="0.3">
      <c r="L211"/>
      <c r="M211" s="22"/>
      <c r="N211" s="22"/>
      <c r="O211" s="22"/>
      <c r="P211" s="22"/>
      <c r="Q211" s="22"/>
      <c r="R211" s="22"/>
      <c r="S211" s="22"/>
      <c r="T211" s="22"/>
      <c r="U211" s="22"/>
      <c r="V211" s="22"/>
      <c r="W211" s="22"/>
      <c r="X211" s="22"/>
      <c r="Y211" s="22"/>
    </row>
    <row r="212" spans="12:25" x14ac:dyDescent="0.3">
      <c r="L212"/>
      <c r="M212" s="22"/>
      <c r="N212" s="22"/>
      <c r="O212" s="22"/>
      <c r="P212" s="22"/>
      <c r="Q212" s="22"/>
      <c r="R212" s="22"/>
      <c r="S212" s="22"/>
      <c r="T212" s="22"/>
      <c r="U212" s="22"/>
      <c r="V212" s="22"/>
      <c r="W212" s="22"/>
      <c r="X212" s="22"/>
      <c r="Y212" s="22"/>
    </row>
    <row r="213" spans="12:25" x14ac:dyDescent="0.3">
      <c r="L213"/>
      <c r="M213" s="22"/>
      <c r="N213" s="22"/>
      <c r="O213" s="22"/>
      <c r="P213" s="22"/>
      <c r="Q213" s="22"/>
      <c r="R213" s="22"/>
      <c r="S213" s="22"/>
      <c r="T213" s="22"/>
      <c r="U213" s="22"/>
      <c r="V213" s="22"/>
      <c r="W213" s="22"/>
      <c r="X213" s="22"/>
      <c r="Y213" s="22"/>
    </row>
    <row r="214" spans="12:25" x14ac:dyDescent="0.3">
      <c r="L214"/>
      <c r="M214" s="22"/>
      <c r="N214" s="22"/>
      <c r="O214" s="22"/>
      <c r="P214" s="22"/>
      <c r="Q214" s="22"/>
      <c r="R214" s="22"/>
      <c r="S214" s="22"/>
      <c r="T214" s="22"/>
      <c r="U214" s="22"/>
      <c r="V214" s="22"/>
      <c r="W214" s="22"/>
      <c r="X214" s="22"/>
      <c r="Y214" s="22"/>
    </row>
    <row r="215" spans="12:25" x14ac:dyDescent="0.3">
      <c r="L215"/>
      <c r="M215" s="22"/>
      <c r="N215" s="22"/>
      <c r="O215" s="22"/>
      <c r="P215" s="22"/>
      <c r="Q215" s="22"/>
      <c r="R215" s="22"/>
      <c r="S215" s="22"/>
      <c r="T215" s="22"/>
      <c r="U215" s="22"/>
      <c r="V215" s="22"/>
      <c r="W215" s="22"/>
      <c r="X215" s="22"/>
      <c r="Y215" s="22"/>
    </row>
    <row r="216" spans="12:25" x14ac:dyDescent="0.3">
      <c r="L216"/>
      <c r="M216" s="22"/>
      <c r="N216" s="22"/>
      <c r="O216" s="22"/>
      <c r="P216" s="22"/>
      <c r="Q216" s="22"/>
      <c r="R216" s="22"/>
      <c r="S216" s="22"/>
      <c r="T216" s="22"/>
      <c r="U216" s="22"/>
      <c r="V216" s="22"/>
      <c r="W216" s="22"/>
      <c r="X216" s="22"/>
      <c r="Y216" s="22"/>
    </row>
    <row r="217" spans="12:25" x14ac:dyDescent="0.3">
      <c r="L217"/>
      <c r="M217" s="22"/>
      <c r="N217" s="22"/>
      <c r="O217" s="22"/>
      <c r="P217" s="22"/>
      <c r="Q217" s="22"/>
      <c r="R217" s="22"/>
      <c r="S217" s="22"/>
      <c r="T217" s="22"/>
      <c r="U217" s="22"/>
      <c r="V217" s="22"/>
      <c r="W217" s="22"/>
      <c r="X217" s="22"/>
      <c r="Y217" s="22"/>
    </row>
    <row r="218" spans="12:25" x14ac:dyDescent="0.3">
      <c r="L218"/>
      <c r="M218" s="22"/>
      <c r="N218" s="22"/>
      <c r="O218" s="22"/>
      <c r="P218" s="22"/>
      <c r="Q218" s="22"/>
      <c r="R218" s="22"/>
      <c r="S218" s="22"/>
      <c r="T218" s="22"/>
      <c r="U218" s="22"/>
      <c r="V218" s="22"/>
      <c r="W218" s="22"/>
      <c r="X218" s="22"/>
      <c r="Y218" s="22"/>
    </row>
    <row r="219" spans="12:25" x14ac:dyDescent="0.3">
      <c r="L219"/>
      <c r="M219" s="22"/>
      <c r="N219" s="22"/>
      <c r="O219" s="22"/>
      <c r="P219" s="22"/>
      <c r="Q219" s="22"/>
      <c r="R219" s="22"/>
      <c r="S219" s="22"/>
      <c r="T219" s="22"/>
      <c r="U219" s="22"/>
      <c r="V219" s="22"/>
      <c r="W219" s="22"/>
      <c r="X219" s="22"/>
      <c r="Y219" s="22"/>
    </row>
    <row r="220" spans="12:25" x14ac:dyDescent="0.3">
      <c r="L220"/>
      <c r="M220" s="22"/>
      <c r="N220" s="22"/>
      <c r="O220" s="22"/>
      <c r="P220" s="22"/>
      <c r="Q220" s="22"/>
      <c r="R220" s="22"/>
      <c r="S220" s="22"/>
      <c r="T220" s="22"/>
      <c r="U220" s="22"/>
      <c r="V220" s="22"/>
      <c r="W220" s="22"/>
      <c r="X220" s="22"/>
      <c r="Y220" s="22"/>
    </row>
    <row r="221" spans="12:25" x14ac:dyDescent="0.3">
      <c r="L221"/>
      <c r="M221" s="22"/>
      <c r="N221" s="22"/>
      <c r="O221" s="22"/>
      <c r="P221" s="22"/>
      <c r="Q221" s="22"/>
      <c r="R221" s="22"/>
      <c r="S221" s="22"/>
      <c r="T221" s="22"/>
      <c r="U221" s="22"/>
      <c r="V221" s="22"/>
      <c r="W221" s="22"/>
      <c r="X221" s="22"/>
      <c r="Y221" s="22"/>
    </row>
    <row r="222" spans="12:25" x14ac:dyDescent="0.3">
      <c r="L222"/>
      <c r="M222" s="22"/>
      <c r="N222" s="22"/>
      <c r="O222" s="22"/>
      <c r="P222" s="22"/>
      <c r="Q222" s="22"/>
      <c r="R222" s="22"/>
      <c r="S222" s="22"/>
      <c r="T222" s="22"/>
      <c r="U222" s="22"/>
      <c r="V222" s="22"/>
      <c r="W222" s="22"/>
      <c r="X222" s="22"/>
      <c r="Y222" s="22"/>
    </row>
    <row r="223" spans="12:25" x14ac:dyDescent="0.3">
      <c r="L223"/>
      <c r="M223" s="22"/>
      <c r="N223" s="22"/>
      <c r="O223" s="22"/>
      <c r="P223" s="22"/>
      <c r="Q223" s="22"/>
      <c r="R223" s="22"/>
      <c r="S223" s="22"/>
      <c r="T223" s="22"/>
      <c r="U223" s="22"/>
      <c r="V223" s="22"/>
      <c r="W223" s="22"/>
      <c r="X223" s="22"/>
      <c r="Y223" s="22"/>
    </row>
    <row r="224" spans="12:25" x14ac:dyDescent="0.3">
      <c r="L224"/>
      <c r="M224" s="22"/>
      <c r="N224" s="22"/>
      <c r="O224" s="22"/>
      <c r="P224" s="22"/>
      <c r="Q224" s="22"/>
      <c r="R224" s="22"/>
      <c r="S224" s="22"/>
      <c r="T224" s="22"/>
      <c r="U224" s="22"/>
      <c r="V224" s="22"/>
      <c r="W224" s="22"/>
      <c r="X224" s="22"/>
      <c r="Y224" s="22"/>
    </row>
    <row r="225" spans="12:25" x14ac:dyDescent="0.3">
      <c r="L225"/>
      <c r="M225" s="22"/>
      <c r="N225" s="22"/>
      <c r="O225" s="22"/>
      <c r="P225" s="22"/>
      <c r="Q225" s="22"/>
      <c r="R225" s="22"/>
      <c r="S225" s="22"/>
      <c r="T225" s="22"/>
      <c r="U225" s="22"/>
      <c r="V225" s="22"/>
      <c r="W225" s="22"/>
      <c r="X225" s="22"/>
      <c r="Y225" s="22"/>
    </row>
    <row r="226" spans="12:25" x14ac:dyDescent="0.3">
      <c r="L226"/>
      <c r="M226" s="22"/>
      <c r="N226" s="22"/>
      <c r="O226" s="22"/>
      <c r="P226" s="22"/>
      <c r="Q226" s="22"/>
      <c r="R226" s="22"/>
      <c r="S226" s="22"/>
      <c r="T226" s="22"/>
      <c r="U226" s="22"/>
      <c r="V226" s="22"/>
      <c r="W226" s="22"/>
      <c r="X226" s="22"/>
      <c r="Y226" s="22"/>
    </row>
    <row r="227" spans="12:25" x14ac:dyDescent="0.3">
      <c r="L227"/>
      <c r="M227" s="22"/>
      <c r="N227" s="22"/>
      <c r="O227" s="22"/>
      <c r="P227" s="22"/>
      <c r="Q227" s="22"/>
      <c r="R227" s="22"/>
      <c r="S227" s="22"/>
      <c r="T227" s="22"/>
      <c r="U227" s="22"/>
      <c r="V227" s="22"/>
      <c r="W227" s="22"/>
      <c r="X227" s="22"/>
      <c r="Y227" s="22"/>
    </row>
    <row r="228" spans="12:25" x14ac:dyDescent="0.3">
      <c r="L228"/>
      <c r="M228" s="22"/>
      <c r="N228" s="22"/>
      <c r="O228" s="22"/>
      <c r="P228" s="22"/>
      <c r="Q228" s="22"/>
      <c r="R228" s="22"/>
      <c r="S228" s="22"/>
      <c r="T228" s="22"/>
      <c r="U228" s="22"/>
      <c r="V228" s="22"/>
      <c r="W228" s="22"/>
      <c r="X228" s="22"/>
      <c r="Y228" s="22"/>
    </row>
    <row r="229" spans="12:25" x14ac:dyDescent="0.3">
      <c r="L229"/>
      <c r="M229" s="22"/>
      <c r="N229" s="22"/>
      <c r="O229" s="22"/>
      <c r="P229" s="22"/>
      <c r="Q229" s="22"/>
      <c r="R229" s="22"/>
      <c r="S229" s="22"/>
      <c r="T229" s="22"/>
      <c r="U229" s="22"/>
      <c r="V229" s="22"/>
      <c r="W229" s="22"/>
      <c r="X229" s="22"/>
      <c r="Y229" s="22"/>
    </row>
    <row r="230" spans="12:25" x14ac:dyDescent="0.3">
      <c r="L230"/>
      <c r="M230" s="22"/>
      <c r="N230" s="22"/>
      <c r="O230" s="22"/>
      <c r="P230" s="22"/>
      <c r="Q230" s="22"/>
      <c r="R230" s="22"/>
      <c r="S230" s="22"/>
      <c r="T230" s="22"/>
      <c r="U230" s="22"/>
      <c r="V230" s="22"/>
      <c r="W230" s="22"/>
      <c r="X230" s="22"/>
      <c r="Y230" s="22"/>
    </row>
    <row r="231" spans="12:25" x14ac:dyDescent="0.3">
      <c r="L231"/>
      <c r="M231" s="22"/>
      <c r="N231" s="22"/>
      <c r="O231" s="22"/>
      <c r="P231" s="22"/>
      <c r="Q231" s="22"/>
      <c r="R231" s="22"/>
      <c r="S231" s="22"/>
      <c r="T231" s="22"/>
      <c r="U231" s="22"/>
      <c r="V231" s="22"/>
      <c r="W231" s="22"/>
      <c r="X231" s="22"/>
      <c r="Y231" s="22"/>
    </row>
    <row r="232" spans="12:25" x14ac:dyDescent="0.3">
      <c r="L232"/>
      <c r="M232" s="22"/>
      <c r="N232" s="22"/>
      <c r="O232" s="22"/>
      <c r="P232" s="22"/>
      <c r="Q232" s="22"/>
      <c r="R232" s="22"/>
      <c r="S232" s="22"/>
      <c r="T232" s="22"/>
      <c r="U232" s="22"/>
      <c r="V232" s="22"/>
      <c r="W232" s="22"/>
      <c r="X232" s="22"/>
      <c r="Y232" s="22"/>
    </row>
    <row r="233" spans="12:25" x14ac:dyDescent="0.3">
      <c r="L233"/>
      <c r="M233" s="22"/>
      <c r="N233" s="22"/>
      <c r="O233" s="22"/>
      <c r="P233" s="22"/>
      <c r="Q233" s="22"/>
      <c r="R233" s="22"/>
      <c r="S233" s="22"/>
      <c r="T233" s="22"/>
      <c r="U233" s="22"/>
      <c r="V233" s="22"/>
      <c r="W233" s="22"/>
      <c r="X233" s="22"/>
      <c r="Y233" s="22"/>
    </row>
    <row r="234" spans="12:25" x14ac:dyDescent="0.3">
      <c r="L234"/>
      <c r="M234" s="22"/>
      <c r="N234" s="22"/>
      <c r="O234" s="22"/>
      <c r="P234" s="22"/>
      <c r="Q234" s="22"/>
      <c r="R234" s="22"/>
      <c r="S234" s="22"/>
      <c r="T234" s="22"/>
      <c r="U234" s="22"/>
      <c r="V234" s="22"/>
      <c r="W234" s="22"/>
      <c r="X234" s="22"/>
      <c r="Y234" s="22"/>
    </row>
    <row r="235" spans="12:25" x14ac:dyDescent="0.3">
      <c r="L235"/>
      <c r="M235" s="22"/>
      <c r="N235" s="22"/>
      <c r="O235" s="22"/>
      <c r="P235" s="22"/>
      <c r="Q235" s="22"/>
      <c r="R235" s="22"/>
      <c r="S235" s="22"/>
      <c r="T235" s="22"/>
      <c r="U235" s="22"/>
      <c r="V235" s="22"/>
      <c r="W235" s="22"/>
      <c r="X235" s="22"/>
      <c r="Y235" s="22"/>
    </row>
    <row r="236" spans="12:25" x14ac:dyDescent="0.3">
      <c r="L236"/>
      <c r="M236" s="22"/>
      <c r="N236" s="22"/>
      <c r="O236" s="22"/>
      <c r="P236" s="22"/>
      <c r="Q236" s="22"/>
      <c r="R236" s="22"/>
      <c r="S236" s="22"/>
      <c r="T236" s="22"/>
      <c r="U236" s="22"/>
      <c r="V236" s="22"/>
      <c r="W236" s="22"/>
      <c r="X236" s="22"/>
      <c r="Y236" s="22"/>
    </row>
    <row r="237" spans="12:25" x14ac:dyDescent="0.3">
      <c r="L237"/>
      <c r="M237" s="22"/>
      <c r="N237" s="22"/>
      <c r="O237" s="22"/>
      <c r="P237" s="22"/>
      <c r="Q237" s="22"/>
      <c r="R237" s="22"/>
      <c r="S237" s="22"/>
      <c r="T237" s="22"/>
      <c r="U237" s="22"/>
      <c r="V237" s="22"/>
      <c r="W237" s="22"/>
      <c r="X237" s="22"/>
      <c r="Y237" s="22"/>
    </row>
    <row r="238" spans="12:25" x14ac:dyDescent="0.3">
      <c r="L238"/>
      <c r="M238" s="22"/>
      <c r="N238" s="22"/>
      <c r="O238" s="22"/>
      <c r="P238" s="22"/>
      <c r="Q238" s="22"/>
      <c r="R238" s="22"/>
      <c r="S238" s="22"/>
      <c r="T238" s="22"/>
      <c r="U238" s="22"/>
      <c r="V238" s="22"/>
      <c r="W238" s="22"/>
      <c r="X238" s="22"/>
      <c r="Y238" s="22"/>
    </row>
    <row r="239" spans="12:25" x14ac:dyDescent="0.3">
      <c r="L239"/>
      <c r="M239" s="22"/>
      <c r="N239" s="22"/>
      <c r="O239" s="22"/>
      <c r="P239" s="22"/>
      <c r="Q239" s="22"/>
      <c r="R239" s="22"/>
      <c r="S239" s="22"/>
      <c r="T239" s="22"/>
      <c r="U239" s="22"/>
      <c r="V239" s="22"/>
      <c r="W239" s="22"/>
      <c r="X239" s="22"/>
      <c r="Y239" s="22"/>
    </row>
    <row r="240" spans="12:25" x14ac:dyDescent="0.3">
      <c r="L240"/>
      <c r="M240" s="22"/>
      <c r="N240" s="22"/>
      <c r="O240" s="22"/>
      <c r="P240" s="22"/>
      <c r="Q240" s="22"/>
      <c r="R240" s="22"/>
      <c r="S240" s="22"/>
      <c r="T240" s="22"/>
      <c r="U240" s="22"/>
      <c r="V240" s="22"/>
      <c r="W240" s="22"/>
      <c r="X240" s="22"/>
      <c r="Y240" s="22"/>
    </row>
    <row r="241" spans="12:25" x14ac:dyDescent="0.3">
      <c r="L241"/>
      <c r="M241" s="22"/>
      <c r="N241" s="22"/>
      <c r="O241" s="22"/>
      <c r="P241" s="22"/>
      <c r="Q241" s="22"/>
      <c r="R241" s="22"/>
      <c r="S241" s="22"/>
      <c r="T241" s="22"/>
      <c r="U241" s="22"/>
      <c r="V241" s="22"/>
      <c r="W241" s="22"/>
      <c r="X241" s="22"/>
      <c r="Y241" s="22"/>
    </row>
    <row r="242" spans="12:25" x14ac:dyDescent="0.3">
      <c r="L242"/>
      <c r="M242" s="22"/>
      <c r="N242" s="22"/>
      <c r="O242" s="22"/>
      <c r="P242" s="22"/>
      <c r="Q242" s="22"/>
      <c r="R242" s="22"/>
      <c r="S242" s="22"/>
      <c r="T242" s="22"/>
      <c r="U242" s="22"/>
      <c r="V242" s="22"/>
      <c r="W242" s="22"/>
      <c r="X242" s="22"/>
      <c r="Y242" s="22"/>
    </row>
    <row r="243" spans="12:25" x14ac:dyDescent="0.3">
      <c r="L243"/>
      <c r="M243" s="22"/>
      <c r="N243" s="22"/>
      <c r="O243" s="22"/>
      <c r="P243" s="22"/>
      <c r="Q243" s="22"/>
      <c r="R243" s="22"/>
      <c r="S243" s="22"/>
      <c r="T243" s="22"/>
      <c r="U243" s="22"/>
      <c r="V243" s="22"/>
      <c r="W243" s="22"/>
      <c r="X243" s="22"/>
      <c r="Y243" s="22"/>
    </row>
    <row r="244" spans="12:25" x14ac:dyDescent="0.3">
      <c r="L244"/>
      <c r="M244" s="22"/>
      <c r="N244" s="22"/>
      <c r="O244" s="22"/>
      <c r="P244" s="22"/>
      <c r="Q244" s="22"/>
      <c r="R244" s="22"/>
      <c r="S244" s="22"/>
      <c r="T244" s="22"/>
      <c r="U244" s="22"/>
      <c r="V244" s="22"/>
      <c r="W244" s="22"/>
      <c r="X244" s="22"/>
      <c r="Y244" s="22"/>
    </row>
    <row r="245" spans="12:25" x14ac:dyDescent="0.3">
      <c r="L245"/>
      <c r="M245" s="22"/>
      <c r="N245" s="22"/>
      <c r="O245" s="22"/>
      <c r="P245" s="22"/>
      <c r="Q245" s="22"/>
      <c r="R245" s="22"/>
      <c r="S245" s="22"/>
      <c r="T245" s="22"/>
      <c r="U245" s="22"/>
      <c r="V245" s="22"/>
      <c r="W245" s="22"/>
      <c r="X245" s="22"/>
      <c r="Y245" s="22"/>
    </row>
    <row r="246" spans="12:25" x14ac:dyDescent="0.3">
      <c r="L246"/>
      <c r="M246" s="22"/>
      <c r="N246" s="22"/>
      <c r="O246" s="22"/>
      <c r="P246" s="22"/>
      <c r="Q246" s="22"/>
      <c r="R246" s="22"/>
      <c r="S246" s="22"/>
      <c r="T246" s="22"/>
      <c r="U246" s="22"/>
      <c r="V246" s="22"/>
      <c r="W246" s="22"/>
      <c r="X246" s="22"/>
      <c r="Y246" s="22"/>
    </row>
    <row r="247" spans="12:25" x14ac:dyDescent="0.3">
      <c r="L247"/>
      <c r="M247" s="22"/>
      <c r="N247" s="22"/>
      <c r="O247" s="22"/>
      <c r="P247" s="22"/>
      <c r="Q247" s="22"/>
      <c r="R247" s="22"/>
      <c r="S247" s="22"/>
      <c r="T247" s="22"/>
      <c r="U247" s="22"/>
      <c r="V247" s="22"/>
      <c r="W247" s="22"/>
      <c r="X247" s="22"/>
      <c r="Y247" s="22"/>
    </row>
    <row r="248" spans="12:25" x14ac:dyDescent="0.3">
      <c r="L248"/>
      <c r="M248" s="22"/>
      <c r="N248" s="22"/>
      <c r="O248" s="22"/>
      <c r="P248" s="22"/>
      <c r="Q248" s="22"/>
      <c r="R248" s="22"/>
      <c r="S248" s="22"/>
      <c r="T248" s="22"/>
      <c r="U248" s="22"/>
      <c r="V248" s="22"/>
      <c r="W248" s="22"/>
      <c r="X248" s="22"/>
      <c r="Y248" s="22"/>
    </row>
    <row r="249" spans="12:25" x14ac:dyDescent="0.3">
      <c r="L249"/>
      <c r="M249" s="22"/>
      <c r="N249" s="22"/>
      <c r="O249" s="22"/>
      <c r="P249" s="22"/>
      <c r="Q249" s="22"/>
      <c r="R249" s="22"/>
      <c r="S249" s="22"/>
      <c r="T249" s="22"/>
      <c r="U249" s="22"/>
      <c r="V249" s="22"/>
      <c r="W249" s="22"/>
      <c r="X249" s="22"/>
      <c r="Y249" s="22"/>
    </row>
    <row r="250" spans="12:25" x14ac:dyDescent="0.3">
      <c r="L250"/>
      <c r="M250" s="22"/>
      <c r="N250" s="22"/>
      <c r="O250" s="22"/>
      <c r="P250" s="22"/>
      <c r="Q250" s="22"/>
      <c r="R250" s="22"/>
      <c r="S250" s="22"/>
      <c r="T250" s="22"/>
      <c r="U250" s="22"/>
      <c r="V250" s="22"/>
      <c r="W250" s="22"/>
      <c r="X250" s="22"/>
      <c r="Y250" s="22"/>
    </row>
  </sheetData>
  <sheetProtection algorithmName="SHA-512" hashValue="U2vWLyXHyxbNDxK/2VwdHtVXcPsc51S6XoQnjSY3RLpqZR136flfNtw1ABfLOsQN406sL1OwtlvFOBrxFibIUg==" saltValue="RcJzeN8EEXbNLg6yU+GMDQ==" spinCount="100000" sheet="1" insertColumns="0" insertRows="0"/>
  <dataConsolidate/>
  <mergeCells count="36">
    <mergeCell ref="B20:C20"/>
    <mergeCell ref="D20:I20"/>
    <mergeCell ref="I23:I25"/>
    <mergeCell ref="B22:C22"/>
    <mergeCell ref="B33:D33"/>
    <mergeCell ref="B21:C21"/>
    <mergeCell ref="B23:B26"/>
    <mergeCell ref="C23:C25"/>
    <mergeCell ref="D23:D25"/>
    <mergeCell ref="E23:E25"/>
    <mergeCell ref="F23:F25"/>
    <mergeCell ref="G23:G25"/>
    <mergeCell ref="H23:H25"/>
    <mergeCell ref="B28:B32"/>
    <mergeCell ref="C28:I32"/>
    <mergeCell ref="B17:C17"/>
    <mergeCell ref="B18:C18"/>
    <mergeCell ref="B19:C19"/>
    <mergeCell ref="B11:C11"/>
    <mergeCell ref="B12:C12"/>
    <mergeCell ref="B13:C13"/>
    <mergeCell ref="B14:C14"/>
    <mergeCell ref="B15:C15"/>
    <mergeCell ref="B16:C16"/>
    <mergeCell ref="B10:C10"/>
    <mergeCell ref="A1:J1"/>
    <mergeCell ref="B2:B3"/>
    <mergeCell ref="C2:I2"/>
    <mergeCell ref="C3:E3"/>
    <mergeCell ref="F3:I3"/>
    <mergeCell ref="B4:I4"/>
    <mergeCell ref="B5:I5"/>
    <mergeCell ref="B6:C6"/>
    <mergeCell ref="B7:C7"/>
    <mergeCell ref="B8:C8"/>
    <mergeCell ref="B9:C9"/>
  </mergeCells>
  <conditionalFormatting sqref="D21:I21">
    <cfRule type="expression" dxfId="280" priority="2">
      <formula>D$7&lt;&gt;""</formula>
    </cfRule>
  </conditionalFormatting>
  <conditionalFormatting sqref="D22:I22">
    <cfRule type="expression" dxfId="279" priority="3">
      <formula>OR(D$21&lt;&gt;"",D$26&lt;&gt;"")</formula>
    </cfRule>
  </conditionalFormatting>
  <conditionalFormatting sqref="D23:I23">
    <cfRule type="expression" dxfId="278" priority="19">
      <formula>#REF!="Acceso WEB"</formula>
    </cfRule>
  </conditionalFormatting>
  <conditionalFormatting sqref="D26:I26">
    <cfRule type="expression" dxfId="277" priority="1">
      <formula>D$7&lt;&gt;""</formula>
    </cfRule>
  </conditionalFormatting>
  <dataValidations count="12">
    <dataValidation type="list" allowBlank="1" showInputMessage="1" showErrorMessage="1" sqref="L73 L85 L33 L64 L54" xr:uid="{869BEEC2-9D79-4B59-A4D8-F5AF2FEBAA80}">
      <formula1>INDIRECT(#REF!)</formula1>
    </dataValidation>
    <dataValidation allowBlank="1" showInputMessage="1" showErrorMessage="1" errorTitle="Numero de Documento" error="Digitar un valor numérico" sqref="D7:I7" xr:uid="{07EBB46D-AC01-4FB5-BB02-A8D843946087}"/>
    <dataValidation type="whole" allowBlank="1" showInputMessage="1" showErrorMessage="1" errorTitle="Centro de Costo" error="Digitar un valor numérico" sqref="D11:I11" xr:uid="{F2331160-8D04-4B5E-972C-7088B340B2AE}">
      <formula1>0</formula1>
      <formula2>9999</formula2>
    </dataValidation>
    <dataValidation type="date" operator="greaterThan" allowBlank="1" showInputMessage="1" showErrorMessage="1" errorTitle="Fecha finalización" error="Digite una fecha valida. La fecha debe ser mayor a la de Inicio Contrato y a la fecha actual del sistema." sqref="D19:I19" xr:uid="{EBB0D8C2-B662-4E4C-98E2-D8B521E4042A}">
      <formula1>D18</formula1>
    </dataValidation>
    <dataValidation type="textLength" allowBlank="1" showInputMessage="1" showErrorMessage="1" errorTitle="Nombre Dependencia" error="Solo se aceptan caracteres albabeticos. Favor digitar el nombre de la Dependencia." sqref="D14:I14" xr:uid="{D24AB7B6-52E0-4B4A-9CD0-2BF4067E1751}">
      <formula1>5</formula1>
      <formula2>100</formula2>
    </dataValidation>
    <dataValidation type="date" allowBlank="1" showInputMessage="1" showErrorMessage="1" errorTitle="Fecha inicio" error="Digite una fecha valida" sqref="D18:I18" xr:uid="{F722D977-BD31-4268-8A87-F6C99F91D527}">
      <formula1>19725</formula1>
      <formula2>2958465</formula2>
    </dataValidation>
    <dataValidation type="list" allowBlank="1" showInputMessage="1" showErrorMessage="1" sqref="D16:I16" xr:uid="{B1E21DBF-25AD-4E63-9308-245585350DEB}">
      <formula1>"Empleado CAFAM, Contratista"</formula1>
    </dataValidation>
    <dataValidation type="whole" allowBlank="1" showInputMessage="1" showErrorMessage="1" errorTitle="Centro de Costo" error="Digitar un valor numérico" sqref="D12:I13" xr:uid="{312E9D78-F362-4B62-96BA-209A2349477C}">
      <formula1>1</formula1>
      <formula2>9999999999999990</formula2>
    </dataValidation>
    <dataValidation type="whole" allowBlank="1" showInputMessage="1" showErrorMessage="1" errorTitle="Numero de Documento" error="Digitar un valor numérico" sqref="D8:I8" xr:uid="{D1D2C94C-9244-4392-AEDB-F476E4276664}">
      <formula1>1</formula1>
      <formula2>9999999999999990</formula2>
    </dataValidation>
    <dataValidation type="list" allowBlank="1" showInputMessage="1" showErrorMessage="1" sqref="L30:L31 L70:L71 L62:L63 L65 L83 L51:L52" xr:uid="{2277FA3A-022A-45C8-AE2F-3769FBB2698B}">
      <formula1>#REF!</formula1>
    </dataValidation>
    <dataValidation type="list" allowBlank="1" showInputMessage="1" showErrorMessage="1" sqref="D26:I26" xr:uid="{AFF108DB-75DC-4BBC-B3BE-76F510020C49}">
      <formula1>RolesRUAF</formula1>
    </dataValidation>
    <dataValidation type="list" allowBlank="1" showInputMessage="1" showErrorMessage="1" sqref="D21:I21" xr:uid="{9FB90039-DF63-45CE-BE1E-6A6FD6E4F253}">
      <formula1>P_WebFamisanar</formula1>
    </dataValidation>
  </dataValidations>
  <pageMargins left="0.70866141732283472" right="0.70866141732283472" top="0.74803149606299213" bottom="0.74803149606299213" header="0.31496062992125984" footer="0.31496062992125984"/>
  <pageSetup paperSize="9" scale="47"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9574" r:id="rId4" name="List Box 6">
              <controlPr defaultSize="0" autoLine="0" autoPict="0">
                <anchor moveWithCells="1">
                  <from>
                    <xdr:col>3</xdr:col>
                    <xdr:colOff>22860</xdr:colOff>
                    <xdr:row>22</xdr:row>
                    <xdr:rowOff>22860</xdr:rowOff>
                  </from>
                  <to>
                    <xdr:col>3</xdr:col>
                    <xdr:colOff>1356360</xdr:colOff>
                    <xdr:row>24</xdr:row>
                    <xdr:rowOff>213360</xdr:rowOff>
                  </to>
                </anchor>
              </controlPr>
            </control>
          </mc:Choice>
        </mc:AlternateContent>
        <mc:AlternateContent xmlns:mc="http://schemas.openxmlformats.org/markup-compatibility/2006">
          <mc:Choice Requires="x14">
            <control shapeId="109575" r:id="rId5" name="List Box 7">
              <controlPr defaultSize="0" autoLine="0" autoPict="0">
                <anchor moveWithCells="1">
                  <from>
                    <xdr:col>4</xdr:col>
                    <xdr:colOff>22860</xdr:colOff>
                    <xdr:row>22</xdr:row>
                    <xdr:rowOff>22860</xdr:rowOff>
                  </from>
                  <to>
                    <xdr:col>4</xdr:col>
                    <xdr:colOff>1356360</xdr:colOff>
                    <xdr:row>24</xdr:row>
                    <xdr:rowOff>213360</xdr:rowOff>
                  </to>
                </anchor>
              </controlPr>
            </control>
          </mc:Choice>
        </mc:AlternateContent>
        <mc:AlternateContent xmlns:mc="http://schemas.openxmlformats.org/markup-compatibility/2006">
          <mc:Choice Requires="x14">
            <control shapeId="109576" r:id="rId6" name="List Box 8">
              <controlPr defaultSize="0" autoLine="0" autoPict="0">
                <anchor moveWithCells="1">
                  <from>
                    <xdr:col>5</xdr:col>
                    <xdr:colOff>22860</xdr:colOff>
                    <xdr:row>22</xdr:row>
                    <xdr:rowOff>22860</xdr:rowOff>
                  </from>
                  <to>
                    <xdr:col>5</xdr:col>
                    <xdr:colOff>1356360</xdr:colOff>
                    <xdr:row>24</xdr:row>
                    <xdr:rowOff>213360</xdr:rowOff>
                  </to>
                </anchor>
              </controlPr>
            </control>
          </mc:Choice>
        </mc:AlternateContent>
        <mc:AlternateContent xmlns:mc="http://schemas.openxmlformats.org/markup-compatibility/2006">
          <mc:Choice Requires="x14">
            <control shapeId="109577" r:id="rId7" name="List Box 9">
              <controlPr defaultSize="0" autoLine="0" autoPict="0">
                <anchor moveWithCells="1">
                  <from>
                    <xdr:col>6</xdr:col>
                    <xdr:colOff>22860</xdr:colOff>
                    <xdr:row>22</xdr:row>
                    <xdr:rowOff>22860</xdr:rowOff>
                  </from>
                  <to>
                    <xdr:col>6</xdr:col>
                    <xdr:colOff>1356360</xdr:colOff>
                    <xdr:row>24</xdr:row>
                    <xdr:rowOff>213360</xdr:rowOff>
                  </to>
                </anchor>
              </controlPr>
            </control>
          </mc:Choice>
        </mc:AlternateContent>
        <mc:AlternateContent xmlns:mc="http://schemas.openxmlformats.org/markup-compatibility/2006">
          <mc:Choice Requires="x14">
            <control shapeId="109578" r:id="rId8" name="List Box 10">
              <controlPr defaultSize="0" autoLine="0" autoPict="0">
                <anchor moveWithCells="1">
                  <from>
                    <xdr:col>7</xdr:col>
                    <xdr:colOff>22860</xdr:colOff>
                    <xdr:row>22</xdr:row>
                    <xdr:rowOff>22860</xdr:rowOff>
                  </from>
                  <to>
                    <xdr:col>7</xdr:col>
                    <xdr:colOff>1356360</xdr:colOff>
                    <xdr:row>24</xdr:row>
                    <xdr:rowOff>213360</xdr:rowOff>
                  </to>
                </anchor>
              </controlPr>
            </control>
          </mc:Choice>
        </mc:AlternateContent>
        <mc:AlternateContent xmlns:mc="http://schemas.openxmlformats.org/markup-compatibility/2006">
          <mc:Choice Requires="x14">
            <control shapeId="109579" r:id="rId9" name="List Box 11">
              <controlPr defaultSize="0" autoLine="0" autoPict="0">
                <anchor moveWithCells="1">
                  <from>
                    <xdr:col>8</xdr:col>
                    <xdr:colOff>22860</xdr:colOff>
                    <xdr:row>22</xdr:row>
                    <xdr:rowOff>22860</xdr:rowOff>
                  </from>
                  <to>
                    <xdr:col>8</xdr:col>
                    <xdr:colOff>1356360</xdr:colOff>
                    <xdr:row>24</xdr:row>
                    <xdr:rowOff>213360</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D172A-80CD-466A-97F4-1342CFD4E875}">
  <sheetPr codeName="Hoja111">
    <tabColor theme="7" tint="0.39997558519241921"/>
    <pageSetUpPr fitToPage="1"/>
  </sheetPr>
  <dimension ref="A1:DZ51"/>
  <sheetViews>
    <sheetView showGridLines="0" showRowColHeaders="0" zoomScaleNormal="100" workbookViewId="0">
      <pane xSplit="10" topLeftCell="K1" activePane="topRight" state="frozen"/>
      <selection activeCell="B2" sqref="B2:C3"/>
      <selection pane="topRight" sqref="A1:J1"/>
    </sheetView>
  </sheetViews>
  <sheetFormatPr baseColWidth="10" defaultColWidth="11.44140625" defaultRowHeight="14.4" x14ac:dyDescent="0.3"/>
  <cols>
    <col min="1" max="1" width="1.6640625" style="22" customWidth="1"/>
    <col min="2" max="2" width="26.5546875" style="22" customWidth="1"/>
    <col min="3" max="3" width="27.6640625" style="22" customWidth="1"/>
    <col min="4" max="9" width="20.6640625" style="22" customWidth="1"/>
    <col min="10" max="10" width="1.6640625" style="22" customWidth="1"/>
    <col min="11" max="11" width="11.44140625" style="22"/>
    <col min="12" max="12" width="11.6640625" style="22" bestFit="1" customWidth="1"/>
    <col min="13" max="16384" width="11.44140625" style="22"/>
  </cols>
  <sheetData>
    <row r="1" spans="1:11" ht="20.25" customHeight="1" thickTop="1" thickBot="1" x14ac:dyDescent="0.35">
      <c r="A1" s="463"/>
      <c r="B1" s="464"/>
      <c r="C1" s="464"/>
      <c r="D1" s="464"/>
      <c r="E1" s="464"/>
      <c r="F1" s="464"/>
      <c r="G1" s="464"/>
      <c r="H1" s="464"/>
      <c r="I1" s="464"/>
      <c r="J1" s="465"/>
      <c r="K1" s="21">
        <v>2958465</v>
      </c>
    </row>
    <row r="2" spans="1:11" ht="45" customHeight="1" x14ac:dyDescent="0.3">
      <c r="A2" s="62"/>
      <c r="B2" s="474"/>
      <c r="C2" s="481" t="s">
        <v>99</v>
      </c>
      <c r="D2" s="481"/>
      <c r="E2" s="481"/>
      <c r="F2" s="481"/>
      <c r="G2" s="482"/>
      <c r="H2" s="482"/>
      <c r="I2" s="483"/>
      <c r="J2" s="64"/>
    </row>
    <row r="3" spans="1:11" ht="15" thickBot="1" x14ac:dyDescent="0.35">
      <c r="A3" s="62"/>
      <c r="B3" s="475"/>
      <c r="C3" s="473"/>
      <c r="D3" s="473"/>
      <c r="E3" s="473"/>
      <c r="F3" s="473" t="s">
        <v>100</v>
      </c>
      <c r="G3" s="479"/>
      <c r="H3" s="479"/>
      <c r="I3" s="480"/>
      <c r="J3" s="64"/>
    </row>
    <row r="4" spans="1:11" ht="15" thickBot="1" x14ac:dyDescent="0.35">
      <c r="A4" s="62"/>
      <c r="B4" s="466"/>
      <c r="C4" s="466"/>
      <c r="D4" s="466"/>
      <c r="E4" s="466"/>
      <c r="F4" s="466"/>
      <c r="G4" s="466"/>
      <c r="H4" s="466"/>
      <c r="I4" s="466"/>
      <c r="J4" s="64"/>
    </row>
    <row r="5" spans="1:11" ht="27.75" customHeight="1" thickBot="1" x14ac:dyDescent="0.35">
      <c r="A5" s="62"/>
      <c r="B5" s="476" t="s">
        <v>101</v>
      </c>
      <c r="C5" s="477"/>
      <c r="D5" s="477"/>
      <c r="E5" s="477"/>
      <c r="F5" s="477"/>
      <c r="G5" s="477"/>
      <c r="H5" s="477"/>
      <c r="I5" s="478"/>
      <c r="J5" s="64"/>
    </row>
    <row r="6" spans="1:11" ht="15" thickBot="1" x14ac:dyDescent="0.35">
      <c r="A6" s="62"/>
      <c r="B6" s="471" t="s">
        <v>102</v>
      </c>
      <c r="C6" s="472"/>
      <c r="D6" s="23" t="s">
        <v>103</v>
      </c>
      <c r="E6" s="24" t="s">
        <v>104</v>
      </c>
      <c r="F6" s="24" t="s">
        <v>105</v>
      </c>
      <c r="G6" s="24" t="s">
        <v>106</v>
      </c>
      <c r="H6" s="24" t="s">
        <v>107</v>
      </c>
      <c r="I6" s="25" t="s">
        <v>108</v>
      </c>
      <c r="J6" s="64"/>
    </row>
    <row r="7" spans="1:1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ht="5.0999999999999996" customHeight="1" thickBot="1" x14ac:dyDescent="0.35">
      <c r="A20" s="62"/>
      <c r="B20" s="486"/>
      <c r="C20" s="486"/>
      <c r="D20" s="486"/>
      <c r="E20" s="486"/>
      <c r="F20" s="486"/>
      <c r="G20" s="486"/>
      <c r="H20" s="486"/>
      <c r="I20" s="486"/>
      <c r="J20" s="64"/>
    </row>
    <row r="21" spans="1:130" ht="18.75" customHeight="1" thickBot="1" x14ac:dyDescent="0.35">
      <c r="A21" s="62"/>
      <c r="B21" s="505" t="s">
        <v>151</v>
      </c>
      <c r="C21" s="506"/>
      <c r="D21" s="503" t="str">
        <f>IF(DZ22&gt;0,Navegación!$E$37,"")</f>
        <v/>
      </c>
      <c r="E21" s="503"/>
      <c r="F21" s="503"/>
      <c r="G21" s="503"/>
      <c r="H21" s="503"/>
      <c r="I21" s="504"/>
      <c r="J21" s="64"/>
    </row>
    <row r="22" spans="1:130" x14ac:dyDescent="0.3">
      <c r="A22" s="62"/>
      <c r="B22" s="553" t="s">
        <v>790</v>
      </c>
      <c r="C22" s="554"/>
      <c r="D22" s="16"/>
      <c r="E22" s="16"/>
      <c r="F22" s="16"/>
      <c r="G22" s="16"/>
      <c r="H22" s="16"/>
      <c r="I22" s="17"/>
      <c r="J22" s="64"/>
      <c r="DZ22" s="147">
        <f>COUNTIF(D22:I22,"&lt;&gt;")</f>
        <v>0</v>
      </c>
    </row>
    <row r="23" spans="1:130" ht="63" customHeight="1" x14ac:dyDescent="0.3">
      <c r="A23" s="62"/>
      <c r="B23" s="467" t="s">
        <v>791</v>
      </c>
      <c r="C23" s="468"/>
      <c r="D23" s="19"/>
      <c r="E23" s="19"/>
      <c r="F23" s="19"/>
      <c r="G23" s="19"/>
      <c r="H23" s="19"/>
      <c r="I23" s="20"/>
      <c r="J23" s="64"/>
    </row>
    <row r="24" spans="1:130" ht="39" customHeight="1" x14ac:dyDescent="0.3">
      <c r="A24" s="62"/>
      <c r="B24" s="467" t="s">
        <v>792</v>
      </c>
      <c r="C24" s="468"/>
      <c r="D24" s="19"/>
      <c r="E24" s="19"/>
      <c r="F24" s="19"/>
      <c r="G24" s="19"/>
      <c r="H24" s="19"/>
      <c r="I24" s="20"/>
      <c r="J24" s="64"/>
    </row>
    <row r="25" spans="1:130" ht="27" customHeight="1" thickBot="1" x14ac:dyDescent="0.35">
      <c r="A25" s="62"/>
      <c r="B25" s="523" t="s">
        <v>793</v>
      </c>
      <c r="C25" s="524"/>
      <c r="D25" s="13"/>
      <c r="E25" s="13"/>
      <c r="F25" s="13"/>
      <c r="G25" s="13"/>
      <c r="H25" s="13"/>
      <c r="I25" s="28"/>
      <c r="J25" s="64"/>
    </row>
    <row r="26" spans="1:130" ht="42" customHeight="1" thickBot="1" x14ac:dyDescent="0.35">
      <c r="A26" s="62"/>
      <c r="B26" s="232"/>
      <c r="C26" s="231"/>
      <c r="D26" s="231"/>
      <c r="E26" s="231"/>
      <c r="F26" s="231"/>
      <c r="G26" s="231"/>
      <c r="H26" s="231"/>
      <c r="I26" s="231"/>
      <c r="J26" s="64"/>
    </row>
    <row r="27" spans="1:130" ht="30.75" customHeight="1" x14ac:dyDescent="0.3">
      <c r="A27" s="62"/>
      <c r="B27" s="494" t="s">
        <v>131</v>
      </c>
      <c r="C27" s="497"/>
      <c r="D27" s="497"/>
      <c r="E27" s="497"/>
      <c r="F27" s="497"/>
      <c r="G27" s="497"/>
      <c r="H27" s="497"/>
      <c r="I27" s="498"/>
      <c r="J27" s="64"/>
    </row>
    <row r="28" spans="1:130" ht="18.75" customHeight="1" x14ac:dyDescent="0.3">
      <c r="A28" s="62"/>
      <c r="B28" s="495"/>
      <c r="C28" s="499"/>
      <c r="D28" s="499"/>
      <c r="E28" s="499"/>
      <c r="F28" s="499"/>
      <c r="G28" s="499"/>
      <c r="H28" s="499"/>
      <c r="I28" s="500"/>
      <c r="J28" s="64"/>
    </row>
    <row r="29" spans="1:130" ht="18.75" customHeight="1" x14ac:dyDescent="0.3">
      <c r="A29" s="62"/>
      <c r="B29" s="495"/>
      <c r="C29" s="499"/>
      <c r="D29" s="499"/>
      <c r="E29" s="499"/>
      <c r="F29" s="499"/>
      <c r="G29" s="499"/>
      <c r="H29" s="499"/>
      <c r="I29" s="500"/>
      <c r="J29" s="64"/>
    </row>
    <row r="30" spans="1:130" x14ac:dyDescent="0.3">
      <c r="A30" s="62"/>
      <c r="B30" s="495"/>
      <c r="C30" s="499"/>
      <c r="D30" s="499"/>
      <c r="E30" s="499"/>
      <c r="F30" s="499"/>
      <c r="G30" s="499"/>
      <c r="H30" s="499"/>
      <c r="I30" s="500"/>
      <c r="J30" s="64"/>
      <c r="DZ30" s="147" t="e">
        <f>COUNTIF(#REF!,"&lt;&gt;")</f>
        <v>#REF!</v>
      </c>
    </row>
    <row r="31" spans="1:130" ht="15" thickBot="1" x14ac:dyDescent="0.35">
      <c r="A31" s="62"/>
      <c r="B31" s="496"/>
      <c r="C31" s="501"/>
      <c r="D31" s="501"/>
      <c r="E31" s="501"/>
      <c r="F31" s="501"/>
      <c r="G31" s="501"/>
      <c r="H31" s="501"/>
      <c r="I31" s="502"/>
      <c r="J31" s="64"/>
    </row>
    <row r="32" spans="1:130" ht="15" thickBot="1" x14ac:dyDescent="0.35">
      <c r="A32" s="63"/>
      <c r="B32" s="489" t="str">
        <f>'WINDOWS 1'!$B$37</f>
        <v>APROBADOR POR: Jefe Dpto. Servicios Compartidos</v>
      </c>
      <c r="C32" s="489"/>
      <c r="D32" s="489"/>
      <c r="E32" s="298"/>
      <c r="F32" s="298" t="str">
        <f>'WINDOWS 1'!F37</f>
        <v>V20 de 26/09/2023</v>
      </c>
      <c r="G32" s="299"/>
      <c r="H32" s="299"/>
      <c r="I32" s="299" t="str">
        <f>"Pág. " &amp;Navegación!B37 &amp; " de " &amp;Navegación!$B$102</f>
        <v>Pág. 13 de 54</v>
      </c>
      <c r="J32" s="65"/>
    </row>
    <row r="33" spans="130:130" ht="18.75" customHeight="1" thickTop="1" x14ac:dyDescent="0.3"/>
    <row r="34" spans="130:130" x14ac:dyDescent="0.3">
      <c r="DZ34" s="147" t="e">
        <f>COUNTIF(#REF!,"&lt;&gt;")</f>
        <v>#REF!</v>
      </c>
    </row>
    <row r="38" spans="130:130" ht="28.5" customHeight="1" x14ac:dyDescent="0.3"/>
    <row r="39" spans="130:130" ht="18.75" customHeight="1" x14ac:dyDescent="0.3"/>
    <row r="40" spans="130:130" x14ac:dyDescent="0.3">
      <c r="DZ40" s="147" t="e">
        <f>COUNTIF(#REF!,"&lt;&gt;")</f>
        <v>#REF!</v>
      </c>
    </row>
    <row r="42" spans="130:130" ht="18.75" customHeight="1" x14ac:dyDescent="0.3"/>
    <row r="43" spans="130:130" x14ac:dyDescent="0.3">
      <c r="DZ43" s="147" t="e">
        <f>COUNTIF(#REF!,"&lt;&gt;")</f>
        <v>#REF!</v>
      </c>
    </row>
    <row r="45" spans="130:130" ht="5.0999999999999996" customHeight="1" x14ac:dyDescent="0.3"/>
    <row r="46" spans="130:130" ht="21" customHeight="1" x14ac:dyDescent="0.3"/>
    <row r="47" spans="130:130" ht="21" customHeight="1" x14ac:dyDescent="0.3"/>
    <row r="48" spans="130:130" ht="21" customHeight="1" x14ac:dyDescent="0.3"/>
    <row r="49" ht="21" customHeight="1" x14ac:dyDescent="0.3"/>
    <row r="50" ht="21" customHeight="1" x14ac:dyDescent="0.3"/>
    <row r="51" ht="5.0999999999999996" customHeight="1" x14ac:dyDescent="0.3"/>
  </sheetData>
  <sheetProtection algorithmName="SHA-512" hashValue="Qm/aLc17nkXVKZbv97iQaWvVnAiwur/ax0PmWJtKsBd9kvjLrL/xi536dNo20GceKwznOgI997T8TooS1Ljo3Q==" saltValue="4zbQlEAQwaghFh1UQCNYQg==" spinCount="100000" sheet="1" insertColumns="0" insertRows="0"/>
  <dataConsolidate/>
  <mergeCells count="31">
    <mergeCell ref="A1:J1"/>
    <mergeCell ref="B2:B3"/>
    <mergeCell ref="C2:I2"/>
    <mergeCell ref="C3:E3"/>
    <mergeCell ref="F3:I3"/>
    <mergeCell ref="B4:I4"/>
    <mergeCell ref="B5:I5"/>
    <mergeCell ref="B17:C17"/>
    <mergeCell ref="B18:C18"/>
    <mergeCell ref="B19:C19"/>
    <mergeCell ref="B13:C13"/>
    <mergeCell ref="B14:C14"/>
    <mergeCell ref="B6:C6"/>
    <mergeCell ref="B11:C11"/>
    <mergeCell ref="B12:C12"/>
    <mergeCell ref="B15:C15"/>
    <mergeCell ref="B16:C16"/>
    <mergeCell ref="B10:C10"/>
    <mergeCell ref="B7:C7"/>
    <mergeCell ref="B8:C8"/>
    <mergeCell ref="B9:C9"/>
    <mergeCell ref="B32:D32"/>
    <mergeCell ref="B25:C25"/>
    <mergeCell ref="B20:I20"/>
    <mergeCell ref="B22:C22"/>
    <mergeCell ref="B23:C23"/>
    <mergeCell ref="B24:C24"/>
    <mergeCell ref="B27:B31"/>
    <mergeCell ref="C27:I31"/>
    <mergeCell ref="B21:C21"/>
    <mergeCell ref="D21:I21"/>
  </mergeCells>
  <conditionalFormatting sqref="D22:I22">
    <cfRule type="expression" dxfId="276" priority="1">
      <formula>D$7&lt;&gt;""</formula>
    </cfRule>
  </conditionalFormatting>
  <conditionalFormatting sqref="D23:I24">
    <cfRule type="expression" dxfId="275" priority="13">
      <formula>OR(D$22="Ampliación Vigencia",D$22="Reactivar")</formula>
    </cfRule>
  </conditionalFormatting>
  <conditionalFormatting sqref="D23:I25">
    <cfRule type="expression" dxfId="274" priority="104">
      <formula>D$22="Crear"</formula>
    </cfRule>
    <cfRule type="expression" dxfId="273" priority="152">
      <formula>D$22="Modificación"</formula>
    </cfRule>
  </conditionalFormatting>
  <dataValidations count="10">
    <dataValidation type="list" allowBlank="1" showInputMessage="1" showErrorMessage="1" sqref="D22:I22" xr:uid="{BB2D7F36-B812-406D-8955-DE6395219AE8}">
      <formula1>"Crear, Modificación, Baja, Ampliación Vigencia, Reactivar"</formula1>
    </dataValidation>
    <dataValidation type="textLength" allowBlank="1" showInputMessage="1" showErrorMessage="1" errorTitle="Error" error="Marque con un X los valores requeridos" sqref="D23:I24" xr:uid="{523E2F41-481C-47C0-A2AE-60DE9B2DBECD}">
      <formula1>0</formula1>
      <formula2>1</formula2>
    </dataValidation>
    <dataValidation type="whole" allowBlank="1" showInputMessage="1" showErrorMessage="1" errorTitle="Numero de Documento" error="Digitar un valor numérico" sqref="D8:I8" xr:uid="{78C3E225-662D-4A84-BF40-9C8A9DF14779}">
      <formula1>1</formula1>
      <formula2>9999999999999990</formula2>
    </dataValidation>
    <dataValidation type="whole" allowBlank="1" showInputMessage="1" showErrorMessage="1" errorTitle="Centro de Costo" error="Digitar un valor numérico" sqref="D12:I13" xr:uid="{F3F6E020-301E-4396-BCB1-02534A18BFF6}">
      <formula1>1</formula1>
      <formula2>9999999999999990</formula2>
    </dataValidation>
    <dataValidation type="list" allowBlank="1" showInputMessage="1" showErrorMessage="1" sqref="D16:I16" xr:uid="{1E386435-B452-40BA-A0B8-06FC4DAF10D4}">
      <formula1>"Empleado CAFAM, Contratista"</formula1>
    </dataValidation>
    <dataValidation type="date" allowBlank="1" showInputMessage="1" showErrorMessage="1" errorTitle="Fecha inicio" error="Digite una fecha valida" sqref="D18:I18" xr:uid="{0576EE2A-8948-475C-BDED-0B3943A3A7DA}">
      <formula1>19725</formula1>
      <formula2>2958465</formula2>
    </dataValidation>
    <dataValidation type="textLength" allowBlank="1" showInputMessage="1" showErrorMessage="1" errorTitle="Nombre Dependencia" error="Solo se aceptan caracteres albabeticos. Favor digitar el nombre de la Dependencia." sqref="D14:I14" xr:uid="{A3705833-4458-4916-BFDF-C90BC796149D}">
      <formula1>5</formula1>
      <formula2>100</formula2>
    </dataValidation>
    <dataValidation type="date" operator="greaterThan" allowBlank="1" showInputMessage="1" showErrorMessage="1" errorTitle="Fecha finalización" error="Digite una fecha valida. La fecha debe ser mayor a la de Inicio Contrato y a la fecha actual del sistema." sqref="D19:I19" xr:uid="{CB8F4787-F996-47CF-8FD3-09DFC20AF103}">
      <formula1>D18</formula1>
    </dataValidation>
    <dataValidation type="whole" allowBlank="1" showInputMessage="1" showErrorMessage="1" errorTitle="Centro de Costo" error="Digitar un valor numérico" sqref="D11:I11" xr:uid="{11EFB4BD-D3E4-40CA-9D82-413F1826EAC0}">
      <formula1>0</formula1>
      <formula2>9999</formula2>
    </dataValidation>
    <dataValidation allowBlank="1" showInputMessage="1" showErrorMessage="1" errorTitle="Numero de Documento" error="Digitar un valor numérico" sqref="D7:I7" xr:uid="{4D27E701-1B04-4F91-B4F5-B95D298FF264}"/>
  </dataValidations>
  <pageMargins left="0.70866141732283472" right="0.70866141732283472" top="0.74803149606299213" bottom="0.74803149606299213" header="0.31496062992125984" footer="0.31496062992125984"/>
  <pageSetup paperSize="9" scale="47"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143" r:id="rId4" name="List Box 392">
              <controlPr defaultSize="0" autoLine="0" autoPict="0">
                <anchor moveWithCells="1">
                  <from>
                    <xdr:col>4</xdr:col>
                    <xdr:colOff>99060</xdr:colOff>
                    <xdr:row>22</xdr:row>
                    <xdr:rowOff>0</xdr:rowOff>
                  </from>
                  <to>
                    <xdr:col>4</xdr:col>
                    <xdr:colOff>1318260</xdr:colOff>
                    <xdr:row>23</xdr:row>
                    <xdr:rowOff>0</xdr:rowOff>
                  </to>
                </anchor>
              </controlPr>
            </control>
          </mc:Choice>
        </mc:AlternateContent>
        <mc:AlternateContent xmlns:mc="http://schemas.openxmlformats.org/markup-compatibility/2006">
          <mc:Choice Requires="x14">
            <control shapeId="5144" r:id="rId5" name="List Box 393">
              <controlPr defaultSize="0" autoLine="0" autoPict="0">
                <anchor moveWithCells="1">
                  <from>
                    <xdr:col>5</xdr:col>
                    <xdr:colOff>99060</xdr:colOff>
                    <xdr:row>22</xdr:row>
                    <xdr:rowOff>0</xdr:rowOff>
                  </from>
                  <to>
                    <xdr:col>5</xdr:col>
                    <xdr:colOff>1318260</xdr:colOff>
                    <xdr:row>23</xdr:row>
                    <xdr:rowOff>0</xdr:rowOff>
                  </to>
                </anchor>
              </controlPr>
            </control>
          </mc:Choice>
        </mc:AlternateContent>
        <mc:AlternateContent xmlns:mc="http://schemas.openxmlformats.org/markup-compatibility/2006">
          <mc:Choice Requires="x14">
            <control shapeId="5145" r:id="rId6" name="List Box 394">
              <controlPr defaultSize="0" autoLine="0" autoPict="0">
                <anchor moveWithCells="1">
                  <from>
                    <xdr:col>6</xdr:col>
                    <xdr:colOff>99060</xdr:colOff>
                    <xdr:row>22</xdr:row>
                    <xdr:rowOff>0</xdr:rowOff>
                  </from>
                  <to>
                    <xdr:col>6</xdr:col>
                    <xdr:colOff>1318260</xdr:colOff>
                    <xdr:row>23</xdr:row>
                    <xdr:rowOff>0</xdr:rowOff>
                  </to>
                </anchor>
              </controlPr>
            </control>
          </mc:Choice>
        </mc:AlternateContent>
        <mc:AlternateContent xmlns:mc="http://schemas.openxmlformats.org/markup-compatibility/2006">
          <mc:Choice Requires="x14">
            <control shapeId="5146" r:id="rId7" name="List Box 395">
              <controlPr defaultSize="0" autoLine="0" autoPict="0">
                <anchor moveWithCells="1">
                  <from>
                    <xdr:col>8</xdr:col>
                    <xdr:colOff>99060</xdr:colOff>
                    <xdr:row>22</xdr:row>
                    <xdr:rowOff>0</xdr:rowOff>
                  </from>
                  <to>
                    <xdr:col>8</xdr:col>
                    <xdr:colOff>1318260</xdr:colOff>
                    <xdr:row>23</xdr:row>
                    <xdr:rowOff>0</xdr:rowOff>
                  </to>
                </anchor>
              </controlPr>
            </control>
          </mc:Choice>
        </mc:AlternateContent>
        <mc:AlternateContent xmlns:mc="http://schemas.openxmlformats.org/markup-compatibility/2006">
          <mc:Choice Requires="x14">
            <control shapeId="5147" r:id="rId8" name="List Box 396">
              <controlPr defaultSize="0" autoLine="0" autoPict="0">
                <anchor moveWithCells="1">
                  <from>
                    <xdr:col>3</xdr:col>
                    <xdr:colOff>99060</xdr:colOff>
                    <xdr:row>23</xdr:row>
                    <xdr:rowOff>22860</xdr:rowOff>
                  </from>
                  <to>
                    <xdr:col>3</xdr:col>
                    <xdr:colOff>1318260</xdr:colOff>
                    <xdr:row>23</xdr:row>
                    <xdr:rowOff>480060</xdr:rowOff>
                  </to>
                </anchor>
              </controlPr>
            </control>
          </mc:Choice>
        </mc:AlternateContent>
        <mc:AlternateContent xmlns:mc="http://schemas.openxmlformats.org/markup-compatibility/2006">
          <mc:Choice Requires="x14">
            <control shapeId="5148" r:id="rId9" name="List Box 397">
              <controlPr defaultSize="0" autoLine="0" autoPict="0">
                <anchor moveWithCells="1">
                  <from>
                    <xdr:col>4</xdr:col>
                    <xdr:colOff>99060</xdr:colOff>
                    <xdr:row>23</xdr:row>
                    <xdr:rowOff>22860</xdr:rowOff>
                  </from>
                  <to>
                    <xdr:col>4</xdr:col>
                    <xdr:colOff>1318260</xdr:colOff>
                    <xdr:row>23</xdr:row>
                    <xdr:rowOff>480060</xdr:rowOff>
                  </to>
                </anchor>
              </controlPr>
            </control>
          </mc:Choice>
        </mc:AlternateContent>
        <mc:AlternateContent xmlns:mc="http://schemas.openxmlformats.org/markup-compatibility/2006">
          <mc:Choice Requires="x14">
            <control shapeId="5149" r:id="rId10" name="List Box 398">
              <controlPr defaultSize="0" autoLine="0" autoPict="0">
                <anchor moveWithCells="1">
                  <from>
                    <xdr:col>5</xdr:col>
                    <xdr:colOff>99060</xdr:colOff>
                    <xdr:row>23</xdr:row>
                    <xdr:rowOff>22860</xdr:rowOff>
                  </from>
                  <to>
                    <xdr:col>5</xdr:col>
                    <xdr:colOff>1318260</xdr:colOff>
                    <xdr:row>23</xdr:row>
                    <xdr:rowOff>480060</xdr:rowOff>
                  </to>
                </anchor>
              </controlPr>
            </control>
          </mc:Choice>
        </mc:AlternateContent>
        <mc:AlternateContent xmlns:mc="http://schemas.openxmlformats.org/markup-compatibility/2006">
          <mc:Choice Requires="x14">
            <control shapeId="5150" r:id="rId11" name="List Box 399">
              <controlPr defaultSize="0" autoLine="0" autoPict="0">
                <anchor moveWithCells="1">
                  <from>
                    <xdr:col>6</xdr:col>
                    <xdr:colOff>99060</xdr:colOff>
                    <xdr:row>23</xdr:row>
                    <xdr:rowOff>30480</xdr:rowOff>
                  </from>
                  <to>
                    <xdr:col>6</xdr:col>
                    <xdr:colOff>1318260</xdr:colOff>
                    <xdr:row>23</xdr:row>
                    <xdr:rowOff>480060</xdr:rowOff>
                  </to>
                </anchor>
              </controlPr>
            </control>
          </mc:Choice>
        </mc:AlternateContent>
        <mc:AlternateContent xmlns:mc="http://schemas.openxmlformats.org/markup-compatibility/2006">
          <mc:Choice Requires="x14">
            <control shapeId="5151" r:id="rId12" name="List Box 400">
              <controlPr defaultSize="0" autoLine="0" autoPict="0">
                <anchor moveWithCells="1">
                  <from>
                    <xdr:col>8</xdr:col>
                    <xdr:colOff>99060</xdr:colOff>
                    <xdr:row>23</xdr:row>
                    <xdr:rowOff>30480</xdr:rowOff>
                  </from>
                  <to>
                    <xdr:col>8</xdr:col>
                    <xdr:colOff>1318260</xdr:colOff>
                    <xdr:row>23</xdr:row>
                    <xdr:rowOff>480060</xdr:rowOff>
                  </to>
                </anchor>
              </controlPr>
            </control>
          </mc:Choice>
        </mc:AlternateContent>
        <mc:AlternateContent xmlns:mc="http://schemas.openxmlformats.org/markup-compatibility/2006">
          <mc:Choice Requires="x14">
            <control shapeId="5157" r:id="rId13" name="List Box 414">
              <controlPr defaultSize="0" autoLine="0" autoPict="0">
                <anchor moveWithCells="1">
                  <from>
                    <xdr:col>3</xdr:col>
                    <xdr:colOff>99060</xdr:colOff>
                    <xdr:row>22</xdr:row>
                    <xdr:rowOff>0</xdr:rowOff>
                  </from>
                  <to>
                    <xdr:col>3</xdr:col>
                    <xdr:colOff>1318260</xdr:colOff>
                    <xdr:row>23</xdr:row>
                    <xdr:rowOff>0</xdr:rowOff>
                  </to>
                </anchor>
              </controlPr>
            </control>
          </mc:Choice>
        </mc:AlternateContent>
        <mc:AlternateContent xmlns:mc="http://schemas.openxmlformats.org/markup-compatibility/2006">
          <mc:Choice Requires="x14">
            <control shapeId="5220" r:id="rId14" name="List Box 394">
              <controlPr defaultSize="0" autoLine="0" autoPict="0">
                <anchor moveWithCells="1">
                  <from>
                    <xdr:col>7</xdr:col>
                    <xdr:colOff>99060</xdr:colOff>
                    <xdr:row>22</xdr:row>
                    <xdr:rowOff>0</xdr:rowOff>
                  </from>
                  <to>
                    <xdr:col>7</xdr:col>
                    <xdr:colOff>1318260</xdr:colOff>
                    <xdr:row>23</xdr:row>
                    <xdr:rowOff>0</xdr:rowOff>
                  </to>
                </anchor>
              </controlPr>
            </control>
          </mc:Choice>
        </mc:AlternateContent>
        <mc:AlternateContent xmlns:mc="http://schemas.openxmlformats.org/markup-compatibility/2006">
          <mc:Choice Requires="x14">
            <control shapeId="5221" r:id="rId15" name="List Box 399">
              <controlPr defaultSize="0" autoLine="0" autoPict="0">
                <anchor moveWithCells="1">
                  <from>
                    <xdr:col>7</xdr:col>
                    <xdr:colOff>99060</xdr:colOff>
                    <xdr:row>23</xdr:row>
                    <xdr:rowOff>30480</xdr:rowOff>
                  </from>
                  <to>
                    <xdr:col>7</xdr:col>
                    <xdr:colOff>1318260</xdr:colOff>
                    <xdr:row>23</xdr:row>
                    <xdr:rowOff>480060</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F5E2B-37F5-4927-A13A-0919D4182C0D}">
  <sheetPr codeName="Hoja5">
    <tabColor theme="7" tint="0.39997558519241921"/>
    <pageSetUpPr fitToPage="1"/>
  </sheetPr>
  <dimension ref="A1:DZ51"/>
  <sheetViews>
    <sheetView showGridLines="0" showRowColHeaders="0" zoomScaleNormal="100" workbookViewId="0">
      <pane xSplit="10" topLeftCell="K1" activePane="topRight" state="frozen"/>
      <selection activeCell="B2" sqref="B2:C3"/>
      <selection pane="topRight" sqref="A1:J1"/>
    </sheetView>
  </sheetViews>
  <sheetFormatPr baseColWidth="10" defaultColWidth="11.44140625" defaultRowHeight="14.4" x14ac:dyDescent="0.3"/>
  <cols>
    <col min="1" max="1" width="1.6640625" style="22" customWidth="1"/>
    <col min="2" max="2" width="26.5546875" style="22" customWidth="1"/>
    <col min="3" max="3" width="27.6640625" style="22" customWidth="1"/>
    <col min="4" max="9" width="20.6640625" style="22" customWidth="1"/>
    <col min="10" max="10" width="1.6640625" style="22" customWidth="1"/>
    <col min="11" max="11" width="11.44140625" style="22"/>
    <col min="12" max="12" width="11.6640625" style="22" bestFit="1" customWidth="1"/>
    <col min="13" max="16384" width="11.44140625" style="22"/>
  </cols>
  <sheetData>
    <row r="1" spans="1:11" ht="20.25" customHeight="1" thickTop="1" thickBot="1" x14ac:dyDescent="0.35">
      <c r="A1" s="463"/>
      <c r="B1" s="464"/>
      <c r="C1" s="464"/>
      <c r="D1" s="464"/>
      <c r="E1" s="464"/>
      <c r="F1" s="464"/>
      <c r="G1" s="464"/>
      <c r="H1" s="464"/>
      <c r="I1" s="464"/>
      <c r="J1" s="465"/>
      <c r="K1" s="21">
        <v>2958465</v>
      </c>
    </row>
    <row r="2" spans="1:11" ht="45" customHeight="1" x14ac:dyDescent="0.3">
      <c r="A2" s="62"/>
      <c r="B2" s="474"/>
      <c r="C2" s="481" t="s">
        <v>99</v>
      </c>
      <c r="D2" s="481"/>
      <c r="E2" s="481"/>
      <c r="F2" s="481"/>
      <c r="G2" s="482"/>
      <c r="H2" s="482"/>
      <c r="I2" s="483"/>
      <c r="J2" s="64"/>
    </row>
    <row r="3" spans="1:11" ht="15" thickBot="1" x14ac:dyDescent="0.35">
      <c r="A3" s="62"/>
      <c r="B3" s="475"/>
      <c r="C3" s="473"/>
      <c r="D3" s="473"/>
      <c r="E3" s="473"/>
      <c r="F3" s="473" t="s">
        <v>100</v>
      </c>
      <c r="G3" s="479"/>
      <c r="H3" s="479"/>
      <c r="I3" s="480"/>
      <c r="J3" s="64"/>
    </row>
    <row r="4" spans="1:11" ht="15" thickBot="1" x14ac:dyDescent="0.35">
      <c r="A4" s="62"/>
      <c r="B4" s="466"/>
      <c r="C4" s="466"/>
      <c r="D4" s="466"/>
      <c r="E4" s="466"/>
      <c r="F4" s="466"/>
      <c r="G4" s="466"/>
      <c r="H4" s="466"/>
      <c r="I4" s="466"/>
      <c r="J4" s="64"/>
    </row>
    <row r="5" spans="1:11" ht="27.75" customHeight="1" thickBot="1" x14ac:dyDescent="0.35">
      <c r="A5" s="62"/>
      <c r="B5" s="476" t="s">
        <v>101</v>
      </c>
      <c r="C5" s="477"/>
      <c r="D5" s="477"/>
      <c r="E5" s="477"/>
      <c r="F5" s="477"/>
      <c r="G5" s="477"/>
      <c r="H5" s="477"/>
      <c r="I5" s="478"/>
      <c r="J5" s="64"/>
    </row>
    <row r="6" spans="1:11" ht="15" thickBot="1" x14ac:dyDescent="0.35">
      <c r="A6" s="62"/>
      <c r="B6" s="471" t="s">
        <v>102</v>
      </c>
      <c r="C6" s="472"/>
      <c r="D6" s="23" t="s">
        <v>103</v>
      </c>
      <c r="E6" s="24" t="s">
        <v>104</v>
      </c>
      <c r="F6" s="24" t="s">
        <v>105</v>
      </c>
      <c r="G6" s="24" t="s">
        <v>106</v>
      </c>
      <c r="H6" s="24" t="s">
        <v>107</v>
      </c>
      <c r="I6" s="25" t="s">
        <v>108</v>
      </c>
      <c r="J6" s="64"/>
    </row>
    <row r="7" spans="1:1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ht="5.0999999999999996" customHeight="1" thickBot="1" x14ac:dyDescent="0.35">
      <c r="A20" s="62"/>
      <c r="B20" s="486"/>
      <c r="C20" s="486"/>
      <c r="D20" s="486"/>
      <c r="E20" s="486"/>
      <c r="F20" s="486"/>
      <c r="G20" s="486"/>
      <c r="H20" s="486"/>
      <c r="I20" s="486"/>
      <c r="J20" s="64"/>
    </row>
    <row r="21" spans="1:130" ht="18.75" customHeight="1" thickBot="1" x14ac:dyDescent="0.35">
      <c r="A21" s="62"/>
      <c r="B21" s="555" t="s">
        <v>794</v>
      </c>
      <c r="C21" s="556"/>
      <c r="D21" s="503" t="str">
        <f>IF(DZ22&gt;0,Navegación!$E$38,"")</f>
        <v/>
      </c>
      <c r="E21" s="503"/>
      <c r="F21" s="503"/>
      <c r="G21" s="503"/>
      <c r="H21" s="503"/>
      <c r="I21" s="504"/>
      <c r="J21" s="64"/>
    </row>
    <row r="22" spans="1:130" x14ac:dyDescent="0.3">
      <c r="A22" s="62"/>
      <c r="B22" s="553" t="s">
        <v>795</v>
      </c>
      <c r="C22" s="554"/>
      <c r="D22" s="16"/>
      <c r="E22" s="16"/>
      <c r="F22" s="16"/>
      <c r="G22" s="16"/>
      <c r="H22" s="16"/>
      <c r="I22" s="17"/>
      <c r="J22" s="64"/>
      <c r="DZ22" s="147">
        <f>COUNTIF(D22:I22,"&lt;&gt;")</f>
        <v>0</v>
      </c>
    </row>
    <row r="23" spans="1:130" x14ac:dyDescent="0.3">
      <c r="A23" s="62"/>
      <c r="B23" s="469" t="s">
        <v>179</v>
      </c>
      <c r="C23" s="470"/>
      <c r="D23" s="80"/>
      <c r="E23" s="80"/>
      <c r="F23" s="80"/>
      <c r="G23" s="80"/>
      <c r="H23" s="80"/>
      <c r="I23" s="81"/>
      <c r="J23" s="64"/>
    </row>
    <row r="24" spans="1:130" ht="39" customHeight="1" thickBot="1" x14ac:dyDescent="0.35">
      <c r="A24" s="62"/>
      <c r="B24" s="487" t="s">
        <v>796</v>
      </c>
      <c r="C24" s="488"/>
      <c r="D24" s="13"/>
      <c r="E24" s="13"/>
      <c r="F24" s="13"/>
      <c r="G24" s="13"/>
      <c r="H24" s="13"/>
      <c r="I24" s="14"/>
      <c r="J24" s="64"/>
    </row>
    <row r="25" spans="1:130" ht="15" thickBot="1" x14ac:dyDescent="0.35">
      <c r="A25" s="62"/>
      <c r="B25" s="278"/>
      <c r="C25" s="278"/>
      <c r="D25" s="290"/>
      <c r="E25" s="290"/>
      <c r="F25" s="290"/>
      <c r="G25" s="290"/>
      <c r="H25" s="290"/>
      <c r="I25" s="290"/>
      <c r="J25" s="64"/>
    </row>
    <row r="26" spans="1:130" x14ac:dyDescent="0.3">
      <c r="A26" s="62"/>
      <c r="B26" s="494" t="s">
        <v>131</v>
      </c>
      <c r="C26" s="497"/>
      <c r="D26" s="497"/>
      <c r="E26" s="497"/>
      <c r="F26" s="497"/>
      <c r="G26" s="497"/>
      <c r="H26" s="497"/>
      <c r="I26" s="498"/>
      <c r="J26" s="64"/>
    </row>
    <row r="27" spans="1:130" x14ac:dyDescent="0.3">
      <c r="A27" s="62"/>
      <c r="B27" s="495"/>
      <c r="C27" s="499"/>
      <c r="D27" s="499"/>
      <c r="E27" s="499"/>
      <c r="F27" s="499"/>
      <c r="G27" s="499"/>
      <c r="H27" s="499"/>
      <c r="I27" s="500"/>
      <c r="J27" s="64"/>
    </row>
    <row r="28" spans="1:130" x14ac:dyDescent="0.3">
      <c r="A28" s="62"/>
      <c r="B28" s="495"/>
      <c r="C28" s="499"/>
      <c r="D28" s="499"/>
      <c r="E28" s="499"/>
      <c r="F28" s="499"/>
      <c r="G28" s="499"/>
      <c r="H28" s="499"/>
      <c r="I28" s="500"/>
      <c r="J28" s="64"/>
    </row>
    <row r="29" spans="1:130" x14ac:dyDescent="0.3">
      <c r="A29" s="62"/>
      <c r="B29" s="495"/>
      <c r="C29" s="499"/>
      <c r="D29" s="499"/>
      <c r="E29" s="499"/>
      <c r="F29" s="499"/>
      <c r="G29" s="499"/>
      <c r="H29" s="499"/>
      <c r="I29" s="500"/>
      <c r="J29" s="64"/>
    </row>
    <row r="30" spans="1:130" ht="15" thickBot="1" x14ac:dyDescent="0.35">
      <c r="A30" s="62"/>
      <c r="B30" s="496"/>
      <c r="C30" s="501"/>
      <c r="D30" s="501"/>
      <c r="E30" s="501"/>
      <c r="F30" s="501"/>
      <c r="G30" s="501"/>
      <c r="H30" s="501"/>
      <c r="I30" s="502"/>
      <c r="J30" s="64"/>
      <c r="DZ30" s="147">
        <f>COUNTIF(D22:I22,"&lt;&gt;")</f>
        <v>0</v>
      </c>
    </row>
    <row r="31" spans="1:130" ht="15" thickBot="1" x14ac:dyDescent="0.35">
      <c r="A31" s="63"/>
      <c r="B31" s="489" t="str">
        <f>'WINDOWS 1'!$B$37</f>
        <v>APROBADOR POR: Jefe Dpto. Servicios Compartidos</v>
      </c>
      <c r="C31" s="489"/>
      <c r="D31" s="489"/>
      <c r="E31" s="298"/>
      <c r="F31" s="298" t="str">
        <f>'WINDOWS 1'!F37</f>
        <v>V20 de 26/09/2023</v>
      </c>
      <c r="G31" s="299"/>
      <c r="H31" s="299"/>
      <c r="I31" s="299" t="str">
        <f>"Pág. " &amp;Navegación!B38 &amp; " de " &amp;Navegación!$B$102</f>
        <v>Pág. 14 de 54</v>
      </c>
      <c r="J31" s="65"/>
    </row>
    <row r="32" spans="1:130" ht="15" thickTop="1" x14ac:dyDescent="0.3"/>
    <row r="33" spans="130:130" ht="18.75" customHeight="1" x14ac:dyDescent="0.3"/>
    <row r="34" spans="130:130" x14ac:dyDescent="0.3">
      <c r="DZ34" s="147" t="e">
        <f>COUNTIF(#REF!,"&lt;&gt;")</f>
        <v>#REF!</v>
      </c>
    </row>
    <row r="38" spans="130:130" ht="28.5" customHeight="1" x14ac:dyDescent="0.3"/>
    <row r="39" spans="130:130" ht="18.75" customHeight="1" x14ac:dyDescent="0.3"/>
    <row r="40" spans="130:130" x14ac:dyDescent="0.3">
      <c r="DZ40" s="147" t="e">
        <f>COUNTIF(#REF!,"&lt;&gt;")</f>
        <v>#REF!</v>
      </c>
    </row>
    <row r="42" spans="130:130" ht="18.75" customHeight="1" x14ac:dyDescent="0.3"/>
    <row r="43" spans="130:130" x14ac:dyDescent="0.3">
      <c r="DZ43" s="147" t="e">
        <f>COUNTIF(#REF!,"&lt;&gt;")</f>
        <v>#REF!</v>
      </c>
    </row>
    <row r="45" spans="130:130" ht="5.0999999999999996" customHeight="1" x14ac:dyDescent="0.3"/>
    <row r="46" spans="130:130" ht="21" customHeight="1" x14ac:dyDescent="0.3"/>
    <row r="47" spans="130:130" ht="21" customHeight="1" x14ac:dyDescent="0.3"/>
    <row r="48" spans="130:130" ht="21" customHeight="1" x14ac:dyDescent="0.3"/>
    <row r="49" ht="21" customHeight="1" x14ac:dyDescent="0.3"/>
    <row r="50" ht="21" customHeight="1" x14ac:dyDescent="0.3"/>
    <row r="51" ht="5.0999999999999996" customHeight="1" x14ac:dyDescent="0.3"/>
  </sheetData>
  <sheetProtection algorithmName="SHA-512" hashValue="nnXd8ZVL2APfvCK2HnN2L9BS0S8MhjcNOCaNb8IBrJW5zFRUZPv+Bo/ZPiTd+jWH0IgoNlBim/3VJMVJb9O4rw==" saltValue="0s+uqGie6Q+YkBwVvdJ1jg==" spinCount="100000" sheet="1" insertColumns="0" insertRows="0"/>
  <dataConsolidate/>
  <mergeCells count="30">
    <mergeCell ref="B11:C11"/>
    <mergeCell ref="B12:C12"/>
    <mergeCell ref="B13:C13"/>
    <mergeCell ref="B10:C10"/>
    <mergeCell ref="A1:J1"/>
    <mergeCell ref="B2:B3"/>
    <mergeCell ref="C2:I2"/>
    <mergeCell ref="C3:E3"/>
    <mergeCell ref="F3:I3"/>
    <mergeCell ref="B4:I4"/>
    <mergeCell ref="B5:I5"/>
    <mergeCell ref="B6:C6"/>
    <mergeCell ref="B7:C7"/>
    <mergeCell ref="B8:C8"/>
    <mergeCell ref="B9:C9"/>
    <mergeCell ref="B14:C14"/>
    <mergeCell ref="B15:C15"/>
    <mergeCell ref="B21:C21"/>
    <mergeCell ref="D21:I21"/>
    <mergeCell ref="B17:C17"/>
    <mergeCell ref="B18:C18"/>
    <mergeCell ref="B19:C19"/>
    <mergeCell ref="B20:I20"/>
    <mergeCell ref="B16:C16"/>
    <mergeCell ref="B31:D31"/>
    <mergeCell ref="B22:C22"/>
    <mergeCell ref="B23:C23"/>
    <mergeCell ref="B24:C24"/>
    <mergeCell ref="B26:B30"/>
    <mergeCell ref="C26:I30"/>
  </mergeCells>
  <conditionalFormatting sqref="D22:I22">
    <cfRule type="expression" dxfId="272" priority="1">
      <formula>D$7&lt;&gt;""</formula>
    </cfRule>
  </conditionalFormatting>
  <conditionalFormatting sqref="D23:I23">
    <cfRule type="expression" dxfId="271" priority="2">
      <formula>D$22="Baja"</formula>
    </cfRule>
  </conditionalFormatting>
  <conditionalFormatting sqref="D23:I24">
    <cfRule type="expression" dxfId="270" priority="4">
      <formula>D$22="Modificación"</formula>
    </cfRule>
  </conditionalFormatting>
  <conditionalFormatting sqref="D24:I24">
    <cfRule type="expression" dxfId="269" priority="3">
      <formula>D$22="Crear"</formula>
    </cfRule>
  </conditionalFormatting>
  <dataValidations count="10">
    <dataValidation type="list" allowBlank="1" showInputMessage="1" showErrorMessage="1" sqref="D22:I22" xr:uid="{A884630D-B208-4D0E-9D59-E4A421C69D42}">
      <formula1>"Crear, Modificación, Baja"</formula1>
    </dataValidation>
    <dataValidation type="list" allowBlank="1" showInputMessage="1" showErrorMessage="1" sqref="D24:I24" xr:uid="{89B92153-10E0-4CBD-AC3D-F11C728A667A}">
      <formula1>"Administrador, Jefatura"</formula1>
    </dataValidation>
    <dataValidation allowBlank="1" showInputMessage="1" showErrorMessage="1" errorTitle="Numero de Documento" error="Digitar un valor numérico" sqref="D7:I7" xr:uid="{7C4FEE78-F61D-46EF-9D1A-44FBB25E79F2}"/>
    <dataValidation type="whole" allowBlank="1" showInputMessage="1" showErrorMessage="1" errorTitle="Centro de Costo" error="Digitar un valor numérico" sqref="D11:I11" xr:uid="{E60E91E9-53D5-44AD-9518-3FE4F2CBE24D}">
      <formula1>0</formula1>
      <formula2>9999</formula2>
    </dataValidation>
    <dataValidation type="date" operator="greaterThan" allowBlank="1" showInputMessage="1" showErrorMessage="1" errorTitle="Fecha finalización" error="Digite una fecha valida. La fecha debe ser mayor a la de Inicio Contrato y a la fecha actual del sistema." sqref="D19:I19" xr:uid="{5992B8B8-F051-4CC9-8261-D7B77A1517BF}">
      <formula1>D18</formula1>
    </dataValidation>
    <dataValidation type="textLength" allowBlank="1" showInputMessage="1" showErrorMessage="1" errorTitle="Nombre Dependencia" error="Solo se aceptan caracteres albabeticos. Favor digitar el nombre de la Dependencia." sqref="D14:I14" xr:uid="{FF92FA92-FA8C-4E87-B6CD-CFB78D7BC88F}">
      <formula1>5</formula1>
      <formula2>100</formula2>
    </dataValidation>
    <dataValidation type="date" allowBlank="1" showInputMessage="1" showErrorMessage="1" errorTitle="Fecha inicio" error="Digite una fecha valida" sqref="D18:I18" xr:uid="{8401152D-E6B3-48E2-8ABD-FF8A91E30F62}">
      <formula1>19725</formula1>
      <formula2>2958465</formula2>
    </dataValidation>
    <dataValidation type="list" allowBlank="1" showInputMessage="1" showErrorMessage="1" sqref="D16:I16" xr:uid="{AA938049-4276-445F-9EA0-3268E85AF59F}">
      <formula1>"Empleado CAFAM, Contratista"</formula1>
    </dataValidation>
    <dataValidation type="whole" allowBlank="1" showInputMessage="1" showErrorMessage="1" errorTitle="Centro de Costo" error="Digitar un valor numérico" sqref="D12:I13" xr:uid="{E5CB2E36-7DB1-4041-8E5C-4AFDC2E22544}">
      <formula1>1</formula1>
      <formula2>9999999999999990</formula2>
    </dataValidation>
    <dataValidation type="whole" allowBlank="1" showInputMessage="1" showErrorMessage="1" errorTitle="Numero de Documento" error="Digitar un valor numérico" sqref="D8:I8" xr:uid="{D90EC142-046F-4B06-9302-C0AD8F5E1342}">
      <formula1>1</formula1>
      <formula2>9999999999999990</formula2>
    </dataValidation>
  </dataValidations>
  <pageMargins left="0.70866141732283472" right="0.70866141732283472" top="0.74803149606299213" bottom="0.74803149606299213" header="0.31496062992125984" footer="0.31496062992125984"/>
  <pageSetup paperSize="9" scale="47" orientation="portrait"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48E85-1E3D-4A41-98F5-0C8293849D47}">
  <sheetPr codeName="Hoja7">
    <tabColor theme="7" tint="0.39997558519241921"/>
    <pageSetUpPr fitToPage="1"/>
  </sheetPr>
  <dimension ref="A1:DZ51"/>
  <sheetViews>
    <sheetView showGridLines="0" showRowColHeaders="0" zoomScaleNormal="100" workbookViewId="0">
      <pane xSplit="10" topLeftCell="K1" activePane="topRight" state="frozen"/>
      <selection activeCell="B2" sqref="B2:C3"/>
      <selection pane="topRight" sqref="A1:J1"/>
    </sheetView>
  </sheetViews>
  <sheetFormatPr baseColWidth="10" defaultColWidth="11.44140625" defaultRowHeight="14.4" x14ac:dyDescent="0.3"/>
  <cols>
    <col min="1" max="1" width="1.6640625" style="22" customWidth="1"/>
    <col min="2" max="2" width="26.5546875" style="22" customWidth="1"/>
    <col min="3" max="3" width="27.6640625" style="22" customWidth="1"/>
    <col min="4" max="9" width="20.6640625" style="22" customWidth="1"/>
    <col min="10" max="10" width="1.6640625" style="22" customWidth="1"/>
    <col min="11" max="11" width="11.44140625" style="22"/>
    <col min="12" max="12" width="11.6640625" style="22" bestFit="1" customWidth="1"/>
    <col min="13" max="16384" width="11.44140625" style="22"/>
  </cols>
  <sheetData>
    <row r="1" spans="1:11" ht="20.25" customHeight="1" thickTop="1" thickBot="1" x14ac:dyDescent="0.35">
      <c r="A1" s="463"/>
      <c r="B1" s="464"/>
      <c r="C1" s="464"/>
      <c r="D1" s="464"/>
      <c r="E1" s="464"/>
      <c r="F1" s="464"/>
      <c r="G1" s="464"/>
      <c r="H1" s="464"/>
      <c r="I1" s="464"/>
      <c r="J1" s="465"/>
      <c r="K1" s="21">
        <v>2958465</v>
      </c>
    </row>
    <row r="2" spans="1:11" ht="45" customHeight="1" x14ac:dyDescent="0.3">
      <c r="A2" s="62"/>
      <c r="B2" s="474"/>
      <c r="C2" s="481" t="s">
        <v>99</v>
      </c>
      <c r="D2" s="481"/>
      <c r="E2" s="481"/>
      <c r="F2" s="481"/>
      <c r="G2" s="482"/>
      <c r="H2" s="482"/>
      <c r="I2" s="483"/>
      <c r="J2" s="64"/>
    </row>
    <row r="3" spans="1:11" ht="15" thickBot="1" x14ac:dyDescent="0.35">
      <c r="A3" s="62"/>
      <c r="B3" s="475"/>
      <c r="C3" s="473"/>
      <c r="D3" s="473"/>
      <c r="E3" s="473"/>
      <c r="F3" s="473" t="s">
        <v>100</v>
      </c>
      <c r="G3" s="479"/>
      <c r="H3" s="479"/>
      <c r="I3" s="480"/>
      <c r="J3" s="64"/>
    </row>
    <row r="4" spans="1:11" ht="15" thickBot="1" x14ac:dyDescent="0.35">
      <c r="A4" s="62"/>
      <c r="B4" s="466"/>
      <c r="C4" s="466"/>
      <c r="D4" s="466"/>
      <c r="E4" s="466"/>
      <c r="F4" s="466"/>
      <c r="G4" s="466"/>
      <c r="H4" s="466"/>
      <c r="I4" s="466"/>
      <c r="J4" s="64"/>
    </row>
    <row r="5" spans="1:11" ht="27.75" customHeight="1" thickBot="1" x14ac:dyDescent="0.35">
      <c r="A5" s="62"/>
      <c r="B5" s="476" t="s">
        <v>101</v>
      </c>
      <c r="C5" s="477"/>
      <c r="D5" s="477"/>
      <c r="E5" s="477"/>
      <c r="F5" s="477"/>
      <c r="G5" s="477"/>
      <c r="H5" s="477"/>
      <c r="I5" s="478"/>
      <c r="J5" s="64"/>
    </row>
    <row r="6" spans="1:11" ht="15" thickBot="1" x14ac:dyDescent="0.35">
      <c r="A6" s="62"/>
      <c r="B6" s="471" t="s">
        <v>102</v>
      </c>
      <c r="C6" s="472"/>
      <c r="D6" s="23" t="s">
        <v>103</v>
      </c>
      <c r="E6" s="24" t="s">
        <v>104</v>
      </c>
      <c r="F6" s="24" t="s">
        <v>105</v>
      </c>
      <c r="G6" s="24" t="s">
        <v>106</v>
      </c>
      <c r="H6" s="24" t="s">
        <v>107</v>
      </c>
      <c r="I6" s="25" t="s">
        <v>108</v>
      </c>
      <c r="J6" s="64"/>
    </row>
    <row r="7" spans="1:1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ht="5.0999999999999996" customHeight="1" thickBot="1" x14ac:dyDescent="0.35">
      <c r="A20" s="62"/>
      <c r="B20" s="486"/>
      <c r="C20" s="486"/>
      <c r="D20" s="486"/>
      <c r="E20" s="486"/>
      <c r="F20" s="486"/>
      <c r="G20" s="486"/>
      <c r="H20" s="486"/>
      <c r="I20" s="486"/>
      <c r="J20" s="64"/>
    </row>
    <row r="21" spans="1:130" ht="18.75" customHeight="1" thickBot="1" x14ac:dyDescent="0.35">
      <c r="A21" s="62"/>
      <c r="B21" s="505" t="s">
        <v>797</v>
      </c>
      <c r="C21" s="506"/>
      <c r="D21" s="503" t="str">
        <f>IF(OR(DZ23&gt;0,DZ29&gt;0,DZ32&gt;0),Navegación!$E$39,"")</f>
        <v/>
      </c>
      <c r="E21" s="503"/>
      <c r="F21" s="503"/>
      <c r="G21" s="503"/>
      <c r="H21" s="503"/>
      <c r="I21" s="504"/>
      <c r="J21" s="64"/>
    </row>
    <row r="22" spans="1:130" ht="18" thickBot="1" x14ac:dyDescent="0.35">
      <c r="A22" s="62"/>
      <c r="B22" s="557" t="s">
        <v>798</v>
      </c>
      <c r="C22" s="558"/>
      <c r="D22" s="558"/>
      <c r="E22" s="558"/>
      <c r="F22" s="558"/>
      <c r="G22" s="558"/>
      <c r="H22" s="558"/>
      <c r="I22" s="559"/>
      <c r="J22" s="64"/>
    </row>
    <row r="23" spans="1:130" x14ac:dyDescent="0.3">
      <c r="A23" s="62"/>
      <c r="B23" s="484" t="s">
        <v>799</v>
      </c>
      <c r="C23" s="485"/>
      <c r="D23" s="16"/>
      <c r="E23" s="16"/>
      <c r="F23" s="16"/>
      <c r="G23" s="16"/>
      <c r="H23" s="16"/>
      <c r="I23" s="17"/>
      <c r="J23" s="64"/>
      <c r="DZ23" s="147">
        <f>COUNTIF(D23:I23,"&lt;&gt;")+COUNTIF(D29:I29,"&lt;&gt;")+COUNTIF(D32:I32,"&lt;&gt;")</f>
        <v>0</v>
      </c>
    </row>
    <row r="24" spans="1:130" x14ac:dyDescent="0.3">
      <c r="A24" s="62"/>
      <c r="B24" s="469" t="s">
        <v>800</v>
      </c>
      <c r="C24" s="470"/>
      <c r="D24" s="19"/>
      <c r="E24" s="19"/>
      <c r="F24" s="19"/>
      <c r="G24" s="19"/>
      <c r="H24" s="19"/>
      <c r="I24" s="20"/>
      <c r="J24" s="64"/>
    </row>
    <row r="25" spans="1:130" x14ac:dyDescent="0.3">
      <c r="A25" s="62"/>
      <c r="B25" s="469" t="s">
        <v>801</v>
      </c>
      <c r="C25" s="470"/>
      <c r="D25" s="11"/>
      <c r="E25" s="11"/>
      <c r="F25" s="11"/>
      <c r="G25" s="11"/>
      <c r="H25" s="11"/>
      <c r="I25" s="12"/>
      <c r="J25" s="64"/>
    </row>
    <row r="26" spans="1:130" ht="42" customHeight="1" x14ac:dyDescent="0.3">
      <c r="A26" s="62"/>
      <c r="B26" s="469" t="s">
        <v>802</v>
      </c>
      <c r="C26" s="470"/>
      <c r="D26" s="11"/>
      <c r="E26" s="11"/>
      <c r="F26" s="11"/>
      <c r="G26" s="11"/>
      <c r="H26" s="11"/>
      <c r="I26" s="12"/>
      <c r="J26" s="64"/>
    </row>
    <row r="27" spans="1:130" ht="33" customHeight="1" thickBot="1" x14ac:dyDescent="0.35">
      <c r="A27" s="62"/>
      <c r="B27" s="487" t="s">
        <v>803</v>
      </c>
      <c r="C27" s="488"/>
      <c r="D27" s="13"/>
      <c r="E27" s="13"/>
      <c r="F27" s="13"/>
      <c r="G27" s="13"/>
      <c r="H27" s="13"/>
      <c r="I27" s="14"/>
      <c r="J27" s="64"/>
    </row>
    <row r="28" spans="1:130" ht="18.75" customHeight="1" thickBot="1" x14ac:dyDescent="0.35">
      <c r="A28" s="62"/>
      <c r="B28" s="557" t="s">
        <v>804</v>
      </c>
      <c r="C28" s="558"/>
      <c r="D28" s="558"/>
      <c r="E28" s="558"/>
      <c r="F28" s="558"/>
      <c r="G28" s="558"/>
      <c r="H28" s="558"/>
      <c r="I28" s="559"/>
      <c r="J28" s="64"/>
    </row>
    <row r="29" spans="1:130" ht="18.75" customHeight="1" x14ac:dyDescent="0.3">
      <c r="A29" s="62"/>
      <c r="B29" s="484" t="s">
        <v>805</v>
      </c>
      <c r="C29" s="485"/>
      <c r="D29" s="16"/>
      <c r="E29" s="16"/>
      <c r="F29" s="16"/>
      <c r="G29" s="16"/>
      <c r="H29" s="16"/>
      <c r="I29" s="17"/>
      <c r="J29" s="64"/>
    </row>
    <row r="30" spans="1:130" ht="15" thickBot="1" x14ac:dyDescent="0.35">
      <c r="A30" s="62"/>
      <c r="B30" s="487" t="s">
        <v>806</v>
      </c>
      <c r="C30" s="488"/>
      <c r="D30" s="13"/>
      <c r="E30" s="13"/>
      <c r="F30" s="13"/>
      <c r="G30" s="13"/>
      <c r="H30" s="13"/>
      <c r="I30" s="28"/>
      <c r="J30" s="64"/>
    </row>
    <row r="31" spans="1:130" ht="18" thickBot="1" x14ac:dyDescent="0.35">
      <c r="A31" s="62"/>
      <c r="B31" s="557" t="s">
        <v>807</v>
      </c>
      <c r="C31" s="558"/>
      <c r="D31" s="558"/>
      <c r="E31" s="558"/>
      <c r="F31" s="558"/>
      <c r="G31" s="558"/>
      <c r="H31" s="558"/>
      <c r="I31" s="559"/>
      <c r="J31" s="64"/>
    </row>
    <row r="32" spans="1:130" x14ac:dyDescent="0.3">
      <c r="A32" s="62"/>
      <c r="B32" s="484" t="s">
        <v>808</v>
      </c>
      <c r="C32" s="485"/>
      <c r="D32" s="16"/>
      <c r="E32" s="16"/>
      <c r="F32" s="16"/>
      <c r="G32" s="16"/>
      <c r="H32" s="16"/>
      <c r="I32" s="17"/>
      <c r="J32" s="64"/>
    </row>
    <row r="33" spans="1:130" ht="18.75" customHeight="1" thickBot="1" x14ac:dyDescent="0.35">
      <c r="A33" s="62"/>
      <c r="B33" s="487" t="s">
        <v>809</v>
      </c>
      <c r="C33" s="488"/>
      <c r="D33" s="13"/>
      <c r="E33" s="13"/>
      <c r="F33" s="13"/>
      <c r="G33" s="13"/>
      <c r="H33" s="13"/>
      <c r="I33" s="28"/>
      <c r="J33" s="64"/>
    </row>
    <row r="34" spans="1:130" ht="21" thickBot="1" x14ac:dyDescent="0.35">
      <c r="A34" s="62"/>
      <c r="B34" s="232"/>
      <c r="C34" s="231"/>
      <c r="D34" s="231"/>
      <c r="E34" s="231"/>
      <c r="F34" s="231"/>
      <c r="G34" s="231"/>
      <c r="H34" s="231"/>
      <c r="I34" s="231"/>
      <c r="J34" s="64"/>
    </row>
    <row r="35" spans="1:130" x14ac:dyDescent="0.3">
      <c r="A35" s="62"/>
      <c r="B35" s="494" t="s">
        <v>131</v>
      </c>
      <c r="C35" s="497"/>
      <c r="D35" s="497"/>
      <c r="E35" s="497"/>
      <c r="F35" s="497"/>
      <c r="G35" s="497"/>
      <c r="H35" s="497"/>
      <c r="I35" s="498"/>
      <c r="J35" s="64"/>
    </row>
    <row r="36" spans="1:130" x14ac:dyDescent="0.3">
      <c r="A36" s="62"/>
      <c r="B36" s="495"/>
      <c r="C36" s="499"/>
      <c r="D36" s="499"/>
      <c r="E36" s="499"/>
      <c r="F36" s="499"/>
      <c r="G36" s="499"/>
      <c r="H36" s="499"/>
      <c r="I36" s="500"/>
      <c r="J36" s="64"/>
    </row>
    <row r="37" spans="1:130" x14ac:dyDescent="0.3">
      <c r="A37" s="62"/>
      <c r="B37" s="495"/>
      <c r="C37" s="499"/>
      <c r="D37" s="499"/>
      <c r="E37" s="499"/>
      <c r="F37" s="499"/>
      <c r="G37" s="499"/>
      <c r="H37" s="499"/>
      <c r="I37" s="500"/>
      <c r="J37" s="64"/>
    </row>
    <row r="38" spans="1:130" x14ac:dyDescent="0.3">
      <c r="A38" s="62"/>
      <c r="B38" s="495"/>
      <c r="C38" s="499"/>
      <c r="D38" s="499"/>
      <c r="E38" s="499"/>
      <c r="F38" s="499"/>
      <c r="G38" s="499"/>
      <c r="H38" s="499"/>
      <c r="I38" s="500"/>
      <c r="J38" s="64"/>
    </row>
    <row r="39" spans="1:130" ht="15" thickBot="1" x14ac:dyDescent="0.35">
      <c r="A39" s="62"/>
      <c r="B39" s="496"/>
      <c r="C39" s="501"/>
      <c r="D39" s="501"/>
      <c r="E39" s="501"/>
      <c r="F39" s="501"/>
      <c r="G39" s="501"/>
      <c r="H39" s="501"/>
      <c r="I39" s="502"/>
      <c r="J39" s="64"/>
    </row>
    <row r="40" spans="1:130" ht="15" thickBot="1" x14ac:dyDescent="0.35">
      <c r="A40" s="63"/>
      <c r="B40" s="489" t="str">
        <f>'WINDOWS 1'!$B$37</f>
        <v>APROBADOR POR: Jefe Dpto. Servicios Compartidos</v>
      </c>
      <c r="C40" s="489"/>
      <c r="D40" s="489"/>
      <c r="E40" s="298"/>
      <c r="F40" s="298" t="str">
        <f>'WINDOWS 1'!F37</f>
        <v>V20 de 26/09/2023</v>
      </c>
      <c r="G40" s="299"/>
      <c r="H40" s="299"/>
      <c r="I40" s="299" t="str">
        <f>"Pág. " &amp;Navegación!B39 &amp; " de " &amp;Navegación!$B$102</f>
        <v>Pág. 15 de 54</v>
      </c>
      <c r="J40" s="65"/>
      <c r="DZ40" s="147">
        <f>COUNTIF(D29:I29,"&lt;&gt;")</f>
        <v>0</v>
      </c>
    </row>
    <row r="41" spans="1:130" ht="15" thickTop="1" x14ac:dyDescent="0.3"/>
    <row r="42" spans="1:130" ht="18.75" customHeight="1" x14ac:dyDescent="0.3"/>
    <row r="43" spans="1:130" x14ac:dyDescent="0.3">
      <c r="DZ43" s="147">
        <f>COUNTIF(D32:I32,"&lt;&gt;")</f>
        <v>0</v>
      </c>
    </row>
    <row r="45" spans="1:130" ht="5.0999999999999996" customHeight="1" x14ac:dyDescent="0.3"/>
    <row r="46" spans="1:130" ht="21" customHeight="1" x14ac:dyDescent="0.3"/>
    <row r="47" spans="1:130" ht="21" customHeight="1" x14ac:dyDescent="0.3"/>
    <row r="48" spans="1:130" ht="21" customHeight="1" x14ac:dyDescent="0.3"/>
    <row r="49" ht="21" customHeight="1" x14ac:dyDescent="0.3"/>
    <row r="50" ht="21" customHeight="1" x14ac:dyDescent="0.3"/>
    <row r="51" ht="5.0999999999999996" customHeight="1" x14ac:dyDescent="0.3"/>
  </sheetData>
  <sheetProtection algorithmName="SHA-512" hashValue="QXxjfIXH/s3E3/pSxQW1NhtkYA3wBthud+2PUFSE/F2mkwLBk4SM50BnMppQeknBfmKagU2bWMOaUteHG5eygw==" saltValue="oWBLyZNEQ3LWvEpnxftS5A==" spinCount="100000" sheet="1" insertColumns="0" insertRows="0"/>
  <dataConsolidate/>
  <mergeCells count="39">
    <mergeCell ref="B4:I4"/>
    <mergeCell ref="A1:J1"/>
    <mergeCell ref="B2:B3"/>
    <mergeCell ref="C2:I2"/>
    <mergeCell ref="C3:E3"/>
    <mergeCell ref="F3:I3"/>
    <mergeCell ref="B16:C16"/>
    <mergeCell ref="B5:I5"/>
    <mergeCell ref="B6:C6"/>
    <mergeCell ref="B7:C7"/>
    <mergeCell ref="B8:C8"/>
    <mergeCell ref="B9:C9"/>
    <mergeCell ref="B10:C10"/>
    <mergeCell ref="B11:C11"/>
    <mergeCell ref="B12:C12"/>
    <mergeCell ref="B13:C13"/>
    <mergeCell ref="B14:C14"/>
    <mergeCell ref="B15:C15"/>
    <mergeCell ref="B22:I22"/>
    <mergeCell ref="B23:C23"/>
    <mergeCell ref="B24:C24"/>
    <mergeCell ref="B17:C17"/>
    <mergeCell ref="B18:C18"/>
    <mergeCell ref="B19:C19"/>
    <mergeCell ref="B20:I20"/>
    <mergeCell ref="B21:C21"/>
    <mergeCell ref="D21:I21"/>
    <mergeCell ref="B31:I31"/>
    <mergeCell ref="B32:C32"/>
    <mergeCell ref="B33:C33"/>
    <mergeCell ref="B40:D40"/>
    <mergeCell ref="B25:C25"/>
    <mergeCell ref="B26:C26"/>
    <mergeCell ref="B27:C27"/>
    <mergeCell ref="B28:I28"/>
    <mergeCell ref="B29:C29"/>
    <mergeCell ref="B30:C30"/>
    <mergeCell ref="B35:B39"/>
    <mergeCell ref="C35:I39"/>
  </mergeCells>
  <conditionalFormatting sqref="D23:I23">
    <cfRule type="expression" dxfId="268" priority="3">
      <formula>D$23=""</formula>
    </cfRule>
  </conditionalFormatting>
  <conditionalFormatting sqref="D24:I25">
    <cfRule type="expression" dxfId="267" priority="13">
      <formula>D$23&lt;&gt;""</formula>
    </cfRule>
  </conditionalFormatting>
  <conditionalFormatting sqref="D26:I26">
    <cfRule type="expression" dxfId="266" priority="10">
      <formula>D$25&lt;&gt;""</formula>
    </cfRule>
  </conditionalFormatting>
  <conditionalFormatting sqref="D27:I27">
    <cfRule type="expression" dxfId="265" priority="9">
      <formula>D$25="Reemplazo"</formula>
    </cfRule>
  </conditionalFormatting>
  <conditionalFormatting sqref="D29:I29">
    <cfRule type="expression" dxfId="264" priority="2">
      <formula>D$29=""</formula>
    </cfRule>
  </conditionalFormatting>
  <conditionalFormatting sqref="D30:I30">
    <cfRule type="expression" dxfId="263" priority="12">
      <formula>D$29&lt;&gt;""</formula>
    </cfRule>
  </conditionalFormatting>
  <conditionalFormatting sqref="D32:I32">
    <cfRule type="expression" dxfId="262" priority="1">
      <formula>D$7&lt;&gt;""</formula>
    </cfRule>
  </conditionalFormatting>
  <conditionalFormatting sqref="D33:I33">
    <cfRule type="expression" dxfId="261" priority="11">
      <formula>D$32&lt;&gt;""</formula>
    </cfRule>
  </conditionalFormatting>
  <dataValidations count="11">
    <dataValidation type="list" allowBlank="1" showInputMessage="1" showErrorMessage="1" sqref="D23:I23" xr:uid="{DEBDBD23-F8A8-40E3-8231-DB64EEAF0A15}">
      <formula1>"Educación, Subsidio, Ambas"</formula1>
    </dataValidation>
    <dataValidation type="list" allowBlank="1" showInputMessage="1" showErrorMessage="1" sqref="D24:I24" xr:uid="{A1FD3AAF-EA50-4175-AAAF-8D1E8F072660}">
      <formula1>"Cajero, Revisor"</formula1>
    </dataValidation>
    <dataValidation type="list" allowBlank="1" showInputMessage="1" showErrorMessage="1" sqref="D25:I25" xr:uid="{79132DE5-5384-4F1B-95D7-ACD215C83238}">
      <formula1>"Nueva, Reemplazo"</formula1>
    </dataValidation>
    <dataValidation type="whole" allowBlank="1" showInputMessage="1" showErrorMessage="1" errorTitle="Numero de Documento" error="Digitar un valor numérico" sqref="D8:I8" xr:uid="{C464337A-7708-400A-97C9-0A818C87F19B}">
      <formula1>1</formula1>
      <formula2>9999999999999990</formula2>
    </dataValidation>
    <dataValidation type="whole" allowBlank="1" showInputMessage="1" showErrorMessage="1" errorTitle="Centro de Costo" error="Digitar un valor numérico" sqref="D12:I13" xr:uid="{EAB5CEB5-01E0-49EF-BC12-E3CCE0C368A1}">
      <formula1>1</formula1>
      <formula2>9999999999999990</formula2>
    </dataValidation>
    <dataValidation type="list" allowBlank="1" showInputMessage="1" showErrorMessage="1" sqref="D16:I16" xr:uid="{5C8F996F-E1AF-4FCB-9CD0-904FDA785380}">
      <formula1>"Empleado CAFAM, Contratista"</formula1>
    </dataValidation>
    <dataValidation type="date" allowBlank="1" showInputMessage="1" showErrorMessage="1" errorTitle="Fecha inicio" error="Digite una fecha valida" sqref="D18:I18" xr:uid="{43AB9C6D-E898-40A7-977D-5CE4F509CF45}">
      <formula1>19725</formula1>
      <formula2>2958465</formula2>
    </dataValidation>
    <dataValidation type="textLength" allowBlank="1" showInputMessage="1" showErrorMessage="1" errorTitle="Nombre Dependencia" error="Solo se aceptan caracteres albabeticos. Favor digitar el nombre de la Dependencia." sqref="D14:I14" xr:uid="{E2609A9A-F9C8-4600-AB30-93F4309F3D92}">
      <formula1>5</formula1>
      <formula2>100</formula2>
    </dataValidation>
    <dataValidation type="date" operator="greaterThan" allowBlank="1" showInputMessage="1" showErrorMessage="1" errorTitle="Fecha finalización" error="Digite una fecha valida. La fecha debe ser mayor a la de Inicio Contrato y a la fecha actual del sistema." sqref="D19:I19" xr:uid="{CA8F1E24-7D43-438A-8649-DCB4653DBBCC}">
      <formula1>D18</formula1>
    </dataValidation>
    <dataValidation type="whole" allowBlank="1" showInputMessage="1" showErrorMessage="1" errorTitle="Centro de Costo" error="Digitar un valor numérico" sqref="D11:I11" xr:uid="{CE2EBD07-7884-44C8-A3DE-1D6B55FA044F}">
      <formula1>0</formula1>
      <formula2>9999</formula2>
    </dataValidation>
    <dataValidation allowBlank="1" showInputMessage="1" showErrorMessage="1" errorTitle="Numero de Documento" error="Digitar un valor numérico" sqref="D7:I7" xr:uid="{14765042-4710-4068-955C-CB2FB3E40900}"/>
  </dataValidations>
  <pageMargins left="0.70866141732283472" right="0.70866141732283472" top="0.74803149606299213" bottom="0.74803149606299213" header="0.31496062992125984" footer="0.31496062992125984"/>
  <pageSetup paperSize="9" scale="47" orientation="portrait" r:id="rId1"/>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5A13C-C1D3-4FEB-ADA7-622668C79D00}">
  <sheetPr codeName="Hoja9">
    <tabColor theme="5" tint="0.39997558519241921"/>
    <pageSetUpPr fitToPage="1"/>
  </sheetPr>
  <dimension ref="A1:DZ303"/>
  <sheetViews>
    <sheetView showGridLines="0" showRowColHeaders="0" zoomScaleNormal="100" workbookViewId="0">
      <pane xSplit="10" topLeftCell="K1" activePane="topRight" state="frozen"/>
      <selection activeCell="B2" sqref="B2:C3"/>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23.44140625" style="82" customWidth="1"/>
    <col min="12" max="12" width="30.33203125" style="82" bestFit="1" customWidth="1"/>
    <col min="13" max="13" width="32.33203125" style="82" bestFit="1" customWidth="1"/>
    <col min="14" max="14" width="52.44140625" style="82" bestFit="1" customWidth="1"/>
    <col min="15" max="15" width="2.33203125" style="82" customWidth="1"/>
    <col min="16" max="16" width="30.33203125" style="82" bestFit="1" customWidth="1"/>
    <col min="17" max="17" width="2" style="82" customWidth="1"/>
    <col min="18" max="18" width="30.33203125" style="82" bestFit="1" customWidth="1"/>
    <col min="19" max="19" width="32.33203125" style="82" bestFit="1" customWidth="1"/>
    <col min="20" max="20" width="34.5546875" style="82" bestFit="1" customWidth="1"/>
    <col min="21" max="21" width="35.33203125" style="82" bestFit="1" customWidth="1"/>
    <col min="22" max="16384" width="11.44140625" style="82"/>
  </cols>
  <sheetData>
    <row r="1" spans="1:11" s="22" customFormat="1" ht="20.25" customHeight="1" thickTop="1" thickBot="1" x14ac:dyDescent="0.35">
      <c r="A1" s="463"/>
      <c r="B1" s="464"/>
      <c r="C1" s="464"/>
      <c r="D1" s="464"/>
      <c r="E1" s="464"/>
      <c r="F1" s="464"/>
      <c r="G1" s="464"/>
      <c r="H1" s="464"/>
      <c r="I1" s="464"/>
      <c r="J1" s="465"/>
      <c r="K1" s="21">
        <v>2958465</v>
      </c>
    </row>
    <row r="2" spans="1:11" s="22" customFormat="1" ht="45" customHeight="1" x14ac:dyDescent="0.3">
      <c r="A2" s="62"/>
      <c r="B2" s="474"/>
      <c r="C2" s="481" t="s">
        <v>99</v>
      </c>
      <c r="D2" s="481"/>
      <c r="E2" s="481"/>
      <c r="F2" s="481"/>
      <c r="G2" s="482"/>
      <c r="H2" s="482"/>
      <c r="I2" s="483"/>
      <c r="J2" s="64"/>
    </row>
    <row r="3" spans="1:11" s="22" customFormat="1" ht="15" thickBot="1" x14ac:dyDescent="0.35">
      <c r="A3" s="62"/>
      <c r="B3" s="475"/>
      <c r="C3" s="473"/>
      <c r="D3" s="473"/>
      <c r="E3" s="473"/>
      <c r="F3" s="473" t="s">
        <v>100</v>
      </c>
      <c r="G3" s="479"/>
      <c r="H3" s="479"/>
      <c r="I3" s="480"/>
      <c r="J3" s="64"/>
    </row>
    <row r="4" spans="1:11" s="22" customFormat="1" ht="15" thickBot="1" x14ac:dyDescent="0.35">
      <c r="A4" s="62"/>
      <c r="B4" s="466"/>
      <c r="C4" s="466"/>
      <c r="D4" s="466"/>
      <c r="E4" s="466"/>
      <c r="F4" s="466"/>
      <c r="G4" s="466"/>
      <c r="H4" s="466"/>
      <c r="I4" s="466"/>
      <c r="J4" s="64"/>
    </row>
    <row r="5" spans="1:11" s="22" customFormat="1" ht="27.75" customHeight="1" thickBot="1" x14ac:dyDescent="0.35">
      <c r="A5" s="62"/>
      <c r="B5" s="476" t="s">
        <v>101</v>
      </c>
      <c r="C5" s="477"/>
      <c r="D5" s="477"/>
      <c r="E5" s="477"/>
      <c r="F5" s="477"/>
      <c r="G5" s="477"/>
      <c r="H5" s="477"/>
      <c r="I5" s="478"/>
      <c r="J5" s="64"/>
    </row>
    <row r="6" spans="1:11" s="22" customFormat="1" ht="15" thickBot="1" x14ac:dyDescent="0.35">
      <c r="A6" s="62"/>
      <c r="B6" s="471" t="s">
        <v>102</v>
      </c>
      <c r="C6" s="472"/>
      <c r="D6" s="23" t="s">
        <v>103</v>
      </c>
      <c r="E6" s="24" t="s">
        <v>104</v>
      </c>
      <c r="F6" s="24" t="s">
        <v>105</v>
      </c>
      <c r="G6" s="24" t="s">
        <v>106</v>
      </c>
      <c r="H6" s="24" t="s">
        <v>107</v>
      </c>
      <c r="I6" s="25" t="s">
        <v>108</v>
      </c>
      <c r="J6" s="64"/>
    </row>
    <row r="7" spans="1:11"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1"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1"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1"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1"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1"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1"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1"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1" s="22" customFormat="1" ht="35.1" customHeight="1" x14ac:dyDescent="0.3">
      <c r="A15" s="62"/>
      <c r="B15" s="467" t="s">
        <v>117</v>
      </c>
      <c r="C15" s="468"/>
      <c r="D15" s="67"/>
      <c r="E15" s="310"/>
      <c r="F15" s="310"/>
      <c r="G15" s="310"/>
      <c r="H15" s="310"/>
      <c r="I15" s="311"/>
      <c r="J15" s="64"/>
    </row>
    <row r="16" spans="1:11"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75" hidden="1" customHeight="1" thickBot="1" x14ac:dyDescent="0.35">
      <c r="A21" s="62"/>
      <c r="B21" s="322" t="s">
        <v>810</v>
      </c>
      <c r="C21" s="323"/>
      <c r="D21" s="323"/>
      <c r="E21" s="323"/>
      <c r="F21" s="323"/>
      <c r="G21" s="323"/>
      <c r="H21" s="323"/>
      <c r="I21" s="324"/>
      <c r="J21" s="64"/>
    </row>
    <row r="22" spans="1:130" s="22" customFormat="1" ht="18.75" customHeight="1" thickBot="1" x14ac:dyDescent="0.35">
      <c r="A22" s="62"/>
      <c r="B22" s="562" t="s">
        <v>50</v>
      </c>
      <c r="C22" s="563"/>
      <c r="D22" s="503" t="str">
        <f>IF(OR(DZ30&gt;0,DZ32&gt;0,DZ34&gt;0,DZ36&gt;0,DZ38&gt;0,DZ40&gt;0),Navegación!$E$42,"")</f>
        <v/>
      </c>
      <c r="E22" s="503"/>
      <c r="F22" s="503"/>
      <c r="G22" s="503"/>
      <c r="H22" s="503"/>
      <c r="I22" s="504"/>
      <c r="J22" s="64"/>
    </row>
    <row r="23" spans="1:130" s="22" customFormat="1" hidden="1" x14ac:dyDescent="0.3">
      <c r="A23" s="62"/>
      <c r="B23" s="72"/>
      <c r="C23" s="73"/>
      <c r="D23" s="85" t="e">
        <f>ADDRESS(MATCH(D$26,TPNETFuncion[[#All],[Unidad]],0)+249,19,1)</f>
        <v>#N/A</v>
      </c>
      <c r="E23" s="85" t="e">
        <f>ADDRESS(MATCH(E$26,TPNETFuncion[[#All],[Unidad]],0)+249,19,1)</f>
        <v>#N/A</v>
      </c>
      <c r="F23" s="85" t="e">
        <f>ADDRESS(MATCH(F$26,TPNETFuncion[[#All],[Unidad]],0)+249,19,1)</f>
        <v>#N/A</v>
      </c>
      <c r="G23" s="85" t="e">
        <f>ADDRESS(MATCH(G$26,TPNETFuncion[[#All],[Unidad]],0)+249,19,1)</f>
        <v>#N/A</v>
      </c>
      <c r="H23" s="85" t="e">
        <f>ADDRESS(MATCH(H$26,TPNETFuncion[[#All],[Unidad]],0)+249,19,1)</f>
        <v>#N/A</v>
      </c>
      <c r="I23" s="86" t="e">
        <f>ADDRESS(MATCH(I$26,TPNETFuncion[[#All],[Unidad]],0)+249,19,1)</f>
        <v>#N/A</v>
      </c>
      <c r="J23" s="64"/>
    </row>
    <row r="24" spans="1:130" s="22" customFormat="1" hidden="1" x14ac:dyDescent="0.3">
      <c r="A24" s="62"/>
      <c r="B24" s="72"/>
      <c r="C24" s="73"/>
      <c r="D24" s="85" t="e">
        <f>ADDRESS(MATCH(D$27,TPNETPerfil[[#All],[Funcion]],)+249,14,1)</f>
        <v>#N/A</v>
      </c>
      <c r="E24" s="85" t="e">
        <f>ADDRESS(MATCH(E$27,TPNETPerfil[[#All],[Funcion]],)+249,14,1)</f>
        <v>#N/A</v>
      </c>
      <c r="F24" s="85" t="e">
        <f>ADDRESS(MATCH(F$27,TPNETPerfil[[#All],[Funcion]],)+249,14,1)</f>
        <v>#N/A</v>
      </c>
      <c r="G24" s="85" t="e">
        <f>ADDRESS(MATCH(G$27,TPNETPerfil[[#All],[Funcion]],)+249,14,1)</f>
        <v>#N/A</v>
      </c>
      <c r="H24" s="85" t="e">
        <f>ADDRESS(MATCH(H$27,TPNETPerfil[[#All],[Funcion]],)+249,14,1)</f>
        <v>#N/A</v>
      </c>
      <c r="I24" s="86" t="e">
        <f>ADDRESS(MATCH(I$27,TPNETPerfil[[#All],[Funcion]],)+249,14,1)</f>
        <v>#N/A</v>
      </c>
      <c r="J24" s="64"/>
    </row>
    <row r="25" spans="1:130" s="22" customFormat="1" x14ac:dyDescent="0.3">
      <c r="A25" s="62"/>
      <c r="B25" s="467" t="s">
        <v>781</v>
      </c>
      <c r="C25" s="468"/>
      <c r="D25" s="26"/>
      <c r="E25" s="26"/>
      <c r="F25" s="26"/>
      <c r="G25" s="26"/>
      <c r="H25" s="26"/>
      <c r="I25" s="27"/>
      <c r="J25" s="64"/>
    </row>
    <row r="26" spans="1:130" s="22" customFormat="1" ht="24" customHeight="1" x14ac:dyDescent="0.3">
      <c r="A26" s="62"/>
      <c r="B26" s="560" t="s">
        <v>811</v>
      </c>
      <c r="C26" s="561"/>
      <c r="D26" s="26"/>
      <c r="E26" s="26"/>
      <c r="F26" s="26"/>
      <c r="G26" s="26"/>
      <c r="H26" s="26"/>
      <c r="I26" s="27"/>
      <c r="J26" s="64"/>
    </row>
    <row r="27" spans="1:130" s="22" customFormat="1" ht="31.5" customHeight="1" x14ac:dyDescent="0.3">
      <c r="A27" s="62"/>
      <c r="B27" s="469" t="s">
        <v>812</v>
      </c>
      <c r="C27" s="470"/>
      <c r="D27" s="19"/>
      <c r="E27" s="19"/>
      <c r="F27" s="26"/>
      <c r="G27" s="26"/>
      <c r="H27" s="26"/>
      <c r="I27" s="27"/>
      <c r="J27" s="64"/>
    </row>
    <row r="28" spans="1:130" s="22" customFormat="1" ht="44.25" customHeight="1" x14ac:dyDescent="0.3">
      <c r="A28" s="62"/>
      <c r="B28" s="469" t="s">
        <v>181</v>
      </c>
      <c r="C28" s="470"/>
      <c r="D28" s="66"/>
      <c r="E28" s="19"/>
      <c r="F28" s="26"/>
      <c r="G28" s="26"/>
      <c r="H28" s="26"/>
      <c r="I28" s="27"/>
      <c r="J28" s="64"/>
    </row>
    <row r="29" spans="1:130" s="22" customFormat="1" ht="28.5" customHeight="1" x14ac:dyDescent="0.3">
      <c r="A29" s="62"/>
      <c r="B29" s="560" t="s">
        <v>813</v>
      </c>
      <c r="C29" s="45" t="s">
        <v>814</v>
      </c>
      <c r="D29" s="11"/>
      <c r="E29" s="19"/>
      <c r="F29" s="19"/>
      <c r="G29" s="19"/>
      <c r="H29" s="19"/>
      <c r="I29" s="27"/>
      <c r="J29" s="64"/>
    </row>
    <row r="30" spans="1:130" s="22" customFormat="1" ht="28.5" customHeight="1" x14ac:dyDescent="0.3">
      <c r="A30" s="62"/>
      <c r="B30" s="511"/>
      <c r="C30" s="39" t="s">
        <v>815</v>
      </c>
      <c r="D30" s="19"/>
      <c r="E30" s="19"/>
      <c r="F30" s="19"/>
      <c r="G30" s="19"/>
      <c r="H30" s="19"/>
      <c r="I30" s="27"/>
      <c r="J30" s="64"/>
      <c r="DZ30" s="147">
        <f>COUNTIF(D30:I30,"&lt;&gt;")</f>
        <v>0</v>
      </c>
    </row>
    <row r="31" spans="1:130" s="22" customFormat="1" ht="28.5" customHeight="1" x14ac:dyDescent="0.3">
      <c r="A31" s="62"/>
      <c r="B31" s="560" t="s">
        <v>816</v>
      </c>
      <c r="C31" s="45" t="s">
        <v>814</v>
      </c>
      <c r="D31" s="11"/>
      <c r="E31" s="19"/>
      <c r="F31" s="19"/>
      <c r="G31" s="19"/>
      <c r="H31" s="19"/>
      <c r="I31" s="27"/>
      <c r="J31" s="64"/>
    </row>
    <row r="32" spans="1:130" s="22" customFormat="1" ht="28.5" customHeight="1" x14ac:dyDescent="0.3">
      <c r="A32" s="62"/>
      <c r="B32" s="511"/>
      <c r="C32" s="39" t="s">
        <v>815</v>
      </c>
      <c r="D32" s="19"/>
      <c r="E32" s="19"/>
      <c r="F32" s="19"/>
      <c r="G32" s="19"/>
      <c r="H32" s="19"/>
      <c r="I32" s="27"/>
      <c r="J32" s="64"/>
      <c r="DZ32" s="147">
        <f>COUNTIF(D32:I32,"&lt;&gt;")</f>
        <v>0</v>
      </c>
    </row>
    <row r="33" spans="1:130" s="22" customFormat="1" ht="27.6" x14ac:dyDescent="0.3">
      <c r="A33" s="62"/>
      <c r="B33" s="560" t="s">
        <v>817</v>
      </c>
      <c r="C33" s="45" t="s">
        <v>814</v>
      </c>
      <c r="D33" s="11"/>
      <c r="E33" s="19"/>
      <c r="F33" s="19"/>
      <c r="G33" s="19"/>
      <c r="H33" s="19"/>
      <c r="I33" s="27"/>
      <c r="J33" s="64"/>
    </row>
    <row r="34" spans="1:130" s="22" customFormat="1" ht="29.25" customHeight="1" x14ac:dyDescent="0.3">
      <c r="A34" s="62"/>
      <c r="B34" s="511"/>
      <c r="C34" s="39" t="s">
        <v>815</v>
      </c>
      <c r="D34" s="19"/>
      <c r="E34" s="19"/>
      <c r="F34" s="19"/>
      <c r="G34" s="19"/>
      <c r="H34" s="19"/>
      <c r="I34" s="27"/>
      <c r="J34" s="64"/>
      <c r="DZ34" s="147">
        <f>COUNTIF(D34:I34,"&lt;&gt;")</f>
        <v>0</v>
      </c>
    </row>
    <row r="35" spans="1:130" s="22" customFormat="1" ht="28.5" customHeight="1" x14ac:dyDescent="0.3">
      <c r="A35" s="62"/>
      <c r="B35" s="560" t="s">
        <v>818</v>
      </c>
      <c r="C35" s="45" t="s">
        <v>814</v>
      </c>
      <c r="D35" s="11"/>
      <c r="E35" s="19"/>
      <c r="F35" s="19"/>
      <c r="G35" s="19"/>
      <c r="H35" s="19"/>
      <c r="I35" s="27"/>
      <c r="J35" s="64"/>
    </row>
    <row r="36" spans="1:130" s="22" customFormat="1" ht="28.5" customHeight="1" x14ac:dyDescent="0.3">
      <c r="A36" s="62"/>
      <c r="B36" s="511"/>
      <c r="C36" s="39" t="s">
        <v>815</v>
      </c>
      <c r="D36" s="19"/>
      <c r="E36" s="19"/>
      <c r="F36" s="19"/>
      <c r="G36" s="19"/>
      <c r="H36" s="19"/>
      <c r="I36" s="27"/>
      <c r="J36" s="64"/>
      <c r="DZ36" s="147">
        <f>COUNTIF(D36:I36,"&lt;&gt;")</f>
        <v>0</v>
      </c>
    </row>
    <row r="37" spans="1:130" s="22" customFormat="1" ht="27.6" x14ac:dyDescent="0.3">
      <c r="A37" s="62"/>
      <c r="B37" s="560" t="s">
        <v>819</v>
      </c>
      <c r="C37" s="45" t="s">
        <v>814</v>
      </c>
      <c r="D37" s="11"/>
      <c r="E37" s="19"/>
      <c r="F37" s="19"/>
      <c r="G37" s="19"/>
      <c r="H37" s="19"/>
      <c r="I37" s="27"/>
      <c r="J37" s="64"/>
    </row>
    <row r="38" spans="1:130" s="22" customFormat="1" ht="30" customHeight="1" x14ac:dyDescent="0.3">
      <c r="A38" s="62"/>
      <c r="B38" s="511"/>
      <c r="C38" s="39" t="s">
        <v>815</v>
      </c>
      <c r="D38" s="19"/>
      <c r="E38" s="19"/>
      <c r="F38" s="19"/>
      <c r="G38" s="19"/>
      <c r="H38" s="19"/>
      <c r="I38" s="27"/>
      <c r="J38" s="64"/>
      <c r="DZ38" s="147">
        <f>COUNTIF(D38:I38,"&lt;&gt;")</f>
        <v>0</v>
      </c>
    </row>
    <row r="39" spans="1:130" s="22" customFormat="1" ht="28.5" customHeight="1" x14ac:dyDescent="0.3">
      <c r="A39" s="62"/>
      <c r="B39" s="560" t="s">
        <v>820</v>
      </c>
      <c r="C39" s="45" t="s">
        <v>814</v>
      </c>
      <c r="D39" s="11"/>
      <c r="E39" s="19"/>
      <c r="F39" s="19"/>
      <c r="G39" s="19"/>
      <c r="H39" s="19"/>
      <c r="I39" s="27"/>
      <c r="J39" s="64"/>
    </row>
    <row r="40" spans="1:130" s="22" customFormat="1" ht="28.5" customHeight="1" thickBot="1" x14ac:dyDescent="0.35">
      <c r="A40" s="62"/>
      <c r="B40" s="492"/>
      <c r="C40" s="293" t="s">
        <v>815</v>
      </c>
      <c r="D40" s="13"/>
      <c r="E40" s="13"/>
      <c r="F40" s="13"/>
      <c r="G40" s="13"/>
      <c r="H40" s="13"/>
      <c r="I40" s="28"/>
      <c r="J40" s="64"/>
      <c r="DZ40" s="147">
        <f>COUNTIF(D40:I40,"&lt;&gt;")</f>
        <v>0</v>
      </c>
    </row>
    <row r="41" spans="1:130" s="22" customFormat="1" ht="18.75" customHeight="1" thickBot="1" x14ac:dyDescent="0.35">
      <c r="A41" s="62"/>
      <c r="B41" s="232"/>
      <c r="C41" s="231"/>
      <c r="D41" s="231"/>
      <c r="E41" s="231"/>
      <c r="F41" s="231"/>
      <c r="G41" s="231"/>
      <c r="H41" s="231"/>
      <c r="I41" s="231"/>
      <c r="J41" s="64"/>
    </row>
    <row r="42" spans="1:130" s="22" customFormat="1" x14ac:dyDescent="0.3">
      <c r="A42" s="62"/>
      <c r="B42" s="494" t="s">
        <v>131</v>
      </c>
      <c r="C42" s="497"/>
      <c r="D42" s="497"/>
      <c r="E42" s="497"/>
      <c r="F42" s="497"/>
      <c r="G42" s="497"/>
      <c r="H42" s="497"/>
      <c r="I42" s="498"/>
      <c r="J42" s="64"/>
    </row>
    <row r="43" spans="1:130" s="22" customFormat="1" x14ac:dyDescent="0.3">
      <c r="A43" s="62"/>
      <c r="B43" s="495"/>
      <c r="C43" s="499"/>
      <c r="D43" s="499"/>
      <c r="E43" s="499"/>
      <c r="F43" s="499"/>
      <c r="G43" s="499"/>
      <c r="H43" s="499"/>
      <c r="I43" s="500"/>
      <c r="J43" s="64"/>
    </row>
    <row r="44" spans="1:130" s="22" customFormat="1" x14ac:dyDescent="0.3">
      <c r="A44" s="62"/>
      <c r="B44" s="495"/>
      <c r="C44" s="499"/>
      <c r="D44" s="499"/>
      <c r="E44" s="499"/>
      <c r="F44" s="499"/>
      <c r="G44" s="499"/>
      <c r="H44" s="499"/>
      <c r="I44" s="500"/>
      <c r="J44" s="64"/>
    </row>
    <row r="45" spans="1:130" s="22" customFormat="1" x14ac:dyDescent="0.3">
      <c r="A45" s="62"/>
      <c r="B45" s="495"/>
      <c r="C45" s="499"/>
      <c r="D45" s="499"/>
      <c r="E45" s="499"/>
      <c r="F45" s="499"/>
      <c r="G45" s="499"/>
      <c r="H45" s="499"/>
      <c r="I45" s="500"/>
      <c r="J45" s="64"/>
    </row>
    <row r="46" spans="1:130" s="22" customFormat="1" ht="15" thickBot="1" x14ac:dyDescent="0.35">
      <c r="A46" s="62"/>
      <c r="B46" s="496"/>
      <c r="C46" s="501"/>
      <c r="D46" s="501"/>
      <c r="E46" s="501"/>
      <c r="F46" s="501"/>
      <c r="G46" s="501"/>
      <c r="H46" s="501"/>
      <c r="I46" s="502"/>
      <c r="J46" s="64"/>
    </row>
    <row r="47" spans="1:130" s="22" customFormat="1" ht="15" thickBot="1" x14ac:dyDescent="0.35">
      <c r="A47" s="63"/>
      <c r="B47" s="489" t="str">
        <f>'WINDOWS 1'!$B$37</f>
        <v>APROBADOR POR: Jefe Dpto. Servicios Compartidos</v>
      </c>
      <c r="C47" s="489"/>
      <c r="D47" s="489"/>
      <c r="E47" s="298"/>
      <c r="F47" s="298" t="str">
        <f>'WINDOWS 1'!F37</f>
        <v>V20 de 26/09/2023</v>
      </c>
      <c r="G47" s="299"/>
      <c r="H47" s="299"/>
      <c r="I47" s="299" t="str">
        <f>"Pág. " &amp;Navegación!B42 &amp; " de " &amp;Navegación!$B$102</f>
        <v>Pág. 16 de 54</v>
      </c>
      <c r="J47" s="65"/>
    </row>
    <row r="48" spans="1:130" s="22" customFormat="1" ht="15" thickTop="1" x14ac:dyDescent="0.3">
      <c r="A48" s="82"/>
      <c r="J48" s="82"/>
    </row>
    <row r="49" spans="1:130" s="22" customFormat="1" ht="18.75" customHeight="1" x14ac:dyDescent="0.3">
      <c r="A49" s="82"/>
      <c r="J49" s="82"/>
    </row>
    <row r="50" spans="1:130" s="22" customFormat="1" x14ac:dyDescent="0.3">
      <c r="A50" s="82"/>
      <c r="B50" s="82"/>
      <c r="C50" s="82"/>
      <c r="D50" s="82"/>
      <c r="E50" s="82"/>
      <c r="F50" s="82"/>
      <c r="G50" s="82"/>
      <c r="H50" s="82"/>
      <c r="I50" s="82"/>
      <c r="J50" s="82"/>
      <c r="DZ50" s="147" t="e">
        <f>COUNTIF(#REF!,"&lt;&gt;")</f>
        <v>#REF!</v>
      </c>
    </row>
    <row r="51" spans="1:130" s="22" customFormat="1" x14ac:dyDescent="0.3">
      <c r="A51" s="82"/>
      <c r="B51" s="82"/>
      <c r="C51" s="82"/>
      <c r="D51" s="82"/>
      <c r="E51" s="82"/>
      <c r="F51" s="82"/>
      <c r="G51" s="82"/>
      <c r="H51" s="82"/>
      <c r="I51" s="82"/>
      <c r="J51" s="82"/>
    </row>
    <row r="52" spans="1:130" s="22" customFormat="1" ht="49.5" customHeight="1" x14ac:dyDescent="0.3">
      <c r="A52" s="82"/>
      <c r="B52" s="82"/>
      <c r="C52" s="82"/>
      <c r="D52" s="82"/>
      <c r="E52" s="82"/>
      <c r="F52" s="82"/>
      <c r="G52" s="82"/>
      <c r="H52" s="82"/>
      <c r="I52" s="82"/>
      <c r="J52" s="82"/>
    </row>
    <row r="53" spans="1:130" s="22" customFormat="1" ht="18.75" customHeight="1" x14ac:dyDescent="0.3">
      <c r="A53" s="82"/>
      <c r="B53" s="82"/>
      <c r="C53" s="82"/>
      <c r="D53" s="82"/>
      <c r="E53" s="82"/>
      <c r="F53" s="82"/>
      <c r="G53" s="82"/>
      <c r="H53" s="82"/>
      <c r="I53" s="82"/>
      <c r="J53" s="82"/>
    </row>
    <row r="54" spans="1:130" s="22" customFormat="1" x14ac:dyDescent="0.3">
      <c r="A54" s="82"/>
      <c r="B54" s="82"/>
      <c r="C54" s="82"/>
      <c r="D54" s="82"/>
      <c r="E54" s="82"/>
      <c r="F54" s="82"/>
      <c r="G54" s="82"/>
      <c r="H54" s="82"/>
      <c r="I54" s="82"/>
      <c r="J54" s="82"/>
      <c r="DZ54" s="147" t="e">
        <f>COUNTIF(#REF!,"&lt;&gt;")</f>
        <v>#REF!</v>
      </c>
    </row>
    <row r="55" spans="1:130" s="22" customFormat="1" x14ac:dyDescent="0.3">
      <c r="A55" s="82"/>
      <c r="B55" s="82"/>
      <c r="C55" s="82"/>
      <c r="D55" s="82"/>
      <c r="E55" s="82"/>
      <c r="F55" s="82"/>
      <c r="G55" s="82"/>
      <c r="H55" s="82"/>
      <c r="I55" s="82"/>
      <c r="J55" s="82"/>
    </row>
    <row r="56" spans="1:130" s="22" customFormat="1" x14ac:dyDescent="0.3">
      <c r="A56" s="82"/>
      <c r="B56" s="82"/>
      <c r="C56" s="82"/>
      <c r="D56" s="82"/>
      <c r="E56" s="82"/>
      <c r="F56" s="82"/>
      <c r="G56" s="82"/>
      <c r="H56" s="82"/>
      <c r="I56" s="82"/>
      <c r="J56" s="82"/>
      <c r="DZ56" s="147">
        <f>COUNTIF('MEDICAMENTOS 5'!D23:I23,"&lt;&gt;")</f>
        <v>0</v>
      </c>
    </row>
    <row r="57" spans="1:130" s="22" customFormat="1" x14ac:dyDescent="0.3">
      <c r="A57" s="82"/>
      <c r="B57" s="82"/>
      <c r="C57" s="82"/>
      <c r="D57" s="82"/>
      <c r="E57" s="82"/>
      <c r="F57" s="82"/>
      <c r="G57" s="82"/>
      <c r="H57" s="82"/>
      <c r="I57" s="82"/>
      <c r="J57" s="82"/>
    </row>
    <row r="58" spans="1:130" s="22" customFormat="1" x14ac:dyDescent="0.3">
      <c r="A58" s="82"/>
      <c r="B58" s="82"/>
      <c r="C58" s="82"/>
      <c r="D58" s="82"/>
      <c r="E58" s="82"/>
      <c r="F58" s="82"/>
      <c r="G58" s="82"/>
      <c r="H58" s="82"/>
      <c r="I58" s="82"/>
      <c r="J58" s="82"/>
      <c r="DZ58" s="147" t="e">
        <f>COUNTIF(#REF!,"&lt;&gt;")</f>
        <v>#REF!</v>
      </c>
    </row>
    <row r="59" spans="1:130" s="22" customFormat="1" x14ac:dyDescent="0.3">
      <c r="A59" s="82"/>
      <c r="B59" s="82"/>
      <c r="C59" s="82"/>
      <c r="D59" s="82"/>
      <c r="E59" s="82"/>
      <c r="F59" s="82"/>
      <c r="G59" s="82"/>
      <c r="H59" s="82"/>
      <c r="I59" s="82"/>
      <c r="J59" s="82"/>
    </row>
    <row r="60" spans="1:130" s="22" customFormat="1" ht="15" customHeight="1" x14ac:dyDescent="0.3">
      <c r="A60" s="82"/>
      <c r="B60" s="82"/>
      <c r="C60" s="82"/>
      <c r="D60" s="82"/>
      <c r="E60" s="82"/>
      <c r="F60" s="82"/>
      <c r="G60" s="82"/>
      <c r="H60" s="82"/>
      <c r="I60" s="82"/>
      <c r="J60" s="82"/>
    </row>
    <row r="61" spans="1:130" s="22" customFormat="1" x14ac:dyDescent="0.3">
      <c r="A61" s="82"/>
      <c r="B61" s="82"/>
      <c r="C61" s="82"/>
      <c r="D61" s="82"/>
      <c r="E61" s="82"/>
      <c r="F61" s="82"/>
      <c r="G61" s="82"/>
      <c r="H61" s="82"/>
      <c r="I61" s="82"/>
      <c r="J61" s="82"/>
    </row>
    <row r="62" spans="1:130" s="22" customFormat="1" x14ac:dyDescent="0.3">
      <c r="A62" s="82"/>
      <c r="B62" s="82"/>
      <c r="C62" s="82"/>
      <c r="D62" s="82"/>
      <c r="E62" s="82"/>
      <c r="F62" s="82"/>
      <c r="G62" s="82"/>
      <c r="H62" s="82"/>
      <c r="I62" s="82"/>
      <c r="J62" s="82"/>
    </row>
    <row r="63" spans="1:130" s="22" customFormat="1" x14ac:dyDescent="0.3">
      <c r="A63" s="82"/>
      <c r="B63" s="82"/>
      <c r="C63" s="82"/>
      <c r="D63" s="82"/>
      <c r="E63" s="82"/>
      <c r="F63" s="82"/>
      <c r="G63" s="82"/>
      <c r="H63" s="82"/>
      <c r="I63" s="82"/>
      <c r="J63" s="82"/>
    </row>
    <row r="64" spans="1:130" s="22" customFormat="1" x14ac:dyDescent="0.3">
      <c r="A64" s="82"/>
      <c r="B64" s="82"/>
      <c r="C64" s="82"/>
      <c r="D64" s="82"/>
      <c r="E64" s="82"/>
      <c r="F64" s="82"/>
      <c r="G64" s="82"/>
      <c r="H64" s="82"/>
      <c r="I64" s="82"/>
      <c r="J64" s="82"/>
    </row>
    <row r="65" spans="1:19" s="22" customFormat="1" x14ac:dyDescent="0.3">
      <c r="A65" s="82"/>
      <c r="B65" s="82"/>
      <c r="C65" s="82"/>
      <c r="D65" s="82"/>
      <c r="E65" s="82"/>
      <c r="F65" s="82"/>
      <c r="G65" s="82"/>
      <c r="H65" s="82"/>
      <c r="I65" s="82"/>
      <c r="J65" s="82"/>
    </row>
    <row r="66" spans="1:19" s="22" customFormat="1" x14ac:dyDescent="0.3">
      <c r="A66" s="82"/>
      <c r="B66" s="82"/>
      <c r="C66" s="82"/>
      <c r="D66" s="82"/>
      <c r="E66" s="82"/>
      <c r="F66" s="82"/>
      <c r="G66" s="82"/>
      <c r="H66" s="82"/>
      <c r="I66" s="82"/>
      <c r="J66" s="82"/>
    </row>
    <row r="67" spans="1:19" s="22" customFormat="1" x14ac:dyDescent="0.3">
      <c r="A67" s="82"/>
      <c r="B67" s="82"/>
      <c r="C67" s="82"/>
      <c r="D67" s="82"/>
      <c r="E67" s="82"/>
      <c r="F67" s="82"/>
      <c r="G67" s="82"/>
      <c r="H67" s="82"/>
      <c r="I67" s="82"/>
      <c r="J67" s="82"/>
    </row>
    <row r="68" spans="1:19" s="22" customFormat="1" x14ac:dyDescent="0.3">
      <c r="A68" s="82"/>
      <c r="B68" s="82"/>
      <c r="C68" s="82"/>
      <c r="D68" s="82"/>
      <c r="E68" s="82"/>
      <c r="F68" s="82"/>
      <c r="G68" s="82"/>
      <c r="H68" s="82"/>
      <c r="I68" s="82"/>
      <c r="J68" s="82"/>
    </row>
    <row r="69" spans="1:19" s="22" customFormat="1" x14ac:dyDescent="0.3">
      <c r="A69" s="82"/>
      <c r="B69" s="82"/>
      <c r="C69" s="82"/>
      <c r="D69" s="82"/>
      <c r="E69" s="82"/>
      <c r="F69" s="82"/>
      <c r="G69" s="82"/>
      <c r="H69" s="82"/>
      <c r="I69" s="82"/>
      <c r="J69" s="82"/>
    </row>
    <row r="70" spans="1:19" s="22" customFormat="1" ht="21" customHeight="1" x14ac:dyDescent="0.3">
      <c r="A70" s="82"/>
      <c r="B70" s="82"/>
      <c r="C70" s="82"/>
      <c r="D70" s="82"/>
      <c r="E70" s="82"/>
      <c r="F70" s="82"/>
      <c r="G70" s="82"/>
      <c r="H70" s="82"/>
      <c r="I70" s="82"/>
      <c r="J70" s="82"/>
    </row>
    <row r="71" spans="1:19" ht="21" customHeight="1" x14ac:dyDescent="0.3">
      <c r="L71" s="22"/>
      <c r="M71" s="22"/>
      <c r="N71" s="22"/>
      <c r="O71" s="22"/>
      <c r="P71" s="22"/>
      <c r="Q71" s="22"/>
      <c r="R71" s="22"/>
      <c r="S71" s="22"/>
    </row>
    <row r="72" spans="1:19" ht="21" customHeight="1" x14ac:dyDescent="0.3">
      <c r="L72" s="22"/>
      <c r="M72" s="22"/>
      <c r="N72" s="22"/>
      <c r="O72" s="22"/>
      <c r="P72" s="22"/>
      <c r="Q72" s="22"/>
      <c r="R72" s="22"/>
      <c r="S72" s="22"/>
    </row>
    <row r="73" spans="1:19" ht="21" customHeight="1" x14ac:dyDescent="0.3">
      <c r="L73" s="22"/>
      <c r="M73" s="22"/>
      <c r="N73" s="22"/>
      <c r="O73" s="22"/>
      <c r="P73" s="22"/>
      <c r="Q73" s="22"/>
      <c r="R73" s="22"/>
      <c r="S73" s="22"/>
    </row>
    <row r="74" spans="1:19" ht="21" customHeight="1" x14ac:dyDescent="0.3">
      <c r="L74" s="22"/>
      <c r="M74" s="22"/>
      <c r="N74" s="22"/>
      <c r="O74" s="22"/>
      <c r="P74" s="22"/>
      <c r="Q74" s="22"/>
      <c r="R74" s="22"/>
      <c r="S74" s="22"/>
    </row>
    <row r="75" spans="1:19" ht="5.0999999999999996" customHeight="1" x14ac:dyDescent="0.3">
      <c r="L75" s="22"/>
      <c r="M75" s="22"/>
      <c r="N75" s="22"/>
      <c r="O75" s="22"/>
      <c r="P75" s="22"/>
      <c r="Q75" s="22"/>
      <c r="R75" s="22"/>
      <c r="S75" s="22"/>
    </row>
    <row r="76" spans="1:19" x14ac:dyDescent="0.3">
      <c r="L76" s="22"/>
      <c r="M76" s="22"/>
      <c r="N76" s="22"/>
      <c r="O76" s="22"/>
      <c r="P76" s="22"/>
      <c r="Q76" s="22"/>
      <c r="R76" s="22"/>
      <c r="S76" s="22"/>
    </row>
    <row r="77" spans="1:19" x14ac:dyDescent="0.3">
      <c r="L77" s="22"/>
      <c r="M77" s="22"/>
      <c r="N77" s="22"/>
      <c r="O77" s="22"/>
      <c r="P77" s="22"/>
      <c r="Q77" s="22"/>
      <c r="R77" s="22"/>
      <c r="S77" s="22"/>
    </row>
    <row r="78" spans="1:19" x14ac:dyDescent="0.3">
      <c r="L78" s="22"/>
      <c r="M78" s="22"/>
      <c r="N78" s="22"/>
      <c r="O78" s="22"/>
      <c r="P78" s="22"/>
      <c r="Q78" s="22"/>
      <c r="R78" s="22"/>
      <c r="S78" s="22"/>
    </row>
    <row r="79" spans="1:19" x14ac:dyDescent="0.3">
      <c r="L79" s="22"/>
      <c r="M79" s="22"/>
      <c r="N79" s="22"/>
      <c r="O79" s="22"/>
      <c r="P79" s="22"/>
      <c r="Q79" s="22"/>
      <c r="R79" s="22"/>
      <c r="S79" s="22"/>
    </row>
    <row r="80" spans="1:19" x14ac:dyDescent="0.3">
      <c r="L80" s="22"/>
      <c r="M80" s="22"/>
      <c r="N80" s="22"/>
      <c r="O80" s="22"/>
      <c r="P80" s="22"/>
      <c r="Q80" s="22"/>
      <c r="R80" s="22"/>
      <c r="S80" s="22"/>
    </row>
    <row r="81" spans="12:19" x14ac:dyDescent="0.3">
      <c r="L81" s="22"/>
      <c r="M81" s="22"/>
      <c r="N81" s="22"/>
      <c r="O81" s="22"/>
      <c r="P81" s="22"/>
      <c r="Q81" s="22"/>
      <c r="R81" s="22"/>
      <c r="S81" s="22"/>
    </row>
    <row r="82" spans="12:19" x14ac:dyDescent="0.3">
      <c r="L82" s="22"/>
      <c r="M82" s="22"/>
      <c r="N82" s="22"/>
      <c r="O82" s="22"/>
      <c r="P82" s="22"/>
      <c r="Q82" s="22"/>
      <c r="R82" s="22"/>
      <c r="S82" s="22"/>
    </row>
    <row r="83" spans="12:19" x14ac:dyDescent="0.3">
      <c r="L83" s="22"/>
      <c r="M83" s="22"/>
      <c r="N83" s="22"/>
      <c r="O83" s="22"/>
      <c r="P83" s="22"/>
      <c r="Q83" s="22"/>
      <c r="R83" s="22"/>
      <c r="S83" s="22"/>
    </row>
    <row r="84" spans="12:19" x14ac:dyDescent="0.3">
      <c r="L84" s="22"/>
      <c r="M84" s="22"/>
      <c r="N84" s="22"/>
      <c r="O84" s="22"/>
      <c r="P84" s="22"/>
      <c r="Q84" s="22"/>
      <c r="R84" s="22"/>
      <c r="S84" s="22"/>
    </row>
    <row r="85" spans="12:19" x14ac:dyDescent="0.3">
      <c r="L85" s="22"/>
      <c r="M85" s="22"/>
      <c r="N85" s="22"/>
      <c r="O85" s="22"/>
      <c r="P85" s="22"/>
      <c r="Q85" s="22"/>
      <c r="R85" s="22"/>
      <c r="S85" s="22"/>
    </row>
    <row r="86" spans="12:19" x14ac:dyDescent="0.3">
      <c r="L86" s="22"/>
      <c r="M86" s="22"/>
      <c r="N86" s="22"/>
      <c r="O86" s="22"/>
      <c r="P86" s="22"/>
      <c r="Q86" s="22"/>
      <c r="R86" s="22"/>
      <c r="S86" s="22"/>
    </row>
    <row r="87" spans="12:19" x14ac:dyDescent="0.3">
      <c r="L87" s="22"/>
      <c r="M87" s="22"/>
      <c r="N87" s="22"/>
      <c r="O87" s="22"/>
      <c r="P87" s="22"/>
      <c r="Q87" s="22"/>
      <c r="R87" s="22"/>
      <c r="S87" s="22"/>
    </row>
    <row r="88" spans="12:19" x14ac:dyDescent="0.3">
      <c r="L88" s="22"/>
      <c r="M88" s="22"/>
      <c r="N88" s="22"/>
      <c r="O88" s="22"/>
      <c r="P88" s="22"/>
      <c r="Q88" s="22"/>
      <c r="R88" s="22"/>
      <c r="S88" s="22"/>
    </row>
    <row r="89" spans="12:19" x14ac:dyDescent="0.3">
      <c r="L89" s="22"/>
      <c r="M89" s="22"/>
      <c r="N89" s="22"/>
      <c r="O89" s="22"/>
      <c r="P89" s="22"/>
      <c r="Q89" s="22"/>
      <c r="R89" s="22"/>
      <c r="S89" s="22"/>
    </row>
    <row r="90" spans="12:19" x14ac:dyDescent="0.3">
      <c r="L90" s="22"/>
      <c r="M90" s="22"/>
      <c r="N90" s="22"/>
      <c r="O90" s="22"/>
      <c r="P90" s="22"/>
      <c r="Q90" s="22"/>
      <c r="R90" s="22"/>
      <c r="S90" s="22"/>
    </row>
    <row r="91" spans="12:19" x14ac:dyDescent="0.3">
      <c r="L91" s="22"/>
      <c r="M91" s="22"/>
      <c r="N91" s="22"/>
      <c r="O91" s="22"/>
      <c r="P91" s="22"/>
      <c r="Q91" s="22"/>
      <c r="R91" s="22"/>
      <c r="S91" s="22"/>
    </row>
    <row r="92" spans="12:19" x14ac:dyDescent="0.3">
      <c r="L92" s="22"/>
      <c r="M92" s="22"/>
      <c r="N92" s="22"/>
      <c r="O92" s="22"/>
      <c r="P92" s="22"/>
      <c r="Q92" s="22"/>
      <c r="R92" s="22"/>
      <c r="S92" s="22"/>
    </row>
    <row r="93" spans="12:19" x14ac:dyDescent="0.3">
      <c r="L93" s="22"/>
      <c r="M93" s="22"/>
      <c r="N93" s="22"/>
      <c r="O93" s="22"/>
      <c r="P93" s="22"/>
      <c r="Q93" s="22"/>
      <c r="R93" s="22"/>
      <c r="S93" s="22"/>
    </row>
    <row r="94" spans="12:19" x14ac:dyDescent="0.3">
      <c r="L94" s="22"/>
      <c r="M94" s="22"/>
      <c r="N94" s="22"/>
      <c r="O94" s="22"/>
      <c r="P94" s="22"/>
      <c r="Q94" s="22"/>
      <c r="R94" s="22"/>
      <c r="S94" s="22"/>
    </row>
    <row r="95" spans="12:19" x14ac:dyDescent="0.3">
      <c r="L95" s="22"/>
      <c r="M95" s="22"/>
      <c r="N95" s="22"/>
      <c r="O95" s="22"/>
      <c r="P95" s="22"/>
      <c r="Q95" s="22"/>
      <c r="R95" s="22"/>
      <c r="S95" s="22"/>
    </row>
    <row r="96" spans="12:19" x14ac:dyDescent="0.3">
      <c r="L96" s="22"/>
      <c r="M96" s="22"/>
      <c r="N96" s="22"/>
      <c r="O96" s="22"/>
      <c r="P96" s="22"/>
      <c r="Q96" s="22"/>
      <c r="R96" s="22"/>
      <c r="S96" s="22"/>
    </row>
    <row r="97" spans="12:19" x14ac:dyDescent="0.3">
      <c r="L97" s="22"/>
      <c r="M97" s="22"/>
      <c r="N97" s="22"/>
      <c r="O97" s="22"/>
      <c r="P97" s="22"/>
      <c r="Q97" s="22"/>
      <c r="R97" s="22"/>
      <c r="S97" s="22"/>
    </row>
    <row r="98" spans="12:19" x14ac:dyDescent="0.3">
      <c r="L98" s="22"/>
      <c r="M98" s="22"/>
      <c r="N98" s="22"/>
      <c r="O98" s="22"/>
      <c r="P98" s="22"/>
      <c r="Q98" s="22"/>
      <c r="R98" s="22"/>
      <c r="S98" s="22"/>
    </row>
    <row r="99" spans="12:19" x14ac:dyDescent="0.3">
      <c r="L99" s="22"/>
      <c r="M99" s="22"/>
      <c r="N99" s="22"/>
      <c r="O99" s="22"/>
      <c r="P99" s="22"/>
      <c r="Q99" s="22"/>
      <c r="R99" s="22"/>
      <c r="S99" s="22"/>
    </row>
    <row r="100" spans="12:19" x14ac:dyDescent="0.3">
      <c r="L100" s="22"/>
      <c r="M100" s="22"/>
      <c r="N100" s="22"/>
      <c r="O100" s="22"/>
      <c r="P100" s="22"/>
      <c r="Q100" s="22"/>
      <c r="R100" s="22"/>
      <c r="S100" s="22"/>
    </row>
    <row r="101" spans="12:19" x14ac:dyDescent="0.3">
      <c r="L101" s="22"/>
      <c r="M101" s="22"/>
      <c r="N101" s="22"/>
      <c r="O101" s="22"/>
      <c r="P101" s="22"/>
      <c r="Q101" s="22"/>
      <c r="R101" s="22"/>
      <c r="S101" s="22"/>
    </row>
    <row r="102" spans="12:19" x14ac:dyDescent="0.3">
      <c r="L102" s="22"/>
      <c r="M102" s="22"/>
      <c r="N102" s="22"/>
      <c r="O102" s="22"/>
      <c r="P102" s="22"/>
      <c r="Q102" s="22"/>
      <c r="R102" s="22"/>
      <c r="S102" s="22"/>
    </row>
    <row r="103" spans="12:19" x14ac:dyDescent="0.3">
      <c r="L103" s="22"/>
      <c r="M103" s="22"/>
      <c r="N103" s="22"/>
      <c r="O103" s="22"/>
      <c r="P103" s="22"/>
      <c r="Q103" s="22"/>
      <c r="R103" s="22"/>
      <c r="S103" s="22"/>
    </row>
    <row r="104" spans="12:19" x14ac:dyDescent="0.3">
      <c r="L104" s="22"/>
      <c r="M104" s="22"/>
      <c r="N104" s="22"/>
      <c r="O104" s="22"/>
      <c r="P104" s="22"/>
      <c r="Q104" s="22"/>
      <c r="R104" s="22"/>
      <c r="S104" s="22"/>
    </row>
    <row r="105" spans="12:19" x14ac:dyDescent="0.3">
      <c r="L105" s="22"/>
      <c r="M105" s="22"/>
      <c r="N105" s="22"/>
      <c r="O105" s="22"/>
      <c r="P105" s="22"/>
      <c r="Q105" s="22"/>
      <c r="R105" s="22"/>
      <c r="S105" s="22"/>
    </row>
    <row r="106" spans="12:19" x14ac:dyDescent="0.3">
      <c r="L106" s="22"/>
      <c r="M106" s="22"/>
      <c r="N106" s="22"/>
      <c r="O106" s="22"/>
      <c r="P106" s="22"/>
      <c r="Q106" s="22"/>
      <c r="R106" s="22"/>
      <c r="S106" s="22"/>
    </row>
    <row r="107" spans="12:19" x14ac:dyDescent="0.3">
      <c r="L107" s="22"/>
      <c r="M107" s="22"/>
      <c r="N107" s="22"/>
      <c r="O107" s="22"/>
      <c r="P107" s="22"/>
      <c r="Q107" s="22"/>
      <c r="R107" s="22"/>
      <c r="S107" s="22"/>
    </row>
    <row r="108" spans="12:19" x14ac:dyDescent="0.3">
      <c r="L108" s="22"/>
      <c r="M108" s="22"/>
      <c r="N108" s="22"/>
      <c r="O108" s="22"/>
      <c r="P108" s="22"/>
      <c r="Q108" s="22"/>
      <c r="R108" s="22"/>
      <c r="S108" s="22"/>
    </row>
    <row r="109" spans="12:19" x14ac:dyDescent="0.3">
      <c r="L109" s="22"/>
      <c r="M109" s="22"/>
      <c r="N109" s="22"/>
      <c r="O109" s="22"/>
      <c r="P109" s="22"/>
      <c r="Q109" s="22"/>
      <c r="R109" s="22"/>
      <c r="S109" s="22"/>
    </row>
    <row r="110" spans="12:19" x14ac:dyDescent="0.3">
      <c r="L110" s="22"/>
      <c r="M110" s="22"/>
      <c r="N110" s="22"/>
      <c r="O110" s="22"/>
      <c r="P110" s="22"/>
      <c r="Q110" s="22"/>
      <c r="R110" s="22"/>
      <c r="S110" s="22"/>
    </row>
    <row r="111" spans="12:19" x14ac:dyDescent="0.3">
      <c r="L111" s="22"/>
      <c r="M111" s="22"/>
      <c r="N111" s="22"/>
      <c r="O111" s="22"/>
      <c r="P111" s="22"/>
      <c r="Q111" s="22"/>
      <c r="R111" s="22"/>
      <c r="S111" s="22"/>
    </row>
    <row r="112" spans="12:19" x14ac:dyDescent="0.3">
      <c r="L112" s="22"/>
      <c r="M112" s="22"/>
      <c r="N112" s="22"/>
      <c r="O112" s="22"/>
      <c r="P112" s="22"/>
      <c r="Q112" s="22"/>
      <c r="R112" s="22"/>
      <c r="S112" s="22"/>
    </row>
    <row r="113" spans="12:19" x14ac:dyDescent="0.3">
      <c r="L113" s="22"/>
      <c r="M113" s="22"/>
      <c r="N113" s="22"/>
      <c r="O113" s="22"/>
      <c r="P113" s="22"/>
      <c r="Q113" s="22"/>
      <c r="R113" s="22"/>
      <c r="S113" s="22"/>
    </row>
    <row r="114" spans="12:19" x14ac:dyDescent="0.3">
      <c r="L114" s="22"/>
      <c r="M114" s="22"/>
      <c r="N114" s="22"/>
      <c r="O114" s="22"/>
      <c r="P114" s="22"/>
      <c r="Q114" s="22"/>
      <c r="R114" s="22"/>
      <c r="S114" s="22"/>
    </row>
    <row r="115" spans="12:19" x14ac:dyDescent="0.3">
      <c r="L115" s="22"/>
      <c r="M115" s="22"/>
      <c r="N115" s="22"/>
      <c r="O115" s="22"/>
      <c r="P115" s="22"/>
      <c r="Q115" s="22"/>
      <c r="R115" s="22"/>
      <c r="S115" s="22"/>
    </row>
    <row r="116" spans="12:19" x14ac:dyDescent="0.3">
      <c r="L116" s="22"/>
      <c r="M116" s="22"/>
      <c r="N116" s="22"/>
      <c r="O116" s="22"/>
      <c r="P116" s="22"/>
      <c r="Q116" s="22"/>
      <c r="R116" s="22"/>
      <c r="S116" s="22"/>
    </row>
    <row r="117" spans="12:19" x14ac:dyDescent="0.3">
      <c r="L117" s="22"/>
      <c r="M117" s="22"/>
      <c r="N117" s="22"/>
      <c r="O117" s="22"/>
      <c r="P117" s="22"/>
      <c r="Q117" s="22"/>
      <c r="R117" s="22"/>
      <c r="S117" s="22"/>
    </row>
    <row r="118" spans="12:19" x14ac:dyDescent="0.3">
      <c r="L118" s="22"/>
      <c r="M118" s="22"/>
      <c r="N118" s="22"/>
      <c r="O118" s="22"/>
      <c r="P118" s="22"/>
      <c r="Q118" s="22"/>
      <c r="R118" s="22"/>
      <c r="S118" s="22"/>
    </row>
    <row r="119" spans="12:19" x14ac:dyDescent="0.3">
      <c r="L119" s="22"/>
      <c r="M119" s="22"/>
      <c r="N119" s="22"/>
      <c r="O119" s="22"/>
      <c r="P119" s="22"/>
      <c r="Q119" s="22"/>
      <c r="R119" s="22"/>
      <c r="S119" s="22"/>
    </row>
    <row r="120" spans="12:19" x14ac:dyDescent="0.3">
      <c r="L120" s="22"/>
      <c r="M120" s="22"/>
      <c r="N120" s="22"/>
      <c r="O120" s="22"/>
      <c r="P120" s="22"/>
      <c r="Q120" s="22"/>
      <c r="R120" s="22"/>
      <c r="S120" s="22"/>
    </row>
    <row r="121" spans="12:19" x14ac:dyDescent="0.3">
      <c r="L121" s="22"/>
      <c r="M121" s="22"/>
      <c r="N121" s="22"/>
      <c r="O121" s="22"/>
      <c r="P121" s="22"/>
      <c r="Q121" s="22"/>
      <c r="R121" s="22"/>
      <c r="S121" s="22"/>
    </row>
    <row r="122" spans="12:19" x14ac:dyDescent="0.3">
      <c r="L122" s="22"/>
      <c r="M122" s="22"/>
      <c r="N122" s="22"/>
      <c r="O122" s="22"/>
      <c r="P122" s="22"/>
      <c r="Q122" s="22"/>
      <c r="R122" s="22"/>
      <c r="S122" s="22"/>
    </row>
    <row r="123" spans="12:19" x14ac:dyDescent="0.3">
      <c r="L123" s="22"/>
      <c r="M123" s="22"/>
      <c r="N123" s="22"/>
      <c r="O123" s="22"/>
      <c r="P123" s="22"/>
      <c r="Q123" s="22"/>
      <c r="R123" s="22"/>
      <c r="S123" s="22"/>
    </row>
    <row r="124" spans="12:19" x14ac:dyDescent="0.3">
      <c r="L124" s="22"/>
      <c r="M124" s="22"/>
      <c r="N124" s="22"/>
      <c r="O124" s="22"/>
      <c r="P124" s="22"/>
      <c r="Q124" s="22"/>
      <c r="R124" s="22"/>
      <c r="S124" s="22"/>
    </row>
    <row r="125" spans="12:19" x14ac:dyDescent="0.3">
      <c r="L125" s="22"/>
      <c r="M125" s="22"/>
      <c r="N125" s="22"/>
      <c r="O125" s="22"/>
      <c r="P125" s="22"/>
      <c r="Q125" s="22"/>
      <c r="R125" s="22"/>
      <c r="S125" s="22"/>
    </row>
    <row r="126" spans="12:19" x14ac:dyDescent="0.3">
      <c r="L126" s="22"/>
      <c r="M126" s="22"/>
      <c r="N126" s="22"/>
      <c r="O126" s="22"/>
      <c r="P126" s="22"/>
      <c r="Q126" s="22"/>
      <c r="R126" s="22"/>
      <c r="S126" s="22"/>
    </row>
    <row r="127" spans="12:19" x14ac:dyDescent="0.3">
      <c r="L127" s="22"/>
      <c r="M127" s="22"/>
      <c r="N127" s="22"/>
      <c r="O127" s="22"/>
      <c r="P127" s="22"/>
      <c r="Q127" s="22"/>
      <c r="R127" s="22"/>
      <c r="S127" s="22"/>
    </row>
    <row r="128" spans="12:19" x14ac:dyDescent="0.3">
      <c r="L128" s="22"/>
      <c r="M128" s="22"/>
      <c r="N128" s="22"/>
      <c r="O128" s="22"/>
      <c r="P128" s="22"/>
      <c r="Q128" s="22"/>
      <c r="R128" s="22"/>
      <c r="S128" s="22"/>
    </row>
    <row r="129" spans="12:19" x14ac:dyDescent="0.3">
      <c r="L129" s="22"/>
      <c r="M129" s="22"/>
      <c r="N129" s="22"/>
      <c r="O129" s="22"/>
      <c r="P129" s="22"/>
      <c r="Q129" s="22"/>
      <c r="R129" s="22"/>
      <c r="S129" s="22"/>
    </row>
    <row r="130" spans="12:19" x14ac:dyDescent="0.3">
      <c r="L130" s="22"/>
      <c r="M130" s="22"/>
      <c r="N130" s="22"/>
      <c r="O130" s="22"/>
      <c r="P130" s="22"/>
      <c r="Q130" s="22"/>
      <c r="R130" s="22"/>
      <c r="S130" s="22"/>
    </row>
    <row r="131" spans="12:19" x14ac:dyDescent="0.3">
      <c r="L131" s="22"/>
      <c r="M131" s="22"/>
      <c r="N131" s="22"/>
      <c r="O131" s="22"/>
      <c r="P131" s="22"/>
      <c r="Q131" s="22"/>
      <c r="R131" s="22"/>
      <c r="S131" s="22"/>
    </row>
    <row r="132" spans="12:19" x14ac:dyDescent="0.3">
      <c r="L132" s="22"/>
      <c r="M132" s="22"/>
      <c r="N132" s="22"/>
      <c r="O132" s="22"/>
      <c r="P132" s="22"/>
      <c r="Q132" s="22"/>
      <c r="R132" s="22"/>
      <c r="S132" s="22"/>
    </row>
    <row r="133" spans="12:19" x14ac:dyDescent="0.3">
      <c r="L133" s="22"/>
      <c r="M133" s="22"/>
      <c r="N133" s="22"/>
      <c r="O133" s="22"/>
      <c r="P133" s="22"/>
      <c r="Q133" s="22"/>
      <c r="R133" s="22"/>
      <c r="S133" s="22"/>
    </row>
    <row r="134" spans="12:19" x14ac:dyDescent="0.3">
      <c r="L134" s="22"/>
      <c r="M134" s="22"/>
      <c r="N134" s="22"/>
      <c r="O134" s="22"/>
      <c r="P134" s="22"/>
      <c r="Q134" s="22"/>
      <c r="R134" s="22"/>
      <c r="S134" s="22"/>
    </row>
    <row r="135" spans="12:19" x14ac:dyDescent="0.3">
      <c r="L135" s="22"/>
      <c r="M135" s="22"/>
      <c r="N135" s="22"/>
      <c r="O135" s="22"/>
      <c r="P135" s="22"/>
      <c r="Q135" s="22"/>
      <c r="R135" s="22"/>
      <c r="S135" s="22"/>
    </row>
    <row r="136" spans="12:19" x14ac:dyDescent="0.3">
      <c r="L136" s="22"/>
      <c r="M136" s="22"/>
      <c r="N136" s="22"/>
      <c r="O136" s="22"/>
      <c r="P136" s="22"/>
      <c r="Q136" s="22"/>
      <c r="R136" s="22"/>
      <c r="S136" s="22"/>
    </row>
    <row r="137" spans="12:19" x14ac:dyDescent="0.3">
      <c r="L137" s="22"/>
      <c r="M137" s="22"/>
      <c r="N137" s="22"/>
      <c r="O137" s="22"/>
      <c r="P137" s="22"/>
      <c r="Q137" s="22"/>
      <c r="R137" s="22"/>
      <c r="S137" s="22"/>
    </row>
    <row r="138" spans="12:19" x14ac:dyDescent="0.3">
      <c r="L138" s="22"/>
      <c r="M138" s="22"/>
      <c r="N138" s="22"/>
      <c r="O138" s="22"/>
      <c r="P138" s="22"/>
      <c r="Q138" s="22"/>
      <c r="R138" s="22"/>
      <c r="S138" s="22"/>
    </row>
    <row r="139" spans="12:19" x14ac:dyDescent="0.3">
      <c r="L139" s="22"/>
      <c r="M139" s="22"/>
      <c r="N139" s="22"/>
      <c r="O139" s="22"/>
      <c r="P139" s="22"/>
      <c r="Q139" s="22"/>
      <c r="R139" s="22"/>
      <c r="S139" s="22"/>
    </row>
    <row r="140" spans="12:19" x14ac:dyDescent="0.3">
      <c r="L140" s="22"/>
      <c r="M140" s="22"/>
      <c r="N140" s="22"/>
      <c r="O140" s="22"/>
      <c r="P140" s="22"/>
      <c r="Q140" s="22"/>
      <c r="R140" s="22"/>
      <c r="S140" s="22"/>
    </row>
    <row r="141" spans="12:19" x14ac:dyDescent="0.3">
      <c r="L141" s="22"/>
      <c r="M141" s="22"/>
      <c r="N141" s="22"/>
      <c r="O141" s="22"/>
      <c r="P141" s="22"/>
      <c r="Q141" s="22"/>
      <c r="R141" s="22"/>
      <c r="S141" s="22"/>
    </row>
    <row r="142" spans="12:19" x14ac:dyDescent="0.3">
      <c r="L142" s="22"/>
      <c r="M142" s="22"/>
      <c r="N142" s="22"/>
      <c r="O142" s="22"/>
      <c r="P142" s="22"/>
      <c r="Q142" s="22"/>
      <c r="R142" s="22"/>
      <c r="S142" s="22"/>
    </row>
    <row r="143" spans="12:19" x14ac:dyDescent="0.3">
      <c r="L143" s="22"/>
      <c r="M143" s="22"/>
      <c r="N143" s="22"/>
      <c r="O143" s="22"/>
      <c r="P143" s="22"/>
      <c r="Q143" s="22"/>
      <c r="R143" s="22"/>
      <c r="S143" s="22"/>
    </row>
    <row r="144" spans="12:19" x14ac:dyDescent="0.3">
      <c r="L144" s="22"/>
      <c r="M144" s="22"/>
      <c r="N144" s="22"/>
      <c r="O144" s="22"/>
      <c r="P144" s="22"/>
      <c r="Q144" s="22"/>
      <c r="R144" s="22"/>
      <c r="S144" s="22"/>
    </row>
    <row r="145" spans="12:19" x14ac:dyDescent="0.3">
      <c r="L145" s="22"/>
      <c r="M145" s="22"/>
      <c r="N145" s="22"/>
      <c r="O145" s="22"/>
      <c r="P145" s="22"/>
      <c r="Q145" s="22"/>
      <c r="R145" s="22"/>
      <c r="S145" s="22"/>
    </row>
    <row r="146" spans="12:19" x14ac:dyDescent="0.3">
      <c r="L146" s="22"/>
      <c r="M146" s="22"/>
      <c r="N146" s="22"/>
      <c r="O146" s="22"/>
      <c r="P146" s="22"/>
      <c r="Q146" s="22"/>
      <c r="R146" s="22"/>
      <c r="S146" s="22"/>
    </row>
    <row r="147" spans="12:19" x14ac:dyDescent="0.3">
      <c r="L147" s="22"/>
      <c r="M147" s="22"/>
      <c r="N147" s="22"/>
      <c r="O147" s="22"/>
      <c r="P147" s="22"/>
      <c r="Q147" s="22"/>
      <c r="R147" s="22"/>
      <c r="S147" s="22"/>
    </row>
    <row r="148" spans="12:19" x14ac:dyDescent="0.3">
      <c r="L148" s="22"/>
      <c r="M148" s="22"/>
      <c r="N148" s="22"/>
      <c r="O148" s="22"/>
      <c r="P148" s="22"/>
      <c r="Q148" s="22"/>
      <c r="R148" s="22"/>
      <c r="S148" s="22"/>
    </row>
    <row r="149" spans="12:19" x14ac:dyDescent="0.3">
      <c r="L149" s="22"/>
      <c r="M149" s="22"/>
      <c r="N149" s="22"/>
      <c r="O149" s="22"/>
      <c r="P149" s="22"/>
      <c r="Q149" s="22"/>
      <c r="R149" s="22"/>
      <c r="S149" s="22"/>
    </row>
    <row r="150" spans="12:19" x14ac:dyDescent="0.3">
      <c r="L150" s="22"/>
      <c r="M150" s="22"/>
      <c r="N150" s="22"/>
      <c r="O150" s="22"/>
      <c r="P150" s="22"/>
      <c r="Q150" s="22"/>
      <c r="R150" s="22"/>
      <c r="S150" s="22"/>
    </row>
    <row r="151" spans="12:19" x14ac:dyDescent="0.3">
      <c r="L151" s="22"/>
      <c r="M151" s="22"/>
      <c r="N151" s="22"/>
      <c r="O151" s="22"/>
      <c r="P151" s="22"/>
      <c r="Q151" s="22"/>
      <c r="R151" s="22"/>
      <c r="S151" s="22"/>
    </row>
    <row r="152" spans="12:19" x14ac:dyDescent="0.3">
      <c r="L152" s="22"/>
      <c r="M152" s="22"/>
      <c r="N152" s="22"/>
      <c r="O152" s="22"/>
      <c r="P152" s="22"/>
      <c r="Q152" s="22"/>
      <c r="R152" s="22"/>
      <c r="S152" s="22"/>
    </row>
    <row r="153" spans="12:19" x14ac:dyDescent="0.3">
      <c r="L153" s="22"/>
      <c r="M153" s="22"/>
      <c r="N153" s="22"/>
      <c r="O153" s="22"/>
      <c r="P153" s="22"/>
      <c r="Q153" s="22"/>
      <c r="R153" s="22"/>
      <c r="S153" s="22"/>
    </row>
    <row r="154" spans="12:19" x14ac:dyDescent="0.3">
      <c r="L154" s="22"/>
      <c r="M154" s="22"/>
      <c r="N154" s="22"/>
      <c r="O154" s="22"/>
      <c r="P154" s="22"/>
      <c r="Q154" s="22"/>
      <c r="R154" s="22"/>
      <c r="S154" s="22"/>
    </row>
    <row r="155" spans="12:19" x14ac:dyDescent="0.3">
      <c r="L155" s="22"/>
      <c r="M155" s="22"/>
      <c r="N155" s="22"/>
      <c r="O155" s="22"/>
      <c r="P155" s="22"/>
      <c r="Q155" s="22"/>
      <c r="R155" s="22"/>
      <c r="S155" s="22"/>
    </row>
    <row r="156" spans="12:19" x14ac:dyDescent="0.3">
      <c r="L156" s="22"/>
      <c r="M156" s="22"/>
      <c r="N156" s="22"/>
      <c r="O156" s="22"/>
      <c r="P156" s="22"/>
      <c r="Q156" s="22"/>
      <c r="R156" s="22"/>
      <c r="S156" s="22"/>
    </row>
    <row r="157" spans="12:19" x14ac:dyDescent="0.3">
      <c r="L157" s="22"/>
      <c r="M157" s="22"/>
      <c r="N157" s="22"/>
      <c r="O157" s="22"/>
      <c r="P157" s="22"/>
      <c r="Q157" s="22"/>
      <c r="R157" s="22"/>
      <c r="S157" s="22"/>
    </row>
    <row r="158" spans="12:19" x14ac:dyDescent="0.3">
      <c r="L158" s="22"/>
      <c r="M158" s="22"/>
      <c r="N158" s="22"/>
      <c r="O158" s="22"/>
      <c r="P158" s="22"/>
      <c r="Q158" s="22"/>
      <c r="R158" s="22"/>
      <c r="S158" s="22"/>
    </row>
    <row r="159" spans="12:19" x14ac:dyDescent="0.3">
      <c r="L159" s="22"/>
      <c r="M159" s="22"/>
      <c r="N159" s="22"/>
      <c r="O159" s="22"/>
      <c r="P159" s="22"/>
      <c r="Q159" s="22"/>
      <c r="R159" s="22"/>
      <c r="S159" s="22"/>
    </row>
    <row r="160" spans="12:19" x14ac:dyDescent="0.3">
      <c r="L160" s="22"/>
      <c r="M160" s="22"/>
      <c r="N160" s="22"/>
      <c r="O160" s="22"/>
      <c r="P160" s="22"/>
      <c r="Q160" s="22"/>
      <c r="R160" s="22"/>
      <c r="S160" s="22"/>
    </row>
    <row r="161" spans="12:19" x14ac:dyDescent="0.3">
      <c r="L161" s="22"/>
      <c r="M161" s="22"/>
      <c r="N161" s="22"/>
      <c r="O161" s="22"/>
      <c r="P161" s="22"/>
      <c r="Q161" s="22"/>
      <c r="R161" s="22"/>
      <c r="S161" s="22"/>
    </row>
    <row r="162" spans="12:19" x14ac:dyDescent="0.3">
      <c r="L162" s="22"/>
      <c r="M162" s="22"/>
      <c r="N162" s="22"/>
      <c r="O162" s="22"/>
      <c r="P162" s="22"/>
      <c r="Q162" s="22"/>
      <c r="R162" s="22"/>
      <c r="S162" s="22"/>
    </row>
    <row r="163" spans="12:19" x14ac:dyDescent="0.3">
      <c r="L163" s="22"/>
      <c r="M163" s="22"/>
      <c r="N163" s="22"/>
      <c r="O163" s="22"/>
      <c r="P163" s="22"/>
      <c r="Q163" s="22"/>
      <c r="R163" s="22"/>
      <c r="S163" s="22"/>
    </row>
    <row r="164" spans="12:19" x14ac:dyDescent="0.3">
      <c r="L164" s="22"/>
      <c r="M164" s="22"/>
      <c r="N164" s="22"/>
      <c r="O164" s="22"/>
      <c r="P164" s="22"/>
      <c r="Q164" s="22"/>
      <c r="R164" s="22"/>
      <c r="S164" s="22"/>
    </row>
    <row r="165" spans="12:19" x14ac:dyDescent="0.3">
      <c r="L165" s="22"/>
      <c r="M165" s="22"/>
      <c r="N165" s="22"/>
      <c r="O165" s="22"/>
      <c r="P165" s="22"/>
      <c r="Q165" s="22"/>
      <c r="R165" s="22"/>
      <c r="S165" s="22"/>
    </row>
    <row r="166" spans="12:19" x14ac:dyDescent="0.3">
      <c r="L166" s="22"/>
      <c r="M166" s="22"/>
      <c r="N166" s="22"/>
      <c r="O166" s="22"/>
      <c r="P166" s="22"/>
      <c r="Q166" s="22"/>
      <c r="R166" s="22"/>
      <c r="S166" s="22"/>
    </row>
    <row r="167" spans="12:19" x14ac:dyDescent="0.3">
      <c r="L167" s="22"/>
      <c r="M167" s="22"/>
      <c r="N167" s="22"/>
      <c r="O167" s="22"/>
      <c r="P167" s="22"/>
      <c r="Q167" s="22"/>
      <c r="R167" s="22"/>
      <c r="S167" s="22"/>
    </row>
    <row r="168" spans="12:19" x14ac:dyDescent="0.3">
      <c r="L168" s="22"/>
      <c r="M168" s="22"/>
      <c r="N168" s="22"/>
      <c r="O168" s="22"/>
      <c r="P168" s="22"/>
      <c r="Q168" s="22"/>
      <c r="R168" s="22"/>
      <c r="S168" s="22"/>
    </row>
    <row r="169" spans="12:19" x14ac:dyDescent="0.3">
      <c r="L169" s="22"/>
      <c r="M169" s="22"/>
      <c r="N169" s="22"/>
      <c r="O169" s="22"/>
      <c r="P169" s="22"/>
      <c r="Q169" s="22"/>
      <c r="R169" s="22"/>
      <c r="S169" s="22"/>
    </row>
    <row r="170" spans="12:19" x14ac:dyDescent="0.3">
      <c r="L170" s="22"/>
      <c r="M170" s="22"/>
      <c r="N170" s="22"/>
      <c r="O170" s="22"/>
      <c r="P170" s="22"/>
      <c r="Q170" s="22"/>
      <c r="R170" s="22"/>
      <c r="S170" s="22"/>
    </row>
    <row r="171" spans="12:19" x14ac:dyDescent="0.3">
      <c r="L171" s="22"/>
      <c r="M171" s="22"/>
      <c r="N171" s="22"/>
      <c r="O171" s="22"/>
      <c r="P171" s="22"/>
      <c r="Q171" s="22"/>
      <c r="R171" s="22"/>
      <c r="S171" s="22"/>
    </row>
    <row r="172" spans="12:19" x14ac:dyDescent="0.3">
      <c r="L172" s="22"/>
      <c r="M172" s="22"/>
      <c r="N172" s="22"/>
      <c r="O172" s="22"/>
      <c r="P172" s="22"/>
      <c r="Q172" s="22"/>
      <c r="R172" s="22"/>
      <c r="S172" s="22"/>
    </row>
    <row r="173" spans="12:19" x14ac:dyDescent="0.3">
      <c r="L173" s="22"/>
      <c r="M173" s="22"/>
      <c r="N173" s="22"/>
      <c r="O173" s="22"/>
      <c r="P173" s="22"/>
      <c r="Q173" s="22"/>
      <c r="R173" s="22"/>
      <c r="S173" s="22"/>
    </row>
    <row r="174" spans="12:19" x14ac:dyDescent="0.3">
      <c r="L174" s="22"/>
      <c r="M174" s="22"/>
      <c r="N174" s="22"/>
      <c r="O174" s="22"/>
      <c r="P174" s="22"/>
      <c r="Q174" s="22"/>
      <c r="R174" s="22"/>
      <c r="S174" s="22"/>
    </row>
    <row r="175" spans="12:19" x14ac:dyDescent="0.3">
      <c r="L175" s="22"/>
      <c r="M175" s="22"/>
      <c r="N175" s="22"/>
      <c r="O175" s="22"/>
      <c r="P175" s="22"/>
      <c r="Q175" s="22"/>
      <c r="R175" s="22"/>
      <c r="S175" s="22"/>
    </row>
    <row r="176" spans="12:19" x14ac:dyDescent="0.3">
      <c r="L176" s="22"/>
      <c r="M176" s="22"/>
      <c r="N176" s="22"/>
      <c r="O176" s="22"/>
      <c r="P176" s="22"/>
      <c r="Q176" s="22"/>
      <c r="R176" s="22"/>
      <c r="S176" s="22"/>
    </row>
    <row r="177" spans="12:19" x14ac:dyDescent="0.3">
      <c r="L177" s="22"/>
      <c r="M177" s="22"/>
      <c r="N177" s="22"/>
      <c r="O177" s="22"/>
      <c r="P177" s="22"/>
      <c r="Q177" s="22"/>
      <c r="R177" s="22"/>
      <c r="S177" s="22"/>
    </row>
    <row r="178" spans="12:19" x14ac:dyDescent="0.3">
      <c r="L178" s="22"/>
      <c r="M178" s="22"/>
      <c r="N178" s="22"/>
      <c r="O178" s="22"/>
      <c r="P178" s="22"/>
      <c r="Q178" s="22"/>
      <c r="R178" s="22"/>
      <c r="S178" s="22"/>
    </row>
    <row r="179" spans="12:19" x14ac:dyDescent="0.3">
      <c r="L179" s="22"/>
      <c r="M179" s="22"/>
      <c r="N179" s="22"/>
      <c r="O179" s="22"/>
      <c r="P179" s="22"/>
      <c r="Q179" s="22"/>
      <c r="R179" s="22"/>
      <c r="S179" s="22"/>
    </row>
    <row r="180" spans="12:19" x14ac:dyDescent="0.3">
      <c r="L180" s="22"/>
      <c r="M180" s="22"/>
      <c r="N180" s="22"/>
      <c r="O180" s="22"/>
      <c r="P180" s="22"/>
      <c r="Q180" s="22"/>
      <c r="R180" s="22"/>
      <c r="S180" s="22"/>
    </row>
    <row r="181" spans="12:19" x14ac:dyDescent="0.3">
      <c r="L181" s="22"/>
      <c r="M181" s="22"/>
      <c r="N181" s="22"/>
      <c r="O181" s="22"/>
      <c r="P181" s="22"/>
      <c r="Q181" s="22"/>
      <c r="R181" s="22"/>
      <c r="S181" s="22"/>
    </row>
    <row r="182" spans="12:19" x14ac:dyDescent="0.3">
      <c r="L182" s="22"/>
      <c r="M182" s="22"/>
      <c r="N182" s="22"/>
      <c r="O182" s="22"/>
      <c r="P182" s="22"/>
      <c r="Q182" s="22"/>
      <c r="R182" s="22"/>
      <c r="S182" s="22"/>
    </row>
    <row r="183" spans="12:19" x14ac:dyDescent="0.3">
      <c r="L183" s="22"/>
      <c r="M183" s="22"/>
      <c r="N183" s="22"/>
      <c r="O183" s="22"/>
      <c r="P183" s="22"/>
      <c r="Q183" s="22"/>
      <c r="R183" s="22"/>
      <c r="S183" s="22"/>
    </row>
    <row r="184" spans="12:19" x14ac:dyDescent="0.3">
      <c r="L184" s="22"/>
      <c r="M184" s="22"/>
      <c r="N184" s="22"/>
      <c r="O184" s="22"/>
      <c r="P184" s="22"/>
      <c r="Q184" s="22"/>
      <c r="R184" s="22"/>
      <c r="S184" s="22"/>
    </row>
    <row r="185" spans="12:19" x14ac:dyDescent="0.3">
      <c r="L185" s="22"/>
      <c r="M185" s="22"/>
      <c r="N185" s="22"/>
      <c r="O185" s="22"/>
      <c r="P185" s="22"/>
      <c r="Q185" s="22"/>
      <c r="R185" s="22"/>
      <c r="S185" s="22"/>
    </row>
    <row r="186" spans="12:19" x14ac:dyDescent="0.3">
      <c r="L186" s="22"/>
      <c r="M186" s="22"/>
      <c r="N186" s="22"/>
      <c r="O186" s="22"/>
      <c r="P186" s="22"/>
      <c r="Q186" s="22"/>
      <c r="R186" s="22"/>
      <c r="S186" s="22"/>
    </row>
    <row r="187" spans="12:19" x14ac:dyDescent="0.3">
      <c r="L187" s="22"/>
      <c r="M187" s="22"/>
      <c r="N187" s="22"/>
      <c r="O187" s="22"/>
      <c r="P187" s="22"/>
      <c r="Q187" s="22"/>
      <c r="R187" s="22"/>
      <c r="S187" s="22"/>
    </row>
    <row r="188" spans="12:19" x14ac:dyDescent="0.3">
      <c r="L188" s="22"/>
      <c r="M188" s="22"/>
      <c r="N188" s="22"/>
      <c r="O188" s="22"/>
      <c r="P188" s="22"/>
      <c r="Q188" s="22"/>
      <c r="R188" s="22"/>
      <c r="S188" s="22"/>
    </row>
    <row r="189" spans="12:19" x14ac:dyDescent="0.3">
      <c r="L189" s="22"/>
      <c r="M189" s="22"/>
      <c r="N189" s="22"/>
      <c r="O189" s="22"/>
      <c r="P189" s="22"/>
      <c r="Q189" s="22"/>
      <c r="R189" s="22"/>
      <c r="S189" s="22"/>
    </row>
    <row r="190" spans="12:19" x14ac:dyDescent="0.3">
      <c r="L190" s="22"/>
      <c r="M190" s="22"/>
      <c r="N190" s="22"/>
      <c r="O190" s="22"/>
      <c r="P190" s="22"/>
      <c r="Q190" s="22"/>
      <c r="R190" s="22"/>
      <c r="S190" s="22"/>
    </row>
    <row r="191" spans="12:19" x14ac:dyDescent="0.3">
      <c r="L191" s="22"/>
      <c r="M191" s="22"/>
      <c r="N191" s="22"/>
      <c r="O191" s="22"/>
      <c r="P191" s="22"/>
      <c r="Q191" s="22"/>
      <c r="R191" s="22"/>
      <c r="S191" s="22"/>
    </row>
    <row r="192" spans="12:19" x14ac:dyDescent="0.3">
      <c r="L192" s="22"/>
      <c r="M192" s="22"/>
      <c r="N192" s="22"/>
      <c r="O192" s="22"/>
      <c r="P192" s="22"/>
      <c r="Q192" s="22"/>
      <c r="R192" s="22"/>
      <c r="S192" s="22"/>
    </row>
    <row r="193" spans="12:19" x14ac:dyDescent="0.3">
      <c r="L193" s="22"/>
      <c r="M193" s="22"/>
      <c r="N193" s="22"/>
      <c r="O193" s="22"/>
      <c r="P193" s="22"/>
      <c r="Q193" s="22"/>
      <c r="R193" s="22"/>
      <c r="S193" s="22"/>
    </row>
    <row r="194" spans="12:19" x14ac:dyDescent="0.3">
      <c r="L194" s="22"/>
      <c r="M194" s="22"/>
      <c r="N194" s="22"/>
      <c r="O194" s="22"/>
      <c r="P194" s="22"/>
      <c r="Q194" s="22"/>
      <c r="R194" s="22"/>
      <c r="S194" s="22"/>
    </row>
    <row r="195" spans="12:19" x14ac:dyDescent="0.3">
      <c r="L195" s="22"/>
      <c r="M195" s="22"/>
      <c r="N195" s="22"/>
      <c r="O195" s="22"/>
      <c r="P195" s="22"/>
      <c r="Q195" s="22"/>
      <c r="R195" s="22"/>
      <c r="S195" s="22"/>
    </row>
    <row r="196" spans="12:19" x14ac:dyDescent="0.3">
      <c r="L196" s="22"/>
      <c r="M196" s="22"/>
      <c r="N196" s="22"/>
      <c r="O196" s="22"/>
      <c r="P196" s="22"/>
      <c r="Q196" s="22"/>
      <c r="R196" s="22"/>
      <c r="S196" s="22"/>
    </row>
    <row r="197" spans="12:19" x14ac:dyDescent="0.3">
      <c r="L197" s="22"/>
      <c r="M197" s="22"/>
      <c r="N197" s="22"/>
      <c r="O197" s="22"/>
      <c r="P197" s="22"/>
      <c r="Q197" s="22"/>
      <c r="R197" s="22"/>
      <c r="S197" s="22"/>
    </row>
    <row r="198" spans="12:19" x14ac:dyDescent="0.3">
      <c r="L198" s="22"/>
      <c r="M198" s="22"/>
      <c r="N198" s="22"/>
      <c r="O198" s="22"/>
      <c r="P198" s="22"/>
      <c r="Q198" s="22"/>
      <c r="R198" s="22"/>
      <c r="S198" s="22"/>
    </row>
    <row r="199" spans="12:19" x14ac:dyDescent="0.3">
      <c r="L199" s="22"/>
      <c r="M199" s="22"/>
      <c r="N199" s="22"/>
      <c r="O199" s="22"/>
      <c r="P199" s="22"/>
      <c r="Q199" s="22"/>
      <c r="R199" s="22"/>
      <c r="S199" s="22"/>
    </row>
    <row r="200" spans="12:19" x14ac:dyDescent="0.3">
      <c r="L200" s="22"/>
      <c r="M200" s="22"/>
      <c r="N200" s="22"/>
      <c r="O200" s="22"/>
      <c r="P200" s="22"/>
      <c r="Q200" s="22"/>
      <c r="R200" s="22"/>
      <c r="S200" s="22"/>
    </row>
    <row r="201" spans="12:19" x14ac:dyDescent="0.3">
      <c r="L201" s="22"/>
      <c r="M201" s="22"/>
      <c r="N201" s="22"/>
      <c r="O201" s="22"/>
      <c r="P201" s="22"/>
      <c r="Q201" s="22"/>
      <c r="R201" s="22"/>
      <c r="S201" s="22"/>
    </row>
    <row r="202" spans="12:19" x14ac:dyDescent="0.3">
      <c r="L202" s="22"/>
      <c r="M202" s="22"/>
      <c r="N202" s="22"/>
      <c r="O202" s="22"/>
      <c r="P202" s="22"/>
      <c r="Q202" s="22"/>
      <c r="R202" s="22"/>
      <c r="S202" s="22"/>
    </row>
    <row r="203" spans="12:19" x14ac:dyDescent="0.3">
      <c r="L203" s="22"/>
      <c r="M203" s="22"/>
      <c r="N203" s="22"/>
      <c r="O203" s="22"/>
      <c r="P203" s="22"/>
      <c r="Q203" s="22"/>
      <c r="R203" s="22"/>
      <c r="S203" s="22"/>
    </row>
    <row r="204" spans="12:19" x14ac:dyDescent="0.3">
      <c r="L204" s="22"/>
      <c r="M204" s="22"/>
      <c r="N204" s="22"/>
      <c r="O204" s="22"/>
      <c r="P204" s="22"/>
      <c r="Q204" s="22"/>
      <c r="R204" s="22"/>
      <c r="S204" s="22"/>
    </row>
    <row r="205" spans="12:19" x14ac:dyDescent="0.3">
      <c r="L205" s="22"/>
      <c r="M205" s="22"/>
      <c r="N205" s="22"/>
      <c r="O205" s="22"/>
      <c r="P205" s="22"/>
      <c r="Q205" s="22"/>
      <c r="R205" s="22"/>
      <c r="S205" s="22"/>
    </row>
    <row r="206" spans="12:19" x14ac:dyDescent="0.3">
      <c r="L206" s="22"/>
      <c r="M206" s="22"/>
      <c r="N206" s="22"/>
      <c r="O206" s="22"/>
      <c r="P206" s="22"/>
      <c r="Q206" s="22"/>
      <c r="R206" s="22"/>
      <c r="S206" s="22"/>
    </row>
    <row r="207" spans="12:19" x14ac:dyDescent="0.3">
      <c r="L207" s="22"/>
      <c r="M207" s="22"/>
      <c r="N207" s="22"/>
      <c r="O207" s="22"/>
      <c r="P207" s="22"/>
      <c r="Q207" s="22"/>
      <c r="R207" s="22"/>
      <c r="S207" s="22"/>
    </row>
    <row r="208" spans="12:19" x14ac:dyDescent="0.3">
      <c r="L208" s="22"/>
      <c r="M208" s="22"/>
      <c r="N208" s="22"/>
      <c r="O208" s="22"/>
      <c r="P208" s="22"/>
      <c r="Q208" s="22"/>
      <c r="R208" s="22"/>
      <c r="S208" s="22"/>
    </row>
    <row r="209" spans="12:19" x14ac:dyDescent="0.3">
      <c r="L209" s="22"/>
      <c r="M209" s="22"/>
      <c r="N209" s="22"/>
      <c r="O209" s="22"/>
      <c r="P209" s="22"/>
      <c r="Q209" s="22"/>
      <c r="R209" s="22"/>
      <c r="S209" s="22"/>
    </row>
    <row r="210" spans="12:19" x14ac:dyDescent="0.3">
      <c r="L210" s="22"/>
      <c r="M210" s="22"/>
      <c r="N210" s="22"/>
      <c r="O210" s="22"/>
      <c r="P210" s="22"/>
      <c r="Q210" s="22"/>
      <c r="R210" s="22"/>
      <c r="S210" s="22"/>
    </row>
    <row r="211" spans="12:19" x14ac:dyDescent="0.3">
      <c r="L211" s="22"/>
      <c r="M211" s="22"/>
      <c r="N211" s="22"/>
      <c r="O211" s="22"/>
      <c r="P211" s="22"/>
      <c r="Q211" s="22"/>
      <c r="R211" s="22"/>
      <c r="S211" s="22"/>
    </row>
    <row r="212" spans="12:19" x14ac:dyDescent="0.3">
      <c r="L212" s="22"/>
      <c r="M212" s="22"/>
      <c r="N212" s="22"/>
      <c r="O212" s="22"/>
      <c r="P212" s="22"/>
      <c r="Q212" s="22"/>
      <c r="R212" s="22"/>
      <c r="S212" s="22"/>
    </row>
    <row r="213" spans="12:19" x14ac:dyDescent="0.3">
      <c r="L213" s="22"/>
      <c r="M213" s="22"/>
      <c r="N213" s="22"/>
      <c r="O213" s="22"/>
      <c r="P213" s="22"/>
      <c r="Q213" s="22"/>
      <c r="R213" s="22"/>
      <c r="S213" s="22"/>
    </row>
    <row r="214" spans="12:19" x14ac:dyDescent="0.3">
      <c r="L214" s="22"/>
      <c r="M214" s="22"/>
      <c r="N214" s="22"/>
      <c r="O214" s="22"/>
      <c r="P214" s="22"/>
      <c r="Q214" s="22"/>
      <c r="R214" s="22"/>
      <c r="S214" s="22"/>
    </row>
    <row r="215" spans="12:19" x14ac:dyDescent="0.3">
      <c r="L215" s="22"/>
      <c r="M215" s="22"/>
      <c r="N215" s="22"/>
      <c r="O215" s="22"/>
      <c r="P215" s="22"/>
      <c r="Q215" s="22"/>
      <c r="R215" s="22"/>
      <c r="S215" s="22"/>
    </row>
    <row r="216" spans="12:19" x14ac:dyDescent="0.3">
      <c r="L216" s="22"/>
      <c r="M216" s="22"/>
      <c r="N216" s="22"/>
      <c r="O216" s="22"/>
      <c r="P216" s="22"/>
      <c r="Q216" s="22"/>
      <c r="R216" s="22"/>
      <c r="S216" s="22"/>
    </row>
    <row r="217" spans="12:19" x14ac:dyDescent="0.3">
      <c r="L217" s="22"/>
      <c r="M217" s="22"/>
      <c r="N217" s="22"/>
      <c r="O217" s="22"/>
      <c r="P217" s="22"/>
      <c r="Q217" s="22"/>
      <c r="R217" s="22"/>
      <c r="S217" s="22"/>
    </row>
    <row r="218" spans="12:19" x14ac:dyDescent="0.3">
      <c r="L218" s="22"/>
      <c r="M218" s="22"/>
      <c r="N218" s="22"/>
      <c r="O218" s="22"/>
      <c r="P218" s="22"/>
      <c r="Q218" s="22"/>
      <c r="R218" s="22"/>
      <c r="S218" s="22"/>
    </row>
    <row r="219" spans="12:19" x14ac:dyDescent="0.3">
      <c r="L219" s="22"/>
      <c r="M219" s="22"/>
      <c r="N219" s="22"/>
      <c r="O219" s="22"/>
      <c r="P219" s="22"/>
      <c r="Q219" s="22"/>
      <c r="R219" s="22"/>
      <c r="S219" s="22"/>
    </row>
    <row r="220" spans="12:19" x14ac:dyDescent="0.3">
      <c r="L220" s="22"/>
      <c r="M220" s="22"/>
      <c r="N220" s="22"/>
      <c r="O220" s="22"/>
      <c r="P220" s="22"/>
      <c r="Q220" s="22"/>
      <c r="R220" s="22"/>
      <c r="S220" s="22"/>
    </row>
    <row r="221" spans="12:19" x14ac:dyDescent="0.3">
      <c r="L221" s="22"/>
      <c r="M221" s="22"/>
      <c r="N221" s="22"/>
      <c r="O221" s="22"/>
      <c r="P221" s="22"/>
      <c r="Q221" s="22"/>
      <c r="R221" s="22"/>
      <c r="S221" s="22"/>
    </row>
    <row r="222" spans="12:19" x14ac:dyDescent="0.3">
      <c r="L222" s="22"/>
      <c r="M222" s="22"/>
      <c r="N222" s="22"/>
      <c r="O222" s="22"/>
      <c r="P222" s="22"/>
      <c r="Q222" s="22"/>
      <c r="R222" s="22"/>
      <c r="S222" s="22"/>
    </row>
    <row r="223" spans="12:19" x14ac:dyDescent="0.3">
      <c r="L223" s="22"/>
      <c r="M223" s="22"/>
      <c r="N223" s="22"/>
      <c r="O223" s="22"/>
      <c r="P223" s="22"/>
      <c r="Q223" s="22"/>
      <c r="R223" s="22"/>
      <c r="S223" s="22"/>
    </row>
    <row r="224" spans="12:19" x14ac:dyDescent="0.3">
      <c r="L224" s="22"/>
      <c r="M224" s="22"/>
      <c r="N224" s="22"/>
      <c r="O224" s="22"/>
      <c r="P224" s="22"/>
      <c r="Q224" s="22"/>
      <c r="R224" s="22"/>
      <c r="S224" s="22"/>
    </row>
    <row r="225" spans="12:19" x14ac:dyDescent="0.3">
      <c r="L225" s="22"/>
      <c r="M225" s="22"/>
      <c r="N225" s="22"/>
      <c r="O225" s="22"/>
      <c r="P225" s="22"/>
      <c r="Q225" s="22"/>
      <c r="R225" s="22"/>
      <c r="S225" s="22"/>
    </row>
    <row r="226" spans="12:19" x14ac:dyDescent="0.3">
      <c r="L226" s="22"/>
      <c r="M226" s="22"/>
      <c r="N226" s="22"/>
      <c r="O226" s="22"/>
      <c r="P226" s="22"/>
      <c r="Q226" s="22"/>
      <c r="R226" s="22"/>
      <c r="S226" s="22"/>
    </row>
    <row r="227" spans="12:19" x14ac:dyDescent="0.3">
      <c r="L227" s="22"/>
      <c r="M227" s="22"/>
      <c r="N227" s="22"/>
      <c r="O227" s="22"/>
      <c r="P227" s="22"/>
      <c r="Q227" s="22"/>
      <c r="R227" s="22"/>
      <c r="S227" s="22"/>
    </row>
    <row r="228" spans="12:19" x14ac:dyDescent="0.3">
      <c r="L228" s="22"/>
      <c r="M228" s="22"/>
      <c r="N228" s="22"/>
      <c r="O228" s="22"/>
      <c r="P228" s="22"/>
      <c r="Q228" s="22"/>
      <c r="R228" s="22"/>
      <c r="S228" s="22"/>
    </row>
    <row r="229" spans="12:19" x14ac:dyDescent="0.3">
      <c r="L229" s="22"/>
      <c r="M229" s="22"/>
      <c r="N229" s="22"/>
      <c r="O229" s="22"/>
      <c r="P229" s="22"/>
      <c r="Q229" s="22"/>
      <c r="R229" s="22"/>
      <c r="S229" s="22"/>
    </row>
    <row r="230" spans="12:19" x14ac:dyDescent="0.3">
      <c r="L230" s="22"/>
      <c r="M230" s="22"/>
      <c r="N230" s="22"/>
      <c r="O230" s="22"/>
      <c r="P230" s="22"/>
      <c r="Q230" s="22"/>
      <c r="R230" s="22"/>
      <c r="S230" s="22"/>
    </row>
    <row r="231" spans="12:19" x14ac:dyDescent="0.3">
      <c r="L231" s="22"/>
      <c r="M231" s="22"/>
      <c r="N231" s="22"/>
      <c r="O231" s="22"/>
      <c r="P231" s="22"/>
      <c r="Q231" s="22"/>
      <c r="R231" s="22"/>
      <c r="S231" s="22"/>
    </row>
    <row r="232" spans="12:19" x14ac:dyDescent="0.3">
      <c r="L232" s="22"/>
      <c r="M232" s="22"/>
      <c r="N232" s="22"/>
      <c r="O232" s="22"/>
      <c r="P232" s="22"/>
      <c r="Q232" s="22"/>
      <c r="R232" s="22"/>
      <c r="S232" s="22"/>
    </row>
    <row r="233" spans="12:19" x14ac:dyDescent="0.3">
      <c r="L233" s="22"/>
      <c r="M233" s="22"/>
      <c r="N233" s="22"/>
      <c r="O233" s="22"/>
      <c r="P233" s="22"/>
      <c r="Q233" s="22"/>
      <c r="R233" s="22"/>
      <c r="S233" s="22"/>
    </row>
    <row r="234" spans="12:19" x14ac:dyDescent="0.3">
      <c r="L234" s="22"/>
      <c r="M234" s="22"/>
      <c r="N234" s="22"/>
      <c r="O234" s="22"/>
      <c r="P234" s="22"/>
      <c r="Q234" s="22"/>
      <c r="R234" s="22"/>
      <c r="S234" s="22"/>
    </row>
    <row r="235" spans="12:19" x14ac:dyDescent="0.3">
      <c r="L235" s="22"/>
      <c r="M235" s="22"/>
      <c r="N235" s="22"/>
      <c r="O235" s="22"/>
      <c r="P235" s="22"/>
      <c r="Q235" s="22"/>
      <c r="R235" s="22"/>
      <c r="S235" s="22"/>
    </row>
    <row r="236" spans="12:19" x14ac:dyDescent="0.3">
      <c r="L236" s="22"/>
      <c r="M236" s="22"/>
      <c r="N236" s="22"/>
      <c r="O236" s="22"/>
      <c r="P236" s="22"/>
      <c r="Q236" s="22"/>
      <c r="R236" s="22"/>
      <c r="S236" s="22"/>
    </row>
    <row r="237" spans="12:19" x14ac:dyDescent="0.3">
      <c r="L237" s="22"/>
      <c r="M237" s="22"/>
      <c r="N237" s="22"/>
      <c r="O237" s="22"/>
      <c r="P237" s="22"/>
      <c r="Q237" s="22"/>
      <c r="R237" s="22"/>
      <c r="S237" s="22"/>
    </row>
    <row r="238" spans="12:19" x14ac:dyDescent="0.3">
      <c r="L238" s="22"/>
      <c r="M238" s="22"/>
      <c r="N238" s="22"/>
      <c r="O238" s="22"/>
      <c r="P238" s="22"/>
      <c r="Q238" s="22"/>
      <c r="R238" s="22"/>
      <c r="S238" s="22"/>
    </row>
    <row r="239" spans="12:19" x14ac:dyDescent="0.3">
      <c r="L239" s="22"/>
      <c r="M239" s="22"/>
      <c r="N239" s="22"/>
      <c r="O239" s="22"/>
      <c r="P239" s="22"/>
      <c r="Q239" s="22"/>
      <c r="R239" s="22"/>
      <c r="S239" s="22"/>
    </row>
    <row r="240" spans="12:19" x14ac:dyDescent="0.3">
      <c r="L240" s="22"/>
      <c r="M240" s="22"/>
      <c r="N240" s="22"/>
      <c r="O240" s="22"/>
      <c r="P240" s="22"/>
      <c r="Q240" s="22"/>
      <c r="R240" s="22"/>
      <c r="S240" s="22"/>
    </row>
    <row r="241" spans="12:19" x14ac:dyDescent="0.3">
      <c r="L241" s="22"/>
      <c r="M241" s="22"/>
      <c r="N241" s="22"/>
      <c r="O241" s="22"/>
      <c r="P241" s="22"/>
      <c r="Q241" s="22"/>
      <c r="R241" s="22"/>
      <c r="S241" s="22"/>
    </row>
    <row r="242" spans="12:19" x14ac:dyDescent="0.3">
      <c r="L242" s="22"/>
      <c r="M242" s="22"/>
      <c r="N242" s="22"/>
      <c r="O242" s="22"/>
      <c r="P242" s="22"/>
      <c r="Q242" s="22"/>
      <c r="R242" s="22"/>
      <c r="S242" s="22"/>
    </row>
    <row r="243" spans="12:19" x14ac:dyDescent="0.3">
      <c r="L243" s="22"/>
      <c r="M243" s="22"/>
      <c r="N243" s="22"/>
      <c r="O243" s="22"/>
      <c r="P243" s="22"/>
      <c r="Q243" s="22"/>
      <c r="R243" s="22"/>
      <c r="S243" s="22"/>
    </row>
    <row r="244" spans="12:19" x14ac:dyDescent="0.3">
      <c r="L244" s="22"/>
      <c r="M244" s="22"/>
      <c r="N244" s="22"/>
      <c r="O244" s="22"/>
      <c r="P244" s="22"/>
      <c r="Q244" s="22"/>
      <c r="R244" s="22"/>
      <c r="S244" s="22"/>
    </row>
    <row r="245" spans="12:19" x14ac:dyDescent="0.3">
      <c r="L245" s="22"/>
      <c r="M245" s="22"/>
      <c r="N245" s="22"/>
      <c r="O245" s="22"/>
      <c r="P245" s="22"/>
      <c r="Q245" s="22"/>
      <c r="R245" s="22"/>
      <c r="S245" s="22"/>
    </row>
    <row r="246" spans="12:19" x14ac:dyDescent="0.3">
      <c r="L246" s="22"/>
      <c r="M246" s="22"/>
      <c r="N246" s="22"/>
      <c r="O246" s="22"/>
      <c r="P246" s="22"/>
      <c r="Q246" s="22"/>
      <c r="R246" s="22"/>
      <c r="S246" s="22"/>
    </row>
    <row r="247" spans="12:19" x14ac:dyDescent="0.3">
      <c r="L247" s="22"/>
      <c r="M247" s="22"/>
      <c r="N247" s="22"/>
      <c r="O247" s="22"/>
      <c r="P247" s="22"/>
      <c r="Q247" s="22"/>
      <c r="R247" s="22"/>
      <c r="S247" s="22"/>
    </row>
    <row r="248" spans="12:19" x14ac:dyDescent="0.3">
      <c r="L248" s="22"/>
      <c r="M248" s="22"/>
      <c r="N248" s="22"/>
      <c r="O248" s="22"/>
      <c r="P248" s="22"/>
      <c r="Q248" s="22"/>
      <c r="R248" s="22"/>
      <c r="S248" s="22"/>
    </row>
    <row r="249" spans="12:19" x14ac:dyDescent="0.3">
      <c r="L249" s="22"/>
      <c r="M249" s="22"/>
      <c r="N249" s="22"/>
      <c r="O249" s="22"/>
      <c r="P249" s="22"/>
      <c r="Q249" s="22"/>
      <c r="R249" s="22"/>
      <c r="S249" s="22"/>
    </row>
    <row r="250" spans="12:19" x14ac:dyDescent="0.3">
      <c r="L250" s="142" t="s">
        <v>811</v>
      </c>
      <c r="M250" s="142" t="s">
        <v>812</v>
      </c>
      <c r="N250" s="142" t="s">
        <v>181</v>
      </c>
      <c r="P250" s="138" t="s">
        <v>811</v>
      </c>
      <c r="R250" s="142" t="s">
        <v>811</v>
      </c>
      <c r="S250" s="142" t="s">
        <v>812</v>
      </c>
    </row>
    <row r="251" spans="12:19" x14ac:dyDescent="0.3">
      <c r="L251" s="162" t="s">
        <v>821</v>
      </c>
      <c r="M251" s="162" t="s">
        <v>822</v>
      </c>
      <c r="N251" s="162" t="s">
        <v>823</v>
      </c>
      <c r="P251" s="139" t="s">
        <v>821</v>
      </c>
      <c r="R251" s="162" t="s">
        <v>821</v>
      </c>
      <c r="S251" s="162" t="s">
        <v>822</v>
      </c>
    </row>
    <row r="252" spans="12:19" x14ac:dyDescent="0.3">
      <c r="L252" s="162" t="s">
        <v>821</v>
      </c>
      <c r="M252" s="162" t="s">
        <v>824</v>
      </c>
      <c r="N252" s="162" t="s">
        <v>825</v>
      </c>
      <c r="P252" s="140" t="s">
        <v>826</v>
      </c>
      <c r="R252" s="162" t="s">
        <v>821</v>
      </c>
      <c r="S252" s="162" t="s">
        <v>824</v>
      </c>
    </row>
    <row r="253" spans="12:19" x14ac:dyDescent="0.3">
      <c r="L253" s="162" t="s">
        <v>826</v>
      </c>
      <c r="M253" s="162" t="s">
        <v>826</v>
      </c>
      <c r="N253" s="162" t="s">
        <v>827</v>
      </c>
      <c r="P253" s="139" t="s">
        <v>828</v>
      </c>
      <c r="R253" s="162" t="s">
        <v>826</v>
      </c>
      <c r="S253" s="162" t="s">
        <v>826</v>
      </c>
    </row>
    <row r="254" spans="12:19" x14ac:dyDescent="0.3">
      <c r="L254" s="162" t="s">
        <v>828</v>
      </c>
      <c r="M254" s="162" t="s">
        <v>829</v>
      </c>
      <c r="N254" s="162" t="s">
        <v>830</v>
      </c>
      <c r="P254" s="140" t="s">
        <v>831</v>
      </c>
      <c r="R254" s="162" t="s">
        <v>828</v>
      </c>
      <c r="S254" s="162" t="s">
        <v>829</v>
      </c>
    </row>
    <row r="255" spans="12:19" x14ac:dyDescent="0.3">
      <c r="L255" s="162" t="s">
        <v>828</v>
      </c>
      <c r="M255" s="162" t="s">
        <v>832</v>
      </c>
      <c r="N255" s="162" t="s">
        <v>833</v>
      </c>
      <c r="P255" s="139" t="s">
        <v>834</v>
      </c>
      <c r="R255" s="162" t="s">
        <v>828</v>
      </c>
      <c r="S255" s="162" t="s">
        <v>832</v>
      </c>
    </row>
    <row r="256" spans="12:19" x14ac:dyDescent="0.3">
      <c r="L256" s="162" t="s">
        <v>828</v>
      </c>
      <c r="M256" s="162" t="s">
        <v>835</v>
      </c>
      <c r="N256" s="162" t="s">
        <v>836</v>
      </c>
      <c r="P256" s="140" t="s">
        <v>837</v>
      </c>
      <c r="R256" s="162" t="s">
        <v>828</v>
      </c>
      <c r="S256" s="162" t="s">
        <v>835</v>
      </c>
    </row>
    <row r="257" spans="12:19" x14ac:dyDescent="0.3">
      <c r="L257" s="162" t="s">
        <v>828</v>
      </c>
      <c r="M257" s="162" t="s">
        <v>838</v>
      </c>
      <c r="N257" s="162" t="s">
        <v>839</v>
      </c>
      <c r="P257" s="139" t="s">
        <v>840</v>
      </c>
      <c r="R257" s="162" t="s">
        <v>828</v>
      </c>
      <c r="S257" s="162" t="s">
        <v>838</v>
      </c>
    </row>
    <row r="258" spans="12:19" x14ac:dyDescent="0.3">
      <c r="L258" s="162" t="s">
        <v>831</v>
      </c>
      <c r="M258" s="162" t="s">
        <v>841</v>
      </c>
      <c r="N258" s="162" t="s">
        <v>842</v>
      </c>
      <c r="P258" s="140" t="s">
        <v>843</v>
      </c>
      <c r="R258" s="162" t="s">
        <v>831</v>
      </c>
      <c r="S258" s="162" t="s">
        <v>841</v>
      </c>
    </row>
    <row r="259" spans="12:19" x14ac:dyDescent="0.3">
      <c r="L259" s="162" t="s">
        <v>831</v>
      </c>
      <c r="M259" s="162" t="s">
        <v>841</v>
      </c>
      <c r="N259" s="162" t="s">
        <v>844</v>
      </c>
      <c r="P259" s="139" t="s">
        <v>845</v>
      </c>
      <c r="R259" s="162" t="s">
        <v>834</v>
      </c>
      <c r="S259" s="162" t="s">
        <v>846</v>
      </c>
    </row>
    <row r="260" spans="12:19" x14ac:dyDescent="0.3">
      <c r="L260" s="162" t="s">
        <v>834</v>
      </c>
      <c r="M260" s="162" t="s">
        <v>846</v>
      </c>
      <c r="N260" s="162" t="s">
        <v>16</v>
      </c>
      <c r="P260" s="141" t="s">
        <v>847</v>
      </c>
      <c r="R260" s="162" t="s">
        <v>837</v>
      </c>
      <c r="S260" s="162" t="s">
        <v>848</v>
      </c>
    </row>
    <row r="261" spans="12:19" x14ac:dyDescent="0.3">
      <c r="L261" s="162" t="s">
        <v>834</v>
      </c>
      <c r="M261" s="162" t="s">
        <v>846</v>
      </c>
      <c r="N261" s="162" t="s">
        <v>849</v>
      </c>
      <c r="R261" s="162" t="s">
        <v>837</v>
      </c>
      <c r="S261" s="162" t="s">
        <v>850</v>
      </c>
    </row>
    <row r="262" spans="12:19" x14ac:dyDescent="0.3">
      <c r="L262" s="162" t="s">
        <v>834</v>
      </c>
      <c r="M262" s="162" t="s">
        <v>846</v>
      </c>
      <c r="N262" s="162" t="s">
        <v>851</v>
      </c>
      <c r="R262" s="162" t="s">
        <v>840</v>
      </c>
      <c r="S262" s="162" t="s">
        <v>852</v>
      </c>
    </row>
    <row r="263" spans="12:19" x14ac:dyDescent="0.3">
      <c r="L263" s="162" t="s">
        <v>834</v>
      </c>
      <c r="M263" s="162" t="s">
        <v>846</v>
      </c>
      <c r="N263" s="162" t="s">
        <v>853</v>
      </c>
      <c r="R263" s="162" t="s">
        <v>840</v>
      </c>
      <c r="S263" s="162" t="s">
        <v>854</v>
      </c>
    </row>
    <row r="264" spans="12:19" x14ac:dyDescent="0.3">
      <c r="L264" s="162" t="s">
        <v>834</v>
      </c>
      <c r="M264" s="162" t="s">
        <v>846</v>
      </c>
      <c r="N264" s="162" t="s">
        <v>855</v>
      </c>
      <c r="R264" s="162" t="s">
        <v>840</v>
      </c>
      <c r="S264" s="162" t="s">
        <v>856</v>
      </c>
    </row>
    <row r="265" spans="12:19" x14ac:dyDescent="0.3">
      <c r="L265" s="162" t="s">
        <v>837</v>
      </c>
      <c r="M265" s="162" t="s">
        <v>848</v>
      </c>
      <c r="N265" s="162" t="s">
        <v>857</v>
      </c>
      <c r="R265" s="162" t="s">
        <v>840</v>
      </c>
      <c r="S265" s="162" t="s">
        <v>858</v>
      </c>
    </row>
    <row r="266" spans="12:19" x14ac:dyDescent="0.3">
      <c r="L266" s="162" t="s">
        <v>837</v>
      </c>
      <c r="M266" s="162" t="s">
        <v>848</v>
      </c>
      <c r="N266" s="162" t="s">
        <v>830</v>
      </c>
      <c r="R266" s="162" t="s">
        <v>840</v>
      </c>
      <c r="S266" s="162" t="s">
        <v>859</v>
      </c>
    </row>
    <row r="267" spans="12:19" x14ac:dyDescent="0.3">
      <c r="L267" s="162" t="s">
        <v>837</v>
      </c>
      <c r="M267" s="162" t="s">
        <v>850</v>
      </c>
      <c r="N267" s="162" t="s">
        <v>860</v>
      </c>
      <c r="R267" s="162" t="s">
        <v>840</v>
      </c>
      <c r="S267" s="162" t="s">
        <v>861</v>
      </c>
    </row>
    <row r="268" spans="12:19" x14ac:dyDescent="0.3">
      <c r="L268" s="162" t="s">
        <v>837</v>
      </c>
      <c r="M268" s="162" t="s">
        <v>850</v>
      </c>
      <c r="N268" s="162" t="s">
        <v>862</v>
      </c>
      <c r="R268" s="162" t="s">
        <v>843</v>
      </c>
      <c r="S268" s="162" t="s">
        <v>863</v>
      </c>
    </row>
    <row r="269" spans="12:19" x14ac:dyDescent="0.3">
      <c r="L269" s="162" t="s">
        <v>840</v>
      </c>
      <c r="M269" s="162" t="s">
        <v>852</v>
      </c>
      <c r="N269" s="162" t="s">
        <v>864</v>
      </c>
      <c r="R269" s="162" t="s">
        <v>843</v>
      </c>
      <c r="S269" s="162" t="s">
        <v>865</v>
      </c>
    </row>
    <row r="270" spans="12:19" x14ac:dyDescent="0.3">
      <c r="L270" s="162" t="s">
        <v>840</v>
      </c>
      <c r="M270" s="162" t="s">
        <v>852</v>
      </c>
      <c r="N270" s="162" t="s">
        <v>866</v>
      </c>
      <c r="R270" s="162" t="s">
        <v>843</v>
      </c>
      <c r="S270" s="162" t="s">
        <v>867</v>
      </c>
    </row>
    <row r="271" spans="12:19" x14ac:dyDescent="0.3">
      <c r="L271" s="162" t="s">
        <v>840</v>
      </c>
      <c r="M271" s="162" t="s">
        <v>854</v>
      </c>
      <c r="N271" s="162" t="s">
        <v>868</v>
      </c>
      <c r="R271" s="162" t="s">
        <v>845</v>
      </c>
      <c r="S271" s="162" t="s">
        <v>869</v>
      </c>
    </row>
    <row r="272" spans="12:19" x14ac:dyDescent="0.3">
      <c r="L272" s="162" t="s">
        <v>840</v>
      </c>
      <c r="M272" s="162" t="s">
        <v>854</v>
      </c>
      <c r="N272" s="162" t="s">
        <v>870</v>
      </c>
      <c r="R272" s="162" t="s">
        <v>845</v>
      </c>
      <c r="S272" s="162" t="s">
        <v>871</v>
      </c>
    </row>
    <row r="273" spans="12:19" x14ac:dyDescent="0.3">
      <c r="L273" s="162" t="s">
        <v>840</v>
      </c>
      <c r="M273" s="162" t="s">
        <v>854</v>
      </c>
      <c r="N273" s="162" t="s">
        <v>872</v>
      </c>
      <c r="R273" s="162" t="s">
        <v>845</v>
      </c>
      <c r="S273" s="162" t="s">
        <v>873</v>
      </c>
    </row>
    <row r="274" spans="12:19" x14ac:dyDescent="0.3">
      <c r="L274" s="162" t="s">
        <v>840</v>
      </c>
      <c r="M274" s="162" t="s">
        <v>854</v>
      </c>
      <c r="N274" s="162" t="s">
        <v>874</v>
      </c>
      <c r="R274" s="162" t="s">
        <v>847</v>
      </c>
      <c r="S274" s="162" t="s">
        <v>875</v>
      </c>
    </row>
    <row r="275" spans="12:19" x14ac:dyDescent="0.3">
      <c r="L275" s="162" t="s">
        <v>840</v>
      </c>
      <c r="M275" s="162" t="s">
        <v>854</v>
      </c>
      <c r="N275" s="162" t="s">
        <v>876</v>
      </c>
      <c r="R275" s="162" t="s">
        <v>847</v>
      </c>
      <c r="S275" s="162" t="s">
        <v>877</v>
      </c>
    </row>
    <row r="276" spans="12:19" x14ac:dyDescent="0.3">
      <c r="L276" s="162" t="s">
        <v>840</v>
      </c>
      <c r="M276" s="162" t="s">
        <v>854</v>
      </c>
      <c r="N276" s="162" t="s">
        <v>878</v>
      </c>
      <c r="R276" s="162" t="s">
        <v>847</v>
      </c>
      <c r="S276" s="162" t="s">
        <v>879</v>
      </c>
    </row>
    <row r="277" spans="12:19" x14ac:dyDescent="0.3">
      <c r="L277" s="162" t="s">
        <v>840</v>
      </c>
      <c r="M277" s="162" t="s">
        <v>854</v>
      </c>
      <c r="N277" s="162" t="s">
        <v>880</v>
      </c>
      <c r="R277" s="162" t="s">
        <v>847</v>
      </c>
      <c r="S277" s="162" t="s">
        <v>881</v>
      </c>
    </row>
    <row r="278" spans="12:19" x14ac:dyDescent="0.3">
      <c r="L278" s="162" t="s">
        <v>840</v>
      </c>
      <c r="M278" s="162" t="s">
        <v>854</v>
      </c>
      <c r="N278" s="162" t="s">
        <v>882</v>
      </c>
      <c r="R278" s="162" t="s">
        <v>847</v>
      </c>
      <c r="S278" s="162" t="s">
        <v>883</v>
      </c>
    </row>
    <row r="279" spans="12:19" x14ac:dyDescent="0.3">
      <c r="L279" s="162" t="s">
        <v>840</v>
      </c>
      <c r="M279" s="162" t="s">
        <v>854</v>
      </c>
      <c r="N279" s="162" t="s">
        <v>884</v>
      </c>
      <c r="R279" s="162" t="s">
        <v>847</v>
      </c>
      <c r="S279" s="162" t="s">
        <v>885</v>
      </c>
    </row>
    <row r="280" spans="12:19" x14ac:dyDescent="0.3">
      <c r="L280" s="162" t="s">
        <v>840</v>
      </c>
      <c r="M280" s="162" t="s">
        <v>854</v>
      </c>
      <c r="N280" s="162" t="s">
        <v>886</v>
      </c>
    </row>
    <row r="281" spans="12:19" x14ac:dyDescent="0.3">
      <c r="L281" s="162" t="s">
        <v>840</v>
      </c>
      <c r="M281" s="162" t="s">
        <v>854</v>
      </c>
      <c r="N281" s="162" t="s">
        <v>887</v>
      </c>
    </row>
    <row r="282" spans="12:19" x14ac:dyDescent="0.3">
      <c r="L282" s="162" t="s">
        <v>840</v>
      </c>
      <c r="M282" s="162" t="s">
        <v>856</v>
      </c>
      <c r="N282" s="162" t="s">
        <v>879</v>
      </c>
    </row>
    <row r="283" spans="12:19" x14ac:dyDescent="0.3">
      <c r="L283" s="162" t="s">
        <v>840</v>
      </c>
      <c r="M283" s="162" t="s">
        <v>858</v>
      </c>
      <c r="N283" s="162" t="s">
        <v>888</v>
      </c>
    </row>
    <row r="284" spans="12:19" x14ac:dyDescent="0.3">
      <c r="L284" s="162" t="s">
        <v>840</v>
      </c>
      <c r="M284" s="162" t="s">
        <v>859</v>
      </c>
      <c r="N284" s="162" t="s">
        <v>889</v>
      </c>
    </row>
    <row r="285" spans="12:19" x14ac:dyDescent="0.3">
      <c r="L285" s="162" t="s">
        <v>840</v>
      </c>
      <c r="M285" s="162" t="s">
        <v>861</v>
      </c>
      <c r="N285" s="162" t="s">
        <v>890</v>
      </c>
    </row>
    <row r="286" spans="12:19" x14ac:dyDescent="0.3">
      <c r="L286" s="162" t="s">
        <v>843</v>
      </c>
      <c r="M286" s="162" t="s">
        <v>863</v>
      </c>
      <c r="N286" s="162" t="s">
        <v>891</v>
      </c>
    </row>
    <row r="287" spans="12:19" x14ac:dyDescent="0.3">
      <c r="L287" s="162" t="s">
        <v>843</v>
      </c>
      <c r="M287" s="162" t="s">
        <v>865</v>
      </c>
      <c r="N287" s="162" t="s">
        <v>891</v>
      </c>
    </row>
    <row r="288" spans="12:19" x14ac:dyDescent="0.3">
      <c r="L288" s="162" t="s">
        <v>843</v>
      </c>
      <c r="M288" s="162" t="s">
        <v>867</v>
      </c>
      <c r="N288" s="162" t="s">
        <v>892</v>
      </c>
    </row>
    <row r="289" spans="12:14" x14ac:dyDescent="0.3">
      <c r="L289" s="162" t="s">
        <v>843</v>
      </c>
      <c r="M289" s="162" t="s">
        <v>867</v>
      </c>
      <c r="N289" s="162" t="s">
        <v>893</v>
      </c>
    </row>
    <row r="290" spans="12:14" x14ac:dyDescent="0.3">
      <c r="L290" s="162" t="s">
        <v>845</v>
      </c>
      <c r="M290" s="162" t="s">
        <v>869</v>
      </c>
      <c r="N290" s="162" t="s">
        <v>894</v>
      </c>
    </row>
    <row r="291" spans="12:14" x14ac:dyDescent="0.3">
      <c r="L291" s="162" t="s">
        <v>845</v>
      </c>
      <c r="M291" s="162" t="s">
        <v>871</v>
      </c>
      <c r="N291" s="162" t="s">
        <v>895</v>
      </c>
    </row>
    <row r="292" spans="12:14" x14ac:dyDescent="0.3">
      <c r="L292" s="162" t="s">
        <v>845</v>
      </c>
      <c r="M292" s="162" t="s">
        <v>873</v>
      </c>
      <c r="N292" s="162" t="s">
        <v>896</v>
      </c>
    </row>
    <row r="293" spans="12:14" x14ac:dyDescent="0.3">
      <c r="L293" s="162" t="s">
        <v>847</v>
      </c>
      <c r="M293" s="162" t="s">
        <v>875</v>
      </c>
      <c r="N293" s="162" t="s">
        <v>897</v>
      </c>
    </row>
    <row r="294" spans="12:14" x14ac:dyDescent="0.3">
      <c r="L294" s="162" t="s">
        <v>847</v>
      </c>
      <c r="M294" s="162" t="s">
        <v>875</v>
      </c>
      <c r="N294" s="162" t="s">
        <v>889</v>
      </c>
    </row>
    <row r="295" spans="12:14" x14ac:dyDescent="0.3">
      <c r="L295" s="162" t="s">
        <v>847</v>
      </c>
      <c r="M295" s="162" t="s">
        <v>877</v>
      </c>
      <c r="N295" s="162" t="s">
        <v>890</v>
      </c>
    </row>
    <row r="296" spans="12:14" x14ac:dyDescent="0.3">
      <c r="L296" s="162" t="s">
        <v>847</v>
      </c>
      <c r="M296" s="162" t="s">
        <v>877</v>
      </c>
      <c r="N296" s="162" t="s">
        <v>898</v>
      </c>
    </row>
    <row r="297" spans="12:14" x14ac:dyDescent="0.3">
      <c r="L297" s="162" t="s">
        <v>847</v>
      </c>
      <c r="M297" s="162" t="s">
        <v>879</v>
      </c>
      <c r="N297" s="162" t="s">
        <v>879</v>
      </c>
    </row>
    <row r="298" spans="12:14" x14ac:dyDescent="0.3">
      <c r="L298" s="162" t="s">
        <v>847</v>
      </c>
      <c r="M298" s="162" t="s">
        <v>881</v>
      </c>
      <c r="N298" s="162" t="s">
        <v>899</v>
      </c>
    </row>
    <row r="299" spans="12:14" x14ac:dyDescent="0.3">
      <c r="L299" s="162" t="s">
        <v>847</v>
      </c>
      <c r="M299" s="162" t="s">
        <v>881</v>
      </c>
      <c r="N299" s="162" t="s">
        <v>900</v>
      </c>
    </row>
    <row r="300" spans="12:14" x14ac:dyDescent="0.3">
      <c r="L300" s="162" t="s">
        <v>847</v>
      </c>
      <c r="M300" s="162" t="s">
        <v>881</v>
      </c>
      <c r="N300" s="162" t="s">
        <v>901</v>
      </c>
    </row>
    <row r="301" spans="12:14" x14ac:dyDescent="0.3">
      <c r="L301" s="162" t="s">
        <v>847</v>
      </c>
      <c r="M301" s="162" t="s">
        <v>881</v>
      </c>
      <c r="N301" s="162" t="s">
        <v>902</v>
      </c>
    </row>
    <row r="302" spans="12:14" x14ac:dyDescent="0.3">
      <c r="L302" s="162" t="s">
        <v>847</v>
      </c>
      <c r="M302" s="162" t="s">
        <v>883</v>
      </c>
      <c r="N302" s="162" t="s">
        <v>866</v>
      </c>
    </row>
    <row r="303" spans="12:14" x14ac:dyDescent="0.3">
      <c r="L303" s="162" t="s">
        <v>847</v>
      </c>
      <c r="M303" s="162" t="s">
        <v>885</v>
      </c>
      <c r="N303" s="162" t="s">
        <v>888</v>
      </c>
    </row>
  </sheetData>
  <sheetProtection algorithmName="SHA-512" hashValue="el6OJ00KGNDDcVm+lFLNEv1FN/63oovxj0mogX30n4o1LTebO080S+QDNSEPNLLJHaeaMN3vtIkFtRogHBNA3Q==" saltValue="Yb95PF+IqkTLo1VQU12xJA==" spinCount="100000" sheet="1" formatCells="0"/>
  <dataConsolidate/>
  <mergeCells count="37">
    <mergeCell ref="B18:C18"/>
    <mergeCell ref="B19:C19"/>
    <mergeCell ref="B10:C10"/>
    <mergeCell ref="B12:C12"/>
    <mergeCell ref="B13:C13"/>
    <mergeCell ref="B14:C14"/>
    <mergeCell ref="B11:C11"/>
    <mergeCell ref="B15:C15"/>
    <mergeCell ref="B16:C16"/>
    <mergeCell ref="B17:C17"/>
    <mergeCell ref="B9:C9"/>
    <mergeCell ref="A1:J1"/>
    <mergeCell ref="B2:B3"/>
    <mergeCell ref="C2:I2"/>
    <mergeCell ref="C3:E3"/>
    <mergeCell ref="F3:I3"/>
    <mergeCell ref="B4:I4"/>
    <mergeCell ref="B5:I5"/>
    <mergeCell ref="B6:C6"/>
    <mergeCell ref="B7:C7"/>
    <mergeCell ref="B8:C8"/>
    <mergeCell ref="B47:D47"/>
    <mergeCell ref="B20:I20"/>
    <mergeCell ref="B25:C25"/>
    <mergeCell ref="B26:C26"/>
    <mergeCell ref="B27:C27"/>
    <mergeCell ref="B28:C28"/>
    <mergeCell ref="B29:B30"/>
    <mergeCell ref="B31:B32"/>
    <mergeCell ref="B35:B36"/>
    <mergeCell ref="B42:B46"/>
    <mergeCell ref="C42:I46"/>
    <mergeCell ref="B22:C22"/>
    <mergeCell ref="D22:I22"/>
    <mergeCell ref="B33:B34"/>
    <mergeCell ref="B37:B38"/>
    <mergeCell ref="B39:B40"/>
  </mergeCells>
  <conditionalFormatting sqref="B29:B30 B37:B38">
    <cfRule type="expression" dxfId="260" priority="30">
      <formula>OR($D$15&lt;&gt;"",$E$15&lt;&gt;"",$F$15&lt;&gt;"",$G$15&lt;&gt;"",$I$15&lt;&gt;"")</formula>
    </cfRule>
  </conditionalFormatting>
  <conditionalFormatting sqref="D26:I26">
    <cfRule type="expression" dxfId="259" priority="2">
      <formula>D$7&lt;&gt;""</formula>
    </cfRule>
  </conditionalFormatting>
  <conditionalFormatting sqref="D27:I28">
    <cfRule type="expression" dxfId="258" priority="1">
      <formula>D$26&lt;&gt;""</formula>
    </cfRule>
  </conditionalFormatting>
  <dataValidations count="14">
    <dataValidation type="list" allowBlank="1" showInputMessage="1" showErrorMessage="1" sqref="D37:I37 D33:I33 D29:I29 D39:I39 D35:I35 D31:I31" xr:uid="{5BCF6C56-3F28-4D8B-92A7-FAAD3DECE517}">
      <formula1>"Pruebas, Producción, Ambos"</formula1>
    </dataValidation>
    <dataValidation type="list" allowBlank="1" showInputMessage="1" showErrorMessage="1" sqref="D28:I28" xr:uid="{4064FF60-8BE6-439B-A04A-C5DC968C694A}">
      <formula1>FuncTPNET2</formula1>
    </dataValidation>
    <dataValidation type="whole" allowBlank="1" showInputMessage="1" showErrorMessage="1" errorTitle="Numero de Documento" error="Digitar un valor numérico" sqref="D8:I8" xr:uid="{E6F32468-DE70-4B9E-A294-A652E224A7CD}">
      <formula1>1</formula1>
      <formula2>9999999999999990</formula2>
    </dataValidation>
    <dataValidation type="whole" allowBlank="1" showInputMessage="1" showErrorMessage="1" errorTitle="Centro de Costo" error="Digitar un valor numérico" sqref="D12:I13" xr:uid="{E0AC49F9-91CB-4C82-8255-F381E810620A}">
      <formula1>1</formula1>
      <formula2>9999999999999990</formula2>
    </dataValidation>
    <dataValidation type="list" allowBlank="1" showInputMessage="1" showErrorMessage="1" sqref="D16:I16" xr:uid="{3C35F4C1-D01C-4296-AE14-75A2B96D514A}">
      <formula1>"Empleado CAFAM, Contratista"</formula1>
    </dataValidation>
    <dataValidation type="date" allowBlank="1" showInputMessage="1" showErrorMessage="1" errorTitle="Fecha inicio" error="Digite una fecha valida" sqref="D18:I18" xr:uid="{DEC062F6-D911-4EBE-8BF6-999887DB413F}">
      <formula1>19725</formula1>
      <formula2>2958465</formula2>
    </dataValidation>
    <dataValidation type="textLength" allowBlank="1" showInputMessage="1" showErrorMessage="1" errorTitle="Nombre Dependencia" error="Solo se aceptan caracteres albabeticos. Favor digitar el nombre de la Dependencia." sqref="D14:I14" xr:uid="{4217F7E9-086B-4948-AD11-BBC8007DFBB4}">
      <formula1>5</formula1>
      <formula2>100</formula2>
    </dataValidation>
    <dataValidation type="date" operator="greaterThan" allowBlank="1" showInputMessage="1" showErrorMessage="1" errorTitle="Fecha finalización" error="Digite una fecha valida. La fecha debe ser mayor a la de Inicio Contrato y a la fecha actual del sistema." sqref="D19:I19" xr:uid="{3997536F-D71F-4C43-9966-189D3FC7D89D}">
      <formula1>D18</formula1>
    </dataValidation>
    <dataValidation type="whole" allowBlank="1" showInputMessage="1" showErrorMessage="1" errorTitle="Centro de Costo" error="Digitar un valor numérico" sqref="D11:I11" xr:uid="{1A71313B-D22E-47BA-9E50-F49654CEB4B6}">
      <formula1>0</formula1>
      <formula2>9999</formula2>
    </dataValidation>
    <dataValidation allowBlank="1" showInputMessage="1" showErrorMessage="1" errorTitle="Numero de Documento" error="Digitar un valor numérico" sqref="D7:I7" xr:uid="{CB0C277C-8F82-4062-B32F-A5317AA95AEF}"/>
    <dataValidation type="list" allowBlank="1" showInputMessage="1" showErrorMessage="1" sqref="D15:I15" xr:uid="{93D71D40-818C-42CF-9A90-EE5EAEE50F6E}">
      <formula1>"Director Tecnico II, Director Tecnico I, Vendedor Farmacia"</formula1>
    </dataValidation>
    <dataValidation type="list" allowBlank="1" showInputMessage="1" showErrorMessage="1" sqref="D27:I27" xr:uid="{5BCE3AE9-FD78-4A82-8197-F73A24A4FBA5}">
      <formula1>FuncTPNET1</formula1>
    </dataValidation>
    <dataValidation type="list" allowBlank="1" showInputMessage="1" showErrorMessage="1" sqref="D26:I26" xr:uid="{C796695E-E688-40EC-8305-A2BF2A3B6DD4}">
      <formula1>$P$251:$P$260</formula1>
    </dataValidation>
    <dataValidation type="list" allowBlank="1" showInputMessage="1" showErrorMessage="1" sqref="D30:I30 D40:I40 D38:I38 D36:I36 D34:I34 D32:I32" xr:uid="{40E6C359-3D9D-4E49-9557-CF96DB9BF446}">
      <formula1>"Alta, Modificación, Inactivar, Reactivación"</formula1>
    </dataValidation>
  </dataValidations>
  <pageMargins left="0.70866141732283472" right="0.70866141732283472" top="0.74803149606299213" bottom="0.74803149606299213" header="0.31496062992125984" footer="0.31496062992125984"/>
  <pageSetup paperSize="9" scale="47" orientation="portrait" r:id="rId1"/>
  <drawing r:id="rId2"/>
  <legacyDrawing r:id="rId3"/>
  <tableParts count="2">
    <tablePart r:id="rId4"/>
    <tablePart r:id="rId5"/>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7EC1B-E4F0-45D5-9FD6-1765C338F58A}">
  <sheetPr>
    <tabColor theme="5" tint="0.39997558519241921"/>
    <pageSetUpPr fitToPage="1"/>
  </sheetPr>
  <dimension ref="A1:AF226"/>
  <sheetViews>
    <sheetView showGridLines="0" workbookViewId="0">
      <selection activeCell="D2" sqref="D2:H3"/>
    </sheetView>
  </sheetViews>
  <sheetFormatPr baseColWidth="10" defaultColWidth="11.33203125" defaultRowHeight="13.5" customHeight="1" x14ac:dyDescent="0.25"/>
  <cols>
    <col min="1" max="1" width="1.6640625" style="329" customWidth="1"/>
    <col min="2" max="2" width="14.6640625" style="329" bestFit="1" customWidth="1"/>
    <col min="3" max="3" width="12.33203125" style="48" bestFit="1" customWidth="1"/>
    <col min="4" max="4" width="11" style="48" bestFit="1" customWidth="1"/>
    <col min="5" max="5" width="29.5546875" style="329" bestFit="1" customWidth="1"/>
    <col min="6" max="6" width="25.33203125" style="48" bestFit="1" customWidth="1"/>
    <col min="7" max="7" width="20.33203125" style="329" bestFit="1" customWidth="1"/>
    <col min="8" max="8" width="28.6640625" style="48" bestFit="1" customWidth="1"/>
    <col min="9" max="9" width="22.44140625" style="48" customWidth="1"/>
    <col min="10" max="10" width="17.6640625" style="48" customWidth="1"/>
    <col min="11" max="27" width="11.33203125" style="48"/>
    <col min="28" max="28" width="28.33203125" style="48" bestFit="1" customWidth="1"/>
    <col min="29" max="29" width="2.6640625" style="48" customWidth="1"/>
    <col min="30" max="30" width="14.6640625" style="48" bestFit="1" customWidth="1"/>
    <col min="31" max="31" width="2.6640625" style="48" customWidth="1"/>
    <col min="32" max="32" width="14.33203125" style="48" bestFit="1" customWidth="1"/>
    <col min="33" max="16384" width="11.33203125" style="48"/>
  </cols>
  <sheetData>
    <row r="1" spans="2:32" ht="13.8" thickBot="1" x14ac:dyDescent="0.3"/>
    <row r="2" spans="2:32" ht="23.25" customHeight="1" thickBot="1" x14ac:dyDescent="0.3">
      <c r="B2" s="566"/>
      <c r="C2" s="567"/>
      <c r="D2" s="570" t="s">
        <v>914</v>
      </c>
      <c r="E2" s="571"/>
      <c r="F2" s="571"/>
      <c r="G2" s="571"/>
      <c r="H2" s="572"/>
      <c r="I2" s="564" t="s">
        <v>915</v>
      </c>
    </row>
    <row r="3" spans="2:32" ht="55.5" customHeight="1" thickBot="1" x14ac:dyDescent="0.3">
      <c r="B3" s="568"/>
      <c r="C3" s="569"/>
      <c r="D3" s="573"/>
      <c r="E3" s="574"/>
      <c r="F3" s="574"/>
      <c r="G3" s="574"/>
      <c r="H3" s="575"/>
      <c r="I3" s="565"/>
    </row>
    <row r="4" spans="2:32" ht="13.2" x14ac:dyDescent="0.25">
      <c r="F4" s="329"/>
      <c r="G4" s="48"/>
    </row>
    <row r="5" spans="2:32" ht="51.75" customHeight="1" x14ac:dyDescent="0.25">
      <c r="B5" s="335" t="s">
        <v>916</v>
      </c>
      <c r="C5" s="335" t="s">
        <v>917</v>
      </c>
      <c r="D5" s="335" t="s">
        <v>918</v>
      </c>
      <c r="E5" s="335" t="s">
        <v>919</v>
      </c>
      <c r="F5" s="335" t="s">
        <v>920</v>
      </c>
      <c r="G5" s="335" t="s">
        <v>921</v>
      </c>
      <c r="H5" s="335" t="s">
        <v>922</v>
      </c>
      <c r="I5" s="335" t="s">
        <v>923</v>
      </c>
      <c r="AB5" s="48" t="s">
        <v>181</v>
      </c>
      <c r="AD5" s="48" t="s">
        <v>924</v>
      </c>
      <c r="AF5" s="48" t="s">
        <v>909</v>
      </c>
    </row>
    <row r="6" spans="2:32" ht="14.4" x14ac:dyDescent="0.25">
      <c r="B6" s="334"/>
      <c r="C6" s="333"/>
      <c r="D6" s="333"/>
      <c r="E6" s="333"/>
      <c r="F6" s="333"/>
      <c r="G6" s="332"/>
      <c r="H6" s="331"/>
      <c r="I6" s="334"/>
      <c r="AB6" s="48" t="s">
        <v>925</v>
      </c>
      <c r="AD6" s="48" t="s">
        <v>926</v>
      </c>
      <c r="AF6" s="48" t="s">
        <v>927</v>
      </c>
    </row>
    <row r="7" spans="2:32" ht="13.5" customHeight="1" x14ac:dyDescent="0.25">
      <c r="B7" s="334"/>
      <c r="C7" s="333"/>
      <c r="D7" s="332"/>
      <c r="E7" s="332"/>
      <c r="F7" s="333"/>
      <c r="G7" s="332"/>
      <c r="H7" s="331"/>
      <c r="I7" s="332"/>
      <c r="AB7" s="48" t="s">
        <v>928</v>
      </c>
      <c r="AD7" s="48" t="s">
        <v>929</v>
      </c>
      <c r="AF7" s="48" t="s">
        <v>930</v>
      </c>
    </row>
    <row r="8" spans="2:32" ht="13.5" customHeight="1" x14ac:dyDescent="0.25">
      <c r="B8" s="334"/>
      <c r="C8" s="333"/>
      <c r="D8" s="332"/>
      <c r="E8" s="332"/>
      <c r="F8" s="333"/>
      <c r="G8" s="332"/>
      <c r="H8" s="331"/>
      <c r="I8" s="332"/>
      <c r="AB8" s="48" t="s">
        <v>931</v>
      </c>
      <c r="AD8" s="48" t="s">
        <v>932</v>
      </c>
      <c r="AF8" s="48" t="s">
        <v>933</v>
      </c>
    </row>
    <row r="9" spans="2:32" ht="13.5" customHeight="1" x14ac:dyDescent="0.25">
      <c r="B9" s="334"/>
      <c r="C9" s="333"/>
      <c r="D9" s="332"/>
      <c r="E9" s="332"/>
      <c r="F9" s="333"/>
      <c r="G9" s="332"/>
      <c r="H9" s="331"/>
      <c r="I9" s="332"/>
      <c r="AB9" s="48" t="s">
        <v>934</v>
      </c>
      <c r="AD9" s="48" t="s">
        <v>935</v>
      </c>
    </row>
    <row r="10" spans="2:32" ht="13.5" customHeight="1" x14ac:dyDescent="0.25">
      <c r="B10" s="334"/>
      <c r="C10" s="333"/>
      <c r="D10" s="332"/>
      <c r="E10" s="332"/>
      <c r="F10" s="333"/>
      <c r="G10" s="332"/>
      <c r="H10" s="331"/>
      <c r="I10" s="332"/>
      <c r="AB10" s="48" t="s">
        <v>936</v>
      </c>
      <c r="AD10" s="48" t="s">
        <v>937</v>
      </c>
    </row>
    <row r="11" spans="2:32" ht="13.5" customHeight="1" x14ac:dyDescent="0.25">
      <c r="B11" s="334"/>
      <c r="C11" s="333"/>
      <c r="D11" s="333"/>
      <c r="E11" s="332"/>
      <c r="F11" s="333"/>
      <c r="G11" s="332"/>
      <c r="H11" s="331"/>
      <c r="I11" s="332"/>
      <c r="AB11" s="48" t="s">
        <v>938</v>
      </c>
      <c r="AD11" s="48" t="s">
        <v>939</v>
      </c>
    </row>
    <row r="12" spans="2:32" ht="13.5" customHeight="1" x14ac:dyDescent="0.25">
      <c r="B12" s="334"/>
      <c r="C12" s="333"/>
      <c r="D12" s="332"/>
      <c r="E12" s="332"/>
      <c r="F12" s="333"/>
      <c r="G12" s="332"/>
      <c r="H12" s="331"/>
      <c r="I12" s="332"/>
      <c r="AB12" s="48" t="s">
        <v>940</v>
      </c>
      <c r="AD12" s="48" t="s">
        <v>941</v>
      </c>
    </row>
    <row r="13" spans="2:32" ht="13.5" customHeight="1" x14ac:dyDescent="0.25">
      <c r="B13" s="334"/>
      <c r="C13" s="333"/>
      <c r="D13" s="332"/>
      <c r="E13" s="332"/>
      <c r="F13" s="333"/>
      <c r="G13" s="332"/>
      <c r="H13" s="331"/>
      <c r="I13" s="332"/>
      <c r="AB13" s="48" t="s">
        <v>942</v>
      </c>
      <c r="AD13" s="48" t="s">
        <v>943</v>
      </c>
    </row>
    <row r="14" spans="2:32" ht="13.5" customHeight="1" x14ac:dyDescent="0.25">
      <c r="B14" s="334"/>
      <c r="C14" s="333"/>
      <c r="D14" s="332"/>
      <c r="E14" s="332"/>
      <c r="F14" s="333"/>
      <c r="G14" s="332"/>
      <c r="H14" s="331"/>
      <c r="I14" s="332"/>
      <c r="AB14" s="48" t="s">
        <v>944</v>
      </c>
      <c r="AD14" s="48" t="s">
        <v>945</v>
      </c>
    </row>
    <row r="15" spans="2:32" ht="13.5" customHeight="1" x14ac:dyDescent="0.25">
      <c r="B15" s="334"/>
      <c r="C15" s="333"/>
      <c r="D15" s="332"/>
      <c r="E15" s="332"/>
      <c r="F15" s="333"/>
      <c r="G15" s="332"/>
      <c r="H15" s="331"/>
      <c r="I15" s="332"/>
      <c r="AD15" s="48" t="s">
        <v>946</v>
      </c>
    </row>
    <row r="16" spans="2:32" ht="13.5" customHeight="1" x14ac:dyDescent="0.25">
      <c r="B16" s="334"/>
      <c r="C16" s="333"/>
      <c r="D16" s="332"/>
      <c r="E16" s="332"/>
      <c r="F16" s="333"/>
      <c r="G16" s="332"/>
      <c r="H16" s="331"/>
      <c r="I16" s="332"/>
      <c r="AD16" s="48" t="s">
        <v>947</v>
      </c>
    </row>
    <row r="17" spans="2:30" ht="13.5" customHeight="1" x14ac:dyDescent="0.25">
      <c r="B17" s="334"/>
      <c r="C17" s="333"/>
      <c r="D17" s="332"/>
      <c r="E17" s="332"/>
      <c r="F17" s="333"/>
      <c r="G17" s="332"/>
      <c r="H17" s="331"/>
      <c r="I17" s="332"/>
      <c r="AD17" s="48" t="s">
        <v>948</v>
      </c>
    </row>
    <row r="18" spans="2:30" ht="13.5" customHeight="1" x14ac:dyDescent="0.25">
      <c r="B18" s="334"/>
      <c r="C18" s="333"/>
      <c r="D18" s="332"/>
      <c r="E18" s="332"/>
      <c r="F18" s="333"/>
      <c r="G18" s="332"/>
      <c r="H18" s="331"/>
      <c r="I18" s="332"/>
      <c r="AD18" s="48" t="s">
        <v>949</v>
      </c>
    </row>
    <row r="19" spans="2:30" ht="13.5" customHeight="1" x14ac:dyDescent="0.25">
      <c r="B19" s="334"/>
      <c r="C19" s="333"/>
      <c r="D19" s="332"/>
      <c r="E19" s="332"/>
      <c r="F19" s="333"/>
      <c r="G19" s="332"/>
      <c r="H19" s="331"/>
      <c r="I19" s="332"/>
      <c r="AD19" s="48" t="s">
        <v>950</v>
      </c>
    </row>
    <row r="20" spans="2:30" ht="13.5" customHeight="1" x14ac:dyDescent="0.25">
      <c r="B20" s="334"/>
      <c r="C20" s="333"/>
      <c r="D20" s="332"/>
      <c r="E20" s="332"/>
      <c r="F20" s="333"/>
      <c r="G20" s="332"/>
      <c r="H20" s="331"/>
      <c r="I20" s="332"/>
    </row>
    <row r="21" spans="2:30" ht="13.5" customHeight="1" x14ac:dyDescent="0.25">
      <c r="B21" s="334"/>
      <c r="C21" s="333"/>
      <c r="D21" s="332"/>
      <c r="E21" s="332"/>
      <c r="F21" s="333"/>
      <c r="G21" s="332"/>
      <c r="H21" s="331"/>
      <c r="I21" s="332"/>
    </row>
    <row r="22" spans="2:30" ht="13.5" customHeight="1" x14ac:dyDescent="0.25">
      <c r="B22" s="334"/>
      <c r="C22" s="333"/>
      <c r="D22" s="332"/>
      <c r="E22" s="332"/>
      <c r="F22" s="333"/>
      <c r="G22" s="332"/>
      <c r="H22" s="331"/>
      <c r="I22" s="332"/>
    </row>
    <row r="23" spans="2:30" ht="13.5" customHeight="1" x14ac:dyDescent="0.25">
      <c r="B23" s="332"/>
      <c r="C23" s="333"/>
      <c r="D23" s="333"/>
      <c r="E23" s="333"/>
      <c r="F23" s="333"/>
      <c r="G23" s="332"/>
      <c r="H23" s="331"/>
      <c r="I23" s="332"/>
    </row>
    <row r="24" spans="2:30" ht="13.5" customHeight="1" x14ac:dyDescent="0.25">
      <c r="B24" s="332"/>
      <c r="C24" s="333"/>
      <c r="D24" s="332"/>
      <c r="E24" s="332"/>
      <c r="F24" s="333"/>
      <c r="G24" s="332"/>
      <c r="H24" s="331"/>
      <c r="I24" s="332"/>
    </row>
    <row r="25" spans="2:30" ht="13.5" customHeight="1" x14ac:dyDescent="0.25">
      <c r="B25" s="332"/>
      <c r="C25" s="333"/>
      <c r="D25" s="332"/>
      <c r="E25" s="332"/>
      <c r="F25" s="333"/>
      <c r="G25" s="332"/>
      <c r="H25" s="331"/>
      <c r="I25" s="332"/>
    </row>
    <row r="26" spans="2:30" ht="13.5" customHeight="1" x14ac:dyDescent="0.25">
      <c r="B26" s="332"/>
      <c r="C26" s="333"/>
      <c r="D26" s="332"/>
      <c r="E26" s="332"/>
      <c r="F26" s="333"/>
      <c r="G26" s="332"/>
      <c r="H26" s="331"/>
      <c r="I26" s="332"/>
    </row>
    <row r="27" spans="2:30" ht="13.5" customHeight="1" x14ac:dyDescent="0.25">
      <c r="B27" s="332"/>
      <c r="C27" s="333"/>
      <c r="D27" s="332"/>
      <c r="E27" s="332"/>
      <c r="F27" s="333"/>
      <c r="G27" s="332"/>
      <c r="H27" s="331"/>
      <c r="I27" s="332"/>
    </row>
    <row r="28" spans="2:30" ht="13.5" customHeight="1" x14ac:dyDescent="0.25">
      <c r="B28" s="332"/>
      <c r="C28" s="333"/>
      <c r="D28" s="333"/>
      <c r="E28" s="332"/>
      <c r="F28" s="333"/>
      <c r="G28" s="332"/>
      <c r="H28" s="331"/>
      <c r="I28" s="332"/>
    </row>
    <row r="29" spans="2:30" ht="13.5" customHeight="1" x14ac:dyDescent="0.25">
      <c r="B29" s="332"/>
      <c r="C29" s="333"/>
      <c r="D29" s="332"/>
      <c r="E29" s="332"/>
      <c r="F29" s="333"/>
      <c r="G29" s="332"/>
      <c r="H29" s="331"/>
      <c r="I29" s="332"/>
    </row>
    <row r="30" spans="2:30" ht="13.5" customHeight="1" x14ac:dyDescent="0.25">
      <c r="B30" s="332"/>
      <c r="C30" s="333"/>
      <c r="D30" s="332"/>
      <c r="E30" s="332"/>
      <c r="F30" s="333"/>
      <c r="G30" s="332"/>
      <c r="H30" s="331"/>
      <c r="I30" s="332"/>
    </row>
    <row r="31" spans="2:30" ht="13.5" customHeight="1" x14ac:dyDescent="0.25">
      <c r="B31" s="332"/>
      <c r="C31" s="333"/>
      <c r="D31" s="332"/>
      <c r="E31" s="332"/>
      <c r="F31" s="333"/>
      <c r="G31" s="332"/>
      <c r="H31" s="331"/>
      <c r="I31" s="332"/>
    </row>
    <row r="32" spans="2:30" ht="13.5" customHeight="1" x14ac:dyDescent="0.25">
      <c r="B32" s="332"/>
      <c r="C32" s="333"/>
      <c r="D32" s="332"/>
      <c r="E32" s="332"/>
      <c r="F32" s="333"/>
      <c r="G32" s="332"/>
      <c r="H32" s="331"/>
      <c r="I32" s="332"/>
    </row>
    <row r="33" spans="2:9" ht="13.5" customHeight="1" x14ac:dyDescent="0.25">
      <c r="B33" s="332"/>
      <c r="C33" s="333"/>
      <c r="D33" s="332"/>
      <c r="E33" s="332"/>
      <c r="F33" s="333"/>
      <c r="G33" s="332"/>
      <c r="H33" s="331"/>
      <c r="I33" s="332"/>
    </row>
    <row r="34" spans="2:9" ht="13.5" customHeight="1" x14ac:dyDescent="0.25">
      <c r="B34" s="332"/>
      <c r="C34" s="333"/>
      <c r="D34" s="332"/>
      <c r="E34" s="332"/>
      <c r="F34" s="333"/>
      <c r="G34" s="332"/>
      <c r="H34" s="331"/>
      <c r="I34" s="330"/>
    </row>
    <row r="35" spans="2:9" ht="13.5" customHeight="1" x14ac:dyDescent="0.25">
      <c r="B35" s="332"/>
      <c r="C35" s="333"/>
      <c r="D35" s="332"/>
      <c r="E35" s="332"/>
      <c r="F35" s="333"/>
      <c r="G35" s="332"/>
      <c r="H35" s="331"/>
      <c r="I35" s="330"/>
    </row>
    <row r="36" spans="2:9" ht="13.5" customHeight="1" x14ac:dyDescent="0.25">
      <c r="B36" s="332"/>
      <c r="C36" s="333"/>
      <c r="D36" s="332"/>
      <c r="E36" s="332"/>
      <c r="F36" s="333"/>
      <c r="G36" s="332"/>
      <c r="H36" s="331"/>
      <c r="I36" s="330"/>
    </row>
    <row r="37" spans="2:9" ht="13.5" customHeight="1" x14ac:dyDescent="0.25">
      <c r="B37" s="332"/>
      <c r="C37" s="333"/>
      <c r="D37" s="332"/>
      <c r="E37" s="332"/>
      <c r="F37" s="333"/>
      <c r="G37" s="332"/>
      <c r="H37" s="331"/>
      <c r="I37" s="330"/>
    </row>
    <row r="38" spans="2:9" ht="13.5" customHeight="1" x14ac:dyDescent="0.25">
      <c r="B38" s="332"/>
      <c r="C38" s="333"/>
      <c r="D38" s="332"/>
      <c r="E38" s="332"/>
      <c r="F38" s="333"/>
      <c r="G38" s="332"/>
      <c r="H38" s="331"/>
      <c r="I38" s="330"/>
    </row>
    <row r="39" spans="2:9" ht="13.5" customHeight="1" x14ac:dyDescent="0.25">
      <c r="B39" s="332"/>
      <c r="C39" s="333"/>
      <c r="D39" s="332"/>
      <c r="E39" s="332"/>
      <c r="F39" s="333"/>
      <c r="G39" s="332"/>
      <c r="H39" s="331"/>
      <c r="I39" s="330"/>
    </row>
    <row r="40" spans="2:9" ht="13.5" customHeight="1" x14ac:dyDescent="0.25">
      <c r="B40" s="332"/>
      <c r="C40" s="333"/>
      <c r="D40" s="333"/>
      <c r="E40" s="333"/>
      <c r="F40" s="333"/>
      <c r="G40" s="332"/>
      <c r="H40" s="331"/>
      <c r="I40" s="330"/>
    </row>
    <row r="41" spans="2:9" ht="13.5" customHeight="1" x14ac:dyDescent="0.25">
      <c r="B41" s="332"/>
      <c r="C41" s="333"/>
      <c r="D41" s="332"/>
      <c r="E41" s="332"/>
      <c r="F41" s="333"/>
      <c r="G41" s="332"/>
      <c r="H41" s="331"/>
      <c r="I41" s="330"/>
    </row>
    <row r="42" spans="2:9" ht="13.5" customHeight="1" x14ac:dyDescent="0.25">
      <c r="B42" s="332"/>
      <c r="C42" s="333"/>
      <c r="D42" s="332"/>
      <c r="E42" s="332"/>
      <c r="F42" s="333"/>
      <c r="G42" s="332"/>
      <c r="H42" s="331"/>
      <c r="I42" s="330"/>
    </row>
    <row r="43" spans="2:9" ht="13.5" customHeight="1" x14ac:dyDescent="0.25">
      <c r="B43" s="332"/>
      <c r="C43" s="333"/>
      <c r="D43" s="332"/>
      <c r="E43" s="332"/>
      <c r="F43" s="333"/>
      <c r="G43" s="332"/>
      <c r="H43" s="331"/>
      <c r="I43" s="330"/>
    </row>
    <row r="44" spans="2:9" ht="13.5" customHeight="1" x14ac:dyDescent="0.25">
      <c r="B44" s="332"/>
      <c r="C44" s="333"/>
      <c r="D44" s="332"/>
      <c r="E44" s="332"/>
      <c r="F44" s="333"/>
      <c r="G44" s="332"/>
      <c r="H44" s="331"/>
      <c r="I44" s="330"/>
    </row>
    <row r="45" spans="2:9" ht="13.5" customHeight="1" x14ac:dyDescent="0.25">
      <c r="B45" s="332"/>
      <c r="C45" s="333"/>
      <c r="D45" s="333"/>
      <c r="E45" s="332"/>
      <c r="F45" s="333"/>
      <c r="G45" s="332"/>
      <c r="H45" s="331"/>
      <c r="I45" s="330"/>
    </row>
    <row r="46" spans="2:9" ht="13.5" customHeight="1" x14ac:dyDescent="0.25">
      <c r="B46" s="332"/>
      <c r="C46" s="333"/>
      <c r="D46" s="332"/>
      <c r="E46" s="332"/>
      <c r="F46" s="333"/>
      <c r="G46" s="332"/>
      <c r="H46" s="331"/>
      <c r="I46" s="330"/>
    </row>
    <row r="47" spans="2:9" ht="13.5" customHeight="1" x14ac:dyDescent="0.25">
      <c r="B47" s="332"/>
      <c r="C47" s="333"/>
      <c r="D47" s="332"/>
      <c r="E47" s="332"/>
      <c r="F47" s="333"/>
      <c r="G47" s="332"/>
      <c r="H47" s="331"/>
      <c r="I47" s="330"/>
    </row>
    <row r="48" spans="2:9" ht="13.5" customHeight="1" x14ac:dyDescent="0.25">
      <c r="B48" s="332"/>
      <c r="C48" s="333"/>
      <c r="D48" s="332"/>
      <c r="E48" s="332"/>
      <c r="F48" s="333"/>
      <c r="G48" s="332"/>
      <c r="H48" s="331"/>
      <c r="I48" s="330"/>
    </row>
    <row r="49" spans="2:9" ht="13.5" customHeight="1" x14ac:dyDescent="0.25">
      <c r="B49" s="332"/>
      <c r="C49" s="333"/>
      <c r="D49" s="332"/>
      <c r="E49" s="332"/>
      <c r="F49" s="333"/>
      <c r="G49" s="332"/>
      <c r="H49" s="331"/>
      <c r="I49" s="330"/>
    </row>
    <row r="50" spans="2:9" ht="13.5" customHeight="1" x14ac:dyDescent="0.25">
      <c r="B50" s="332"/>
      <c r="C50" s="333"/>
      <c r="D50" s="332"/>
      <c r="E50" s="332"/>
      <c r="F50" s="333"/>
      <c r="G50" s="332"/>
      <c r="H50" s="331"/>
      <c r="I50" s="330"/>
    </row>
    <row r="51" spans="2:9" ht="13.5" customHeight="1" x14ac:dyDescent="0.25">
      <c r="B51" s="332"/>
      <c r="C51" s="333"/>
      <c r="D51" s="332"/>
      <c r="E51" s="332"/>
      <c r="F51" s="333"/>
      <c r="G51" s="332"/>
      <c r="H51" s="331"/>
      <c r="I51" s="330"/>
    </row>
    <row r="52" spans="2:9" ht="13.5" customHeight="1" x14ac:dyDescent="0.25">
      <c r="B52" s="332"/>
      <c r="C52" s="333"/>
      <c r="D52" s="332"/>
      <c r="E52" s="332"/>
      <c r="F52" s="333"/>
      <c r="G52" s="332"/>
      <c r="H52" s="331"/>
      <c r="I52" s="330"/>
    </row>
    <row r="53" spans="2:9" ht="13.5" customHeight="1" x14ac:dyDescent="0.25">
      <c r="B53" s="332"/>
      <c r="C53" s="333"/>
      <c r="D53" s="332"/>
      <c r="E53" s="332"/>
      <c r="F53" s="333"/>
      <c r="G53" s="332"/>
      <c r="H53" s="331"/>
      <c r="I53" s="330"/>
    </row>
    <row r="54" spans="2:9" ht="13.5" customHeight="1" x14ac:dyDescent="0.25">
      <c r="B54" s="332"/>
      <c r="C54" s="333"/>
      <c r="D54" s="332"/>
      <c r="E54" s="332"/>
      <c r="F54" s="333"/>
      <c r="G54" s="332"/>
      <c r="H54" s="331"/>
      <c r="I54" s="330"/>
    </row>
    <row r="55" spans="2:9" ht="13.5" customHeight="1" x14ac:dyDescent="0.25">
      <c r="B55" s="332"/>
      <c r="C55" s="333"/>
      <c r="D55" s="332"/>
      <c r="E55" s="332"/>
      <c r="F55" s="333"/>
      <c r="G55" s="332"/>
      <c r="H55" s="331"/>
      <c r="I55" s="330"/>
    </row>
    <row r="56" spans="2:9" ht="13.5" customHeight="1" x14ac:dyDescent="0.25">
      <c r="B56" s="332"/>
      <c r="C56" s="333"/>
      <c r="D56" s="332"/>
      <c r="E56" s="332"/>
      <c r="F56" s="333"/>
      <c r="G56" s="332"/>
      <c r="H56" s="331"/>
      <c r="I56" s="330"/>
    </row>
    <row r="57" spans="2:9" ht="13.5" customHeight="1" x14ac:dyDescent="0.25">
      <c r="B57" s="332"/>
      <c r="C57" s="333"/>
      <c r="D57" s="333"/>
      <c r="E57" s="333"/>
      <c r="F57" s="333"/>
      <c r="G57" s="332"/>
      <c r="H57" s="331"/>
      <c r="I57" s="330"/>
    </row>
    <row r="58" spans="2:9" ht="13.5" customHeight="1" x14ac:dyDescent="0.25">
      <c r="B58" s="332"/>
      <c r="C58" s="333"/>
      <c r="D58" s="332"/>
      <c r="E58" s="332"/>
      <c r="F58" s="333"/>
      <c r="G58" s="332"/>
      <c r="H58" s="331"/>
      <c r="I58" s="330"/>
    </row>
    <row r="59" spans="2:9" ht="13.5" customHeight="1" x14ac:dyDescent="0.25">
      <c r="B59" s="332"/>
      <c r="C59" s="333"/>
      <c r="D59" s="332"/>
      <c r="E59" s="332"/>
      <c r="F59" s="333"/>
      <c r="G59" s="332"/>
      <c r="H59" s="331"/>
      <c r="I59" s="330"/>
    </row>
    <row r="60" spans="2:9" ht="13.5" customHeight="1" x14ac:dyDescent="0.25">
      <c r="B60" s="332"/>
      <c r="C60" s="333"/>
      <c r="D60" s="332"/>
      <c r="E60" s="332"/>
      <c r="F60" s="333"/>
      <c r="G60" s="332"/>
      <c r="H60" s="331"/>
      <c r="I60" s="330"/>
    </row>
    <row r="61" spans="2:9" ht="13.5" customHeight="1" x14ac:dyDescent="0.25">
      <c r="B61" s="332"/>
      <c r="C61" s="333"/>
      <c r="D61" s="332"/>
      <c r="E61" s="332"/>
      <c r="F61" s="333"/>
      <c r="G61" s="332"/>
      <c r="H61" s="331"/>
      <c r="I61" s="330"/>
    </row>
    <row r="62" spans="2:9" ht="13.5" customHeight="1" x14ac:dyDescent="0.25">
      <c r="B62" s="332"/>
      <c r="C62" s="333"/>
      <c r="D62" s="333"/>
      <c r="E62" s="332"/>
      <c r="F62" s="333"/>
      <c r="G62" s="332"/>
      <c r="H62" s="331"/>
      <c r="I62" s="330"/>
    </row>
    <row r="63" spans="2:9" ht="13.5" customHeight="1" x14ac:dyDescent="0.25">
      <c r="B63" s="332"/>
      <c r="C63" s="333"/>
      <c r="D63" s="332"/>
      <c r="E63" s="332"/>
      <c r="F63" s="333"/>
      <c r="G63" s="332"/>
      <c r="H63" s="331"/>
      <c r="I63" s="330"/>
    </row>
    <row r="64" spans="2:9" ht="13.5" customHeight="1" x14ac:dyDescent="0.25">
      <c r="B64" s="332"/>
      <c r="C64" s="333"/>
      <c r="D64" s="332"/>
      <c r="E64" s="332"/>
      <c r="F64" s="333"/>
      <c r="G64" s="332"/>
      <c r="H64" s="331"/>
      <c r="I64" s="330"/>
    </row>
    <row r="65" spans="2:9" ht="13.5" customHeight="1" x14ac:dyDescent="0.25">
      <c r="B65" s="332"/>
      <c r="C65" s="333"/>
      <c r="D65" s="332"/>
      <c r="E65" s="332"/>
      <c r="F65" s="333"/>
      <c r="G65" s="332"/>
      <c r="H65" s="331"/>
      <c r="I65" s="330"/>
    </row>
    <row r="66" spans="2:9" ht="13.5" customHeight="1" x14ac:dyDescent="0.25">
      <c r="B66" s="332"/>
      <c r="C66" s="333"/>
      <c r="D66" s="332"/>
      <c r="E66" s="332"/>
      <c r="F66" s="333"/>
      <c r="G66" s="332"/>
      <c r="H66" s="331"/>
      <c r="I66" s="330"/>
    </row>
    <row r="67" spans="2:9" ht="13.5" customHeight="1" x14ac:dyDescent="0.25">
      <c r="B67" s="332"/>
      <c r="C67" s="333"/>
      <c r="D67" s="332"/>
      <c r="E67" s="332"/>
      <c r="F67" s="333"/>
      <c r="G67" s="332"/>
      <c r="H67" s="331"/>
      <c r="I67" s="330"/>
    </row>
    <row r="68" spans="2:9" ht="13.5" customHeight="1" x14ac:dyDescent="0.25">
      <c r="B68" s="332"/>
      <c r="C68" s="333"/>
      <c r="D68" s="332"/>
      <c r="E68" s="332"/>
      <c r="F68" s="333"/>
      <c r="G68" s="332"/>
      <c r="H68" s="331"/>
      <c r="I68" s="330"/>
    </row>
    <row r="69" spans="2:9" ht="13.5" customHeight="1" x14ac:dyDescent="0.25">
      <c r="B69" s="332"/>
      <c r="C69" s="333"/>
      <c r="D69" s="332"/>
      <c r="E69" s="332"/>
      <c r="F69" s="333"/>
      <c r="G69" s="332"/>
      <c r="H69" s="331"/>
      <c r="I69" s="330"/>
    </row>
    <row r="70" spans="2:9" ht="13.5" customHeight="1" x14ac:dyDescent="0.25">
      <c r="B70" s="332"/>
      <c r="C70" s="333"/>
      <c r="D70" s="332"/>
      <c r="E70" s="332"/>
      <c r="F70" s="333"/>
      <c r="G70" s="332"/>
      <c r="H70" s="331"/>
      <c r="I70" s="330"/>
    </row>
    <row r="71" spans="2:9" ht="13.5" customHeight="1" x14ac:dyDescent="0.25">
      <c r="B71" s="332"/>
      <c r="C71" s="333"/>
      <c r="D71" s="332"/>
      <c r="E71" s="332"/>
      <c r="F71" s="333"/>
      <c r="G71" s="332"/>
      <c r="H71" s="331"/>
      <c r="I71" s="330"/>
    </row>
    <row r="72" spans="2:9" ht="13.5" customHeight="1" x14ac:dyDescent="0.25">
      <c r="B72" s="332"/>
      <c r="C72" s="333"/>
      <c r="D72" s="332"/>
      <c r="E72" s="332"/>
      <c r="F72" s="333"/>
      <c r="G72" s="332"/>
      <c r="H72" s="331"/>
      <c r="I72" s="330"/>
    </row>
    <row r="73" spans="2:9" ht="13.5" customHeight="1" x14ac:dyDescent="0.25">
      <c r="B73" s="332"/>
      <c r="C73" s="333"/>
      <c r="D73" s="332"/>
      <c r="E73" s="332"/>
      <c r="F73" s="333"/>
      <c r="G73" s="332"/>
      <c r="H73" s="331"/>
      <c r="I73" s="330"/>
    </row>
    <row r="74" spans="2:9" ht="13.5" customHeight="1" x14ac:dyDescent="0.25">
      <c r="B74" s="332"/>
      <c r="C74" s="333"/>
      <c r="D74" s="333"/>
      <c r="E74" s="333"/>
      <c r="F74" s="333"/>
      <c r="G74" s="332"/>
      <c r="H74" s="331"/>
      <c r="I74" s="330"/>
    </row>
    <row r="75" spans="2:9" ht="13.5" customHeight="1" x14ac:dyDescent="0.25">
      <c r="B75" s="332"/>
      <c r="C75" s="333"/>
      <c r="D75" s="332"/>
      <c r="E75" s="332"/>
      <c r="F75" s="333"/>
      <c r="G75" s="332"/>
      <c r="H75" s="331"/>
      <c r="I75" s="330"/>
    </row>
    <row r="76" spans="2:9" ht="13.5" customHeight="1" x14ac:dyDescent="0.25">
      <c r="B76" s="332"/>
      <c r="C76" s="333"/>
      <c r="D76" s="332"/>
      <c r="E76" s="332"/>
      <c r="F76" s="333"/>
      <c r="G76" s="332"/>
      <c r="H76" s="331"/>
      <c r="I76" s="330"/>
    </row>
    <row r="77" spans="2:9" ht="13.5" customHeight="1" x14ac:dyDescent="0.25">
      <c r="B77" s="332"/>
      <c r="C77" s="333"/>
      <c r="D77" s="332"/>
      <c r="E77" s="332"/>
      <c r="F77" s="333"/>
      <c r="G77" s="332"/>
      <c r="H77" s="331"/>
      <c r="I77" s="330"/>
    </row>
    <row r="78" spans="2:9" ht="13.5" customHeight="1" x14ac:dyDescent="0.25">
      <c r="B78" s="332"/>
      <c r="C78" s="333"/>
      <c r="D78" s="332"/>
      <c r="E78" s="332"/>
      <c r="F78" s="333"/>
      <c r="G78" s="332"/>
      <c r="H78" s="331"/>
      <c r="I78" s="330"/>
    </row>
    <row r="79" spans="2:9" ht="13.5" customHeight="1" x14ac:dyDescent="0.25">
      <c r="B79" s="332"/>
      <c r="C79" s="333"/>
      <c r="D79" s="333"/>
      <c r="E79" s="332"/>
      <c r="F79" s="333"/>
      <c r="G79" s="332"/>
      <c r="H79" s="331"/>
      <c r="I79" s="330"/>
    </row>
    <row r="80" spans="2:9" ht="13.5" customHeight="1" x14ac:dyDescent="0.25">
      <c r="B80" s="332"/>
      <c r="C80" s="333"/>
      <c r="D80" s="332"/>
      <c r="E80" s="332"/>
      <c r="F80" s="333"/>
      <c r="G80" s="332"/>
      <c r="H80" s="331"/>
      <c r="I80" s="330"/>
    </row>
    <row r="81" spans="2:9" ht="13.5" customHeight="1" x14ac:dyDescent="0.25">
      <c r="B81" s="332"/>
      <c r="C81" s="333"/>
      <c r="D81" s="332"/>
      <c r="E81" s="332"/>
      <c r="F81" s="333"/>
      <c r="G81" s="332"/>
      <c r="H81" s="331"/>
      <c r="I81" s="330"/>
    </row>
    <row r="82" spans="2:9" ht="13.5" customHeight="1" x14ac:dyDescent="0.25">
      <c r="B82" s="332"/>
      <c r="C82" s="333"/>
      <c r="D82" s="332"/>
      <c r="E82" s="332"/>
      <c r="F82" s="333"/>
      <c r="G82" s="332"/>
      <c r="H82" s="331"/>
      <c r="I82" s="330"/>
    </row>
    <row r="83" spans="2:9" ht="13.5" customHeight="1" x14ac:dyDescent="0.25">
      <c r="B83" s="332"/>
      <c r="C83" s="333"/>
      <c r="D83" s="332"/>
      <c r="E83" s="332"/>
      <c r="F83" s="333"/>
      <c r="G83" s="332"/>
      <c r="H83" s="331"/>
      <c r="I83" s="330"/>
    </row>
    <row r="84" spans="2:9" ht="13.5" customHeight="1" x14ac:dyDescent="0.25">
      <c r="B84" s="332"/>
      <c r="C84" s="333"/>
      <c r="D84" s="332"/>
      <c r="E84" s="332"/>
      <c r="F84" s="333"/>
      <c r="G84" s="332"/>
      <c r="H84" s="331"/>
      <c r="I84" s="330"/>
    </row>
    <row r="85" spans="2:9" ht="13.5" customHeight="1" x14ac:dyDescent="0.25">
      <c r="B85" s="332"/>
      <c r="C85" s="333"/>
      <c r="D85" s="332"/>
      <c r="E85" s="332"/>
      <c r="F85" s="333"/>
      <c r="G85" s="332"/>
      <c r="H85" s="331"/>
      <c r="I85" s="330"/>
    </row>
    <row r="86" spans="2:9" ht="13.5" customHeight="1" x14ac:dyDescent="0.25">
      <c r="B86" s="332"/>
      <c r="C86" s="333"/>
      <c r="D86" s="332"/>
      <c r="E86" s="332"/>
      <c r="F86" s="333"/>
      <c r="G86" s="332"/>
      <c r="H86" s="331"/>
      <c r="I86" s="330"/>
    </row>
    <row r="87" spans="2:9" ht="13.5" customHeight="1" x14ac:dyDescent="0.25">
      <c r="B87" s="332"/>
      <c r="C87" s="333"/>
      <c r="D87" s="332"/>
      <c r="E87" s="332"/>
      <c r="F87" s="333"/>
      <c r="G87" s="332"/>
      <c r="H87" s="331"/>
      <c r="I87" s="330"/>
    </row>
    <row r="88" spans="2:9" ht="13.5" customHeight="1" x14ac:dyDescent="0.25">
      <c r="B88" s="332"/>
      <c r="C88" s="333"/>
      <c r="D88" s="332"/>
      <c r="E88" s="332"/>
      <c r="F88" s="333"/>
      <c r="G88" s="332"/>
      <c r="H88" s="331"/>
      <c r="I88" s="330"/>
    </row>
    <row r="89" spans="2:9" ht="13.5" customHeight="1" x14ac:dyDescent="0.25">
      <c r="B89" s="332"/>
      <c r="C89" s="333"/>
      <c r="D89" s="332"/>
      <c r="E89" s="332"/>
      <c r="F89" s="333"/>
      <c r="G89" s="332"/>
      <c r="H89" s="331"/>
      <c r="I89" s="330"/>
    </row>
    <row r="90" spans="2:9" ht="13.5" customHeight="1" x14ac:dyDescent="0.25">
      <c r="B90" s="332"/>
      <c r="C90" s="333"/>
      <c r="D90" s="332"/>
      <c r="E90" s="332"/>
      <c r="F90" s="333"/>
      <c r="G90" s="332"/>
      <c r="H90" s="331"/>
      <c r="I90" s="330"/>
    </row>
    <row r="91" spans="2:9" ht="13.5" customHeight="1" x14ac:dyDescent="0.25">
      <c r="B91" s="332"/>
      <c r="C91" s="333"/>
      <c r="D91" s="333"/>
      <c r="E91" s="333"/>
      <c r="F91" s="333"/>
      <c r="G91" s="332"/>
      <c r="H91" s="331"/>
      <c r="I91" s="330"/>
    </row>
    <row r="92" spans="2:9" ht="13.5" customHeight="1" x14ac:dyDescent="0.25">
      <c r="B92" s="332"/>
      <c r="C92" s="333"/>
      <c r="D92" s="332"/>
      <c r="E92" s="332"/>
      <c r="F92" s="333"/>
      <c r="G92" s="332"/>
      <c r="H92" s="331"/>
      <c r="I92" s="330"/>
    </row>
    <row r="93" spans="2:9" ht="13.5" customHeight="1" x14ac:dyDescent="0.25">
      <c r="B93" s="332"/>
      <c r="C93" s="333"/>
      <c r="D93" s="332"/>
      <c r="E93" s="332"/>
      <c r="F93" s="333"/>
      <c r="G93" s="332"/>
      <c r="H93" s="331"/>
      <c r="I93" s="330"/>
    </row>
    <row r="94" spans="2:9" ht="13.5" customHeight="1" x14ac:dyDescent="0.25">
      <c r="B94" s="332"/>
      <c r="C94" s="333"/>
      <c r="D94" s="332"/>
      <c r="E94" s="332"/>
      <c r="F94" s="333"/>
      <c r="G94" s="332"/>
      <c r="H94" s="331"/>
      <c r="I94" s="330"/>
    </row>
    <row r="95" spans="2:9" ht="13.5" customHeight="1" x14ac:dyDescent="0.25">
      <c r="B95" s="332"/>
      <c r="C95" s="333"/>
      <c r="D95" s="332"/>
      <c r="E95" s="332"/>
      <c r="F95" s="333"/>
      <c r="G95" s="332"/>
      <c r="H95" s="331"/>
      <c r="I95" s="330"/>
    </row>
    <row r="96" spans="2:9" ht="13.5" customHeight="1" x14ac:dyDescent="0.25">
      <c r="B96" s="332"/>
      <c r="C96" s="333"/>
      <c r="D96" s="333"/>
      <c r="E96" s="332"/>
      <c r="F96" s="333"/>
      <c r="G96" s="332"/>
      <c r="H96" s="331"/>
      <c r="I96" s="330"/>
    </row>
    <row r="97" spans="2:9" ht="13.5" customHeight="1" x14ac:dyDescent="0.25">
      <c r="B97" s="332"/>
      <c r="C97" s="333"/>
      <c r="D97" s="332"/>
      <c r="E97" s="332"/>
      <c r="F97" s="333"/>
      <c r="G97" s="332"/>
      <c r="H97" s="331"/>
      <c r="I97" s="330"/>
    </row>
    <row r="98" spans="2:9" ht="13.5" customHeight="1" x14ac:dyDescent="0.25">
      <c r="B98" s="332"/>
      <c r="C98" s="333"/>
      <c r="D98" s="332"/>
      <c r="E98" s="332"/>
      <c r="F98" s="333"/>
      <c r="G98" s="332"/>
      <c r="H98" s="331"/>
      <c r="I98" s="330"/>
    </row>
    <row r="99" spans="2:9" ht="13.5" customHeight="1" x14ac:dyDescent="0.25">
      <c r="B99" s="332"/>
      <c r="C99" s="333"/>
      <c r="D99" s="332"/>
      <c r="E99" s="332"/>
      <c r="F99" s="333"/>
      <c r="G99" s="332"/>
      <c r="H99" s="331"/>
      <c r="I99" s="330"/>
    </row>
    <row r="100" spans="2:9" ht="13.5" customHeight="1" x14ac:dyDescent="0.25">
      <c r="B100" s="332"/>
      <c r="C100" s="333"/>
      <c r="D100" s="332"/>
      <c r="E100" s="332"/>
      <c r="F100" s="333"/>
      <c r="G100" s="332"/>
      <c r="H100" s="331"/>
      <c r="I100" s="330"/>
    </row>
    <row r="101" spans="2:9" ht="13.5" customHeight="1" x14ac:dyDescent="0.25">
      <c r="B101" s="332"/>
      <c r="C101" s="333"/>
      <c r="D101" s="332"/>
      <c r="E101" s="332"/>
      <c r="F101" s="333"/>
      <c r="G101" s="332"/>
      <c r="H101" s="331"/>
      <c r="I101" s="330"/>
    </row>
    <row r="102" spans="2:9" ht="13.5" customHeight="1" x14ac:dyDescent="0.25">
      <c r="B102" s="332"/>
      <c r="C102" s="333"/>
      <c r="D102" s="332"/>
      <c r="E102" s="332"/>
      <c r="F102" s="333"/>
      <c r="G102" s="332"/>
      <c r="H102" s="331"/>
      <c r="I102" s="330"/>
    </row>
    <row r="103" spans="2:9" ht="13.5" customHeight="1" x14ac:dyDescent="0.25">
      <c r="B103" s="332"/>
      <c r="C103" s="333"/>
      <c r="D103" s="332"/>
      <c r="E103" s="332"/>
      <c r="F103" s="333"/>
      <c r="G103" s="332"/>
      <c r="H103" s="331"/>
      <c r="I103" s="330"/>
    </row>
    <row r="104" spans="2:9" ht="13.5" customHeight="1" x14ac:dyDescent="0.25">
      <c r="B104" s="332"/>
      <c r="C104" s="333"/>
      <c r="D104" s="332"/>
      <c r="E104" s="332"/>
      <c r="F104" s="333"/>
      <c r="G104" s="332"/>
      <c r="H104" s="331"/>
      <c r="I104" s="330"/>
    </row>
    <row r="105" spans="2:9" ht="13.5" customHeight="1" x14ac:dyDescent="0.25">
      <c r="B105" s="332"/>
      <c r="C105" s="333"/>
      <c r="D105" s="332"/>
      <c r="E105" s="332"/>
      <c r="F105" s="333"/>
      <c r="G105" s="332"/>
      <c r="H105" s="331"/>
      <c r="I105" s="330"/>
    </row>
    <row r="106" spans="2:9" ht="13.5" customHeight="1" x14ac:dyDescent="0.25">
      <c r="B106" s="332"/>
      <c r="C106" s="333"/>
      <c r="D106" s="332"/>
      <c r="E106" s="332"/>
      <c r="F106" s="333"/>
      <c r="G106" s="332"/>
      <c r="H106" s="331"/>
      <c r="I106" s="330"/>
    </row>
    <row r="107" spans="2:9" ht="13.5" customHeight="1" x14ac:dyDescent="0.25">
      <c r="B107" s="332"/>
      <c r="C107" s="333"/>
      <c r="D107" s="332"/>
      <c r="E107" s="332"/>
      <c r="F107" s="333"/>
      <c r="G107" s="332"/>
      <c r="H107" s="331"/>
      <c r="I107" s="330"/>
    </row>
    <row r="108" spans="2:9" ht="13.5" customHeight="1" x14ac:dyDescent="0.25">
      <c r="B108" s="332"/>
      <c r="C108" s="333"/>
      <c r="D108" s="333"/>
      <c r="E108" s="333"/>
      <c r="F108" s="333"/>
      <c r="G108" s="332"/>
      <c r="H108" s="331"/>
      <c r="I108" s="330"/>
    </row>
    <row r="109" spans="2:9" ht="13.5" customHeight="1" x14ac:dyDescent="0.25">
      <c r="B109" s="332"/>
      <c r="C109" s="333"/>
      <c r="D109" s="332"/>
      <c r="E109" s="332"/>
      <c r="F109" s="333"/>
      <c r="G109" s="332"/>
      <c r="H109" s="331"/>
      <c r="I109" s="330"/>
    </row>
    <row r="110" spans="2:9" ht="13.5" customHeight="1" x14ac:dyDescent="0.25">
      <c r="B110" s="332"/>
      <c r="C110" s="333"/>
      <c r="D110" s="332"/>
      <c r="E110" s="332"/>
      <c r="F110" s="333"/>
      <c r="G110" s="332"/>
      <c r="H110" s="331"/>
      <c r="I110" s="330"/>
    </row>
    <row r="111" spans="2:9" ht="13.5" customHeight="1" x14ac:dyDescent="0.25">
      <c r="B111" s="332"/>
      <c r="C111" s="333"/>
      <c r="D111" s="332"/>
      <c r="E111" s="332"/>
      <c r="F111" s="333"/>
      <c r="G111" s="332"/>
      <c r="H111" s="331"/>
      <c r="I111" s="330"/>
    </row>
    <row r="112" spans="2:9" ht="13.5" customHeight="1" x14ac:dyDescent="0.25">
      <c r="B112" s="332"/>
      <c r="C112" s="333"/>
      <c r="D112" s="332"/>
      <c r="E112" s="332"/>
      <c r="F112" s="333"/>
      <c r="G112" s="332"/>
      <c r="H112" s="331"/>
      <c r="I112" s="330"/>
    </row>
    <row r="113" spans="2:9" ht="13.5" customHeight="1" x14ac:dyDescent="0.25">
      <c r="B113" s="332"/>
      <c r="C113" s="333"/>
      <c r="D113" s="333"/>
      <c r="E113" s="332"/>
      <c r="F113" s="333"/>
      <c r="G113" s="332"/>
      <c r="H113" s="331"/>
      <c r="I113" s="330"/>
    </row>
    <row r="114" spans="2:9" ht="13.5" customHeight="1" x14ac:dyDescent="0.25">
      <c r="B114" s="332"/>
      <c r="C114" s="333"/>
      <c r="D114" s="332"/>
      <c r="E114" s="332"/>
      <c r="F114" s="333"/>
      <c r="G114" s="332"/>
      <c r="H114" s="331"/>
      <c r="I114" s="330"/>
    </row>
    <row r="115" spans="2:9" ht="13.5" customHeight="1" x14ac:dyDescent="0.25">
      <c r="B115" s="332"/>
      <c r="C115" s="333"/>
      <c r="D115" s="332"/>
      <c r="E115" s="332"/>
      <c r="F115" s="333"/>
      <c r="G115" s="332"/>
      <c r="H115" s="331"/>
      <c r="I115" s="330"/>
    </row>
    <row r="116" spans="2:9" ht="13.5" customHeight="1" x14ac:dyDescent="0.25">
      <c r="B116" s="332"/>
      <c r="C116" s="333"/>
      <c r="D116" s="332"/>
      <c r="E116" s="332"/>
      <c r="F116" s="333"/>
      <c r="G116" s="332"/>
      <c r="H116" s="331"/>
      <c r="I116" s="330"/>
    </row>
    <row r="117" spans="2:9" ht="13.5" customHeight="1" x14ac:dyDescent="0.25">
      <c r="B117" s="332"/>
      <c r="C117" s="333"/>
      <c r="D117" s="332"/>
      <c r="E117" s="332"/>
      <c r="F117" s="333"/>
      <c r="G117" s="332"/>
      <c r="H117" s="331"/>
      <c r="I117" s="330"/>
    </row>
    <row r="118" spans="2:9" ht="13.5" customHeight="1" x14ac:dyDescent="0.25">
      <c r="B118" s="332"/>
      <c r="C118" s="333"/>
      <c r="D118" s="332"/>
      <c r="E118" s="332"/>
      <c r="F118" s="333"/>
      <c r="G118" s="332"/>
      <c r="H118" s="331"/>
      <c r="I118" s="330"/>
    </row>
    <row r="119" spans="2:9" ht="13.5" customHeight="1" x14ac:dyDescent="0.25">
      <c r="B119" s="332"/>
      <c r="C119" s="333"/>
      <c r="D119" s="332"/>
      <c r="E119" s="332"/>
      <c r="F119" s="333"/>
      <c r="G119" s="332"/>
      <c r="H119" s="331"/>
      <c r="I119" s="330"/>
    </row>
    <row r="120" spans="2:9" ht="13.5" customHeight="1" x14ac:dyDescent="0.25">
      <c r="B120" s="332"/>
      <c r="C120" s="333"/>
      <c r="D120" s="332"/>
      <c r="E120" s="332"/>
      <c r="F120" s="333"/>
      <c r="G120" s="332"/>
      <c r="H120" s="331"/>
      <c r="I120" s="330"/>
    </row>
    <row r="121" spans="2:9" ht="13.5" customHeight="1" x14ac:dyDescent="0.25">
      <c r="B121" s="332"/>
      <c r="C121" s="333"/>
      <c r="D121" s="332"/>
      <c r="E121" s="332"/>
      <c r="F121" s="333"/>
      <c r="G121" s="332"/>
      <c r="H121" s="331"/>
      <c r="I121" s="330"/>
    </row>
    <row r="122" spans="2:9" ht="13.5" customHeight="1" x14ac:dyDescent="0.25">
      <c r="B122" s="332"/>
      <c r="C122" s="333"/>
      <c r="D122" s="332"/>
      <c r="E122" s="332"/>
      <c r="F122" s="333"/>
      <c r="G122" s="332"/>
      <c r="H122" s="331"/>
      <c r="I122" s="330"/>
    </row>
    <row r="123" spans="2:9" ht="13.5" customHeight="1" x14ac:dyDescent="0.25">
      <c r="B123" s="332"/>
      <c r="C123" s="333"/>
      <c r="D123" s="332"/>
      <c r="E123" s="332"/>
      <c r="F123" s="333"/>
      <c r="G123" s="332"/>
      <c r="H123" s="331"/>
      <c r="I123" s="330"/>
    </row>
    <row r="124" spans="2:9" ht="13.5" customHeight="1" x14ac:dyDescent="0.25">
      <c r="B124" s="332"/>
      <c r="C124" s="333"/>
      <c r="D124" s="332"/>
      <c r="E124" s="332"/>
      <c r="F124" s="333"/>
      <c r="G124" s="332"/>
      <c r="H124" s="331"/>
      <c r="I124" s="330"/>
    </row>
    <row r="125" spans="2:9" ht="13.5" customHeight="1" x14ac:dyDescent="0.25">
      <c r="B125" s="332"/>
      <c r="C125" s="333"/>
      <c r="D125" s="333"/>
      <c r="E125" s="333"/>
      <c r="F125" s="333"/>
      <c r="G125" s="332"/>
      <c r="H125" s="331"/>
      <c r="I125" s="330"/>
    </row>
    <row r="126" spans="2:9" ht="13.5" customHeight="1" x14ac:dyDescent="0.25">
      <c r="B126" s="332"/>
      <c r="C126" s="333"/>
      <c r="D126" s="332"/>
      <c r="E126" s="332"/>
      <c r="F126" s="333"/>
      <c r="G126" s="332"/>
      <c r="H126" s="331"/>
      <c r="I126" s="330"/>
    </row>
    <row r="127" spans="2:9" ht="13.5" customHeight="1" x14ac:dyDescent="0.25">
      <c r="B127" s="332"/>
      <c r="C127" s="333"/>
      <c r="D127" s="332"/>
      <c r="E127" s="332"/>
      <c r="F127" s="333"/>
      <c r="G127" s="332"/>
      <c r="H127" s="331"/>
      <c r="I127" s="330"/>
    </row>
    <row r="128" spans="2:9" ht="13.5" customHeight="1" x14ac:dyDescent="0.25">
      <c r="B128" s="332"/>
      <c r="C128" s="333"/>
      <c r="D128" s="332"/>
      <c r="E128" s="332"/>
      <c r="F128" s="333"/>
      <c r="G128" s="332"/>
      <c r="H128" s="331"/>
      <c r="I128" s="330"/>
    </row>
    <row r="129" spans="2:9" ht="13.5" customHeight="1" x14ac:dyDescent="0.25">
      <c r="B129" s="332"/>
      <c r="C129" s="333"/>
      <c r="D129" s="332"/>
      <c r="E129" s="332"/>
      <c r="F129" s="333"/>
      <c r="G129" s="332"/>
      <c r="H129" s="331"/>
      <c r="I129" s="330"/>
    </row>
    <row r="130" spans="2:9" ht="13.5" customHeight="1" x14ac:dyDescent="0.25">
      <c r="B130" s="332"/>
      <c r="C130" s="333"/>
      <c r="D130" s="333"/>
      <c r="E130" s="332"/>
      <c r="F130" s="333"/>
      <c r="G130" s="332"/>
      <c r="H130" s="331"/>
      <c r="I130" s="330"/>
    </row>
    <row r="131" spans="2:9" ht="13.5" customHeight="1" x14ac:dyDescent="0.25">
      <c r="B131" s="332"/>
      <c r="C131" s="333"/>
      <c r="D131" s="332"/>
      <c r="E131" s="332"/>
      <c r="F131" s="333"/>
      <c r="G131" s="332"/>
      <c r="H131" s="331"/>
      <c r="I131" s="330"/>
    </row>
    <row r="132" spans="2:9" ht="13.5" customHeight="1" x14ac:dyDescent="0.25">
      <c r="B132" s="332"/>
      <c r="C132" s="333"/>
      <c r="D132" s="332"/>
      <c r="E132" s="332"/>
      <c r="F132" s="333"/>
      <c r="G132" s="332"/>
      <c r="H132" s="331"/>
      <c r="I132" s="330"/>
    </row>
    <row r="133" spans="2:9" ht="13.5" customHeight="1" x14ac:dyDescent="0.25">
      <c r="B133" s="332"/>
      <c r="C133" s="333"/>
      <c r="D133" s="332"/>
      <c r="E133" s="332"/>
      <c r="F133" s="333"/>
      <c r="G133" s="332"/>
      <c r="H133" s="331"/>
      <c r="I133" s="330"/>
    </row>
    <row r="134" spans="2:9" ht="13.5" customHeight="1" x14ac:dyDescent="0.25">
      <c r="B134" s="332"/>
      <c r="C134" s="333"/>
      <c r="D134" s="332"/>
      <c r="E134" s="332"/>
      <c r="F134" s="333"/>
      <c r="G134" s="332"/>
      <c r="H134" s="331"/>
      <c r="I134" s="330"/>
    </row>
    <row r="135" spans="2:9" ht="13.5" customHeight="1" x14ac:dyDescent="0.25">
      <c r="B135" s="332"/>
      <c r="C135" s="333"/>
      <c r="D135" s="332"/>
      <c r="E135" s="332"/>
      <c r="F135" s="333"/>
      <c r="G135" s="332"/>
      <c r="H135" s="331"/>
      <c r="I135" s="330"/>
    </row>
    <row r="136" spans="2:9" ht="13.5" customHeight="1" x14ac:dyDescent="0.25">
      <c r="B136" s="332"/>
      <c r="C136" s="333"/>
      <c r="D136" s="332"/>
      <c r="E136" s="332"/>
      <c r="F136" s="333"/>
      <c r="G136" s="332"/>
      <c r="H136" s="331"/>
      <c r="I136" s="330"/>
    </row>
    <row r="137" spans="2:9" ht="13.5" customHeight="1" x14ac:dyDescent="0.25">
      <c r="B137" s="332"/>
      <c r="C137" s="333"/>
      <c r="D137" s="332"/>
      <c r="E137" s="332"/>
      <c r="F137" s="333"/>
      <c r="G137" s="332"/>
      <c r="H137" s="331"/>
      <c r="I137" s="330"/>
    </row>
    <row r="138" spans="2:9" ht="13.5" customHeight="1" x14ac:dyDescent="0.25">
      <c r="B138" s="332"/>
      <c r="C138" s="333"/>
      <c r="D138" s="332"/>
      <c r="E138" s="332"/>
      <c r="F138" s="333"/>
      <c r="G138" s="332"/>
      <c r="H138" s="331"/>
      <c r="I138" s="330"/>
    </row>
    <row r="139" spans="2:9" ht="13.5" customHeight="1" x14ac:dyDescent="0.25">
      <c r="B139" s="332"/>
      <c r="C139" s="333"/>
      <c r="D139" s="332"/>
      <c r="E139" s="332"/>
      <c r="F139" s="333"/>
      <c r="G139" s="332"/>
      <c r="H139" s="331"/>
      <c r="I139" s="330"/>
    </row>
    <row r="140" spans="2:9" ht="13.5" customHeight="1" x14ac:dyDescent="0.25">
      <c r="B140" s="332"/>
      <c r="C140" s="333"/>
      <c r="D140" s="332"/>
      <c r="E140" s="332"/>
      <c r="F140" s="333"/>
      <c r="G140" s="332"/>
      <c r="H140" s="331"/>
      <c r="I140" s="330"/>
    </row>
    <row r="141" spans="2:9" ht="13.5" customHeight="1" x14ac:dyDescent="0.25">
      <c r="B141" s="332"/>
      <c r="C141" s="333"/>
      <c r="D141" s="332"/>
      <c r="E141" s="332"/>
      <c r="F141" s="333"/>
      <c r="G141" s="332"/>
      <c r="H141" s="331"/>
      <c r="I141" s="330"/>
    </row>
    <row r="142" spans="2:9" ht="13.5" customHeight="1" x14ac:dyDescent="0.25">
      <c r="B142" s="332"/>
      <c r="C142" s="333"/>
      <c r="D142" s="333"/>
      <c r="E142" s="333"/>
      <c r="F142" s="333"/>
      <c r="G142" s="332"/>
      <c r="H142" s="331"/>
      <c r="I142" s="330"/>
    </row>
    <row r="143" spans="2:9" ht="13.5" customHeight="1" x14ac:dyDescent="0.25">
      <c r="B143" s="332"/>
      <c r="C143" s="333"/>
      <c r="D143" s="332"/>
      <c r="E143" s="332"/>
      <c r="F143" s="333"/>
      <c r="G143" s="332"/>
      <c r="H143" s="331"/>
      <c r="I143" s="330"/>
    </row>
    <row r="144" spans="2:9" ht="13.5" customHeight="1" x14ac:dyDescent="0.25">
      <c r="B144" s="332"/>
      <c r="C144" s="333"/>
      <c r="D144" s="332"/>
      <c r="E144" s="332"/>
      <c r="F144" s="333"/>
      <c r="G144" s="332"/>
      <c r="H144" s="331"/>
      <c r="I144" s="330"/>
    </row>
    <row r="145" spans="2:9" ht="13.5" customHeight="1" x14ac:dyDescent="0.25">
      <c r="B145" s="332"/>
      <c r="C145" s="333"/>
      <c r="D145" s="332"/>
      <c r="E145" s="332"/>
      <c r="F145" s="333"/>
      <c r="G145" s="332"/>
      <c r="H145" s="331"/>
      <c r="I145" s="330"/>
    </row>
    <row r="146" spans="2:9" ht="13.5" customHeight="1" x14ac:dyDescent="0.25">
      <c r="B146" s="332"/>
      <c r="C146" s="333"/>
      <c r="D146" s="332"/>
      <c r="E146" s="332"/>
      <c r="F146" s="333"/>
      <c r="G146" s="332"/>
      <c r="H146" s="331"/>
      <c r="I146" s="330"/>
    </row>
    <row r="147" spans="2:9" ht="13.5" customHeight="1" x14ac:dyDescent="0.25">
      <c r="B147" s="332"/>
      <c r="C147" s="333"/>
      <c r="D147" s="333"/>
      <c r="E147" s="332"/>
      <c r="F147" s="333"/>
      <c r="G147" s="332"/>
      <c r="H147" s="331"/>
      <c r="I147" s="330"/>
    </row>
    <row r="148" spans="2:9" ht="13.5" customHeight="1" x14ac:dyDescent="0.25">
      <c r="B148" s="332"/>
      <c r="C148" s="333"/>
      <c r="D148" s="332"/>
      <c r="E148" s="332"/>
      <c r="F148" s="333"/>
      <c r="G148" s="332"/>
      <c r="H148" s="331"/>
      <c r="I148" s="330"/>
    </row>
    <row r="149" spans="2:9" ht="13.5" customHeight="1" x14ac:dyDescent="0.25">
      <c r="B149" s="332"/>
      <c r="C149" s="333"/>
      <c r="D149" s="332"/>
      <c r="E149" s="332"/>
      <c r="F149" s="333"/>
      <c r="G149" s="332"/>
      <c r="H149" s="331"/>
      <c r="I149" s="330"/>
    </row>
    <row r="150" spans="2:9" ht="13.5" customHeight="1" x14ac:dyDescent="0.25">
      <c r="B150" s="332"/>
      <c r="C150" s="333"/>
      <c r="D150" s="332"/>
      <c r="E150" s="332"/>
      <c r="F150" s="333"/>
      <c r="G150" s="332"/>
      <c r="H150" s="331"/>
      <c r="I150" s="330"/>
    </row>
    <row r="151" spans="2:9" ht="13.5" customHeight="1" x14ac:dyDescent="0.25">
      <c r="B151" s="332"/>
      <c r="C151" s="333"/>
      <c r="D151" s="332"/>
      <c r="E151" s="332"/>
      <c r="F151" s="333"/>
      <c r="G151" s="332"/>
      <c r="H151" s="331"/>
      <c r="I151" s="330"/>
    </row>
    <row r="152" spans="2:9" ht="13.5" customHeight="1" x14ac:dyDescent="0.25">
      <c r="B152" s="332"/>
      <c r="C152" s="333"/>
      <c r="D152" s="332"/>
      <c r="E152" s="332"/>
      <c r="F152" s="333"/>
      <c r="G152" s="332"/>
      <c r="H152" s="331"/>
      <c r="I152" s="330"/>
    </row>
    <row r="153" spans="2:9" ht="13.5" customHeight="1" x14ac:dyDescent="0.25">
      <c r="B153" s="332"/>
      <c r="C153" s="333"/>
      <c r="D153" s="332"/>
      <c r="E153" s="332"/>
      <c r="F153" s="333"/>
      <c r="G153" s="332"/>
      <c r="H153" s="331"/>
      <c r="I153" s="330"/>
    </row>
    <row r="154" spans="2:9" ht="13.5" customHeight="1" x14ac:dyDescent="0.25">
      <c r="B154" s="332"/>
      <c r="C154" s="333"/>
      <c r="D154" s="332"/>
      <c r="E154" s="332"/>
      <c r="F154" s="333"/>
      <c r="G154" s="332"/>
      <c r="H154" s="331"/>
      <c r="I154" s="330"/>
    </row>
    <row r="155" spans="2:9" ht="13.5" customHeight="1" x14ac:dyDescent="0.25">
      <c r="B155" s="332"/>
      <c r="C155" s="333"/>
      <c r="D155" s="332"/>
      <c r="E155" s="332"/>
      <c r="F155" s="333"/>
      <c r="G155" s="332"/>
      <c r="H155" s="331"/>
      <c r="I155" s="330"/>
    </row>
    <row r="156" spans="2:9" ht="13.5" customHeight="1" x14ac:dyDescent="0.25">
      <c r="B156" s="332"/>
      <c r="C156" s="333"/>
      <c r="D156" s="332"/>
      <c r="E156" s="332"/>
      <c r="F156" s="333"/>
      <c r="G156" s="332"/>
      <c r="H156" s="331"/>
      <c r="I156" s="330"/>
    </row>
    <row r="157" spans="2:9" ht="13.5" customHeight="1" x14ac:dyDescent="0.25">
      <c r="B157" s="332"/>
      <c r="C157" s="333"/>
      <c r="D157" s="332"/>
      <c r="E157" s="332"/>
      <c r="F157" s="333"/>
      <c r="G157" s="332"/>
      <c r="H157" s="331"/>
      <c r="I157" s="330"/>
    </row>
    <row r="158" spans="2:9" ht="13.5" customHeight="1" x14ac:dyDescent="0.25">
      <c r="B158" s="332"/>
      <c r="C158" s="333"/>
      <c r="D158" s="332"/>
      <c r="E158" s="332"/>
      <c r="F158" s="333"/>
      <c r="G158" s="332"/>
      <c r="H158" s="331"/>
      <c r="I158" s="330"/>
    </row>
    <row r="159" spans="2:9" ht="13.5" customHeight="1" x14ac:dyDescent="0.25">
      <c r="B159" s="332"/>
      <c r="C159" s="333"/>
      <c r="D159" s="333"/>
      <c r="E159" s="333"/>
      <c r="F159" s="333"/>
      <c r="G159" s="332"/>
      <c r="H159" s="331"/>
      <c r="I159" s="330"/>
    </row>
    <row r="160" spans="2:9" ht="13.5" customHeight="1" x14ac:dyDescent="0.25">
      <c r="B160" s="332"/>
      <c r="C160" s="333"/>
      <c r="D160" s="332"/>
      <c r="E160" s="332"/>
      <c r="F160" s="333"/>
      <c r="G160" s="332"/>
      <c r="H160" s="331"/>
      <c r="I160" s="330"/>
    </row>
    <row r="161" spans="2:9" ht="13.5" customHeight="1" x14ac:dyDescent="0.25">
      <c r="B161" s="332"/>
      <c r="C161" s="333"/>
      <c r="D161" s="332"/>
      <c r="E161" s="332"/>
      <c r="F161" s="333"/>
      <c r="G161" s="332"/>
      <c r="H161" s="331"/>
      <c r="I161" s="330"/>
    </row>
    <row r="162" spans="2:9" ht="13.5" customHeight="1" x14ac:dyDescent="0.25">
      <c r="B162" s="332"/>
      <c r="C162" s="333"/>
      <c r="D162" s="332"/>
      <c r="E162" s="332"/>
      <c r="F162" s="333"/>
      <c r="G162" s="332"/>
      <c r="H162" s="331"/>
      <c r="I162" s="330"/>
    </row>
    <row r="163" spans="2:9" ht="13.5" customHeight="1" x14ac:dyDescent="0.25">
      <c r="B163" s="332"/>
      <c r="C163" s="333"/>
      <c r="D163" s="332"/>
      <c r="E163" s="332"/>
      <c r="F163" s="333"/>
      <c r="G163" s="332"/>
      <c r="H163" s="331"/>
      <c r="I163" s="330"/>
    </row>
    <row r="164" spans="2:9" ht="13.5" customHeight="1" x14ac:dyDescent="0.25">
      <c r="B164" s="332"/>
      <c r="C164" s="333"/>
      <c r="D164" s="333"/>
      <c r="E164" s="332"/>
      <c r="F164" s="333"/>
      <c r="G164" s="332"/>
      <c r="H164" s="331"/>
      <c r="I164" s="330"/>
    </row>
    <row r="165" spans="2:9" ht="13.5" customHeight="1" x14ac:dyDescent="0.25">
      <c r="B165" s="332"/>
      <c r="C165" s="333"/>
      <c r="D165" s="332"/>
      <c r="E165" s="332"/>
      <c r="F165" s="333"/>
      <c r="G165" s="332"/>
      <c r="H165" s="331"/>
      <c r="I165" s="330"/>
    </row>
    <row r="166" spans="2:9" ht="13.5" customHeight="1" x14ac:dyDescent="0.25">
      <c r="B166" s="332"/>
      <c r="C166" s="333"/>
      <c r="D166" s="332"/>
      <c r="E166" s="332"/>
      <c r="F166" s="333"/>
      <c r="G166" s="332"/>
      <c r="H166" s="331"/>
      <c r="I166" s="330"/>
    </row>
    <row r="167" spans="2:9" ht="13.5" customHeight="1" x14ac:dyDescent="0.25">
      <c r="B167" s="332"/>
      <c r="C167" s="333"/>
      <c r="D167" s="332"/>
      <c r="E167" s="332"/>
      <c r="F167" s="333"/>
      <c r="G167" s="332"/>
      <c r="H167" s="331"/>
      <c r="I167" s="330"/>
    </row>
    <row r="168" spans="2:9" ht="13.5" customHeight="1" x14ac:dyDescent="0.25">
      <c r="B168" s="332"/>
      <c r="C168" s="333"/>
      <c r="D168" s="332"/>
      <c r="E168" s="332"/>
      <c r="F168" s="333"/>
      <c r="G168" s="332"/>
      <c r="H168" s="331"/>
      <c r="I168" s="330"/>
    </row>
    <row r="169" spans="2:9" ht="13.5" customHeight="1" x14ac:dyDescent="0.25">
      <c r="B169" s="332"/>
      <c r="C169" s="333"/>
      <c r="D169" s="332"/>
      <c r="E169" s="332"/>
      <c r="F169" s="333"/>
      <c r="G169" s="332"/>
      <c r="H169" s="331"/>
      <c r="I169" s="330"/>
    </row>
    <row r="170" spans="2:9" ht="13.5" customHeight="1" x14ac:dyDescent="0.25">
      <c r="B170" s="332"/>
      <c r="C170" s="333"/>
      <c r="D170" s="332"/>
      <c r="E170" s="332"/>
      <c r="F170" s="333"/>
      <c r="G170" s="332"/>
      <c r="H170" s="331"/>
      <c r="I170" s="330"/>
    </row>
    <row r="171" spans="2:9" ht="13.5" customHeight="1" x14ac:dyDescent="0.25">
      <c r="B171" s="332"/>
      <c r="C171" s="333"/>
      <c r="D171" s="332"/>
      <c r="E171" s="332"/>
      <c r="F171" s="333"/>
      <c r="G171" s="332"/>
      <c r="H171" s="331"/>
      <c r="I171" s="330"/>
    </row>
    <row r="172" spans="2:9" ht="13.5" customHeight="1" x14ac:dyDescent="0.25">
      <c r="B172" s="332"/>
      <c r="C172" s="333"/>
      <c r="D172" s="332"/>
      <c r="E172" s="332"/>
      <c r="F172" s="333"/>
      <c r="G172" s="332"/>
      <c r="H172" s="331"/>
      <c r="I172" s="330"/>
    </row>
    <row r="173" spans="2:9" ht="13.5" customHeight="1" x14ac:dyDescent="0.25">
      <c r="B173" s="332"/>
      <c r="C173" s="333"/>
      <c r="D173" s="332"/>
      <c r="E173" s="332"/>
      <c r="F173" s="333"/>
      <c r="G173" s="332"/>
      <c r="H173" s="331"/>
      <c r="I173" s="330"/>
    </row>
    <row r="174" spans="2:9" ht="13.5" customHeight="1" x14ac:dyDescent="0.25">
      <c r="B174" s="332"/>
      <c r="C174" s="333"/>
      <c r="D174" s="332"/>
      <c r="E174" s="332"/>
      <c r="F174" s="333"/>
      <c r="G174" s="332"/>
      <c r="H174" s="331"/>
      <c r="I174" s="330"/>
    </row>
    <row r="175" spans="2:9" ht="13.5" customHeight="1" x14ac:dyDescent="0.25">
      <c r="B175" s="332"/>
      <c r="C175" s="333"/>
      <c r="D175" s="332"/>
      <c r="E175" s="332"/>
      <c r="F175" s="333"/>
      <c r="G175" s="332"/>
      <c r="H175" s="331"/>
      <c r="I175" s="330"/>
    </row>
    <row r="176" spans="2:9" ht="13.5" customHeight="1" x14ac:dyDescent="0.25">
      <c r="B176" s="332"/>
      <c r="C176" s="333"/>
      <c r="D176" s="333"/>
      <c r="E176" s="333"/>
      <c r="F176" s="333"/>
      <c r="G176" s="332"/>
      <c r="H176" s="331"/>
      <c r="I176" s="330"/>
    </row>
    <row r="177" spans="2:9" ht="13.5" customHeight="1" x14ac:dyDescent="0.25">
      <c r="B177" s="332"/>
      <c r="C177" s="333"/>
      <c r="D177" s="332"/>
      <c r="E177" s="332"/>
      <c r="F177" s="333"/>
      <c r="G177" s="332"/>
      <c r="H177" s="331"/>
      <c r="I177" s="330"/>
    </row>
    <row r="178" spans="2:9" ht="13.5" customHeight="1" x14ac:dyDescent="0.25">
      <c r="B178" s="332"/>
      <c r="C178" s="333"/>
      <c r="D178" s="332"/>
      <c r="E178" s="332"/>
      <c r="F178" s="333"/>
      <c r="G178" s="332"/>
      <c r="H178" s="331"/>
      <c r="I178" s="330"/>
    </row>
    <row r="179" spans="2:9" ht="13.5" customHeight="1" x14ac:dyDescent="0.25">
      <c r="B179" s="332"/>
      <c r="C179" s="333"/>
      <c r="D179" s="332"/>
      <c r="E179" s="332"/>
      <c r="F179" s="333"/>
      <c r="G179" s="332"/>
      <c r="H179" s="331"/>
      <c r="I179" s="330"/>
    </row>
    <row r="180" spans="2:9" ht="13.5" customHeight="1" x14ac:dyDescent="0.25">
      <c r="B180" s="332"/>
      <c r="C180" s="333"/>
      <c r="D180" s="332"/>
      <c r="E180" s="332"/>
      <c r="F180" s="333"/>
      <c r="G180" s="332"/>
      <c r="H180" s="331"/>
      <c r="I180" s="330"/>
    </row>
    <row r="181" spans="2:9" ht="13.5" customHeight="1" x14ac:dyDescent="0.25">
      <c r="B181" s="332"/>
      <c r="C181" s="333"/>
      <c r="D181" s="333"/>
      <c r="E181" s="332"/>
      <c r="F181" s="333"/>
      <c r="G181" s="332"/>
      <c r="H181" s="331"/>
      <c r="I181" s="330"/>
    </row>
    <row r="182" spans="2:9" ht="13.5" customHeight="1" x14ac:dyDescent="0.25">
      <c r="B182" s="332"/>
      <c r="C182" s="333"/>
      <c r="D182" s="332"/>
      <c r="E182" s="332"/>
      <c r="F182" s="333"/>
      <c r="G182" s="332"/>
      <c r="H182" s="331"/>
      <c r="I182" s="330"/>
    </row>
    <row r="183" spans="2:9" ht="13.5" customHeight="1" x14ac:dyDescent="0.25">
      <c r="B183" s="332"/>
      <c r="C183" s="333"/>
      <c r="D183" s="332"/>
      <c r="E183" s="332"/>
      <c r="F183" s="333"/>
      <c r="G183" s="332"/>
      <c r="H183" s="331"/>
      <c r="I183" s="330"/>
    </row>
    <row r="184" spans="2:9" ht="13.5" customHeight="1" x14ac:dyDescent="0.25">
      <c r="B184" s="332"/>
      <c r="C184" s="333"/>
      <c r="D184" s="332"/>
      <c r="E184" s="332"/>
      <c r="F184" s="333"/>
      <c r="G184" s="332"/>
      <c r="H184" s="331"/>
      <c r="I184" s="330"/>
    </row>
    <row r="185" spans="2:9" ht="13.5" customHeight="1" x14ac:dyDescent="0.25">
      <c r="B185" s="332"/>
      <c r="C185" s="333"/>
      <c r="D185" s="332"/>
      <c r="E185" s="332"/>
      <c r="F185" s="333"/>
      <c r="G185" s="332"/>
      <c r="H185" s="331"/>
      <c r="I185" s="330"/>
    </row>
    <row r="186" spans="2:9" ht="13.5" customHeight="1" x14ac:dyDescent="0.25">
      <c r="B186" s="332"/>
      <c r="C186" s="333"/>
      <c r="D186" s="332"/>
      <c r="E186" s="332"/>
      <c r="F186" s="333"/>
      <c r="G186" s="332"/>
      <c r="H186" s="331"/>
      <c r="I186" s="330"/>
    </row>
    <row r="187" spans="2:9" ht="13.5" customHeight="1" x14ac:dyDescent="0.25">
      <c r="B187" s="332"/>
      <c r="C187" s="333"/>
      <c r="D187" s="332"/>
      <c r="E187" s="332"/>
      <c r="F187" s="333"/>
      <c r="G187" s="332"/>
      <c r="H187" s="331"/>
      <c r="I187" s="330"/>
    </row>
    <row r="188" spans="2:9" ht="13.5" customHeight="1" x14ac:dyDescent="0.25">
      <c r="B188" s="332"/>
      <c r="C188" s="333"/>
      <c r="D188" s="332"/>
      <c r="E188" s="332"/>
      <c r="F188" s="333"/>
      <c r="G188" s="332"/>
      <c r="H188" s="331"/>
      <c r="I188" s="330"/>
    </row>
    <row r="189" spans="2:9" ht="13.5" customHeight="1" x14ac:dyDescent="0.25">
      <c r="B189" s="332"/>
      <c r="C189" s="333"/>
      <c r="D189" s="332"/>
      <c r="E189" s="332"/>
      <c r="F189" s="333"/>
      <c r="G189" s="332"/>
      <c r="H189" s="331"/>
      <c r="I189" s="330"/>
    </row>
    <row r="190" spans="2:9" ht="13.5" customHeight="1" x14ac:dyDescent="0.25">
      <c r="B190" s="332"/>
      <c r="C190" s="333"/>
      <c r="D190" s="332"/>
      <c r="E190" s="332"/>
      <c r="F190" s="333"/>
      <c r="G190" s="332"/>
      <c r="H190" s="331"/>
      <c r="I190" s="330"/>
    </row>
    <row r="191" spans="2:9" ht="13.5" customHeight="1" x14ac:dyDescent="0.25">
      <c r="B191" s="332"/>
      <c r="C191" s="333"/>
      <c r="D191" s="332"/>
      <c r="E191" s="332"/>
      <c r="F191" s="333"/>
      <c r="G191" s="332"/>
      <c r="H191" s="331"/>
      <c r="I191" s="330"/>
    </row>
    <row r="192" spans="2:9" ht="13.5" customHeight="1" x14ac:dyDescent="0.25">
      <c r="B192" s="332"/>
      <c r="C192" s="333"/>
      <c r="D192" s="332"/>
      <c r="E192" s="332"/>
      <c r="F192" s="333"/>
      <c r="G192" s="332"/>
      <c r="H192" s="331"/>
      <c r="I192" s="330"/>
    </row>
    <row r="193" spans="2:9" ht="13.5" customHeight="1" x14ac:dyDescent="0.25">
      <c r="B193" s="332"/>
      <c r="C193" s="333"/>
      <c r="D193" s="333"/>
      <c r="E193" s="333"/>
      <c r="F193" s="333"/>
      <c r="G193" s="332"/>
      <c r="H193" s="331"/>
      <c r="I193" s="330"/>
    </row>
    <row r="194" spans="2:9" ht="13.5" customHeight="1" x14ac:dyDescent="0.25">
      <c r="B194" s="332"/>
      <c r="C194" s="333"/>
      <c r="D194" s="332"/>
      <c r="E194" s="332"/>
      <c r="F194" s="333"/>
      <c r="G194" s="332"/>
      <c r="H194" s="331"/>
      <c r="I194" s="330"/>
    </row>
    <row r="195" spans="2:9" ht="13.5" customHeight="1" x14ac:dyDescent="0.25">
      <c r="B195" s="332"/>
      <c r="C195" s="333"/>
      <c r="D195" s="332"/>
      <c r="E195" s="332"/>
      <c r="F195" s="333"/>
      <c r="G195" s="332"/>
      <c r="H195" s="331"/>
      <c r="I195" s="330"/>
    </row>
    <row r="196" spans="2:9" ht="13.5" customHeight="1" x14ac:dyDescent="0.25">
      <c r="B196" s="332"/>
      <c r="C196" s="333"/>
      <c r="D196" s="332"/>
      <c r="E196" s="332"/>
      <c r="F196" s="333"/>
      <c r="G196" s="332"/>
      <c r="H196" s="331"/>
      <c r="I196" s="330"/>
    </row>
    <row r="197" spans="2:9" ht="13.5" customHeight="1" x14ac:dyDescent="0.25">
      <c r="B197" s="332"/>
      <c r="C197" s="333"/>
      <c r="D197" s="332"/>
      <c r="E197" s="332"/>
      <c r="F197" s="333"/>
      <c r="G197" s="332"/>
      <c r="H197" s="331"/>
      <c r="I197" s="330"/>
    </row>
    <row r="198" spans="2:9" ht="13.5" customHeight="1" x14ac:dyDescent="0.25">
      <c r="B198" s="332"/>
      <c r="C198" s="333"/>
      <c r="D198" s="333"/>
      <c r="E198" s="332"/>
      <c r="F198" s="333"/>
      <c r="G198" s="332"/>
      <c r="H198" s="331"/>
      <c r="I198" s="330"/>
    </row>
    <row r="199" spans="2:9" ht="13.5" customHeight="1" x14ac:dyDescent="0.25">
      <c r="B199" s="332"/>
      <c r="C199" s="333"/>
      <c r="D199" s="332"/>
      <c r="E199" s="332"/>
      <c r="F199" s="333"/>
      <c r="G199" s="332"/>
      <c r="H199" s="331"/>
      <c r="I199" s="330"/>
    </row>
    <row r="200" spans="2:9" ht="13.5" customHeight="1" x14ac:dyDescent="0.25">
      <c r="B200" s="332"/>
      <c r="C200" s="333"/>
      <c r="D200" s="332"/>
      <c r="E200" s="332"/>
      <c r="F200" s="333"/>
      <c r="G200" s="332"/>
      <c r="H200" s="331"/>
      <c r="I200" s="330"/>
    </row>
    <row r="201" spans="2:9" ht="13.5" customHeight="1" x14ac:dyDescent="0.25">
      <c r="B201" s="332"/>
      <c r="C201" s="333"/>
      <c r="D201" s="332"/>
      <c r="E201" s="332"/>
      <c r="F201" s="333"/>
      <c r="G201" s="332"/>
      <c r="H201" s="331"/>
      <c r="I201" s="330"/>
    </row>
    <row r="202" spans="2:9" ht="13.5" customHeight="1" x14ac:dyDescent="0.25">
      <c r="B202" s="332"/>
      <c r="C202" s="333"/>
      <c r="D202" s="332"/>
      <c r="E202" s="332"/>
      <c r="F202" s="333"/>
      <c r="G202" s="332"/>
      <c r="H202" s="331"/>
      <c r="I202" s="330"/>
    </row>
    <row r="203" spans="2:9" ht="13.5" customHeight="1" x14ac:dyDescent="0.25">
      <c r="B203" s="332"/>
      <c r="C203" s="333"/>
      <c r="D203" s="332"/>
      <c r="E203" s="332"/>
      <c r="F203" s="333"/>
      <c r="G203" s="332"/>
      <c r="H203" s="331"/>
      <c r="I203" s="330"/>
    </row>
    <row r="204" spans="2:9" ht="13.5" customHeight="1" x14ac:dyDescent="0.25">
      <c r="B204" s="332"/>
      <c r="C204" s="333"/>
      <c r="D204" s="332"/>
      <c r="E204" s="332"/>
      <c r="F204" s="333"/>
      <c r="G204" s="332"/>
      <c r="H204" s="331"/>
      <c r="I204" s="330"/>
    </row>
    <row r="205" spans="2:9" ht="13.5" customHeight="1" x14ac:dyDescent="0.25">
      <c r="B205" s="332"/>
      <c r="C205" s="333"/>
      <c r="D205" s="332"/>
      <c r="E205" s="332"/>
      <c r="F205" s="333"/>
      <c r="G205" s="332"/>
      <c r="H205" s="331"/>
      <c r="I205" s="330"/>
    </row>
    <row r="206" spans="2:9" ht="13.5" customHeight="1" x14ac:dyDescent="0.25">
      <c r="B206" s="332"/>
      <c r="C206" s="333"/>
      <c r="D206" s="332"/>
      <c r="E206" s="332"/>
      <c r="F206" s="333"/>
      <c r="G206" s="332"/>
      <c r="H206" s="331"/>
      <c r="I206" s="330"/>
    </row>
    <row r="207" spans="2:9" ht="13.5" customHeight="1" x14ac:dyDescent="0.25">
      <c r="B207" s="332"/>
      <c r="C207" s="333"/>
      <c r="D207" s="332"/>
      <c r="E207" s="332"/>
      <c r="F207" s="333"/>
      <c r="G207" s="332"/>
      <c r="H207" s="331"/>
      <c r="I207" s="330"/>
    </row>
    <row r="208" spans="2:9" ht="13.5" customHeight="1" x14ac:dyDescent="0.25">
      <c r="B208" s="332"/>
      <c r="C208" s="333"/>
      <c r="D208" s="332"/>
      <c r="E208" s="332"/>
      <c r="F208" s="333"/>
      <c r="G208" s="332"/>
      <c r="H208" s="331"/>
      <c r="I208" s="330"/>
    </row>
    <row r="209" spans="2:9" ht="13.5" customHeight="1" x14ac:dyDescent="0.25">
      <c r="B209" s="332"/>
      <c r="C209" s="333"/>
      <c r="D209" s="332"/>
      <c r="E209" s="332"/>
      <c r="F209" s="333"/>
      <c r="G209" s="332"/>
      <c r="H209" s="331"/>
      <c r="I209" s="330"/>
    </row>
    <row r="210" spans="2:9" ht="13.5" customHeight="1" x14ac:dyDescent="0.25">
      <c r="B210" s="332"/>
      <c r="C210" s="333"/>
      <c r="D210" s="333"/>
      <c r="E210" s="333"/>
      <c r="F210" s="333"/>
      <c r="G210" s="332"/>
      <c r="H210" s="331"/>
      <c r="I210" s="330"/>
    </row>
    <row r="211" spans="2:9" ht="13.5" customHeight="1" x14ac:dyDescent="0.25">
      <c r="B211" s="332"/>
      <c r="C211" s="333"/>
      <c r="D211" s="332"/>
      <c r="E211" s="332"/>
      <c r="F211" s="333"/>
      <c r="G211" s="332"/>
      <c r="H211" s="331"/>
      <c r="I211" s="330"/>
    </row>
    <row r="212" spans="2:9" ht="13.5" customHeight="1" x14ac:dyDescent="0.25">
      <c r="B212" s="332"/>
      <c r="C212" s="333"/>
      <c r="D212" s="332"/>
      <c r="E212" s="332"/>
      <c r="F212" s="333"/>
      <c r="G212" s="332"/>
      <c r="H212" s="331"/>
      <c r="I212" s="330"/>
    </row>
    <row r="213" spans="2:9" ht="13.5" customHeight="1" x14ac:dyDescent="0.25">
      <c r="B213" s="332"/>
      <c r="C213" s="333"/>
      <c r="D213" s="332"/>
      <c r="E213" s="332"/>
      <c r="F213" s="333"/>
      <c r="G213" s="332"/>
      <c r="H213" s="331"/>
      <c r="I213" s="330"/>
    </row>
    <row r="214" spans="2:9" ht="13.5" customHeight="1" x14ac:dyDescent="0.25">
      <c r="B214" s="332"/>
      <c r="C214" s="333"/>
      <c r="D214" s="332"/>
      <c r="E214" s="332"/>
      <c r="F214" s="333"/>
      <c r="G214" s="332"/>
      <c r="H214" s="331"/>
      <c r="I214" s="330"/>
    </row>
    <row r="215" spans="2:9" ht="13.5" customHeight="1" x14ac:dyDescent="0.25">
      <c r="B215" s="332"/>
      <c r="C215" s="333"/>
      <c r="D215" s="333"/>
      <c r="E215" s="332"/>
      <c r="F215" s="333"/>
      <c r="G215" s="332"/>
      <c r="H215" s="331"/>
      <c r="I215" s="330"/>
    </row>
    <row r="216" spans="2:9" ht="13.5" customHeight="1" x14ac:dyDescent="0.25">
      <c r="B216" s="332"/>
      <c r="C216" s="333"/>
      <c r="D216" s="332"/>
      <c r="E216" s="332"/>
      <c r="F216" s="333"/>
      <c r="G216" s="332"/>
      <c r="H216" s="331"/>
      <c r="I216" s="330"/>
    </row>
    <row r="217" spans="2:9" ht="13.5" customHeight="1" x14ac:dyDescent="0.25">
      <c r="B217" s="332"/>
      <c r="C217" s="333"/>
      <c r="D217" s="332"/>
      <c r="E217" s="332"/>
      <c r="F217" s="333"/>
      <c r="G217" s="332"/>
      <c r="H217" s="331"/>
      <c r="I217" s="330"/>
    </row>
    <row r="218" spans="2:9" ht="13.5" customHeight="1" x14ac:dyDescent="0.25">
      <c r="B218" s="332"/>
      <c r="C218" s="333"/>
      <c r="D218" s="332"/>
      <c r="E218" s="332"/>
      <c r="F218" s="333"/>
      <c r="G218" s="332"/>
      <c r="H218" s="331"/>
      <c r="I218" s="330"/>
    </row>
    <row r="219" spans="2:9" ht="13.5" customHeight="1" x14ac:dyDescent="0.25">
      <c r="B219" s="332"/>
      <c r="C219" s="333"/>
      <c r="D219" s="332"/>
      <c r="E219" s="332"/>
      <c r="F219" s="333"/>
      <c r="G219" s="332"/>
      <c r="H219" s="331"/>
      <c r="I219" s="330"/>
    </row>
    <row r="220" spans="2:9" ht="13.5" customHeight="1" x14ac:dyDescent="0.25">
      <c r="B220" s="332"/>
      <c r="C220" s="333"/>
      <c r="D220" s="332"/>
      <c r="E220" s="332"/>
      <c r="F220" s="333"/>
      <c r="G220" s="332"/>
      <c r="H220" s="331"/>
      <c r="I220" s="330"/>
    </row>
    <row r="221" spans="2:9" ht="13.5" customHeight="1" x14ac:dyDescent="0.25">
      <c r="B221" s="332"/>
      <c r="C221" s="333"/>
      <c r="D221" s="332"/>
      <c r="E221" s="332"/>
      <c r="F221" s="333"/>
      <c r="G221" s="332"/>
      <c r="H221" s="331"/>
      <c r="I221" s="330"/>
    </row>
    <row r="222" spans="2:9" ht="13.5" customHeight="1" x14ac:dyDescent="0.25">
      <c r="B222" s="332"/>
      <c r="C222" s="333"/>
      <c r="D222" s="332"/>
      <c r="E222" s="332"/>
      <c r="F222" s="333"/>
      <c r="G222" s="332"/>
      <c r="H222" s="331"/>
      <c r="I222" s="330"/>
    </row>
    <row r="223" spans="2:9" ht="13.5" customHeight="1" x14ac:dyDescent="0.25">
      <c r="B223" s="332"/>
      <c r="C223" s="333"/>
      <c r="D223" s="332"/>
      <c r="E223" s="332"/>
      <c r="F223" s="333"/>
      <c r="G223" s="332"/>
      <c r="H223" s="331"/>
      <c r="I223" s="330"/>
    </row>
    <row r="224" spans="2:9" ht="13.5" customHeight="1" x14ac:dyDescent="0.25">
      <c r="B224" s="332"/>
      <c r="C224" s="333"/>
      <c r="D224" s="332"/>
      <c r="E224" s="332"/>
      <c r="F224" s="333"/>
      <c r="G224" s="332"/>
      <c r="H224" s="331"/>
      <c r="I224" s="330"/>
    </row>
    <row r="225" spans="2:9" ht="13.5" customHeight="1" x14ac:dyDescent="0.25">
      <c r="B225" s="332"/>
      <c r="C225" s="333"/>
      <c r="D225" s="332"/>
      <c r="E225" s="332"/>
      <c r="F225" s="333"/>
      <c r="G225" s="332"/>
      <c r="H225" s="331"/>
      <c r="I225" s="330"/>
    </row>
    <row r="226" spans="2:9" ht="13.5" customHeight="1" x14ac:dyDescent="0.25">
      <c r="B226" s="332"/>
      <c r="C226" s="333"/>
      <c r="D226" s="332"/>
      <c r="E226" s="332"/>
      <c r="F226" s="333"/>
      <c r="G226" s="332"/>
      <c r="H226" s="331"/>
      <c r="I226" s="330"/>
    </row>
  </sheetData>
  <mergeCells count="3">
    <mergeCell ref="I2:I3"/>
    <mergeCell ref="B2:C3"/>
    <mergeCell ref="D2:H3"/>
  </mergeCells>
  <conditionalFormatting sqref="D6:D226">
    <cfRule type="duplicateValues" dxfId="257" priority="1"/>
  </conditionalFormatting>
  <dataValidations count="3">
    <dataValidation type="list" allowBlank="1" showInputMessage="1" showErrorMessage="1" sqref="F6:F226" xr:uid="{48A02CB4-A8C9-461B-B182-556181B270D1}">
      <formula1>$AB$6:$AB$14</formula1>
    </dataValidation>
    <dataValidation type="list" allowBlank="1" showInputMessage="1" showErrorMessage="1" sqref="C6:C226" xr:uid="{662D2C8D-7756-4582-AEBF-F6CC7C4893B6}">
      <formula1>$AF$6:$AF$8</formula1>
    </dataValidation>
    <dataValidation type="list" allowBlank="1" showInputMessage="1" showErrorMessage="1" sqref="B6:B226" xr:uid="{03C3C830-67E0-4BE1-B431-1E0031DFA5BA}">
      <formula1>$AD$6:$AD$19</formula1>
    </dataValidation>
  </dataValidations>
  <printOptions horizontalCentered="1" verticalCentered="1"/>
  <pageMargins left="0.31527777777777777" right="0.2361111111111111" top="0.39374999999999999" bottom="0.35416666666666669" header="0.51180555555555551" footer="0.51180555555555551"/>
  <pageSetup scale="17" orientation="landscape" horizontalDpi="300" verticalDpi="300" r:id="rId1"/>
  <headerFooter alignWithMargins="0"/>
  <drawing r:id="rId2"/>
  <tableParts count="3">
    <tablePart r:id="rId3"/>
    <tablePart r:id="rId4"/>
    <tablePart r:id="rId5"/>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84AEC-5F9A-4731-82DB-34A540A06BDC}">
  <sheetPr codeName="Hoja19">
    <tabColor theme="5" tint="0.39997558519241921"/>
    <pageSetUpPr fitToPage="1"/>
  </sheetPr>
  <dimension ref="A1:DZ260"/>
  <sheetViews>
    <sheetView showGridLines="0" showRowColHeaders="0" zoomScaleNormal="100" workbookViewId="0">
      <pane xSplit="10" topLeftCell="K1" activePane="topRight" state="frozen"/>
      <selection activeCell="B2" sqref="B2:C3"/>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23.44140625" style="82" customWidth="1"/>
    <col min="12" max="12" width="30.33203125" style="82" bestFit="1" customWidth="1"/>
    <col min="13" max="13" width="32.33203125" style="82" bestFit="1" customWidth="1"/>
    <col min="14" max="14" width="52.44140625" style="82" bestFit="1" customWidth="1"/>
    <col min="15" max="15" width="2.33203125" style="82" customWidth="1"/>
    <col min="16" max="16" width="30.33203125" style="82" bestFit="1" customWidth="1"/>
    <col min="17" max="17" width="2" style="82" customWidth="1"/>
    <col min="18" max="18" width="30.33203125" style="82" bestFit="1" customWidth="1"/>
    <col min="19" max="19" width="32.33203125" style="82" bestFit="1" customWidth="1"/>
    <col min="20" max="20" width="34.5546875" style="82" bestFit="1" customWidth="1"/>
    <col min="21" max="21" width="35.33203125" style="82" bestFit="1" customWidth="1"/>
    <col min="22" max="16384" width="11.44140625" style="82"/>
  </cols>
  <sheetData>
    <row r="1" spans="1:11" s="22" customFormat="1" ht="20.25" customHeight="1" thickTop="1" thickBot="1" x14ac:dyDescent="0.35">
      <c r="A1" s="463"/>
      <c r="B1" s="464"/>
      <c r="C1" s="464"/>
      <c r="D1" s="464"/>
      <c r="E1" s="464"/>
      <c r="F1" s="464"/>
      <c r="G1" s="464"/>
      <c r="H1" s="464"/>
      <c r="I1" s="464"/>
      <c r="J1" s="465"/>
      <c r="K1" s="21">
        <v>2958465</v>
      </c>
    </row>
    <row r="2" spans="1:11" s="22" customFormat="1" ht="45" customHeight="1" x14ac:dyDescent="0.3">
      <c r="A2" s="62"/>
      <c r="B2" s="474"/>
      <c r="C2" s="481" t="s">
        <v>99</v>
      </c>
      <c r="D2" s="481"/>
      <c r="E2" s="481"/>
      <c r="F2" s="481"/>
      <c r="G2" s="482"/>
      <c r="H2" s="482"/>
      <c r="I2" s="483"/>
      <c r="J2" s="64"/>
    </row>
    <row r="3" spans="1:11" s="22" customFormat="1" ht="15" thickBot="1" x14ac:dyDescent="0.35">
      <c r="A3" s="62"/>
      <c r="B3" s="475"/>
      <c r="C3" s="473"/>
      <c r="D3" s="473"/>
      <c r="E3" s="473"/>
      <c r="F3" s="473" t="s">
        <v>100</v>
      </c>
      <c r="G3" s="479"/>
      <c r="H3" s="479"/>
      <c r="I3" s="480"/>
      <c r="J3" s="64"/>
    </row>
    <row r="4" spans="1:11" s="22" customFormat="1" ht="15" thickBot="1" x14ac:dyDescent="0.35">
      <c r="A4" s="62"/>
      <c r="B4" s="466"/>
      <c r="C4" s="466"/>
      <c r="D4" s="466"/>
      <c r="E4" s="466"/>
      <c r="F4" s="466"/>
      <c r="G4" s="466"/>
      <c r="H4" s="466"/>
      <c r="I4" s="466"/>
      <c r="J4" s="64"/>
    </row>
    <row r="5" spans="1:11" s="22" customFormat="1" ht="27.75" customHeight="1" thickBot="1" x14ac:dyDescent="0.35">
      <c r="A5" s="62"/>
      <c r="B5" s="476" t="s">
        <v>101</v>
      </c>
      <c r="C5" s="477"/>
      <c r="D5" s="477"/>
      <c r="E5" s="477"/>
      <c r="F5" s="477"/>
      <c r="G5" s="477"/>
      <c r="H5" s="477"/>
      <c r="I5" s="478"/>
      <c r="J5" s="64"/>
    </row>
    <row r="6" spans="1:11" s="22" customFormat="1" ht="15" thickBot="1" x14ac:dyDescent="0.35">
      <c r="A6" s="62"/>
      <c r="B6" s="471" t="s">
        <v>102</v>
      </c>
      <c r="C6" s="472"/>
      <c r="D6" s="23" t="s">
        <v>103</v>
      </c>
      <c r="E6" s="24" t="s">
        <v>104</v>
      </c>
      <c r="F6" s="24" t="s">
        <v>105</v>
      </c>
      <c r="G6" s="24" t="s">
        <v>106</v>
      </c>
      <c r="H6" s="24" t="s">
        <v>107</v>
      </c>
      <c r="I6" s="25" t="s">
        <v>108</v>
      </c>
      <c r="J6" s="64"/>
    </row>
    <row r="7" spans="1:11"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1"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1"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1"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1"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1"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1"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1"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1" s="22" customFormat="1" ht="35.1" customHeight="1" x14ac:dyDescent="0.3">
      <c r="A15" s="62"/>
      <c r="B15" s="467" t="s">
        <v>117</v>
      </c>
      <c r="C15" s="468"/>
      <c r="D15" s="67"/>
      <c r="E15" s="310"/>
      <c r="F15" s="310"/>
      <c r="G15" s="310"/>
      <c r="H15" s="310"/>
      <c r="I15" s="311"/>
      <c r="J15" s="64"/>
    </row>
    <row r="16" spans="1:11"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75" hidden="1" customHeight="1" thickBot="1" x14ac:dyDescent="0.35">
      <c r="A21" s="62"/>
      <c r="B21" s="578" t="s">
        <v>810</v>
      </c>
      <c r="C21" s="579"/>
      <c r="D21" s="579"/>
      <c r="E21" s="579"/>
      <c r="F21" s="579"/>
      <c r="G21" s="579"/>
      <c r="H21" s="579"/>
      <c r="I21" s="580"/>
      <c r="J21" s="64"/>
    </row>
    <row r="22" spans="1:130" s="22" customFormat="1" ht="18.75" customHeight="1" thickBot="1" x14ac:dyDescent="0.35">
      <c r="A22" s="62"/>
      <c r="B22" s="562" t="s">
        <v>51</v>
      </c>
      <c r="C22" s="563"/>
      <c r="D22" s="503" t="str">
        <f>IF(DZ23&gt;0,Navegación!$E$43,"")</f>
        <v/>
      </c>
      <c r="E22" s="503"/>
      <c r="F22" s="503"/>
      <c r="G22" s="503"/>
      <c r="H22" s="503"/>
      <c r="I22" s="504"/>
      <c r="J22" s="64"/>
    </row>
    <row r="23" spans="1:130" s="22" customFormat="1" x14ac:dyDescent="0.3">
      <c r="A23" s="62"/>
      <c r="B23" s="484" t="s">
        <v>903</v>
      </c>
      <c r="C23" s="485"/>
      <c r="D23" s="16"/>
      <c r="E23" s="16"/>
      <c r="F23" s="16"/>
      <c r="G23" s="16"/>
      <c r="H23" s="16"/>
      <c r="I23" s="31"/>
      <c r="J23" s="64"/>
      <c r="DZ23" s="147">
        <f>COUNTIF(D23:I23,"&lt;&gt;")</f>
        <v>0</v>
      </c>
    </row>
    <row r="24" spans="1:130" s="22" customFormat="1" x14ac:dyDescent="0.3">
      <c r="A24" s="62"/>
      <c r="B24" s="467" t="s">
        <v>904</v>
      </c>
      <c r="C24" s="468"/>
      <c r="D24" s="74"/>
      <c r="E24" s="19"/>
      <c r="F24" s="19"/>
      <c r="G24" s="19"/>
      <c r="H24" s="19"/>
      <c r="I24" s="27"/>
      <c r="J24" s="64"/>
    </row>
    <row r="25" spans="1:130" s="22" customFormat="1" x14ac:dyDescent="0.3">
      <c r="A25" s="62"/>
      <c r="B25" s="576" t="s">
        <v>905</v>
      </c>
      <c r="C25" s="577"/>
      <c r="D25" s="11"/>
      <c r="E25" s="11"/>
      <c r="F25" s="11"/>
      <c r="G25" s="11"/>
      <c r="H25" s="11"/>
      <c r="I25" s="27"/>
      <c r="J25" s="64"/>
    </row>
    <row r="26" spans="1:130" s="22" customFormat="1" ht="24" customHeight="1" x14ac:dyDescent="0.3">
      <c r="A26" s="62"/>
      <c r="B26" s="467" t="s">
        <v>906</v>
      </c>
      <c r="C26" s="468"/>
      <c r="D26" s="248"/>
      <c r="E26" s="248"/>
      <c r="F26" s="248"/>
      <c r="G26" s="248"/>
      <c r="H26" s="248"/>
      <c r="I26" s="249"/>
      <c r="J26" s="64"/>
    </row>
    <row r="27" spans="1:130" s="22" customFormat="1" ht="31.5" customHeight="1" x14ac:dyDescent="0.3">
      <c r="A27" s="62"/>
      <c r="B27" s="469" t="s">
        <v>781</v>
      </c>
      <c r="C27" s="470"/>
      <c r="D27" s="19"/>
      <c r="E27" s="19"/>
      <c r="F27" s="19"/>
      <c r="G27" s="19"/>
      <c r="H27" s="19"/>
      <c r="I27" s="27"/>
      <c r="J27" s="64"/>
    </row>
    <row r="28" spans="1:130" s="22" customFormat="1" ht="44.25" customHeight="1" x14ac:dyDescent="0.3">
      <c r="A28" s="62"/>
      <c r="B28" s="469" t="s">
        <v>907</v>
      </c>
      <c r="C28" s="470"/>
      <c r="D28" s="19"/>
      <c r="E28" s="19"/>
      <c r="F28" s="19"/>
      <c r="G28" s="19"/>
      <c r="H28" s="19"/>
      <c r="I28" s="27"/>
      <c r="J28" s="64"/>
    </row>
    <row r="29" spans="1:130" s="22" customFormat="1" ht="28.5" customHeight="1" thickBot="1" x14ac:dyDescent="0.35">
      <c r="A29" s="62"/>
      <c r="B29" s="487" t="s">
        <v>908</v>
      </c>
      <c r="C29" s="488"/>
      <c r="D29" s="13"/>
      <c r="E29" s="13"/>
      <c r="F29" s="13"/>
      <c r="G29" s="13"/>
      <c r="H29" s="13"/>
      <c r="I29" s="28"/>
      <c r="J29" s="64"/>
    </row>
    <row r="30" spans="1:130" s="22" customFormat="1" ht="21" thickBot="1" x14ac:dyDescent="0.35">
      <c r="A30" s="62"/>
      <c r="B30" s="232"/>
      <c r="C30" s="231"/>
      <c r="D30" s="231"/>
      <c r="E30" s="231"/>
      <c r="F30" s="231"/>
      <c r="G30" s="231"/>
      <c r="H30" s="231"/>
      <c r="I30" s="231"/>
      <c r="J30" s="64"/>
    </row>
    <row r="31" spans="1:130" s="22" customFormat="1" x14ac:dyDescent="0.3">
      <c r="A31" s="62"/>
      <c r="B31" s="494" t="s">
        <v>131</v>
      </c>
      <c r="C31" s="497"/>
      <c r="D31" s="497"/>
      <c r="E31" s="497"/>
      <c r="F31" s="497"/>
      <c r="G31" s="497"/>
      <c r="H31" s="497"/>
      <c r="I31" s="498"/>
      <c r="J31" s="64"/>
    </row>
    <row r="32" spans="1:130" s="22" customFormat="1" x14ac:dyDescent="0.3">
      <c r="A32" s="62"/>
      <c r="B32" s="495"/>
      <c r="C32" s="499"/>
      <c r="D32" s="499"/>
      <c r="E32" s="499"/>
      <c r="F32" s="499"/>
      <c r="G32" s="499"/>
      <c r="H32" s="499"/>
      <c r="I32" s="500"/>
      <c r="J32" s="64"/>
      <c r="DZ32" s="147" t="e">
        <f>COUNTIF(#REF!,"&lt;&gt;")</f>
        <v>#REF!</v>
      </c>
    </row>
    <row r="33" spans="1:130" s="22" customFormat="1" x14ac:dyDescent="0.3">
      <c r="A33" s="62"/>
      <c r="B33" s="495"/>
      <c r="C33" s="499"/>
      <c r="D33" s="499"/>
      <c r="E33" s="499"/>
      <c r="F33" s="499"/>
      <c r="G33" s="499"/>
      <c r="H33" s="499"/>
      <c r="I33" s="500"/>
      <c r="J33" s="64"/>
    </row>
    <row r="34" spans="1:130" s="22" customFormat="1" x14ac:dyDescent="0.3">
      <c r="A34" s="62"/>
      <c r="B34" s="495"/>
      <c r="C34" s="499"/>
      <c r="D34" s="499"/>
      <c r="E34" s="499"/>
      <c r="F34" s="499"/>
      <c r="G34" s="499"/>
      <c r="H34" s="499"/>
      <c r="I34" s="500"/>
      <c r="J34" s="64"/>
      <c r="DZ34" s="147" t="e">
        <f>COUNTIF(#REF!,"&lt;&gt;")</f>
        <v>#REF!</v>
      </c>
    </row>
    <row r="35" spans="1:130" s="22" customFormat="1" ht="15" thickBot="1" x14ac:dyDescent="0.35">
      <c r="A35" s="62"/>
      <c r="B35" s="496"/>
      <c r="C35" s="501"/>
      <c r="D35" s="501"/>
      <c r="E35" s="501"/>
      <c r="F35" s="501"/>
      <c r="G35" s="501"/>
      <c r="H35" s="501"/>
      <c r="I35" s="502"/>
      <c r="J35" s="64"/>
    </row>
    <row r="36" spans="1:130" s="22" customFormat="1" ht="15" thickBot="1" x14ac:dyDescent="0.35">
      <c r="A36" s="63"/>
      <c r="B36" s="489" t="str">
        <f>'WINDOWS 1'!$B$37</f>
        <v>APROBADOR POR: Jefe Dpto. Servicios Compartidos</v>
      </c>
      <c r="C36" s="489"/>
      <c r="D36" s="489"/>
      <c r="E36" s="298"/>
      <c r="F36" s="298" t="str">
        <f>'WINDOWS 1'!F37</f>
        <v>V20 de 26/09/2023</v>
      </c>
      <c r="G36" s="299"/>
      <c r="H36" s="299"/>
      <c r="I36" s="299" t="str">
        <f>"Pág. " &amp;Navegación!B43 &amp; " de " &amp;Navegación!$B$102</f>
        <v>Pág. 17 de 54</v>
      </c>
      <c r="J36" s="65"/>
      <c r="DZ36" s="147" t="e">
        <f>COUNTIF(#REF!,"&lt;&gt;")</f>
        <v>#REF!</v>
      </c>
    </row>
    <row r="37" spans="1:130" s="22" customFormat="1" ht="15" thickTop="1" x14ac:dyDescent="0.3">
      <c r="A37" s="82"/>
      <c r="J37" s="82"/>
    </row>
    <row r="38" spans="1:130" s="22" customFormat="1" ht="30" customHeight="1" x14ac:dyDescent="0.3">
      <c r="A38" s="82"/>
      <c r="J38" s="82"/>
      <c r="DZ38" s="147" t="e">
        <f>COUNTIF(#REF!,"&lt;&gt;")</f>
        <v>#REF!</v>
      </c>
    </row>
    <row r="39" spans="1:130" s="22" customFormat="1" ht="28.5" customHeight="1" x14ac:dyDescent="0.3">
      <c r="A39" s="82"/>
      <c r="B39" s="82"/>
      <c r="C39" s="82"/>
      <c r="D39" s="82"/>
      <c r="E39" s="82"/>
      <c r="F39" s="82"/>
      <c r="G39" s="82"/>
      <c r="H39" s="82"/>
      <c r="I39" s="82"/>
      <c r="J39" s="82"/>
    </row>
    <row r="40" spans="1:130" s="22" customFormat="1" ht="28.5" customHeight="1" x14ac:dyDescent="0.3">
      <c r="A40" s="82"/>
      <c r="B40" s="82"/>
      <c r="C40" s="82"/>
      <c r="D40" s="82"/>
      <c r="E40" s="82"/>
      <c r="F40" s="82"/>
      <c r="G40" s="82"/>
      <c r="H40" s="82"/>
      <c r="I40" s="82"/>
      <c r="J40" s="82"/>
      <c r="DZ40" s="147" t="e">
        <f>COUNTIF(#REF!,"&lt;&gt;")</f>
        <v>#REF!</v>
      </c>
    </row>
    <row r="41" spans="1:130" s="22" customFormat="1" ht="18.75" customHeight="1" x14ac:dyDescent="0.3">
      <c r="A41" s="82"/>
      <c r="B41" s="82"/>
      <c r="C41" s="82"/>
      <c r="D41" s="82"/>
      <c r="E41" s="82"/>
      <c r="F41" s="82"/>
      <c r="G41" s="82"/>
      <c r="H41" s="82"/>
      <c r="I41" s="82"/>
      <c r="J41" s="82"/>
    </row>
    <row r="42" spans="1:130" s="22" customFormat="1" x14ac:dyDescent="0.3">
      <c r="A42" s="82"/>
      <c r="B42" s="82"/>
      <c r="C42" s="82"/>
      <c r="D42" s="82"/>
      <c r="E42" s="82"/>
      <c r="F42" s="82"/>
      <c r="G42" s="82"/>
      <c r="H42" s="82"/>
      <c r="I42" s="82"/>
      <c r="J42" s="82"/>
      <c r="DZ42" s="147">
        <f>COUNTIF(D23:I23,"&lt;&gt;")</f>
        <v>0</v>
      </c>
    </row>
    <row r="43" spans="1:130" s="22" customFormat="1" x14ac:dyDescent="0.3">
      <c r="A43" s="82"/>
      <c r="B43" s="82"/>
      <c r="C43" s="82"/>
      <c r="D43" s="82"/>
      <c r="E43" s="82"/>
      <c r="F43" s="82"/>
      <c r="G43" s="82"/>
      <c r="H43" s="82"/>
      <c r="I43" s="82"/>
      <c r="J43" s="82"/>
    </row>
    <row r="44" spans="1:130" s="22" customFormat="1" x14ac:dyDescent="0.3">
      <c r="A44" s="82"/>
      <c r="B44" s="82"/>
      <c r="C44" s="82"/>
      <c r="D44" s="82"/>
      <c r="E44" s="82"/>
      <c r="F44" s="82"/>
      <c r="G44" s="82"/>
      <c r="H44" s="82"/>
      <c r="I44" s="82"/>
      <c r="J44" s="82"/>
    </row>
    <row r="45" spans="1:130" s="22" customFormat="1" x14ac:dyDescent="0.3">
      <c r="A45" s="82"/>
      <c r="B45" s="82"/>
      <c r="C45" s="82"/>
      <c r="D45" s="82"/>
      <c r="E45" s="82"/>
      <c r="F45" s="82"/>
      <c r="G45" s="82"/>
      <c r="H45" s="82"/>
      <c r="I45" s="82"/>
      <c r="J45" s="82"/>
    </row>
    <row r="46" spans="1:130" s="22" customFormat="1" x14ac:dyDescent="0.3">
      <c r="A46" s="82"/>
      <c r="B46" s="82"/>
      <c r="C46" s="82"/>
      <c r="D46" s="82"/>
      <c r="E46" s="82"/>
      <c r="F46" s="82"/>
      <c r="G46" s="82"/>
      <c r="H46" s="82"/>
      <c r="I46" s="82"/>
      <c r="J46" s="82"/>
    </row>
    <row r="47" spans="1:130" s="22" customFormat="1" x14ac:dyDescent="0.3">
      <c r="A47" s="82"/>
      <c r="B47" s="82"/>
      <c r="C47" s="82"/>
      <c r="D47" s="82"/>
      <c r="E47" s="82"/>
      <c r="F47" s="82"/>
      <c r="G47" s="82"/>
      <c r="H47" s="82"/>
      <c r="I47" s="82"/>
      <c r="J47" s="82"/>
    </row>
    <row r="48" spans="1:130" s="22" customFormat="1" x14ac:dyDescent="0.3">
      <c r="A48" s="82"/>
      <c r="B48" s="82"/>
      <c r="C48" s="82"/>
      <c r="D48" s="82"/>
      <c r="E48" s="82"/>
      <c r="F48" s="82"/>
      <c r="G48" s="82"/>
      <c r="H48" s="82"/>
      <c r="I48" s="82"/>
      <c r="J48" s="82"/>
    </row>
    <row r="49" spans="1:130" s="22" customFormat="1" ht="18.75" customHeight="1" x14ac:dyDescent="0.3">
      <c r="A49" s="82"/>
      <c r="B49" s="82"/>
      <c r="C49" s="82"/>
      <c r="D49" s="82"/>
      <c r="E49" s="82"/>
      <c r="F49" s="82"/>
      <c r="G49" s="82"/>
      <c r="H49" s="82"/>
      <c r="I49" s="82"/>
      <c r="J49" s="82"/>
    </row>
    <row r="50" spans="1:130" s="22" customFormat="1" x14ac:dyDescent="0.3">
      <c r="A50" s="82"/>
      <c r="B50" s="82"/>
      <c r="C50" s="82"/>
      <c r="D50" s="82"/>
      <c r="E50" s="82"/>
      <c r="F50" s="82"/>
      <c r="G50" s="82"/>
      <c r="H50" s="82"/>
      <c r="I50" s="82"/>
      <c r="J50" s="82"/>
      <c r="DZ50" s="147" t="e">
        <f>COUNTIF(#REF!,"&lt;&gt;")</f>
        <v>#REF!</v>
      </c>
    </row>
    <row r="51" spans="1:130" s="22" customFormat="1" x14ac:dyDescent="0.3">
      <c r="A51" s="82"/>
      <c r="B51" s="82"/>
      <c r="C51" s="82"/>
      <c r="D51" s="82"/>
      <c r="E51" s="82"/>
      <c r="F51" s="82"/>
      <c r="G51" s="82"/>
      <c r="H51" s="82"/>
      <c r="I51" s="82"/>
      <c r="J51" s="82"/>
    </row>
    <row r="52" spans="1:130" s="22" customFormat="1" ht="49.5" customHeight="1" x14ac:dyDescent="0.3">
      <c r="A52" s="82"/>
      <c r="B52" s="82"/>
      <c r="C52" s="82"/>
      <c r="D52" s="82"/>
      <c r="E52" s="82"/>
      <c r="F52" s="82"/>
      <c r="G52" s="82"/>
      <c r="H52" s="82"/>
      <c r="I52" s="82"/>
      <c r="J52" s="82"/>
    </row>
    <row r="53" spans="1:130" s="22" customFormat="1" ht="18.75" customHeight="1" x14ac:dyDescent="0.3">
      <c r="A53" s="82"/>
      <c r="B53" s="82"/>
      <c r="C53" s="82"/>
      <c r="D53" s="82"/>
      <c r="E53" s="82"/>
      <c r="F53" s="82"/>
      <c r="G53" s="82"/>
      <c r="H53" s="82"/>
      <c r="I53" s="82"/>
      <c r="J53" s="82"/>
    </row>
    <row r="54" spans="1:130" s="22" customFormat="1" x14ac:dyDescent="0.3">
      <c r="A54" s="82"/>
      <c r="B54" s="82"/>
      <c r="C54" s="82"/>
      <c r="D54" s="82"/>
      <c r="E54" s="82"/>
      <c r="F54" s="82"/>
      <c r="G54" s="82"/>
      <c r="H54" s="82"/>
      <c r="I54" s="82"/>
      <c r="J54" s="82"/>
      <c r="DZ54" s="147" t="e">
        <f>COUNTIF(#REF!,"&lt;&gt;")</f>
        <v>#REF!</v>
      </c>
    </row>
    <row r="55" spans="1:130" s="22" customFormat="1" x14ac:dyDescent="0.3">
      <c r="A55" s="82"/>
      <c r="B55" s="82"/>
      <c r="C55" s="82"/>
      <c r="D55" s="82"/>
      <c r="E55" s="82"/>
      <c r="F55" s="82"/>
      <c r="G55" s="82"/>
      <c r="H55" s="82"/>
      <c r="I55" s="82"/>
      <c r="J55" s="82"/>
    </row>
    <row r="56" spans="1:130" s="22" customFormat="1" x14ac:dyDescent="0.3">
      <c r="A56" s="82"/>
      <c r="B56" s="82"/>
      <c r="C56" s="82"/>
      <c r="D56" s="82"/>
      <c r="E56" s="82"/>
      <c r="F56" s="82"/>
      <c r="G56" s="82"/>
      <c r="H56" s="82"/>
      <c r="I56" s="82"/>
      <c r="J56" s="82"/>
      <c r="DZ56" s="147">
        <f>COUNTIF('MEDICAMENTOS 5'!D23:I23,"&lt;&gt;")</f>
        <v>0</v>
      </c>
    </row>
    <row r="57" spans="1:130" s="22" customFormat="1" x14ac:dyDescent="0.3">
      <c r="A57" s="82"/>
      <c r="B57" s="82"/>
      <c r="C57" s="82"/>
      <c r="D57" s="82"/>
      <c r="E57" s="82"/>
      <c r="F57" s="82"/>
      <c r="G57" s="82"/>
      <c r="H57" s="82"/>
      <c r="I57" s="82"/>
      <c r="J57" s="82"/>
    </row>
    <row r="58" spans="1:130" s="22" customFormat="1" x14ac:dyDescent="0.3">
      <c r="A58" s="82"/>
      <c r="B58" s="82"/>
      <c r="C58" s="82"/>
      <c r="D58" s="82"/>
      <c r="E58" s="82"/>
      <c r="F58" s="82"/>
      <c r="G58" s="82"/>
      <c r="H58" s="82"/>
      <c r="I58" s="82"/>
      <c r="J58" s="82"/>
      <c r="DZ58" s="147" t="e">
        <f>COUNTIF(#REF!,"&lt;&gt;")</f>
        <v>#REF!</v>
      </c>
    </row>
    <row r="59" spans="1:130" s="22" customFormat="1" x14ac:dyDescent="0.3">
      <c r="A59" s="82"/>
      <c r="B59" s="82"/>
      <c r="C59" s="82"/>
      <c r="D59" s="82"/>
      <c r="E59" s="82"/>
      <c r="F59" s="82"/>
      <c r="G59" s="82"/>
      <c r="H59" s="82"/>
      <c r="I59" s="82"/>
      <c r="J59" s="82"/>
    </row>
    <row r="60" spans="1:130" s="22" customFormat="1" ht="15" customHeight="1" x14ac:dyDescent="0.3">
      <c r="A60" s="82"/>
      <c r="B60" s="82"/>
      <c r="C60" s="82"/>
      <c r="D60" s="82"/>
      <c r="E60" s="82"/>
      <c r="F60" s="82"/>
      <c r="G60" s="82"/>
      <c r="H60" s="82"/>
      <c r="I60" s="82"/>
      <c r="J60" s="82"/>
    </row>
    <row r="61" spans="1:130" s="22" customFormat="1" x14ac:dyDescent="0.3">
      <c r="A61" s="82"/>
      <c r="B61" s="82"/>
      <c r="C61" s="82"/>
      <c r="D61" s="82"/>
      <c r="E61" s="82"/>
      <c r="F61" s="82"/>
      <c r="G61" s="82"/>
      <c r="H61" s="82"/>
      <c r="I61" s="82"/>
      <c r="J61" s="82"/>
    </row>
    <row r="62" spans="1:130" s="22" customFormat="1" x14ac:dyDescent="0.3">
      <c r="A62" s="82"/>
      <c r="B62" s="82"/>
      <c r="C62" s="82"/>
      <c r="D62" s="82"/>
      <c r="E62" s="82"/>
      <c r="F62" s="82"/>
      <c r="G62" s="82"/>
      <c r="H62" s="82"/>
      <c r="I62" s="82"/>
      <c r="J62" s="82"/>
    </row>
    <row r="63" spans="1:130" s="22" customFormat="1" x14ac:dyDescent="0.3">
      <c r="A63" s="82"/>
      <c r="B63" s="82"/>
      <c r="C63" s="82"/>
      <c r="D63" s="82"/>
      <c r="E63" s="82"/>
      <c r="F63" s="82"/>
      <c r="G63" s="82"/>
      <c r="H63" s="82"/>
      <c r="I63" s="82"/>
      <c r="J63" s="82"/>
    </row>
    <row r="64" spans="1:130" s="22" customFormat="1" x14ac:dyDescent="0.3">
      <c r="A64" s="82"/>
      <c r="B64" s="82"/>
      <c r="C64" s="82"/>
      <c r="D64" s="82"/>
      <c r="E64" s="82"/>
      <c r="F64" s="82"/>
      <c r="G64" s="82"/>
      <c r="H64" s="82"/>
      <c r="I64" s="82"/>
      <c r="J64" s="82"/>
    </row>
    <row r="65" spans="1:19" s="22" customFormat="1" x14ac:dyDescent="0.3">
      <c r="A65" s="82"/>
      <c r="B65" s="82"/>
      <c r="C65" s="82"/>
      <c r="D65" s="82"/>
      <c r="E65" s="82"/>
      <c r="F65" s="82"/>
      <c r="G65" s="82"/>
      <c r="H65" s="82"/>
      <c r="I65" s="82"/>
      <c r="J65" s="82"/>
    </row>
    <row r="66" spans="1:19" s="22" customFormat="1" x14ac:dyDescent="0.3">
      <c r="A66" s="82"/>
      <c r="B66" s="82"/>
      <c r="C66" s="82"/>
      <c r="D66" s="82"/>
      <c r="E66" s="82"/>
      <c r="F66" s="82"/>
      <c r="G66" s="82"/>
      <c r="H66" s="82"/>
      <c r="I66" s="82"/>
      <c r="J66" s="82"/>
    </row>
    <row r="67" spans="1:19" s="22" customFormat="1" x14ac:dyDescent="0.3">
      <c r="A67" s="82"/>
      <c r="B67" s="82"/>
      <c r="C67" s="82"/>
      <c r="D67" s="82"/>
      <c r="E67" s="82"/>
      <c r="F67" s="82"/>
      <c r="G67" s="82"/>
      <c r="H67" s="82"/>
      <c r="I67" s="82"/>
      <c r="J67" s="82"/>
    </row>
    <row r="68" spans="1:19" s="22" customFormat="1" x14ac:dyDescent="0.3">
      <c r="A68" s="82"/>
      <c r="B68" s="82"/>
      <c r="C68" s="82"/>
      <c r="D68" s="82"/>
      <c r="E68" s="82"/>
      <c r="F68" s="82"/>
      <c r="G68" s="82"/>
      <c r="H68" s="82"/>
      <c r="I68" s="82"/>
      <c r="J68" s="82"/>
    </row>
    <row r="69" spans="1:19" s="22" customFormat="1" x14ac:dyDescent="0.3">
      <c r="A69" s="82"/>
      <c r="B69" s="82"/>
      <c r="C69" s="82"/>
      <c r="D69" s="82"/>
      <c r="E69" s="82"/>
      <c r="F69" s="82"/>
      <c r="G69" s="82"/>
      <c r="H69" s="82"/>
      <c r="I69" s="82"/>
      <c r="J69" s="82"/>
    </row>
    <row r="70" spans="1:19" s="22" customFormat="1" ht="21" customHeight="1" x14ac:dyDescent="0.3">
      <c r="A70" s="82"/>
      <c r="B70" s="82"/>
      <c r="C70" s="82"/>
      <c r="D70" s="82"/>
      <c r="E70" s="82"/>
      <c r="F70" s="82"/>
      <c r="G70" s="82"/>
      <c r="H70" s="82"/>
      <c r="I70" s="82"/>
      <c r="J70" s="82"/>
    </row>
    <row r="71" spans="1:19" ht="21" customHeight="1" x14ac:dyDescent="0.3">
      <c r="L71" s="22"/>
      <c r="M71" s="22"/>
      <c r="N71" s="22"/>
      <c r="O71" s="22"/>
      <c r="P71" s="22"/>
      <c r="Q71" s="22"/>
      <c r="R71" s="22"/>
      <c r="S71" s="22"/>
    </row>
    <row r="72" spans="1:19" ht="21" customHeight="1" x14ac:dyDescent="0.3">
      <c r="L72" s="22"/>
      <c r="M72" s="22"/>
      <c r="N72" s="22"/>
      <c r="O72" s="22"/>
      <c r="P72" s="22"/>
      <c r="Q72" s="22"/>
      <c r="R72" s="22"/>
      <c r="S72" s="22"/>
    </row>
    <row r="73" spans="1:19" ht="21" customHeight="1" x14ac:dyDescent="0.3">
      <c r="L73" s="22"/>
      <c r="M73" s="22"/>
      <c r="N73" s="22"/>
      <c r="O73" s="22"/>
      <c r="P73" s="22"/>
      <c r="Q73" s="22"/>
      <c r="R73" s="22"/>
      <c r="S73" s="22"/>
    </row>
    <row r="74" spans="1:19" ht="21" customHeight="1" x14ac:dyDescent="0.3">
      <c r="L74" s="22"/>
      <c r="M74" s="22"/>
      <c r="N74" s="22"/>
      <c r="O74" s="22"/>
      <c r="P74" s="22"/>
      <c r="Q74" s="22"/>
      <c r="R74" s="22"/>
      <c r="S74" s="22"/>
    </row>
    <row r="75" spans="1:19" ht="5.0999999999999996" customHeight="1" x14ac:dyDescent="0.3">
      <c r="L75" s="22"/>
      <c r="M75" s="22"/>
      <c r="N75" s="22"/>
      <c r="O75" s="22"/>
      <c r="P75" s="22"/>
      <c r="Q75" s="22"/>
      <c r="R75" s="22"/>
      <c r="S75" s="22"/>
    </row>
    <row r="76" spans="1:19" x14ac:dyDescent="0.3">
      <c r="L76" s="22"/>
      <c r="M76" s="22"/>
      <c r="N76" s="22"/>
      <c r="O76" s="22"/>
      <c r="P76" s="22"/>
      <c r="Q76" s="22"/>
      <c r="R76" s="22"/>
      <c r="S76" s="22"/>
    </row>
    <row r="77" spans="1:19" x14ac:dyDescent="0.3">
      <c r="L77" s="22"/>
      <c r="M77" s="22"/>
      <c r="N77" s="22"/>
      <c r="O77" s="22"/>
      <c r="P77" s="22"/>
      <c r="Q77" s="22"/>
      <c r="R77" s="22"/>
      <c r="S77" s="22"/>
    </row>
    <row r="78" spans="1:19" x14ac:dyDescent="0.3">
      <c r="L78" s="22"/>
      <c r="M78" s="22"/>
      <c r="N78" s="22"/>
      <c r="O78" s="22"/>
      <c r="P78" s="22"/>
      <c r="Q78" s="22"/>
      <c r="R78" s="22"/>
      <c r="S78" s="22"/>
    </row>
    <row r="79" spans="1:19" x14ac:dyDescent="0.3">
      <c r="L79" s="22"/>
      <c r="M79" s="22"/>
      <c r="N79" s="22"/>
      <c r="O79" s="22"/>
      <c r="P79" s="22"/>
      <c r="Q79" s="22"/>
      <c r="R79" s="22"/>
      <c r="S79" s="22"/>
    </row>
    <row r="80" spans="1:19" x14ac:dyDescent="0.3">
      <c r="L80" s="22"/>
      <c r="M80" s="22"/>
      <c r="N80" s="22"/>
      <c r="O80" s="22"/>
      <c r="P80" s="22"/>
      <c r="Q80" s="22"/>
      <c r="R80" s="22"/>
      <c r="S80" s="22"/>
    </row>
    <row r="81" spans="12:19" x14ac:dyDescent="0.3">
      <c r="L81" s="22"/>
      <c r="M81" s="22"/>
      <c r="N81" s="22"/>
      <c r="O81" s="22"/>
      <c r="P81" s="22"/>
      <c r="Q81" s="22"/>
      <c r="R81" s="22"/>
      <c r="S81" s="22"/>
    </row>
    <row r="82" spans="12:19" x14ac:dyDescent="0.3">
      <c r="L82" s="22"/>
      <c r="M82" s="22"/>
      <c r="N82" s="22"/>
      <c r="O82" s="22"/>
      <c r="P82" s="22"/>
      <c r="Q82" s="22"/>
      <c r="R82" s="22"/>
      <c r="S82" s="22"/>
    </row>
    <row r="83" spans="12:19" x14ac:dyDescent="0.3">
      <c r="L83" s="22"/>
      <c r="M83" s="22"/>
      <c r="N83" s="22"/>
      <c r="O83" s="22"/>
      <c r="P83" s="22"/>
      <c r="Q83" s="22"/>
      <c r="R83" s="22"/>
      <c r="S83" s="22"/>
    </row>
    <row r="84" spans="12:19" x14ac:dyDescent="0.3">
      <c r="L84" s="22"/>
      <c r="M84" s="22"/>
      <c r="N84" s="22"/>
      <c r="O84" s="22"/>
      <c r="P84" s="22"/>
      <c r="Q84" s="22"/>
      <c r="R84" s="22"/>
      <c r="S84" s="22"/>
    </row>
    <row r="85" spans="12:19" x14ac:dyDescent="0.3">
      <c r="L85" s="22"/>
      <c r="M85" s="22"/>
      <c r="N85" s="22"/>
      <c r="O85" s="22"/>
      <c r="P85" s="22"/>
      <c r="Q85" s="22"/>
      <c r="R85" s="22"/>
      <c r="S85" s="22"/>
    </row>
    <row r="86" spans="12:19" x14ac:dyDescent="0.3">
      <c r="L86" s="22"/>
      <c r="M86" s="22"/>
      <c r="N86" s="22"/>
      <c r="O86" s="22"/>
      <c r="P86" s="22"/>
      <c r="Q86" s="22"/>
      <c r="R86" s="22"/>
      <c r="S86" s="22"/>
    </row>
    <row r="87" spans="12:19" x14ac:dyDescent="0.3">
      <c r="L87" s="22"/>
      <c r="M87" s="22"/>
      <c r="N87" s="22"/>
      <c r="O87" s="22"/>
      <c r="P87" s="22"/>
      <c r="Q87" s="22"/>
      <c r="R87" s="22"/>
      <c r="S87" s="22"/>
    </row>
    <row r="88" spans="12:19" x14ac:dyDescent="0.3">
      <c r="L88" s="22"/>
      <c r="M88" s="22"/>
      <c r="N88" s="22"/>
      <c r="O88" s="22"/>
      <c r="P88" s="22"/>
      <c r="Q88" s="22"/>
      <c r="R88" s="22"/>
      <c r="S88" s="22"/>
    </row>
    <row r="89" spans="12:19" x14ac:dyDescent="0.3">
      <c r="L89" s="22"/>
      <c r="M89" s="22"/>
      <c r="N89" s="22"/>
      <c r="O89" s="22"/>
      <c r="P89" s="22"/>
      <c r="Q89" s="22"/>
      <c r="R89" s="22"/>
      <c r="S89" s="22"/>
    </row>
    <row r="90" spans="12:19" x14ac:dyDescent="0.3">
      <c r="L90" s="22"/>
      <c r="M90" s="22"/>
      <c r="N90" s="22"/>
      <c r="O90" s="22"/>
      <c r="P90" s="22"/>
      <c r="Q90" s="22"/>
      <c r="R90" s="22"/>
      <c r="S90" s="22"/>
    </row>
    <row r="91" spans="12:19" x14ac:dyDescent="0.3">
      <c r="L91" s="22"/>
      <c r="M91" s="22"/>
      <c r="N91" s="22"/>
      <c r="O91" s="22"/>
      <c r="P91" s="22"/>
      <c r="Q91" s="22"/>
      <c r="R91" s="22"/>
      <c r="S91" s="22"/>
    </row>
    <row r="92" spans="12:19" x14ac:dyDescent="0.3">
      <c r="L92" s="22"/>
      <c r="M92" s="22"/>
      <c r="N92" s="22"/>
      <c r="O92" s="22"/>
      <c r="P92" s="22"/>
      <c r="Q92" s="22"/>
      <c r="R92" s="22"/>
      <c r="S92" s="22"/>
    </row>
    <row r="93" spans="12:19" x14ac:dyDescent="0.3">
      <c r="L93" s="22"/>
      <c r="M93" s="22"/>
      <c r="N93" s="22"/>
      <c r="O93" s="22"/>
      <c r="P93" s="22"/>
      <c r="Q93" s="22"/>
      <c r="R93" s="22"/>
      <c r="S93" s="22"/>
    </row>
    <row r="94" spans="12:19" x14ac:dyDescent="0.3">
      <c r="L94" s="22"/>
      <c r="M94" s="22"/>
      <c r="N94" s="22"/>
      <c r="O94" s="22"/>
      <c r="P94" s="22"/>
      <c r="Q94" s="22"/>
      <c r="R94" s="22"/>
      <c r="S94" s="22"/>
    </row>
    <row r="95" spans="12:19" x14ac:dyDescent="0.3">
      <c r="L95" s="22"/>
      <c r="M95" s="22"/>
      <c r="N95" s="22"/>
      <c r="O95" s="22"/>
      <c r="P95" s="22"/>
      <c r="Q95" s="22"/>
      <c r="R95" s="22"/>
      <c r="S95" s="22"/>
    </row>
    <row r="96" spans="12:19" x14ac:dyDescent="0.3">
      <c r="L96" s="22"/>
      <c r="M96" s="22"/>
      <c r="N96" s="22"/>
      <c r="O96" s="22"/>
      <c r="P96" s="22"/>
      <c r="Q96" s="22"/>
      <c r="R96" s="22"/>
      <c r="S96" s="22"/>
    </row>
    <row r="97" spans="12:19" x14ac:dyDescent="0.3">
      <c r="L97" s="22"/>
      <c r="M97" s="22"/>
      <c r="N97" s="22"/>
      <c r="O97" s="22"/>
      <c r="P97" s="22"/>
      <c r="Q97" s="22"/>
      <c r="R97" s="22"/>
      <c r="S97" s="22"/>
    </row>
    <row r="98" spans="12:19" x14ac:dyDescent="0.3">
      <c r="L98" s="22"/>
      <c r="M98" s="22"/>
      <c r="N98" s="22"/>
      <c r="O98" s="22"/>
      <c r="P98" s="22"/>
      <c r="Q98" s="22"/>
      <c r="R98" s="22"/>
      <c r="S98" s="22"/>
    </row>
    <row r="99" spans="12:19" x14ac:dyDescent="0.3">
      <c r="L99" s="22"/>
      <c r="M99" s="22"/>
      <c r="N99" s="22"/>
      <c r="O99" s="22"/>
      <c r="P99" s="22"/>
      <c r="Q99" s="22"/>
      <c r="R99" s="22"/>
      <c r="S99" s="22"/>
    </row>
    <row r="100" spans="12:19" x14ac:dyDescent="0.3">
      <c r="L100" s="22"/>
      <c r="M100" s="22"/>
      <c r="N100" s="22"/>
      <c r="O100" s="22"/>
      <c r="P100" s="22"/>
      <c r="Q100" s="22"/>
      <c r="R100" s="22"/>
      <c r="S100" s="22"/>
    </row>
    <row r="101" spans="12:19" x14ac:dyDescent="0.3">
      <c r="L101" s="22"/>
      <c r="M101" s="22"/>
      <c r="N101" s="22"/>
      <c r="O101" s="22"/>
      <c r="P101" s="22"/>
      <c r="Q101" s="22"/>
      <c r="R101" s="22"/>
      <c r="S101" s="22"/>
    </row>
    <row r="102" spans="12:19" x14ac:dyDescent="0.3">
      <c r="L102" s="22"/>
      <c r="M102" s="22"/>
      <c r="N102" s="22"/>
      <c r="O102" s="22"/>
      <c r="P102" s="22"/>
      <c r="Q102" s="22"/>
      <c r="R102" s="22"/>
      <c r="S102" s="22"/>
    </row>
    <row r="103" spans="12:19" x14ac:dyDescent="0.3">
      <c r="L103" s="22"/>
      <c r="M103" s="22"/>
      <c r="N103" s="22"/>
      <c r="O103" s="22"/>
      <c r="P103" s="22"/>
      <c r="Q103" s="22"/>
      <c r="R103" s="22"/>
      <c r="S103" s="22"/>
    </row>
    <row r="104" spans="12:19" x14ac:dyDescent="0.3">
      <c r="L104" s="22"/>
      <c r="M104" s="22"/>
      <c r="N104" s="22"/>
      <c r="O104" s="22"/>
      <c r="P104" s="22"/>
      <c r="Q104" s="22"/>
      <c r="R104" s="22"/>
      <c r="S104" s="22"/>
    </row>
    <row r="105" spans="12:19" x14ac:dyDescent="0.3">
      <c r="L105" s="22"/>
      <c r="M105" s="22"/>
      <c r="N105" s="22"/>
      <c r="O105" s="22"/>
      <c r="P105" s="22"/>
      <c r="Q105" s="22"/>
      <c r="R105" s="22"/>
      <c r="S105" s="22"/>
    </row>
    <row r="106" spans="12:19" x14ac:dyDescent="0.3">
      <c r="L106" s="22"/>
      <c r="M106" s="22"/>
      <c r="N106" s="22"/>
      <c r="O106" s="22"/>
      <c r="P106" s="22"/>
      <c r="Q106" s="22"/>
      <c r="R106" s="22"/>
      <c r="S106" s="22"/>
    </row>
    <row r="107" spans="12:19" x14ac:dyDescent="0.3">
      <c r="L107" s="22"/>
      <c r="M107" s="22"/>
      <c r="N107" s="22"/>
      <c r="O107" s="22"/>
      <c r="P107" s="22"/>
      <c r="Q107" s="22"/>
      <c r="R107" s="22"/>
      <c r="S107" s="22"/>
    </row>
    <row r="108" spans="12:19" x14ac:dyDescent="0.3">
      <c r="L108" s="22"/>
      <c r="M108" s="22"/>
      <c r="N108" s="22"/>
      <c r="O108" s="22"/>
      <c r="P108" s="22"/>
      <c r="Q108" s="22"/>
      <c r="R108" s="22"/>
      <c r="S108" s="22"/>
    </row>
    <row r="109" spans="12:19" x14ac:dyDescent="0.3">
      <c r="L109" s="22"/>
      <c r="M109" s="22"/>
      <c r="N109" s="22"/>
      <c r="O109" s="22"/>
      <c r="P109" s="22"/>
      <c r="Q109" s="22"/>
      <c r="R109" s="22"/>
      <c r="S109" s="22"/>
    </row>
    <row r="110" spans="12:19" x14ac:dyDescent="0.3">
      <c r="L110" s="22"/>
      <c r="M110" s="22"/>
      <c r="N110" s="22"/>
      <c r="O110" s="22"/>
      <c r="P110" s="22"/>
      <c r="Q110" s="22"/>
      <c r="R110" s="22"/>
      <c r="S110" s="22"/>
    </row>
    <row r="111" spans="12:19" x14ac:dyDescent="0.3">
      <c r="L111" s="22"/>
      <c r="M111" s="22"/>
      <c r="N111" s="22"/>
      <c r="O111" s="22"/>
      <c r="P111" s="22"/>
      <c r="Q111" s="22"/>
      <c r="R111" s="22"/>
      <c r="S111" s="22"/>
    </row>
    <row r="112" spans="12:19" x14ac:dyDescent="0.3">
      <c r="L112" s="22"/>
      <c r="M112" s="22"/>
      <c r="N112" s="22"/>
      <c r="O112" s="22"/>
      <c r="P112" s="22"/>
      <c r="Q112" s="22"/>
      <c r="R112" s="22"/>
      <c r="S112" s="22"/>
    </row>
    <row r="113" spans="12:19" x14ac:dyDescent="0.3">
      <c r="L113" s="22"/>
      <c r="M113" s="22"/>
      <c r="N113" s="22"/>
      <c r="O113" s="22"/>
      <c r="P113" s="22"/>
      <c r="Q113" s="22"/>
      <c r="R113" s="22"/>
      <c r="S113" s="22"/>
    </row>
    <row r="114" spans="12:19" x14ac:dyDescent="0.3">
      <c r="L114" s="22"/>
      <c r="M114" s="22"/>
      <c r="N114" s="22"/>
      <c r="O114" s="22"/>
      <c r="P114" s="22"/>
      <c r="Q114" s="22"/>
      <c r="R114" s="22"/>
      <c r="S114" s="22"/>
    </row>
    <row r="115" spans="12:19" x14ac:dyDescent="0.3">
      <c r="L115" s="22"/>
      <c r="M115" s="22"/>
      <c r="N115" s="22"/>
      <c r="O115" s="22"/>
      <c r="P115" s="22"/>
      <c r="Q115" s="22"/>
      <c r="R115" s="22"/>
      <c r="S115" s="22"/>
    </row>
    <row r="116" spans="12:19" x14ac:dyDescent="0.3">
      <c r="L116" s="22"/>
      <c r="M116" s="22"/>
      <c r="N116" s="22"/>
      <c r="O116" s="22"/>
      <c r="P116" s="22"/>
      <c r="Q116" s="22"/>
      <c r="R116" s="22"/>
      <c r="S116" s="22"/>
    </row>
    <row r="117" spans="12:19" x14ac:dyDescent="0.3">
      <c r="L117" s="22"/>
      <c r="M117" s="22"/>
      <c r="N117" s="22"/>
      <c r="O117" s="22"/>
      <c r="P117" s="22"/>
      <c r="Q117" s="22"/>
      <c r="R117" s="22"/>
      <c r="S117" s="22"/>
    </row>
    <row r="118" spans="12:19" x14ac:dyDescent="0.3">
      <c r="L118" s="22"/>
      <c r="M118" s="22"/>
      <c r="N118" s="22"/>
      <c r="O118" s="22"/>
      <c r="P118" s="22"/>
      <c r="Q118" s="22"/>
      <c r="R118" s="22"/>
      <c r="S118" s="22"/>
    </row>
    <row r="119" spans="12:19" x14ac:dyDescent="0.3">
      <c r="L119" s="22"/>
      <c r="M119" s="22"/>
      <c r="N119" s="22"/>
      <c r="O119" s="22"/>
      <c r="P119" s="22"/>
      <c r="Q119" s="22"/>
      <c r="R119" s="22"/>
      <c r="S119" s="22"/>
    </row>
    <row r="120" spans="12:19" x14ac:dyDescent="0.3">
      <c r="L120" s="22"/>
      <c r="M120" s="22"/>
      <c r="N120" s="22"/>
      <c r="O120" s="22"/>
      <c r="P120" s="22"/>
      <c r="Q120" s="22"/>
      <c r="R120" s="22"/>
      <c r="S120" s="22"/>
    </row>
    <row r="121" spans="12:19" x14ac:dyDescent="0.3">
      <c r="L121" s="22"/>
      <c r="M121" s="22"/>
      <c r="N121" s="22"/>
      <c r="O121" s="22"/>
      <c r="P121" s="22"/>
      <c r="Q121" s="22"/>
      <c r="R121" s="22"/>
      <c r="S121" s="22"/>
    </row>
    <row r="122" spans="12:19" x14ac:dyDescent="0.3">
      <c r="L122" s="22"/>
      <c r="M122" s="22"/>
      <c r="N122" s="22"/>
      <c r="O122" s="22"/>
      <c r="P122" s="22"/>
      <c r="Q122" s="22"/>
      <c r="R122" s="22"/>
      <c r="S122" s="22"/>
    </row>
    <row r="123" spans="12:19" x14ac:dyDescent="0.3">
      <c r="L123" s="22"/>
      <c r="M123" s="22"/>
      <c r="N123" s="22"/>
      <c r="O123" s="22"/>
      <c r="P123" s="22"/>
      <c r="Q123" s="22"/>
      <c r="R123" s="22"/>
      <c r="S123" s="22"/>
    </row>
    <row r="124" spans="12:19" x14ac:dyDescent="0.3">
      <c r="L124" s="22"/>
      <c r="M124" s="22"/>
      <c r="N124" s="22"/>
      <c r="O124" s="22"/>
      <c r="P124" s="22"/>
      <c r="Q124" s="22"/>
      <c r="R124" s="22"/>
      <c r="S124" s="22"/>
    </row>
    <row r="125" spans="12:19" x14ac:dyDescent="0.3">
      <c r="L125" s="22"/>
      <c r="M125" s="22"/>
      <c r="N125" s="22"/>
      <c r="O125" s="22"/>
      <c r="P125" s="22"/>
      <c r="Q125" s="22"/>
      <c r="R125" s="22"/>
      <c r="S125" s="22"/>
    </row>
    <row r="126" spans="12:19" x14ac:dyDescent="0.3">
      <c r="L126" s="22"/>
      <c r="M126" s="22"/>
      <c r="N126" s="22"/>
      <c r="O126" s="22"/>
      <c r="P126" s="22"/>
      <c r="Q126" s="22"/>
      <c r="R126" s="22"/>
      <c r="S126" s="22"/>
    </row>
    <row r="127" spans="12:19" x14ac:dyDescent="0.3">
      <c r="L127" s="22"/>
      <c r="M127" s="22"/>
      <c r="N127" s="22"/>
      <c r="O127" s="22"/>
      <c r="P127" s="22"/>
      <c r="Q127" s="22"/>
      <c r="R127" s="22"/>
      <c r="S127" s="22"/>
    </row>
    <row r="128" spans="12:19" x14ac:dyDescent="0.3">
      <c r="L128" s="22"/>
      <c r="M128" s="22"/>
      <c r="N128" s="22"/>
      <c r="O128" s="22"/>
      <c r="P128" s="22"/>
      <c r="Q128" s="22"/>
      <c r="R128" s="22"/>
      <c r="S128" s="22"/>
    </row>
    <row r="129" spans="12:19" x14ac:dyDescent="0.3">
      <c r="L129" s="22"/>
      <c r="M129" s="22"/>
      <c r="N129" s="22"/>
      <c r="O129" s="22"/>
      <c r="P129" s="22"/>
      <c r="Q129" s="22"/>
      <c r="R129" s="22"/>
      <c r="S129" s="22"/>
    </row>
    <row r="130" spans="12:19" x14ac:dyDescent="0.3">
      <c r="L130" s="22"/>
      <c r="M130" s="22"/>
      <c r="N130" s="22"/>
      <c r="O130" s="22"/>
      <c r="P130" s="22"/>
      <c r="Q130" s="22"/>
      <c r="R130" s="22"/>
      <c r="S130" s="22"/>
    </row>
    <row r="131" spans="12:19" x14ac:dyDescent="0.3">
      <c r="L131" s="22"/>
      <c r="M131" s="22"/>
      <c r="N131" s="22"/>
      <c r="O131" s="22"/>
      <c r="P131" s="22"/>
      <c r="Q131" s="22"/>
      <c r="R131" s="22"/>
      <c r="S131" s="22"/>
    </row>
    <row r="132" spans="12:19" x14ac:dyDescent="0.3">
      <c r="L132" s="22"/>
      <c r="M132" s="22"/>
      <c r="N132" s="22"/>
      <c r="O132" s="22"/>
      <c r="P132" s="22"/>
      <c r="Q132" s="22"/>
      <c r="R132" s="22"/>
      <c r="S132" s="22"/>
    </row>
    <row r="133" spans="12:19" x14ac:dyDescent="0.3">
      <c r="L133" s="22"/>
      <c r="M133" s="22"/>
      <c r="N133" s="22"/>
      <c r="O133" s="22"/>
      <c r="P133" s="22"/>
      <c r="Q133" s="22"/>
      <c r="R133" s="22"/>
      <c r="S133" s="22"/>
    </row>
    <row r="134" spans="12:19" x14ac:dyDescent="0.3">
      <c r="L134" s="22"/>
      <c r="M134" s="22"/>
      <c r="N134" s="22"/>
      <c r="O134" s="22"/>
      <c r="P134" s="22"/>
      <c r="Q134" s="22"/>
      <c r="R134" s="22"/>
      <c r="S134" s="22"/>
    </row>
    <row r="135" spans="12:19" x14ac:dyDescent="0.3">
      <c r="L135" s="22"/>
      <c r="M135" s="22"/>
      <c r="N135" s="22"/>
      <c r="O135" s="22"/>
      <c r="P135" s="22"/>
      <c r="Q135" s="22"/>
      <c r="R135" s="22"/>
      <c r="S135" s="22"/>
    </row>
    <row r="136" spans="12:19" x14ac:dyDescent="0.3">
      <c r="L136" s="22"/>
      <c r="M136" s="22"/>
      <c r="N136" s="22"/>
      <c r="O136" s="22"/>
      <c r="P136" s="22"/>
      <c r="Q136" s="22"/>
      <c r="R136" s="22"/>
      <c r="S136" s="22"/>
    </row>
    <row r="137" spans="12:19" x14ac:dyDescent="0.3">
      <c r="L137" s="22"/>
      <c r="M137" s="22"/>
      <c r="N137" s="22"/>
      <c r="O137" s="22"/>
      <c r="P137" s="22"/>
      <c r="Q137" s="22"/>
      <c r="R137" s="22"/>
      <c r="S137" s="22"/>
    </row>
    <row r="138" spans="12:19" x14ac:dyDescent="0.3">
      <c r="L138" s="22"/>
      <c r="M138" s="22"/>
      <c r="N138" s="22"/>
      <c r="O138" s="22"/>
      <c r="P138" s="22"/>
      <c r="Q138" s="22"/>
      <c r="R138" s="22"/>
      <c r="S138" s="22"/>
    </row>
    <row r="139" spans="12:19" x14ac:dyDescent="0.3">
      <c r="L139" s="22"/>
      <c r="M139" s="22"/>
      <c r="N139" s="22"/>
      <c r="O139" s="22"/>
      <c r="P139" s="22"/>
      <c r="Q139" s="22"/>
      <c r="R139" s="22"/>
      <c r="S139" s="22"/>
    </row>
    <row r="140" spans="12:19" x14ac:dyDescent="0.3">
      <c r="L140" s="22"/>
      <c r="M140" s="22"/>
      <c r="N140" s="22"/>
      <c r="O140" s="22"/>
      <c r="P140" s="22"/>
      <c r="Q140" s="22"/>
      <c r="R140" s="22"/>
      <c r="S140" s="22"/>
    </row>
    <row r="141" spans="12:19" x14ac:dyDescent="0.3">
      <c r="L141" s="22"/>
      <c r="M141" s="22"/>
      <c r="N141" s="22"/>
      <c r="O141" s="22"/>
      <c r="P141" s="22"/>
      <c r="Q141" s="22"/>
      <c r="R141" s="22"/>
      <c r="S141" s="22"/>
    </row>
    <row r="142" spans="12:19" x14ac:dyDescent="0.3">
      <c r="L142" s="22"/>
      <c r="M142" s="22"/>
      <c r="N142" s="22"/>
      <c r="O142" s="22"/>
      <c r="P142" s="22"/>
      <c r="Q142" s="22"/>
      <c r="R142" s="22"/>
      <c r="S142" s="22"/>
    </row>
    <row r="143" spans="12:19" x14ac:dyDescent="0.3">
      <c r="L143" s="22"/>
      <c r="M143" s="22"/>
      <c r="N143" s="22"/>
      <c r="O143" s="22"/>
      <c r="P143" s="22"/>
      <c r="Q143" s="22"/>
      <c r="R143" s="22"/>
      <c r="S143" s="22"/>
    </row>
    <row r="144" spans="12:19" x14ac:dyDescent="0.3">
      <c r="L144" s="22"/>
      <c r="M144" s="22"/>
      <c r="N144" s="22"/>
      <c r="O144" s="22"/>
      <c r="P144" s="22"/>
      <c r="Q144" s="22"/>
      <c r="R144" s="22"/>
      <c r="S144" s="22"/>
    </row>
    <row r="145" spans="12:19" x14ac:dyDescent="0.3">
      <c r="L145" s="22"/>
      <c r="M145" s="22"/>
      <c r="N145" s="22"/>
      <c r="O145" s="22"/>
      <c r="P145" s="22"/>
      <c r="Q145" s="22"/>
      <c r="R145" s="22"/>
      <c r="S145" s="22"/>
    </row>
    <row r="146" spans="12:19" x14ac:dyDescent="0.3">
      <c r="L146" s="22"/>
      <c r="M146" s="22"/>
      <c r="N146" s="22"/>
      <c r="O146" s="22"/>
      <c r="P146" s="22"/>
      <c r="Q146" s="22"/>
      <c r="R146" s="22"/>
      <c r="S146" s="22"/>
    </row>
    <row r="147" spans="12:19" x14ac:dyDescent="0.3">
      <c r="L147" s="22"/>
      <c r="M147" s="22"/>
      <c r="N147" s="22"/>
      <c r="O147" s="22"/>
      <c r="P147" s="22"/>
      <c r="Q147" s="22"/>
      <c r="R147" s="22"/>
      <c r="S147" s="22"/>
    </row>
    <row r="148" spans="12:19" x14ac:dyDescent="0.3">
      <c r="L148" s="22"/>
      <c r="M148" s="22"/>
      <c r="N148" s="22"/>
      <c r="O148" s="22"/>
      <c r="P148" s="22"/>
      <c r="Q148" s="22"/>
      <c r="R148" s="22"/>
      <c r="S148" s="22"/>
    </row>
    <row r="149" spans="12:19" x14ac:dyDescent="0.3">
      <c r="L149" s="22"/>
      <c r="M149" s="22"/>
      <c r="N149" s="22"/>
      <c r="O149" s="22"/>
      <c r="P149" s="22"/>
      <c r="Q149" s="22"/>
      <c r="R149" s="22"/>
      <c r="S149" s="22"/>
    </row>
    <row r="150" spans="12:19" x14ac:dyDescent="0.3">
      <c r="L150" s="22"/>
      <c r="M150" s="22"/>
      <c r="N150" s="22"/>
      <c r="O150" s="22"/>
      <c r="P150" s="22"/>
      <c r="Q150" s="22"/>
      <c r="R150" s="22"/>
      <c r="S150" s="22"/>
    </row>
    <row r="151" spans="12:19" x14ac:dyDescent="0.3">
      <c r="L151" s="22"/>
      <c r="M151" s="22"/>
      <c r="N151" s="22"/>
      <c r="O151" s="22"/>
      <c r="P151" s="22"/>
      <c r="Q151" s="22"/>
      <c r="R151" s="22"/>
      <c r="S151" s="22"/>
    </row>
    <row r="152" spans="12:19" x14ac:dyDescent="0.3">
      <c r="L152" s="22"/>
      <c r="M152" s="22"/>
      <c r="N152" s="22"/>
      <c r="O152" s="22"/>
      <c r="P152" s="22"/>
      <c r="Q152" s="22"/>
      <c r="R152" s="22"/>
      <c r="S152" s="22"/>
    </row>
    <row r="153" spans="12:19" x14ac:dyDescent="0.3">
      <c r="L153" s="22"/>
      <c r="M153" s="22"/>
      <c r="N153" s="22"/>
      <c r="O153" s="22"/>
      <c r="P153" s="22"/>
      <c r="Q153" s="22"/>
      <c r="R153" s="22"/>
      <c r="S153" s="22"/>
    </row>
    <row r="154" spans="12:19" x14ac:dyDescent="0.3">
      <c r="L154" s="22"/>
      <c r="M154" s="22"/>
      <c r="N154" s="22"/>
      <c r="O154" s="22"/>
      <c r="P154" s="22"/>
      <c r="Q154" s="22"/>
      <c r="R154" s="22"/>
      <c r="S154" s="22"/>
    </row>
    <row r="155" spans="12:19" x14ac:dyDescent="0.3">
      <c r="L155" s="22"/>
      <c r="M155" s="22"/>
      <c r="N155" s="22"/>
      <c r="O155" s="22"/>
      <c r="P155" s="22"/>
      <c r="Q155" s="22"/>
      <c r="R155" s="22"/>
      <c r="S155" s="22"/>
    </row>
    <row r="156" spans="12:19" x14ac:dyDescent="0.3">
      <c r="L156" s="22"/>
      <c r="M156" s="22"/>
      <c r="N156" s="22"/>
      <c r="O156" s="22"/>
      <c r="P156" s="22"/>
      <c r="Q156" s="22"/>
      <c r="R156" s="22"/>
      <c r="S156" s="22"/>
    </row>
    <row r="157" spans="12:19" x14ac:dyDescent="0.3">
      <c r="L157" s="22"/>
      <c r="M157" s="22"/>
      <c r="N157" s="22"/>
      <c r="O157" s="22"/>
      <c r="P157" s="22"/>
      <c r="Q157" s="22"/>
      <c r="R157" s="22"/>
      <c r="S157" s="22"/>
    </row>
    <row r="158" spans="12:19" x14ac:dyDescent="0.3">
      <c r="L158" s="22"/>
      <c r="M158" s="22"/>
      <c r="N158" s="22"/>
      <c r="O158" s="22"/>
      <c r="P158" s="22"/>
      <c r="Q158" s="22"/>
      <c r="R158" s="22"/>
      <c r="S158" s="22"/>
    </row>
    <row r="159" spans="12:19" x14ac:dyDescent="0.3">
      <c r="L159" s="22"/>
      <c r="M159" s="22"/>
      <c r="N159" s="22"/>
      <c r="O159" s="22"/>
      <c r="P159" s="22"/>
      <c r="Q159" s="22"/>
      <c r="R159" s="22"/>
      <c r="S159" s="22"/>
    </row>
    <row r="160" spans="12:19" x14ac:dyDescent="0.3">
      <c r="L160" s="22"/>
      <c r="M160" s="22"/>
      <c r="N160" s="22"/>
      <c r="O160" s="22"/>
      <c r="P160" s="22"/>
      <c r="Q160" s="22"/>
      <c r="R160" s="22"/>
      <c r="S160" s="22"/>
    </row>
    <row r="161" spans="12:19" x14ac:dyDescent="0.3">
      <c r="L161" s="22"/>
      <c r="M161" s="22"/>
      <c r="N161" s="22"/>
      <c r="O161" s="22"/>
      <c r="P161" s="22"/>
      <c r="Q161" s="22"/>
      <c r="R161" s="22"/>
      <c r="S161" s="22"/>
    </row>
    <row r="162" spans="12:19" x14ac:dyDescent="0.3">
      <c r="L162" s="22"/>
      <c r="M162" s="22"/>
      <c r="N162" s="22"/>
      <c r="O162" s="22"/>
      <c r="P162" s="22"/>
      <c r="Q162" s="22"/>
      <c r="R162" s="22"/>
      <c r="S162" s="22"/>
    </row>
    <row r="163" spans="12:19" x14ac:dyDescent="0.3">
      <c r="L163" s="22"/>
      <c r="M163" s="22"/>
      <c r="N163" s="22"/>
      <c r="O163" s="22"/>
      <c r="P163" s="22"/>
      <c r="Q163" s="22"/>
      <c r="R163" s="22"/>
      <c r="S163" s="22"/>
    </row>
    <row r="164" spans="12:19" x14ac:dyDescent="0.3">
      <c r="L164" s="22"/>
      <c r="M164" s="22"/>
      <c r="N164" s="22"/>
      <c r="O164" s="22"/>
      <c r="P164" s="22"/>
      <c r="Q164" s="22"/>
      <c r="R164" s="22"/>
      <c r="S164" s="22"/>
    </row>
    <row r="165" spans="12:19" x14ac:dyDescent="0.3">
      <c r="L165" s="22"/>
      <c r="M165" s="22"/>
      <c r="N165" s="22"/>
      <c r="O165" s="22"/>
      <c r="P165" s="22"/>
      <c r="Q165" s="22"/>
      <c r="R165" s="22"/>
      <c r="S165" s="22"/>
    </row>
    <row r="166" spans="12:19" x14ac:dyDescent="0.3">
      <c r="L166" s="22"/>
      <c r="M166" s="22"/>
      <c r="N166" s="22"/>
      <c r="O166" s="22"/>
      <c r="P166" s="22"/>
      <c r="Q166" s="22"/>
      <c r="R166" s="22"/>
      <c r="S166" s="22"/>
    </row>
    <row r="167" spans="12:19" x14ac:dyDescent="0.3">
      <c r="L167" s="22"/>
      <c r="M167" s="22"/>
      <c r="N167" s="22"/>
      <c r="O167" s="22"/>
      <c r="P167" s="22"/>
      <c r="Q167" s="22"/>
      <c r="R167" s="22"/>
      <c r="S167" s="22"/>
    </row>
    <row r="168" spans="12:19" x14ac:dyDescent="0.3">
      <c r="L168" s="22"/>
      <c r="M168" s="22"/>
      <c r="N168" s="22"/>
      <c r="O168" s="22"/>
      <c r="P168" s="22"/>
      <c r="Q168" s="22"/>
      <c r="R168" s="22"/>
      <c r="S168" s="22"/>
    </row>
    <row r="169" spans="12:19" x14ac:dyDescent="0.3">
      <c r="L169" s="22"/>
      <c r="M169" s="22"/>
      <c r="N169" s="22"/>
      <c r="O169" s="22"/>
      <c r="P169" s="22"/>
      <c r="Q169" s="22"/>
      <c r="R169" s="22"/>
      <c r="S169" s="22"/>
    </row>
    <row r="170" spans="12:19" x14ac:dyDescent="0.3">
      <c r="L170" s="22"/>
      <c r="M170" s="22"/>
      <c r="N170" s="22"/>
      <c r="O170" s="22"/>
      <c r="P170" s="22"/>
      <c r="Q170" s="22"/>
      <c r="R170" s="22"/>
      <c r="S170" s="22"/>
    </row>
    <row r="171" spans="12:19" x14ac:dyDescent="0.3">
      <c r="L171" s="22"/>
      <c r="M171" s="22"/>
      <c r="N171" s="22"/>
      <c r="O171" s="22"/>
      <c r="P171" s="22"/>
      <c r="Q171" s="22"/>
      <c r="R171" s="22"/>
      <c r="S171" s="22"/>
    </row>
    <row r="172" spans="12:19" x14ac:dyDescent="0.3">
      <c r="L172" s="22"/>
      <c r="M172" s="22"/>
      <c r="N172" s="22"/>
      <c r="O172" s="22"/>
      <c r="P172" s="22"/>
      <c r="Q172" s="22"/>
      <c r="R172" s="22"/>
      <c r="S172" s="22"/>
    </row>
    <row r="173" spans="12:19" x14ac:dyDescent="0.3">
      <c r="L173" s="22"/>
      <c r="M173" s="22"/>
      <c r="N173" s="22"/>
      <c r="O173" s="22"/>
      <c r="P173" s="22"/>
      <c r="Q173" s="22"/>
      <c r="R173" s="22"/>
      <c r="S173" s="22"/>
    </row>
    <row r="174" spans="12:19" x14ac:dyDescent="0.3">
      <c r="L174" s="22"/>
      <c r="M174" s="22"/>
      <c r="N174" s="22"/>
      <c r="O174" s="22"/>
      <c r="P174" s="22"/>
      <c r="Q174" s="22"/>
      <c r="R174" s="22"/>
      <c r="S174" s="22"/>
    </row>
    <row r="175" spans="12:19" x14ac:dyDescent="0.3">
      <c r="L175" s="22"/>
      <c r="M175" s="22"/>
      <c r="N175" s="22"/>
      <c r="O175" s="22"/>
      <c r="P175" s="22"/>
      <c r="Q175" s="22"/>
      <c r="R175" s="22"/>
      <c r="S175" s="22"/>
    </row>
    <row r="176" spans="12:19" x14ac:dyDescent="0.3">
      <c r="L176" s="22"/>
      <c r="M176" s="22"/>
      <c r="N176" s="22"/>
      <c r="O176" s="22"/>
      <c r="P176" s="22"/>
      <c r="Q176" s="22"/>
      <c r="R176" s="22"/>
      <c r="S176" s="22"/>
    </row>
    <row r="177" spans="12:19" x14ac:dyDescent="0.3">
      <c r="L177" s="22"/>
      <c r="M177" s="22"/>
      <c r="N177" s="22"/>
      <c r="O177" s="22"/>
      <c r="P177" s="22"/>
      <c r="Q177" s="22"/>
      <c r="R177" s="22"/>
      <c r="S177" s="22"/>
    </row>
    <row r="178" spans="12:19" x14ac:dyDescent="0.3">
      <c r="L178" s="22"/>
      <c r="M178" s="22"/>
      <c r="N178" s="22"/>
      <c r="O178" s="22"/>
      <c r="P178" s="22"/>
      <c r="Q178" s="22"/>
      <c r="R178" s="22"/>
      <c r="S178" s="22"/>
    </row>
    <row r="179" spans="12:19" x14ac:dyDescent="0.3">
      <c r="L179" s="22"/>
      <c r="M179" s="22"/>
      <c r="N179" s="22"/>
      <c r="O179" s="22"/>
      <c r="P179" s="22"/>
      <c r="Q179" s="22"/>
      <c r="R179" s="22"/>
      <c r="S179" s="22"/>
    </row>
    <row r="180" spans="12:19" x14ac:dyDescent="0.3">
      <c r="L180" s="22"/>
      <c r="M180" s="22"/>
      <c r="N180" s="22"/>
      <c r="O180" s="22"/>
      <c r="P180" s="22"/>
      <c r="Q180" s="22"/>
      <c r="R180" s="22"/>
      <c r="S180" s="22"/>
    </row>
    <row r="181" spans="12:19" x14ac:dyDescent="0.3">
      <c r="L181" s="22"/>
      <c r="M181" s="22"/>
      <c r="N181" s="22"/>
      <c r="O181" s="22"/>
      <c r="P181" s="22"/>
      <c r="Q181" s="22"/>
      <c r="R181" s="22"/>
      <c r="S181" s="22"/>
    </row>
    <row r="182" spans="12:19" x14ac:dyDescent="0.3">
      <c r="L182" s="22"/>
      <c r="M182" s="22"/>
      <c r="N182" s="22"/>
      <c r="O182" s="22"/>
      <c r="P182" s="22"/>
      <c r="Q182" s="22"/>
      <c r="R182" s="22"/>
      <c r="S182" s="22"/>
    </row>
    <row r="183" spans="12:19" x14ac:dyDescent="0.3">
      <c r="L183" s="22"/>
      <c r="M183" s="22"/>
      <c r="N183" s="22"/>
      <c r="O183" s="22"/>
      <c r="P183" s="22"/>
      <c r="Q183" s="22"/>
      <c r="R183" s="22"/>
      <c r="S183" s="22"/>
    </row>
    <row r="184" spans="12:19" x14ac:dyDescent="0.3">
      <c r="L184" s="22"/>
      <c r="M184" s="22"/>
      <c r="N184" s="22"/>
      <c r="O184" s="22"/>
      <c r="P184" s="22"/>
      <c r="Q184" s="22"/>
      <c r="R184" s="22"/>
      <c r="S184" s="22"/>
    </row>
    <row r="185" spans="12:19" x14ac:dyDescent="0.3">
      <c r="L185" s="22"/>
      <c r="M185" s="22"/>
      <c r="N185" s="22"/>
      <c r="O185" s="22"/>
      <c r="P185" s="22"/>
      <c r="Q185" s="22"/>
      <c r="R185" s="22"/>
      <c r="S185" s="22"/>
    </row>
    <row r="186" spans="12:19" x14ac:dyDescent="0.3">
      <c r="L186" s="22"/>
      <c r="M186" s="22"/>
      <c r="N186" s="22"/>
      <c r="O186" s="22"/>
      <c r="P186" s="22"/>
      <c r="Q186" s="22"/>
      <c r="R186" s="22"/>
      <c r="S186" s="22"/>
    </row>
    <row r="187" spans="12:19" x14ac:dyDescent="0.3">
      <c r="L187" s="22"/>
      <c r="M187" s="22"/>
      <c r="N187" s="22"/>
      <c r="O187" s="22"/>
      <c r="P187" s="22"/>
      <c r="Q187" s="22"/>
      <c r="R187" s="22"/>
      <c r="S187" s="22"/>
    </row>
    <row r="188" spans="12:19" x14ac:dyDescent="0.3">
      <c r="L188" s="22"/>
      <c r="M188" s="22"/>
      <c r="N188" s="22"/>
      <c r="O188" s="22"/>
      <c r="P188" s="22"/>
      <c r="Q188" s="22"/>
      <c r="R188" s="22"/>
      <c r="S188" s="22"/>
    </row>
    <row r="189" spans="12:19" x14ac:dyDescent="0.3">
      <c r="L189" s="22"/>
      <c r="M189" s="22"/>
      <c r="N189" s="22"/>
      <c r="O189" s="22"/>
      <c r="P189" s="22"/>
      <c r="Q189" s="22"/>
      <c r="R189" s="22"/>
      <c r="S189" s="22"/>
    </row>
    <row r="190" spans="12:19" x14ac:dyDescent="0.3">
      <c r="L190" s="22"/>
      <c r="M190" s="22"/>
      <c r="N190" s="22"/>
      <c r="O190" s="22"/>
      <c r="P190" s="22"/>
      <c r="Q190" s="22"/>
      <c r="R190" s="22"/>
      <c r="S190" s="22"/>
    </row>
    <row r="191" spans="12:19" x14ac:dyDescent="0.3">
      <c r="L191" s="22"/>
      <c r="M191" s="22"/>
      <c r="N191" s="22"/>
      <c r="O191" s="22"/>
      <c r="P191" s="22"/>
      <c r="Q191" s="22"/>
      <c r="R191" s="22"/>
      <c r="S191" s="22"/>
    </row>
    <row r="192" spans="12:19" x14ac:dyDescent="0.3">
      <c r="L192" s="22"/>
      <c r="M192" s="22"/>
      <c r="N192" s="22"/>
      <c r="O192" s="22"/>
      <c r="P192" s="22"/>
      <c r="Q192" s="22"/>
      <c r="R192" s="22"/>
      <c r="S192" s="22"/>
    </row>
    <row r="193" spans="12:19" x14ac:dyDescent="0.3">
      <c r="L193" s="22"/>
      <c r="M193" s="22"/>
      <c r="N193" s="22"/>
      <c r="O193" s="22"/>
      <c r="P193" s="22"/>
      <c r="Q193" s="22"/>
      <c r="R193" s="22"/>
      <c r="S193" s="22"/>
    </row>
    <row r="194" spans="12:19" x14ac:dyDescent="0.3">
      <c r="L194" s="22"/>
      <c r="M194" s="22"/>
      <c r="N194" s="22"/>
      <c r="O194" s="22"/>
      <c r="P194" s="22"/>
      <c r="Q194" s="22"/>
      <c r="R194" s="22"/>
      <c r="S194" s="22"/>
    </row>
    <row r="195" spans="12:19" x14ac:dyDescent="0.3">
      <c r="L195" s="22"/>
      <c r="M195" s="22"/>
      <c r="N195" s="22"/>
      <c r="O195" s="22"/>
      <c r="P195" s="22"/>
      <c r="Q195" s="22"/>
      <c r="R195" s="22"/>
      <c r="S195" s="22"/>
    </row>
    <row r="196" spans="12:19" x14ac:dyDescent="0.3">
      <c r="L196" s="22"/>
      <c r="M196" s="22"/>
      <c r="N196" s="22"/>
      <c r="O196" s="22"/>
      <c r="P196" s="22"/>
      <c r="Q196" s="22"/>
      <c r="R196" s="22"/>
      <c r="S196" s="22"/>
    </row>
    <row r="197" spans="12:19" x14ac:dyDescent="0.3">
      <c r="L197" s="22"/>
      <c r="M197" s="22"/>
      <c r="N197" s="22"/>
      <c r="O197" s="22"/>
      <c r="P197" s="22"/>
      <c r="Q197" s="22"/>
      <c r="R197" s="22"/>
      <c r="S197" s="22"/>
    </row>
    <row r="198" spans="12:19" x14ac:dyDescent="0.3">
      <c r="L198" s="22"/>
      <c r="M198" s="22"/>
      <c r="N198" s="22"/>
      <c r="O198" s="22"/>
      <c r="P198" s="22"/>
      <c r="Q198" s="22"/>
      <c r="R198" s="22"/>
      <c r="S198" s="22"/>
    </row>
    <row r="199" spans="12:19" x14ac:dyDescent="0.3">
      <c r="L199" s="22"/>
      <c r="M199" s="22"/>
      <c r="N199" s="22"/>
      <c r="O199" s="22"/>
      <c r="P199" s="22"/>
      <c r="Q199" s="22"/>
      <c r="R199" s="22"/>
      <c r="S199" s="22"/>
    </row>
    <row r="200" spans="12:19" x14ac:dyDescent="0.3">
      <c r="L200" s="22"/>
      <c r="M200" s="22"/>
      <c r="N200" s="22"/>
      <c r="O200" s="22"/>
      <c r="P200" s="22"/>
      <c r="Q200" s="22"/>
      <c r="R200" s="22"/>
      <c r="S200" s="22"/>
    </row>
    <row r="201" spans="12:19" x14ac:dyDescent="0.3">
      <c r="L201" s="22"/>
      <c r="M201" s="22"/>
      <c r="N201" s="22"/>
      <c r="O201" s="22"/>
      <c r="P201" s="22"/>
      <c r="Q201" s="22"/>
      <c r="R201" s="22"/>
      <c r="S201" s="22"/>
    </row>
    <row r="202" spans="12:19" x14ac:dyDescent="0.3">
      <c r="L202" s="22"/>
      <c r="M202" s="22"/>
      <c r="N202" s="22"/>
      <c r="O202" s="22"/>
      <c r="P202" s="22"/>
      <c r="Q202" s="22"/>
      <c r="R202" s="22"/>
      <c r="S202" s="22"/>
    </row>
    <row r="203" spans="12:19" x14ac:dyDescent="0.3">
      <c r="L203" s="22"/>
      <c r="M203" s="22"/>
      <c r="N203" s="22"/>
      <c r="O203" s="22"/>
      <c r="P203" s="22"/>
      <c r="Q203" s="22"/>
      <c r="R203" s="22"/>
      <c r="S203" s="22"/>
    </row>
    <row r="204" spans="12:19" x14ac:dyDescent="0.3">
      <c r="L204" s="22"/>
      <c r="M204" s="22"/>
      <c r="N204" s="22"/>
      <c r="O204" s="22"/>
      <c r="P204" s="22"/>
      <c r="Q204" s="22"/>
      <c r="R204" s="22"/>
      <c r="S204" s="22"/>
    </row>
    <row r="205" spans="12:19" x14ac:dyDescent="0.3">
      <c r="L205" s="22"/>
      <c r="M205" s="22"/>
      <c r="N205" s="22"/>
      <c r="O205" s="22"/>
      <c r="P205" s="22"/>
      <c r="Q205" s="22"/>
      <c r="R205" s="22"/>
      <c r="S205" s="22"/>
    </row>
    <row r="206" spans="12:19" x14ac:dyDescent="0.3">
      <c r="L206" s="22"/>
      <c r="M206" s="22"/>
      <c r="N206" s="22"/>
      <c r="O206" s="22"/>
      <c r="P206" s="22"/>
      <c r="Q206" s="22"/>
      <c r="R206" s="22"/>
      <c r="S206" s="22"/>
    </row>
    <row r="207" spans="12:19" x14ac:dyDescent="0.3">
      <c r="L207" s="22"/>
      <c r="M207" s="22"/>
      <c r="N207" s="22"/>
      <c r="O207" s="22"/>
      <c r="P207" s="22"/>
      <c r="Q207" s="22"/>
      <c r="R207" s="22"/>
      <c r="S207" s="22"/>
    </row>
    <row r="208" spans="12:19" x14ac:dyDescent="0.3">
      <c r="L208" s="22"/>
      <c r="M208" s="22"/>
      <c r="N208" s="22"/>
      <c r="O208" s="22"/>
      <c r="P208" s="22"/>
      <c r="Q208" s="22"/>
      <c r="R208" s="22"/>
      <c r="S208" s="22"/>
    </row>
    <row r="209" spans="12:19" x14ac:dyDescent="0.3">
      <c r="L209" s="22"/>
      <c r="M209" s="22"/>
      <c r="N209" s="22"/>
      <c r="O209" s="22"/>
      <c r="P209" s="22"/>
      <c r="Q209" s="22"/>
      <c r="R209" s="22"/>
      <c r="S209" s="22"/>
    </row>
    <row r="210" spans="12:19" x14ac:dyDescent="0.3">
      <c r="L210" s="22"/>
      <c r="M210" s="22"/>
      <c r="N210" s="22"/>
      <c r="O210" s="22"/>
      <c r="P210" s="22"/>
      <c r="Q210" s="22"/>
      <c r="R210" s="22"/>
      <c r="S210" s="22"/>
    </row>
    <row r="211" spans="12:19" x14ac:dyDescent="0.3">
      <c r="L211" s="22"/>
      <c r="M211" s="22"/>
      <c r="N211" s="22"/>
      <c r="O211" s="22"/>
      <c r="P211" s="22"/>
      <c r="Q211" s="22"/>
      <c r="R211" s="22"/>
      <c r="S211" s="22"/>
    </row>
    <row r="212" spans="12:19" x14ac:dyDescent="0.3">
      <c r="L212" s="22"/>
      <c r="M212" s="22"/>
      <c r="N212" s="22"/>
      <c r="O212" s="22"/>
      <c r="P212" s="22"/>
      <c r="Q212" s="22"/>
      <c r="R212" s="22"/>
      <c r="S212" s="22"/>
    </row>
    <row r="213" spans="12:19" x14ac:dyDescent="0.3">
      <c r="L213" s="22"/>
      <c r="M213" s="22"/>
      <c r="N213" s="22"/>
      <c r="O213" s="22"/>
      <c r="P213" s="22"/>
      <c r="Q213" s="22"/>
      <c r="R213" s="22"/>
      <c r="S213" s="22"/>
    </row>
    <row r="214" spans="12:19" x14ac:dyDescent="0.3">
      <c r="L214" s="22"/>
      <c r="M214" s="22"/>
      <c r="N214" s="22"/>
      <c r="O214" s="22"/>
      <c r="P214" s="22"/>
      <c r="Q214" s="22"/>
      <c r="R214" s="22"/>
      <c r="S214" s="22"/>
    </row>
    <row r="215" spans="12:19" x14ac:dyDescent="0.3">
      <c r="L215" s="22"/>
      <c r="M215" s="22"/>
      <c r="N215" s="22"/>
      <c r="O215" s="22"/>
      <c r="P215" s="22"/>
      <c r="Q215" s="22"/>
      <c r="R215" s="22"/>
      <c r="S215" s="22"/>
    </row>
    <row r="216" spans="12:19" x14ac:dyDescent="0.3">
      <c r="L216" s="22"/>
      <c r="M216" s="22"/>
      <c r="N216" s="22"/>
      <c r="O216" s="22"/>
      <c r="P216" s="22"/>
      <c r="Q216" s="22"/>
      <c r="R216" s="22"/>
      <c r="S216" s="22"/>
    </row>
    <row r="217" spans="12:19" x14ac:dyDescent="0.3">
      <c r="L217" s="22"/>
      <c r="M217" s="22"/>
      <c r="N217" s="22"/>
      <c r="O217" s="22"/>
      <c r="P217" s="22"/>
      <c r="Q217" s="22"/>
      <c r="R217" s="22"/>
      <c r="S217" s="22"/>
    </row>
    <row r="218" spans="12:19" x14ac:dyDescent="0.3">
      <c r="L218" s="22"/>
      <c r="M218" s="22"/>
      <c r="N218" s="22"/>
      <c r="O218" s="22"/>
      <c r="P218" s="22"/>
      <c r="Q218" s="22"/>
      <c r="R218" s="22"/>
      <c r="S218" s="22"/>
    </row>
    <row r="219" spans="12:19" x14ac:dyDescent="0.3">
      <c r="L219" s="22"/>
      <c r="M219" s="22"/>
      <c r="N219" s="22"/>
      <c r="O219" s="22"/>
      <c r="P219" s="22"/>
      <c r="Q219" s="22"/>
      <c r="R219" s="22"/>
      <c r="S219" s="22"/>
    </row>
    <row r="220" spans="12:19" x14ac:dyDescent="0.3">
      <c r="L220" s="22"/>
      <c r="M220" s="22"/>
      <c r="N220" s="22"/>
      <c r="O220" s="22"/>
      <c r="P220" s="22"/>
      <c r="Q220" s="22"/>
      <c r="R220" s="22"/>
      <c r="S220" s="22"/>
    </row>
    <row r="221" spans="12:19" x14ac:dyDescent="0.3">
      <c r="L221" s="22"/>
      <c r="M221" s="22"/>
      <c r="N221" s="22"/>
      <c r="O221" s="22"/>
      <c r="P221" s="22"/>
      <c r="Q221" s="22"/>
      <c r="R221" s="22"/>
      <c r="S221" s="22"/>
    </row>
    <row r="222" spans="12:19" x14ac:dyDescent="0.3">
      <c r="L222" s="22"/>
      <c r="M222" s="22"/>
      <c r="N222" s="22"/>
      <c r="O222" s="22"/>
      <c r="P222" s="22"/>
      <c r="Q222" s="22"/>
      <c r="R222" s="22"/>
      <c r="S222" s="22"/>
    </row>
    <row r="223" spans="12:19" x14ac:dyDescent="0.3">
      <c r="L223" s="22"/>
      <c r="M223" s="22"/>
      <c r="N223" s="22"/>
      <c r="O223" s="22"/>
      <c r="P223" s="22"/>
      <c r="Q223" s="22"/>
      <c r="R223" s="22"/>
      <c r="S223" s="22"/>
    </row>
    <row r="224" spans="12:19" x14ac:dyDescent="0.3">
      <c r="L224" s="22"/>
      <c r="M224" s="22"/>
      <c r="N224" s="22"/>
      <c r="O224" s="22"/>
      <c r="P224" s="22"/>
      <c r="Q224" s="22"/>
      <c r="R224" s="22"/>
      <c r="S224" s="22"/>
    </row>
    <row r="225" spans="12:19" x14ac:dyDescent="0.3">
      <c r="L225" s="22"/>
      <c r="M225" s="22"/>
      <c r="N225" s="22"/>
      <c r="O225" s="22"/>
      <c r="P225" s="22"/>
      <c r="Q225" s="22"/>
      <c r="R225" s="22"/>
      <c r="S225" s="22"/>
    </row>
    <row r="226" spans="12:19" x14ac:dyDescent="0.3">
      <c r="L226" s="22"/>
      <c r="M226" s="22"/>
      <c r="N226" s="22"/>
      <c r="O226" s="22"/>
      <c r="P226" s="22"/>
      <c r="Q226" s="22"/>
      <c r="R226" s="22"/>
      <c r="S226" s="22"/>
    </row>
    <row r="227" spans="12:19" x14ac:dyDescent="0.3">
      <c r="L227" s="22"/>
      <c r="M227" s="22"/>
      <c r="N227" s="22"/>
      <c r="O227" s="22"/>
      <c r="P227" s="22"/>
      <c r="Q227" s="22"/>
      <c r="R227" s="22"/>
      <c r="S227" s="22"/>
    </row>
    <row r="228" spans="12:19" x14ac:dyDescent="0.3">
      <c r="L228" s="22"/>
      <c r="M228" s="22"/>
      <c r="N228" s="22"/>
      <c r="O228" s="22"/>
      <c r="P228" s="22"/>
      <c r="Q228" s="22"/>
      <c r="R228" s="22"/>
      <c r="S228" s="22"/>
    </row>
    <row r="229" spans="12:19" x14ac:dyDescent="0.3">
      <c r="L229" s="22"/>
      <c r="M229" s="22"/>
      <c r="N229" s="22"/>
      <c r="O229" s="22"/>
      <c r="P229" s="22"/>
      <c r="Q229" s="22"/>
      <c r="R229" s="22"/>
      <c r="S229" s="22"/>
    </row>
    <row r="230" spans="12:19" x14ac:dyDescent="0.3">
      <c r="L230" s="22"/>
      <c r="M230" s="22"/>
      <c r="N230" s="22"/>
      <c r="O230" s="22"/>
      <c r="P230" s="22"/>
      <c r="Q230" s="22"/>
      <c r="R230" s="22"/>
      <c r="S230" s="22"/>
    </row>
    <row r="231" spans="12:19" x14ac:dyDescent="0.3">
      <c r="L231" s="22"/>
      <c r="M231" s="22"/>
      <c r="N231" s="22"/>
      <c r="O231" s="22"/>
      <c r="P231" s="22"/>
      <c r="Q231" s="22"/>
      <c r="R231" s="22"/>
      <c r="S231" s="22"/>
    </row>
    <row r="232" spans="12:19" x14ac:dyDescent="0.3">
      <c r="L232" s="22"/>
      <c r="M232" s="22"/>
      <c r="N232" s="22"/>
      <c r="O232" s="22"/>
      <c r="P232" s="22"/>
      <c r="Q232" s="22"/>
      <c r="R232" s="22"/>
      <c r="S232" s="22"/>
    </row>
    <row r="233" spans="12:19" x14ac:dyDescent="0.3">
      <c r="L233" s="22"/>
      <c r="M233" s="22"/>
      <c r="N233" s="22"/>
      <c r="O233" s="22"/>
      <c r="P233" s="22"/>
      <c r="Q233" s="22"/>
      <c r="R233" s="22"/>
      <c r="S233" s="22"/>
    </row>
    <row r="234" spans="12:19" x14ac:dyDescent="0.3">
      <c r="L234" s="22"/>
      <c r="M234" s="22"/>
      <c r="N234" s="22"/>
      <c r="O234" s="22"/>
      <c r="P234" s="22"/>
      <c r="Q234" s="22"/>
      <c r="R234" s="22"/>
      <c r="S234" s="22"/>
    </row>
    <row r="235" spans="12:19" x14ac:dyDescent="0.3">
      <c r="L235" s="22"/>
      <c r="M235" s="22"/>
      <c r="N235" s="22"/>
      <c r="O235" s="22"/>
      <c r="P235" s="22"/>
      <c r="Q235" s="22"/>
      <c r="R235" s="22"/>
      <c r="S235" s="22"/>
    </row>
    <row r="236" spans="12:19" x14ac:dyDescent="0.3">
      <c r="L236" s="22"/>
      <c r="M236" s="22"/>
      <c r="N236" s="22"/>
      <c r="O236" s="22"/>
      <c r="P236" s="22"/>
      <c r="Q236" s="22"/>
      <c r="R236" s="22"/>
      <c r="S236" s="22"/>
    </row>
    <row r="237" spans="12:19" x14ac:dyDescent="0.3">
      <c r="L237" s="22"/>
      <c r="M237" s="22"/>
      <c r="N237" s="22"/>
      <c r="O237" s="22"/>
      <c r="P237" s="22"/>
      <c r="Q237" s="22"/>
      <c r="R237" s="22"/>
      <c r="S237" s="22"/>
    </row>
    <row r="238" spans="12:19" x14ac:dyDescent="0.3">
      <c r="L238" s="22"/>
      <c r="M238" s="22"/>
      <c r="N238" s="22"/>
      <c r="O238" s="22"/>
      <c r="P238" s="22"/>
      <c r="Q238" s="22"/>
      <c r="R238" s="22"/>
      <c r="S238" s="22"/>
    </row>
    <row r="239" spans="12:19" x14ac:dyDescent="0.3">
      <c r="L239" s="22"/>
      <c r="M239" s="22"/>
      <c r="N239" s="22"/>
      <c r="O239" s="22"/>
      <c r="P239" s="22"/>
      <c r="Q239" s="22"/>
      <c r="R239" s="22"/>
      <c r="S239" s="22"/>
    </row>
    <row r="240" spans="12:19" x14ac:dyDescent="0.3">
      <c r="L240" s="22"/>
      <c r="M240" s="22"/>
      <c r="N240" s="22"/>
      <c r="O240" s="22"/>
      <c r="P240" s="22"/>
      <c r="Q240" s="22"/>
      <c r="R240" s="22"/>
      <c r="S240" s="22"/>
    </row>
    <row r="241" spans="12:19" x14ac:dyDescent="0.3">
      <c r="L241" s="22"/>
      <c r="M241" s="22"/>
      <c r="N241" s="22"/>
      <c r="O241" s="22"/>
      <c r="P241" s="22"/>
      <c r="Q241" s="22"/>
      <c r="R241" s="22"/>
      <c r="S241" s="22"/>
    </row>
    <row r="242" spans="12:19" x14ac:dyDescent="0.3">
      <c r="L242" s="22"/>
      <c r="M242" s="22"/>
      <c r="N242" s="22"/>
      <c r="O242" s="22"/>
      <c r="P242" s="22"/>
      <c r="Q242" s="22"/>
      <c r="R242" s="22"/>
      <c r="S242" s="22"/>
    </row>
    <row r="243" spans="12:19" x14ac:dyDescent="0.3">
      <c r="L243" s="22"/>
      <c r="M243" s="22"/>
      <c r="N243" s="22"/>
      <c r="O243" s="22"/>
      <c r="P243" s="22"/>
      <c r="Q243" s="22"/>
      <c r="R243" s="22"/>
      <c r="S243" s="22"/>
    </row>
    <row r="244" spans="12:19" x14ac:dyDescent="0.3">
      <c r="L244" s="22"/>
      <c r="M244" s="22"/>
      <c r="N244" s="22"/>
      <c r="O244" s="22"/>
      <c r="P244" s="22"/>
      <c r="Q244" s="22"/>
      <c r="R244" s="22"/>
      <c r="S244" s="22"/>
    </row>
    <row r="245" spans="12:19" x14ac:dyDescent="0.3">
      <c r="L245" s="22"/>
      <c r="M245" s="22"/>
      <c r="N245" s="22"/>
      <c r="O245" s="22"/>
      <c r="P245" s="22"/>
      <c r="Q245" s="22"/>
      <c r="R245" s="22"/>
      <c r="S245" s="22"/>
    </row>
    <row r="246" spans="12:19" x14ac:dyDescent="0.3">
      <c r="L246" s="22"/>
      <c r="M246" s="22"/>
      <c r="N246" s="22"/>
      <c r="O246" s="22"/>
      <c r="P246" s="22"/>
      <c r="Q246" s="22"/>
      <c r="R246" s="22"/>
      <c r="S246" s="22"/>
    </row>
    <row r="247" spans="12:19" x14ac:dyDescent="0.3">
      <c r="L247" s="22"/>
      <c r="M247" s="22"/>
      <c r="N247" s="22"/>
      <c r="O247" s="22"/>
      <c r="P247" s="22"/>
      <c r="Q247" s="22"/>
      <c r="R247" s="22"/>
      <c r="S247" s="22"/>
    </row>
    <row r="248" spans="12:19" x14ac:dyDescent="0.3">
      <c r="L248" s="22"/>
      <c r="M248" s="22"/>
      <c r="N248" s="22"/>
      <c r="O248" s="22"/>
      <c r="P248" s="22"/>
      <c r="Q248" s="22"/>
      <c r="R248" s="22"/>
      <c r="S248" s="22"/>
    </row>
    <row r="249" spans="12:19" x14ac:dyDescent="0.3">
      <c r="L249" s="22"/>
      <c r="M249" s="22"/>
      <c r="N249" s="22"/>
      <c r="O249" s="22"/>
      <c r="P249" s="22"/>
      <c r="Q249" s="22"/>
      <c r="R249" s="22"/>
      <c r="S249" s="22"/>
    </row>
    <row r="250" spans="12:19" x14ac:dyDescent="0.3">
      <c r="P250" s="22"/>
    </row>
    <row r="251" spans="12:19" x14ac:dyDescent="0.3">
      <c r="P251" s="22"/>
    </row>
    <row r="252" spans="12:19" x14ac:dyDescent="0.3">
      <c r="P252" s="22"/>
    </row>
    <row r="253" spans="12:19" x14ac:dyDescent="0.3">
      <c r="P253" s="22"/>
    </row>
    <row r="254" spans="12:19" x14ac:dyDescent="0.3">
      <c r="P254" s="22"/>
    </row>
    <row r="255" spans="12:19" x14ac:dyDescent="0.3">
      <c r="P255" s="22"/>
    </row>
    <row r="256" spans="12:19" x14ac:dyDescent="0.3">
      <c r="P256" s="22"/>
    </row>
    <row r="257" spans="16:16" x14ac:dyDescent="0.3">
      <c r="P257" s="22"/>
    </row>
    <row r="258" spans="16:16" x14ac:dyDescent="0.3">
      <c r="P258" s="22"/>
    </row>
    <row r="259" spans="16:16" x14ac:dyDescent="0.3">
      <c r="P259" s="22"/>
    </row>
    <row r="260" spans="16:16" x14ac:dyDescent="0.3">
      <c r="P260" s="22"/>
    </row>
  </sheetData>
  <sheetProtection algorithmName="SHA-512" hashValue="3Ui7ThQnm9qC/p2ptPv0bBNEJPlB2uvplzKFaxt3jFPr54KuC2XQ9XqmA96/97gfqViG2XjHlxc23WhyRd7iCg==" saltValue="plEGGrr56jbPNiiZqKFWVQ==" spinCount="100000" sheet="1" formatCells="0"/>
  <dataConsolidate/>
  <mergeCells count="35">
    <mergeCell ref="B4:I4"/>
    <mergeCell ref="A1:J1"/>
    <mergeCell ref="B2:B3"/>
    <mergeCell ref="C2:I2"/>
    <mergeCell ref="C3:E3"/>
    <mergeCell ref="F3:I3"/>
    <mergeCell ref="B16:C16"/>
    <mergeCell ref="B5:I5"/>
    <mergeCell ref="B6:C6"/>
    <mergeCell ref="B7:C7"/>
    <mergeCell ref="B8:C8"/>
    <mergeCell ref="B9:C9"/>
    <mergeCell ref="B10:C10"/>
    <mergeCell ref="B11:C11"/>
    <mergeCell ref="B12:C12"/>
    <mergeCell ref="B13:C13"/>
    <mergeCell ref="B14:C14"/>
    <mergeCell ref="B15:C15"/>
    <mergeCell ref="B23:C23"/>
    <mergeCell ref="B17:C17"/>
    <mergeCell ref="B18:C18"/>
    <mergeCell ref="B19:C19"/>
    <mergeCell ref="B20:I20"/>
    <mergeCell ref="B21:I21"/>
    <mergeCell ref="B22:C22"/>
    <mergeCell ref="D22:I22"/>
    <mergeCell ref="B36:D36"/>
    <mergeCell ref="B24:C24"/>
    <mergeCell ref="B25:C25"/>
    <mergeCell ref="B26:C26"/>
    <mergeCell ref="B27:C27"/>
    <mergeCell ref="B28:C28"/>
    <mergeCell ref="B29:C29"/>
    <mergeCell ref="B31:B35"/>
    <mergeCell ref="C31:I35"/>
  </mergeCells>
  <conditionalFormatting sqref="D23:I24">
    <cfRule type="expression" dxfId="256" priority="10">
      <formula>D$7&lt;&gt;""</formula>
    </cfRule>
  </conditionalFormatting>
  <conditionalFormatting sqref="D25:I29">
    <cfRule type="expression" dxfId="255" priority="1">
      <formula>OR(D$23="Crear",D$23="Modificar")</formula>
    </cfRule>
  </conditionalFormatting>
  <dataValidations count="11">
    <dataValidation type="list" allowBlank="1" showInputMessage="1" showErrorMessage="1" sqref="D23:I23" xr:uid="{7349FDB8-AFF9-4934-B11F-3DC4612B0C1E}">
      <formula1>"Crear, Modificar, Baja"</formula1>
    </dataValidation>
    <dataValidation type="list" allowBlank="1" showInputMessage="1" showErrorMessage="1" sqref="D15:I15" xr:uid="{2B006370-0FD1-4BD9-B757-26F0DE8495D7}">
      <formula1>"Director Tecnico II, Director Tecnico I, Vendedor Farmacia"</formula1>
    </dataValidation>
    <dataValidation allowBlank="1" showInputMessage="1" showErrorMessage="1" errorTitle="Numero de Documento" error="Digitar un valor numérico" sqref="D7:I7" xr:uid="{339F15D8-73D5-4D41-9535-0173D52C0A54}"/>
    <dataValidation type="whole" allowBlank="1" showInputMessage="1" showErrorMessage="1" errorTitle="Centro de Costo" error="Digitar un valor numérico" sqref="D11:I11" xr:uid="{B1B9F6E1-736D-4758-A970-B81D123A4137}">
      <formula1>0</formula1>
      <formula2>9999</formula2>
    </dataValidation>
    <dataValidation type="date" operator="greaterThan" allowBlank="1" showInputMessage="1" showErrorMessage="1" errorTitle="Fecha finalización" error="Digite una fecha valida. La fecha debe ser mayor a la de Inicio Contrato y a la fecha actual del sistema." sqref="D19:I19" xr:uid="{36C85CDE-DE4B-4183-9BD4-191E0442C057}">
      <formula1>D18</formula1>
    </dataValidation>
    <dataValidation type="textLength" allowBlank="1" showInputMessage="1" showErrorMessage="1" errorTitle="Nombre Dependencia" error="Solo se aceptan caracteres albabeticos. Favor digitar el nombre de la Dependencia." sqref="D14:I14" xr:uid="{92E8E8D3-8658-49E5-A512-8D76D9304CE1}">
      <formula1>5</formula1>
      <formula2>100</formula2>
    </dataValidation>
    <dataValidation type="date" allowBlank="1" showInputMessage="1" showErrorMessage="1" errorTitle="Fecha inicio" error="Digite una fecha valida" sqref="D18:I18" xr:uid="{FE3D0B85-FDE5-4404-B08D-44F0323B4398}">
      <formula1>19725</formula1>
      <formula2>2958465</formula2>
    </dataValidation>
    <dataValidation type="list" allowBlank="1" showInputMessage="1" showErrorMessage="1" sqref="D16:I16" xr:uid="{12AA9D50-9382-4BCB-937E-763BAEB13DC4}">
      <formula1>"Empleado CAFAM, Contratista"</formula1>
    </dataValidation>
    <dataValidation type="whole" allowBlank="1" showInputMessage="1" showErrorMessage="1" errorTitle="Centro de Costo" error="Digitar un valor numérico" sqref="D12:I13" xr:uid="{BBA1B23F-2E47-414A-9DD7-4FD604CE600B}">
      <formula1>1</formula1>
      <formula2>9999999999999990</formula2>
    </dataValidation>
    <dataValidation type="whole" allowBlank="1" showInputMessage="1" showErrorMessage="1" errorTitle="Numero de Documento" error="Digitar un valor numérico" sqref="D8:I8" xr:uid="{4EBDBD5D-329F-4ACC-B367-F222D558A859}">
      <formula1>1</formula1>
      <formula2>9999999999999990</formula2>
    </dataValidation>
    <dataValidation type="list" allowBlank="1" showInputMessage="1" showErrorMessage="1" sqref="D24:I24" xr:uid="{57442B55-AE5A-4AFB-A39C-74689AC24C1F}">
      <formula1>"Pruebas, Producción, Ambos"</formula1>
    </dataValidation>
  </dataValidations>
  <pageMargins left="0.70866141732283472" right="0.70866141732283472" top="0.74803149606299213" bottom="0.74803149606299213" header="0.31496062992125984" footer="0.31496062992125984"/>
  <pageSetup paperSize="9" scale="47"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300E5693-7074-41BE-A2FE-0E373ED83FB5}">
          <x14:formula1>
            <xm:f>SharePoint!$CI$2:$CI$4</xm:f>
          </x14:formula1>
          <xm:sqref>D26:I26</xm:sqref>
        </x14:dataValidation>
        <x14:dataValidation type="list" allowBlank="1" showInputMessage="1" showErrorMessage="1" xr:uid="{B8A70A63-7969-4BAB-9EF2-18F4929F56AE}">
          <x14:formula1>
            <xm:f>SharePoint!$CK$2:$CK$22</xm:f>
          </x14:formula1>
          <xm:sqref>D25:I25</xm:sqref>
        </x14:dataValidation>
      </x14:dataValidations>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7CFB4-130E-4166-9825-1F323842C4CE}">
  <sheetPr codeName="Hoja20">
    <tabColor theme="5" tint="0.39997558519241921"/>
    <pageSetUpPr fitToPage="1"/>
  </sheetPr>
  <dimension ref="A1:DZ303"/>
  <sheetViews>
    <sheetView showGridLines="0" showRowColHeaders="0" zoomScaleNormal="100" workbookViewId="0">
      <pane xSplit="10" topLeftCell="K1" activePane="topRight" state="frozen"/>
      <selection activeCell="B2" sqref="B2:C3"/>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23.44140625" style="82" customWidth="1"/>
    <col min="12" max="12" width="30.33203125" style="82" bestFit="1" customWidth="1"/>
    <col min="13" max="13" width="32.33203125" style="82" bestFit="1" customWidth="1"/>
    <col min="14" max="14" width="52.44140625" style="82" bestFit="1" customWidth="1"/>
    <col min="15" max="15" width="2.33203125" style="82" customWidth="1"/>
    <col min="16" max="16" width="30.33203125" style="82" bestFit="1" customWidth="1"/>
    <col min="17" max="17" width="2" style="82" customWidth="1"/>
    <col min="18" max="18" width="30.33203125" style="82" bestFit="1" customWidth="1"/>
    <col min="19" max="19" width="32.33203125" style="82" bestFit="1" customWidth="1"/>
    <col min="20" max="20" width="34.5546875" style="82" bestFit="1" customWidth="1"/>
    <col min="21" max="21" width="35.33203125" style="82" bestFit="1" customWidth="1"/>
    <col min="22" max="16384" width="11.44140625" style="82"/>
  </cols>
  <sheetData>
    <row r="1" spans="1:11" s="22" customFormat="1" ht="20.25" customHeight="1" thickTop="1" thickBot="1" x14ac:dyDescent="0.35">
      <c r="A1" s="463"/>
      <c r="B1" s="464"/>
      <c r="C1" s="464"/>
      <c r="D1" s="464"/>
      <c r="E1" s="464"/>
      <c r="F1" s="464"/>
      <c r="G1" s="464"/>
      <c r="H1" s="464"/>
      <c r="I1" s="464"/>
      <c r="J1" s="465"/>
      <c r="K1" s="21">
        <v>2958465</v>
      </c>
    </row>
    <row r="2" spans="1:11" s="22" customFormat="1" ht="45" customHeight="1" x14ac:dyDescent="0.3">
      <c r="A2" s="62"/>
      <c r="B2" s="474"/>
      <c r="C2" s="481" t="s">
        <v>99</v>
      </c>
      <c r="D2" s="481"/>
      <c r="E2" s="481"/>
      <c r="F2" s="481"/>
      <c r="G2" s="482"/>
      <c r="H2" s="482"/>
      <c r="I2" s="483"/>
      <c r="J2" s="64"/>
    </row>
    <row r="3" spans="1:11" s="22" customFormat="1" ht="15" thickBot="1" x14ac:dyDescent="0.35">
      <c r="A3" s="62"/>
      <c r="B3" s="475"/>
      <c r="C3" s="473"/>
      <c r="D3" s="473"/>
      <c r="E3" s="473"/>
      <c r="F3" s="473" t="s">
        <v>100</v>
      </c>
      <c r="G3" s="479"/>
      <c r="H3" s="479"/>
      <c r="I3" s="480"/>
      <c r="J3" s="64"/>
    </row>
    <row r="4" spans="1:11" s="22" customFormat="1" ht="15" thickBot="1" x14ac:dyDescent="0.35">
      <c r="A4" s="62"/>
      <c r="B4" s="466"/>
      <c r="C4" s="466"/>
      <c r="D4" s="466"/>
      <c r="E4" s="466"/>
      <c r="F4" s="466"/>
      <c r="G4" s="466"/>
      <c r="H4" s="466"/>
      <c r="I4" s="466"/>
      <c r="J4" s="64"/>
    </row>
    <row r="5" spans="1:11" s="22" customFormat="1" ht="27.75" customHeight="1" thickBot="1" x14ac:dyDescent="0.35">
      <c r="A5" s="62"/>
      <c r="B5" s="476" t="s">
        <v>101</v>
      </c>
      <c r="C5" s="477"/>
      <c r="D5" s="477"/>
      <c r="E5" s="477"/>
      <c r="F5" s="477"/>
      <c r="G5" s="477"/>
      <c r="H5" s="477"/>
      <c r="I5" s="478"/>
      <c r="J5" s="64"/>
    </row>
    <row r="6" spans="1:11" s="22" customFormat="1" ht="15" thickBot="1" x14ac:dyDescent="0.35">
      <c r="A6" s="62"/>
      <c r="B6" s="471" t="s">
        <v>102</v>
      </c>
      <c r="C6" s="472"/>
      <c r="D6" s="23" t="s">
        <v>103</v>
      </c>
      <c r="E6" s="24" t="s">
        <v>104</v>
      </c>
      <c r="F6" s="24" t="s">
        <v>105</v>
      </c>
      <c r="G6" s="24" t="s">
        <v>106</v>
      </c>
      <c r="H6" s="24" t="s">
        <v>107</v>
      </c>
      <c r="I6" s="25" t="s">
        <v>108</v>
      </c>
      <c r="J6" s="64"/>
    </row>
    <row r="7" spans="1:11"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1"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1"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1"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1"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1"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1"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1"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1" s="22" customFormat="1" ht="35.1" customHeight="1" x14ac:dyDescent="0.3">
      <c r="A15" s="62"/>
      <c r="B15" s="467" t="s">
        <v>117</v>
      </c>
      <c r="C15" s="468"/>
      <c r="D15" s="67"/>
      <c r="E15" s="310"/>
      <c r="F15" s="310"/>
      <c r="G15" s="310"/>
      <c r="H15" s="310"/>
      <c r="I15" s="311"/>
      <c r="J15" s="64"/>
    </row>
    <row r="16" spans="1:11"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75" hidden="1" customHeight="1" thickBot="1" x14ac:dyDescent="0.35">
      <c r="A21" s="62"/>
      <c r="B21" s="578" t="s">
        <v>810</v>
      </c>
      <c r="C21" s="579"/>
      <c r="D21" s="579"/>
      <c r="E21" s="579"/>
      <c r="F21" s="579"/>
      <c r="G21" s="579"/>
      <c r="H21" s="579"/>
      <c r="I21" s="580"/>
      <c r="J21" s="64"/>
    </row>
    <row r="22" spans="1:130" s="22" customFormat="1" ht="18.75" customHeight="1" thickBot="1" x14ac:dyDescent="0.35">
      <c r="A22" s="62"/>
      <c r="B22" s="562" t="s">
        <v>52</v>
      </c>
      <c r="C22" s="563"/>
      <c r="D22" s="503" t="str">
        <f>IF(OR(DZ23&gt;0,DZ27&gt;0),Navegación!$E$44,"")</f>
        <v/>
      </c>
      <c r="E22" s="503"/>
      <c r="F22" s="503"/>
      <c r="G22" s="503"/>
      <c r="H22" s="503"/>
      <c r="I22" s="504"/>
      <c r="J22" s="64"/>
    </row>
    <row r="23" spans="1:130" s="22" customFormat="1" x14ac:dyDescent="0.3">
      <c r="A23" s="62"/>
      <c r="B23" s="467" t="s">
        <v>909</v>
      </c>
      <c r="C23" s="468"/>
      <c r="D23" s="19"/>
      <c r="E23" s="19"/>
      <c r="F23" s="19"/>
      <c r="G23" s="19"/>
      <c r="H23" s="16"/>
      <c r="I23" s="31"/>
      <c r="J23" s="64"/>
      <c r="DZ23" s="147">
        <f>COUNTIF(D23:I23,"&lt;&gt;")</f>
        <v>0</v>
      </c>
    </row>
    <row r="24" spans="1:130" s="22" customFormat="1" ht="79.2" customHeight="1" x14ac:dyDescent="0.3">
      <c r="A24" s="62"/>
      <c r="B24" s="467" t="s">
        <v>181</v>
      </c>
      <c r="C24" s="468"/>
      <c r="D24" s="11"/>
      <c r="E24" s="11"/>
      <c r="F24" s="11"/>
      <c r="G24" s="11"/>
      <c r="H24" s="19"/>
      <c r="I24" s="20"/>
      <c r="J24" s="64"/>
    </row>
    <row r="25" spans="1:130" s="22" customFormat="1" ht="33.75" customHeight="1" thickBot="1" x14ac:dyDescent="0.35">
      <c r="A25" s="62"/>
      <c r="B25" s="487" t="s">
        <v>910</v>
      </c>
      <c r="C25" s="488"/>
      <c r="D25" s="13"/>
      <c r="E25" s="13"/>
      <c r="F25" s="13"/>
      <c r="G25" s="13"/>
      <c r="H25" s="13"/>
      <c r="I25" s="28"/>
      <c r="J25" s="64"/>
    </row>
    <row r="26" spans="1:130" s="22" customFormat="1" ht="18" thickBot="1" x14ac:dyDescent="0.35">
      <c r="A26" s="62"/>
      <c r="B26" s="562" t="s">
        <v>911</v>
      </c>
      <c r="C26" s="563"/>
      <c r="D26" s="581"/>
      <c r="E26" s="581"/>
      <c r="F26" s="581"/>
      <c r="G26" s="581"/>
      <c r="H26" s="581"/>
      <c r="I26" s="582"/>
      <c r="J26" s="64"/>
    </row>
    <row r="27" spans="1:130" s="22" customFormat="1" x14ac:dyDescent="0.3">
      <c r="A27" s="62"/>
      <c r="B27" s="467" t="s">
        <v>912</v>
      </c>
      <c r="C27" s="468"/>
      <c r="D27" s="19"/>
      <c r="E27" s="19"/>
      <c r="F27" s="19"/>
      <c r="G27" s="19"/>
      <c r="H27" s="16"/>
      <c r="I27" s="31"/>
      <c r="J27" s="64"/>
      <c r="DZ27" s="147">
        <f>COUNTIF(D27:I27,"&lt;&gt;")</f>
        <v>0</v>
      </c>
    </row>
    <row r="28" spans="1:130" s="22" customFormat="1" ht="35.25" customHeight="1" thickBot="1" x14ac:dyDescent="0.35">
      <c r="A28" s="62"/>
      <c r="B28" s="487" t="s">
        <v>913</v>
      </c>
      <c r="C28" s="488"/>
      <c r="D28" s="13"/>
      <c r="E28" s="13"/>
      <c r="F28" s="13"/>
      <c r="G28" s="13"/>
      <c r="H28" s="13"/>
      <c r="I28" s="28"/>
      <c r="J28" s="64"/>
    </row>
    <row r="29" spans="1:130" s="22" customFormat="1" ht="21" thickBot="1" x14ac:dyDescent="0.35">
      <c r="A29" s="62"/>
      <c r="B29" s="232"/>
      <c r="C29" s="231"/>
      <c r="D29" s="231"/>
      <c r="E29" s="231"/>
      <c r="F29" s="231"/>
      <c r="G29" s="231"/>
      <c r="H29" s="231"/>
      <c r="I29" s="231"/>
      <c r="J29" s="64"/>
    </row>
    <row r="30" spans="1:130" s="22" customFormat="1" x14ac:dyDescent="0.3">
      <c r="A30" s="62"/>
      <c r="B30" s="494" t="s">
        <v>131</v>
      </c>
      <c r="C30" s="497"/>
      <c r="D30" s="497"/>
      <c r="E30" s="497"/>
      <c r="F30" s="497"/>
      <c r="G30" s="497"/>
      <c r="H30" s="497"/>
      <c r="I30" s="498"/>
      <c r="J30" s="64"/>
    </row>
    <row r="31" spans="1:130" s="22" customFormat="1" x14ac:dyDescent="0.3">
      <c r="A31" s="62"/>
      <c r="B31" s="495"/>
      <c r="C31" s="499"/>
      <c r="D31" s="499"/>
      <c r="E31" s="499"/>
      <c r="F31" s="499"/>
      <c r="G31" s="499"/>
      <c r="H31" s="499"/>
      <c r="I31" s="500"/>
      <c r="J31" s="64"/>
    </row>
    <row r="32" spans="1:130" s="22" customFormat="1" x14ac:dyDescent="0.3">
      <c r="A32" s="62"/>
      <c r="B32" s="495"/>
      <c r="C32" s="499"/>
      <c r="D32" s="499"/>
      <c r="E32" s="499"/>
      <c r="F32" s="499"/>
      <c r="G32" s="499"/>
      <c r="H32" s="499"/>
      <c r="I32" s="500"/>
      <c r="J32" s="64"/>
    </row>
    <row r="33" spans="1:130" s="22" customFormat="1" x14ac:dyDescent="0.3">
      <c r="A33" s="62"/>
      <c r="B33" s="495"/>
      <c r="C33" s="499"/>
      <c r="D33" s="499"/>
      <c r="E33" s="499"/>
      <c r="F33" s="499"/>
      <c r="G33" s="499"/>
      <c r="H33" s="499"/>
      <c r="I33" s="500"/>
      <c r="J33" s="64"/>
    </row>
    <row r="34" spans="1:130" s="22" customFormat="1" ht="15" thickBot="1" x14ac:dyDescent="0.35">
      <c r="A34" s="62"/>
      <c r="B34" s="496"/>
      <c r="C34" s="501"/>
      <c r="D34" s="501"/>
      <c r="E34" s="501"/>
      <c r="F34" s="501"/>
      <c r="G34" s="501"/>
      <c r="H34" s="501"/>
      <c r="I34" s="502"/>
      <c r="J34" s="64"/>
      <c r="DZ34" s="147" t="e">
        <f>COUNTIF(#REF!,"&lt;&gt;")</f>
        <v>#REF!</v>
      </c>
    </row>
    <row r="35" spans="1:130" s="22" customFormat="1" ht="15" thickBot="1" x14ac:dyDescent="0.35">
      <c r="A35" s="63"/>
      <c r="B35" s="489" t="str">
        <f>'WINDOWS 1'!$B$37</f>
        <v>APROBADOR POR: Jefe Dpto. Servicios Compartidos</v>
      </c>
      <c r="C35" s="489"/>
      <c r="D35" s="489"/>
      <c r="E35" s="298"/>
      <c r="F35" s="298" t="str">
        <f>'WINDOWS 1'!F37</f>
        <v>V20 de 26/09/2023</v>
      </c>
      <c r="G35" s="299"/>
      <c r="H35" s="299"/>
      <c r="I35" s="299" t="str">
        <f>"Pág. " &amp;Navegación!B44 &amp; " de " &amp;Navegación!$B$102</f>
        <v>Pág. 18 de 54</v>
      </c>
      <c r="J35" s="65"/>
    </row>
    <row r="36" spans="1:130" s="22" customFormat="1" ht="15" thickTop="1" x14ac:dyDescent="0.3">
      <c r="A36" s="82"/>
      <c r="J36" s="82"/>
      <c r="DZ36" s="147" t="e">
        <f>COUNTIF(#REF!,"&lt;&gt;")</f>
        <v>#REF!</v>
      </c>
    </row>
    <row r="37" spans="1:130" s="22" customFormat="1" x14ac:dyDescent="0.3">
      <c r="A37" s="82"/>
      <c r="J37" s="82"/>
    </row>
    <row r="38" spans="1:130" s="22" customFormat="1" ht="30" customHeight="1" x14ac:dyDescent="0.3">
      <c r="A38" s="82"/>
      <c r="B38" s="82"/>
      <c r="C38" s="82"/>
      <c r="D38" s="82"/>
      <c r="E38" s="82"/>
      <c r="F38" s="82"/>
      <c r="G38" s="82"/>
      <c r="H38" s="82"/>
      <c r="I38" s="82"/>
      <c r="J38" s="82"/>
      <c r="DZ38" s="147" t="e">
        <f>COUNTIF(#REF!,"&lt;&gt;")</f>
        <v>#REF!</v>
      </c>
    </row>
    <row r="39" spans="1:130" s="22" customFormat="1" ht="28.5" customHeight="1" x14ac:dyDescent="0.3">
      <c r="A39" s="82"/>
      <c r="B39" s="82"/>
      <c r="C39" s="82"/>
      <c r="D39" s="82"/>
      <c r="E39" s="82"/>
      <c r="F39" s="82"/>
      <c r="G39" s="82"/>
      <c r="H39" s="82"/>
      <c r="I39" s="82"/>
      <c r="J39" s="82"/>
    </row>
    <row r="40" spans="1:130" s="22" customFormat="1" ht="28.5" customHeight="1" x14ac:dyDescent="0.3">
      <c r="A40" s="82"/>
      <c r="B40" s="82"/>
      <c r="C40" s="82"/>
      <c r="D40" s="82"/>
      <c r="E40" s="82"/>
      <c r="F40" s="82"/>
      <c r="G40" s="82"/>
      <c r="H40" s="82"/>
      <c r="I40" s="82"/>
      <c r="J40" s="82"/>
      <c r="DZ40" s="147" t="e">
        <f>COUNTIF(#REF!,"&lt;&gt;")</f>
        <v>#REF!</v>
      </c>
    </row>
    <row r="41" spans="1:130" s="22" customFormat="1" ht="18.75" customHeight="1" x14ac:dyDescent="0.3">
      <c r="A41" s="82"/>
      <c r="B41" s="82"/>
      <c r="C41" s="82"/>
      <c r="D41" s="82"/>
      <c r="E41" s="82"/>
      <c r="F41" s="82"/>
      <c r="G41" s="82"/>
      <c r="H41" s="82"/>
      <c r="I41" s="82"/>
      <c r="J41" s="82"/>
    </row>
    <row r="42" spans="1:130" s="22" customFormat="1" x14ac:dyDescent="0.3">
      <c r="A42" s="82"/>
      <c r="B42" s="82"/>
      <c r="C42" s="82"/>
      <c r="D42" s="82"/>
      <c r="E42" s="82"/>
      <c r="F42" s="82"/>
      <c r="G42" s="82"/>
      <c r="H42" s="82"/>
      <c r="I42" s="82"/>
      <c r="J42" s="82"/>
      <c r="DZ42" s="147" t="e">
        <f>COUNTIF(#REF!,"&lt;&gt;")</f>
        <v>#REF!</v>
      </c>
    </row>
    <row r="43" spans="1:130" s="22" customFormat="1" x14ac:dyDescent="0.3">
      <c r="A43" s="82"/>
      <c r="B43" s="82"/>
      <c r="C43" s="82"/>
      <c r="D43" s="82"/>
      <c r="E43" s="82"/>
      <c r="F43" s="82"/>
      <c r="G43" s="82"/>
      <c r="H43" s="82"/>
      <c r="I43" s="82"/>
      <c r="J43" s="82"/>
    </row>
    <row r="44" spans="1:130" s="22" customFormat="1" x14ac:dyDescent="0.3">
      <c r="A44" s="82"/>
      <c r="B44" s="82"/>
      <c r="C44" s="82"/>
      <c r="D44" s="82"/>
      <c r="E44" s="82"/>
      <c r="F44" s="82"/>
      <c r="G44" s="82"/>
      <c r="H44" s="82"/>
      <c r="I44" s="82"/>
      <c r="J44" s="82"/>
    </row>
    <row r="45" spans="1:130" s="22" customFormat="1" x14ac:dyDescent="0.3">
      <c r="A45" s="82"/>
      <c r="B45" s="82"/>
      <c r="C45" s="82"/>
      <c r="D45" s="82"/>
      <c r="E45" s="82"/>
      <c r="F45" s="82"/>
      <c r="G45" s="82"/>
      <c r="H45" s="82"/>
      <c r="I45" s="82"/>
      <c r="J45" s="82"/>
    </row>
    <row r="46" spans="1:130" s="22" customFormat="1" x14ac:dyDescent="0.3">
      <c r="A46" s="82"/>
      <c r="B46" s="82"/>
      <c r="C46" s="82"/>
      <c r="D46" s="82"/>
      <c r="E46" s="82"/>
      <c r="F46" s="82"/>
      <c r="G46" s="82"/>
      <c r="H46" s="82"/>
      <c r="I46" s="82"/>
      <c r="J46" s="82"/>
    </row>
    <row r="47" spans="1:130" s="22" customFormat="1" x14ac:dyDescent="0.3">
      <c r="A47" s="82"/>
      <c r="B47" s="82"/>
      <c r="C47" s="82"/>
      <c r="D47" s="82"/>
      <c r="E47" s="82"/>
      <c r="F47" s="82"/>
      <c r="G47" s="82"/>
      <c r="H47" s="82"/>
      <c r="I47" s="82"/>
      <c r="J47" s="82"/>
    </row>
    <row r="48" spans="1:130" s="22" customFormat="1" x14ac:dyDescent="0.3">
      <c r="A48" s="82"/>
      <c r="B48" s="82"/>
      <c r="C48" s="82"/>
      <c r="D48" s="82"/>
      <c r="E48" s="82"/>
      <c r="F48" s="82"/>
      <c r="G48" s="82"/>
      <c r="H48" s="82"/>
      <c r="I48" s="82"/>
      <c r="J48" s="82"/>
    </row>
    <row r="49" spans="1:130" s="22" customFormat="1" ht="18.75" customHeight="1" x14ac:dyDescent="0.3">
      <c r="A49" s="82"/>
      <c r="B49" s="82"/>
      <c r="C49" s="82"/>
      <c r="D49" s="82"/>
      <c r="E49" s="82"/>
      <c r="F49" s="82"/>
      <c r="G49" s="82"/>
      <c r="H49" s="82"/>
      <c r="I49" s="82"/>
      <c r="J49" s="82"/>
    </row>
    <row r="50" spans="1:130" s="22" customFormat="1" x14ac:dyDescent="0.3">
      <c r="A50" s="82"/>
      <c r="B50" s="82"/>
      <c r="C50" s="82"/>
      <c r="D50" s="82"/>
      <c r="E50" s="82"/>
      <c r="F50" s="82"/>
      <c r="G50" s="82"/>
      <c r="H50" s="82"/>
      <c r="I50" s="82"/>
      <c r="J50" s="82"/>
      <c r="DZ50" s="147">
        <f>COUNTIF(D23:I23,"&lt;&gt;")</f>
        <v>0</v>
      </c>
    </row>
    <row r="51" spans="1:130" s="22" customFormat="1" x14ac:dyDescent="0.3">
      <c r="A51" s="82"/>
      <c r="B51" s="82"/>
      <c r="C51" s="82"/>
      <c r="D51" s="82"/>
      <c r="E51" s="82"/>
      <c r="F51" s="82"/>
      <c r="G51" s="82"/>
      <c r="H51" s="82"/>
      <c r="I51" s="82"/>
      <c r="J51" s="82"/>
    </row>
    <row r="52" spans="1:130" s="22" customFormat="1" ht="49.5" customHeight="1" x14ac:dyDescent="0.3">
      <c r="A52" s="82"/>
      <c r="B52" s="82"/>
      <c r="C52" s="82"/>
      <c r="D52" s="82"/>
      <c r="E52" s="82"/>
      <c r="F52" s="82"/>
      <c r="G52" s="82"/>
      <c r="H52" s="82"/>
      <c r="I52" s="82"/>
      <c r="J52" s="82"/>
    </row>
    <row r="53" spans="1:130" s="22" customFormat="1" ht="18.75" customHeight="1" x14ac:dyDescent="0.3">
      <c r="A53" s="82"/>
      <c r="B53" s="82"/>
      <c r="C53" s="82"/>
      <c r="D53" s="82"/>
      <c r="E53" s="82"/>
      <c r="F53" s="82"/>
      <c r="G53" s="82"/>
      <c r="H53" s="82"/>
      <c r="I53" s="82"/>
      <c r="J53" s="82"/>
    </row>
    <row r="54" spans="1:130" s="22" customFormat="1" x14ac:dyDescent="0.3">
      <c r="A54" s="82"/>
      <c r="B54" s="82"/>
      <c r="C54" s="82"/>
      <c r="D54" s="82"/>
      <c r="E54" s="82"/>
      <c r="F54" s="82"/>
      <c r="G54" s="82"/>
      <c r="H54" s="82"/>
      <c r="I54" s="82"/>
      <c r="J54" s="82"/>
      <c r="DZ54" s="147" t="e">
        <f>COUNTIF(#REF!,"&lt;&gt;")</f>
        <v>#REF!</v>
      </c>
    </row>
    <row r="55" spans="1:130" s="22" customFormat="1" x14ac:dyDescent="0.3">
      <c r="A55" s="82"/>
      <c r="B55" s="82"/>
      <c r="C55" s="82"/>
      <c r="D55" s="82"/>
      <c r="E55" s="82"/>
      <c r="F55" s="82"/>
      <c r="G55" s="82"/>
      <c r="H55" s="82"/>
      <c r="I55" s="82"/>
      <c r="J55" s="82"/>
    </row>
    <row r="56" spans="1:130" s="22" customFormat="1" x14ac:dyDescent="0.3">
      <c r="A56" s="82"/>
      <c r="B56" s="82"/>
      <c r="C56" s="82"/>
      <c r="D56" s="82"/>
      <c r="E56" s="82"/>
      <c r="F56" s="82"/>
      <c r="G56" s="82"/>
      <c r="H56" s="82"/>
      <c r="I56" s="82"/>
      <c r="J56" s="82"/>
      <c r="DZ56" s="147">
        <f>COUNTIF('MEDICAMENTOS 5'!D23:I23,"&lt;&gt;")</f>
        <v>0</v>
      </c>
    </row>
    <row r="57" spans="1:130" s="22" customFormat="1" x14ac:dyDescent="0.3">
      <c r="A57" s="82"/>
      <c r="B57" s="82"/>
      <c r="C57" s="82"/>
      <c r="D57" s="82"/>
      <c r="E57" s="82"/>
      <c r="F57" s="82"/>
      <c r="G57" s="82"/>
      <c r="H57" s="82"/>
      <c r="I57" s="82"/>
      <c r="J57" s="82"/>
    </row>
    <row r="58" spans="1:130" s="22" customFormat="1" x14ac:dyDescent="0.3">
      <c r="A58" s="82"/>
      <c r="B58" s="82"/>
      <c r="C58" s="82"/>
      <c r="D58" s="82"/>
      <c r="E58" s="82"/>
      <c r="F58" s="82"/>
      <c r="G58" s="82"/>
      <c r="H58" s="82"/>
      <c r="I58" s="82"/>
      <c r="J58" s="82"/>
      <c r="DZ58" s="147" t="e">
        <f>COUNTIF(#REF!,"&lt;&gt;")</f>
        <v>#REF!</v>
      </c>
    </row>
    <row r="59" spans="1:130" s="22" customFormat="1" x14ac:dyDescent="0.3">
      <c r="A59" s="82"/>
      <c r="B59" s="82"/>
      <c r="C59" s="82"/>
      <c r="D59" s="82"/>
      <c r="E59" s="82"/>
      <c r="F59" s="82"/>
      <c r="G59" s="82"/>
      <c r="H59" s="82"/>
      <c r="I59" s="82"/>
      <c r="J59" s="82"/>
    </row>
    <row r="60" spans="1:130" s="22" customFormat="1" ht="15" customHeight="1" x14ac:dyDescent="0.3">
      <c r="A60" s="82"/>
      <c r="B60" s="82"/>
      <c r="C60" s="82"/>
      <c r="D60" s="82"/>
      <c r="E60" s="82"/>
      <c r="F60" s="82"/>
      <c r="G60" s="82"/>
      <c r="H60" s="82"/>
      <c r="I60" s="82"/>
      <c r="J60" s="82"/>
    </row>
    <row r="61" spans="1:130" s="22" customFormat="1" x14ac:dyDescent="0.3">
      <c r="A61" s="82"/>
      <c r="B61" s="82"/>
      <c r="C61" s="82"/>
      <c r="D61" s="82"/>
      <c r="E61" s="82"/>
      <c r="F61" s="82"/>
      <c r="G61" s="82"/>
      <c r="H61" s="82"/>
      <c r="I61" s="82"/>
      <c r="J61" s="82"/>
    </row>
    <row r="62" spans="1:130" s="22" customFormat="1" x14ac:dyDescent="0.3">
      <c r="A62" s="82"/>
      <c r="B62" s="82"/>
      <c r="C62" s="82"/>
      <c r="D62" s="82"/>
      <c r="E62" s="82"/>
      <c r="F62" s="82"/>
      <c r="G62" s="82"/>
      <c r="H62" s="82"/>
      <c r="I62" s="82"/>
      <c r="J62" s="82"/>
    </row>
    <row r="63" spans="1:130" s="22" customFormat="1" x14ac:dyDescent="0.3">
      <c r="A63" s="82"/>
      <c r="B63" s="82"/>
      <c r="C63" s="82"/>
      <c r="D63" s="82"/>
      <c r="E63" s="82"/>
      <c r="F63" s="82"/>
      <c r="G63" s="82"/>
      <c r="H63" s="82"/>
      <c r="I63" s="82"/>
      <c r="J63" s="82"/>
    </row>
    <row r="64" spans="1:130" s="22" customFormat="1" x14ac:dyDescent="0.3">
      <c r="A64" s="82"/>
      <c r="B64" s="82"/>
      <c r="C64" s="82"/>
      <c r="D64" s="82"/>
      <c r="E64" s="82"/>
      <c r="F64" s="82"/>
      <c r="G64" s="82"/>
      <c r="H64" s="82"/>
      <c r="I64" s="82"/>
      <c r="J64" s="82"/>
    </row>
    <row r="65" spans="1:19" s="22" customFormat="1" x14ac:dyDescent="0.3">
      <c r="A65" s="82"/>
      <c r="B65" s="82"/>
      <c r="C65" s="82"/>
      <c r="D65" s="82"/>
      <c r="E65" s="82"/>
      <c r="F65" s="82"/>
      <c r="G65" s="82"/>
      <c r="H65" s="82"/>
      <c r="I65" s="82"/>
      <c r="J65" s="82"/>
    </row>
    <row r="66" spans="1:19" s="22" customFormat="1" x14ac:dyDescent="0.3">
      <c r="A66" s="82"/>
      <c r="B66" s="82"/>
      <c r="C66" s="82"/>
      <c r="D66" s="82"/>
      <c r="E66" s="82"/>
      <c r="F66" s="82"/>
      <c r="G66" s="82"/>
      <c r="H66" s="82"/>
      <c r="I66" s="82"/>
      <c r="J66" s="82"/>
    </row>
    <row r="67" spans="1:19" s="22" customFormat="1" x14ac:dyDescent="0.3">
      <c r="A67" s="82"/>
      <c r="B67" s="82"/>
      <c r="C67" s="82"/>
      <c r="D67" s="82"/>
      <c r="E67" s="82"/>
      <c r="F67" s="82"/>
      <c r="G67" s="82"/>
      <c r="H67" s="82"/>
      <c r="I67" s="82"/>
      <c r="J67" s="82"/>
    </row>
    <row r="68" spans="1:19" s="22" customFormat="1" x14ac:dyDescent="0.3">
      <c r="A68" s="82"/>
      <c r="B68" s="82"/>
      <c r="C68" s="82"/>
      <c r="D68" s="82"/>
      <c r="E68" s="82"/>
      <c r="F68" s="82"/>
      <c r="G68" s="82"/>
      <c r="H68" s="82"/>
      <c r="I68" s="82"/>
      <c r="J68" s="82"/>
    </row>
    <row r="69" spans="1:19" s="22" customFormat="1" x14ac:dyDescent="0.3">
      <c r="A69" s="82"/>
      <c r="B69" s="82"/>
      <c r="C69" s="82"/>
      <c r="D69" s="82"/>
      <c r="E69" s="82"/>
      <c r="F69" s="82"/>
      <c r="G69" s="82"/>
      <c r="H69" s="82"/>
      <c r="I69" s="82"/>
      <c r="J69" s="82"/>
    </row>
    <row r="70" spans="1:19" s="22" customFormat="1" ht="21" customHeight="1" x14ac:dyDescent="0.3">
      <c r="A70" s="82"/>
      <c r="B70" s="82"/>
      <c r="C70" s="82"/>
      <c r="D70" s="82"/>
      <c r="E70" s="82"/>
      <c r="F70" s="82"/>
      <c r="G70" s="82"/>
      <c r="H70" s="82"/>
      <c r="I70" s="82"/>
      <c r="J70" s="82"/>
    </row>
    <row r="71" spans="1:19" ht="21" customHeight="1" x14ac:dyDescent="0.3">
      <c r="L71" s="22"/>
      <c r="M71" s="22"/>
      <c r="N71" s="22"/>
      <c r="O71" s="22"/>
      <c r="P71" s="22"/>
      <c r="Q71" s="22"/>
      <c r="R71" s="22"/>
      <c r="S71" s="22"/>
    </row>
    <row r="72" spans="1:19" ht="21" customHeight="1" x14ac:dyDescent="0.3">
      <c r="L72" s="22"/>
      <c r="M72" s="22"/>
      <c r="N72" s="22"/>
      <c r="O72" s="22"/>
      <c r="P72" s="22"/>
      <c r="Q72" s="22"/>
      <c r="R72" s="22"/>
      <c r="S72" s="22"/>
    </row>
    <row r="73" spans="1:19" ht="21" customHeight="1" x14ac:dyDescent="0.3">
      <c r="L73" s="22"/>
      <c r="M73" s="22"/>
      <c r="N73" s="22"/>
      <c r="O73" s="22"/>
      <c r="P73" s="22"/>
      <c r="Q73" s="22"/>
      <c r="R73" s="22"/>
      <c r="S73" s="22"/>
    </row>
    <row r="74" spans="1:19" ht="21" customHeight="1" x14ac:dyDescent="0.3">
      <c r="L74" s="22"/>
      <c r="M74" s="22"/>
      <c r="N74" s="22"/>
      <c r="O74" s="22"/>
      <c r="P74" s="22"/>
      <c r="Q74" s="22"/>
      <c r="R74" s="22"/>
      <c r="S74" s="22"/>
    </row>
    <row r="75" spans="1:19" ht="5.0999999999999996" customHeight="1" x14ac:dyDescent="0.3">
      <c r="L75" s="22"/>
      <c r="M75" s="22"/>
      <c r="N75" s="22"/>
      <c r="O75" s="22"/>
      <c r="P75" s="22"/>
      <c r="Q75" s="22"/>
      <c r="R75" s="22"/>
      <c r="S75" s="22"/>
    </row>
    <row r="76" spans="1:19" x14ac:dyDescent="0.3">
      <c r="L76" s="22"/>
      <c r="M76" s="22"/>
      <c r="N76" s="22"/>
      <c r="O76" s="22"/>
      <c r="P76" s="22"/>
      <c r="Q76" s="22"/>
      <c r="R76" s="22"/>
      <c r="S76" s="22"/>
    </row>
    <row r="77" spans="1:19" x14ac:dyDescent="0.3">
      <c r="L77" s="22"/>
      <c r="M77" s="22"/>
      <c r="N77" s="22"/>
      <c r="O77" s="22"/>
      <c r="P77" s="22"/>
      <c r="Q77" s="22"/>
      <c r="R77" s="22"/>
      <c r="S77" s="22"/>
    </row>
    <row r="78" spans="1:19" x14ac:dyDescent="0.3">
      <c r="L78" s="22"/>
      <c r="M78" s="22"/>
      <c r="N78" s="22"/>
      <c r="O78" s="22"/>
      <c r="P78" s="22"/>
      <c r="Q78" s="22"/>
      <c r="R78" s="22"/>
      <c r="S78" s="22"/>
    </row>
    <row r="79" spans="1:19" x14ac:dyDescent="0.3">
      <c r="L79" s="22"/>
      <c r="M79" s="22"/>
      <c r="N79" s="22"/>
      <c r="O79" s="22"/>
      <c r="P79" s="22"/>
      <c r="Q79" s="22"/>
      <c r="R79" s="22"/>
      <c r="S79" s="22"/>
    </row>
    <row r="80" spans="1:19" x14ac:dyDescent="0.3">
      <c r="L80" s="22"/>
      <c r="M80" s="22"/>
      <c r="N80" s="22"/>
      <c r="O80" s="22"/>
      <c r="P80" s="22"/>
      <c r="Q80" s="22"/>
      <c r="R80" s="22"/>
      <c r="S80" s="22"/>
    </row>
    <row r="81" spans="12:19" x14ac:dyDescent="0.3">
      <c r="L81" s="22"/>
      <c r="M81" s="22"/>
      <c r="N81" s="22"/>
      <c r="O81" s="22"/>
      <c r="P81" s="22"/>
      <c r="Q81" s="22"/>
      <c r="R81" s="22"/>
      <c r="S81" s="22"/>
    </row>
    <row r="82" spans="12:19" x14ac:dyDescent="0.3">
      <c r="L82" s="22"/>
      <c r="M82" s="22"/>
      <c r="N82" s="22"/>
      <c r="O82" s="22"/>
      <c r="P82" s="22"/>
      <c r="Q82" s="22"/>
      <c r="R82" s="22"/>
      <c r="S82" s="22"/>
    </row>
    <row r="83" spans="12:19" x14ac:dyDescent="0.3">
      <c r="L83" s="22"/>
      <c r="M83" s="22"/>
      <c r="N83" s="22"/>
      <c r="O83" s="22"/>
      <c r="P83" s="22"/>
      <c r="Q83" s="22"/>
      <c r="R83" s="22"/>
      <c r="S83" s="22"/>
    </row>
    <row r="84" spans="12:19" x14ac:dyDescent="0.3">
      <c r="L84" s="22"/>
      <c r="M84" s="22"/>
      <c r="N84" s="22"/>
      <c r="O84" s="22"/>
      <c r="P84" s="22"/>
      <c r="Q84" s="22"/>
      <c r="R84" s="22"/>
      <c r="S84" s="22"/>
    </row>
    <row r="85" spans="12:19" x14ac:dyDescent="0.3">
      <c r="L85" s="22"/>
      <c r="M85" s="22"/>
      <c r="N85" s="22"/>
      <c r="O85" s="22"/>
      <c r="P85" s="22"/>
      <c r="Q85" s="22"/>
      <c r="R85" s="22"/>
      <c r="S85" s="22"/>
    </row>
    <row r="86" spans="12:19" x14ac:dyDescent="0.3">
      <c r="L86" s="22"/>
      <c r="M86" s="22"/>
      <c r="N86" s="22"/>
      <c r="O86" s="22"/>
      <c r="P86" s="22"/>
      <c r="Q86" s="22"/>
      <c r="R86" s="22"/>
      <c r="S86" s="22"/>
    </row>
    <row r="87" spans="12:19" x14ac:dyDescent="0.3">
      <c r="L87" s="22"/>
      <c r="M87" s="22"/>
      <c r="N87" s="22"/>
      <c r="O87" s="22"/>
      <c r="P87" s="22"/>
      <c r="Q87" s="22"/>
      <c r="R87" s="22"/>
      <c r="S87" s="22"/>
    </row>
    <row r="88" spans="12:19" x14ac:dyDescent="0.3">
      <c r="L88" s="22"/>
      <c r="M88" s="22"/>
      <c r="N88" s="22"/>
      <c r="O88" s="22"/>
      <c r="P88" s="22"/>
      <c r="Q88" s="22"/>
      <c r="R88" s="22"/>
      <c r="S88" s="22"/>
    </row>
    <row r="89" spans="12:19" x14ac:dyDescent="0.3">
      <c r="L89" s="22"/>
      <c r="M89" s="22"/>
      <c r="N89" s="22"/>
      <c r="O89" s="22"/>
      <c r="P89" s="22"/>
      <c r="Q89" s="22"/>
      <c r="R89" s="22"/>
      <c r="S89" s="22"/>
    </row>
    <row r="90" spans="12:19" x14ac:dyDescent="0.3">
      <c r="L90" s="22"/>
      <c r="M90" s="22"/>
      <c r="N90" s="22"/>
      <c r="O90" s="22"/>
      <c r="P90" s="22"/>
      <c r="Q90" s="22"/>
      <c r="R90" s="22"/>
      <c r="S90" s="22"/>
    </row>
    <row r="91" spans="12:19" x14ac:dyDescent="0.3">
      <c r="L91" s="22"/>
      <c r="M91" s="22"/>
      <c r="N91" s="22"/>
      <c r="O91" s="22"/>
      <c r="P91" s="22"/>
      <c r="Q91" s="22"/>
      <c r="R91" s="22"/>
      <c r="S91" s="22"/>
    </row>
    <row r="92" spans="12:19" x14ac:dyDescent="0.3">
      <c r="L92" s="22"/>
      <c r="M92" s="22"/>
      <c r="N92" s="22"/>
      <c r="O92" s="22"/>
      <c r="P92" s="22"/>
      <c r="Q92" s="22"/>
      <c r="R92" s="22"/>
      <c r="S92" s="22"/>
    </row>
    <row r="93" spans="12:19" x14ac:dyDescent="0.3">
      <c r="L93" s="22"/>
      <c r="M93" s="22"/>
      <c r="N93" s="22"/>
      <c r="O93" s="22"/>
      <c r="P93" s="22"/>
      <c r="Q93" s="22"/>
      <c r="R93" s="22"/>
      <c r="S93" s="22"/>
    </row>
    <row r="94" spans="12:19" x14ac:dyDescent="0.3">
      <c r="L94" s="22"/>
      <c r="M94" s="22"/>
      <c r="N94" s="22"/>
      <c r="O94" s="22"/>
      <c r="P94" s="22"/>
      <c r="Q94" s="22"/>
      <c r="R94" s="22"/>
      <c r="S94" s="22"/>
    </row>
    <row r="95" spans="12:19" x14ac:dyDescent="0.3">
      <c r="L95" s="22"/>
      <c r="M95" s="22"/>
      <c r="N95" s="22"/>
      <c r="O95" s="22"/>
      <c r="P95" s="22"/>
      <c r="Q95" s="22"/>
      <c r="R95" s="22"/>
      <c r="S95" s="22"/>
    </row>
    <row r="96" spans="12:19" x14ac:dyDescent="0.3">
      <c r="L96" s="22"/>
      <c r="M96" s="22"/>
      <c r="N96" s="22"/>
      <c r="O96" s="22"/>
      <c r="P96" s="22"/>
      <c r="Q96" s="22"/>
      <c r="R96" s="22"/>
      <c r="S96" s="22"/>
    </row>
    <row r="97" spans="12:19" x14ac:dyDescent="0.3">
      <c r="L97" s="22"/>
      <c r="M97" s="22"/>
      <c r="N97" s="22"/>
      <c r="O97" s="22"/>
      <c r="P97" s="22"/>
      <c r="Q97" s="22"/>
      <c r="R97" s="22"/>
      <c r="S97" s="22"/>
    </row>
    <row r="98" spans="12:19" x14ac:dyDescent="0.3">
      <c r="L98" s="22"/>
      <c r="M98" s="22"/>
      <c r="N98" s="22"/>
      <c r="O98" s="22"/>
      <c r="P98" s="22"/>
      <c r="Q98" s="22"/>
      <c r="R98" s="22"/>
      <c r="S98" s="22"/>
    </row>
    <row r="99" spans="12:19" x14ac:dyDescent="0.3">
      <c r="L99" s="22"/>
      <c r="M99" s="22"/>
      <c r="N99" s="22"/>
      <c r="O99" s="22"/>
      <c r="P99" s="22"/>
      <c r="Q99" s="22"/>
      <c r="R99" s="22"/>
      <c r="S99" s="22"/>
    </row>
    <row r="100" spans="12:19" x14ac:dyDescent="0.3">
      <c r="L100" s="22"/>
      <c r="M100" s="22"/>
      <c r="N100" s="22"/>
      <c r="O100" s="22"/>
      <c r="P100" s="22"/>
      <c r="Q100" s="22"/>
      <c r="R100" s="22"/>
      <c r="S100" s="22"/>
    </row>
    <row r="101" spans="12:19" x14ac:dyDescent="0.3">
      <c r="L101" s="22"/>
      <c r="M101" s="22"/>
      <c r="N101" s="22"/>
      <c r="O101" s="22"/>
      <c r="P101" s="22"/>
      <c r="Q101" s="22"/>
      <c r="R101" s="22"/>
      <c r="S101" s="22"/>
    </row>
    <row r="102" spans="12:19" x14ac:dyDescent="0.3">
      <c r="L102" s="22"/>
      <c r="M102" s="22"/>
      <c r="N102" s="22"/>
      <c r="O102" s="22"/>
      <c r="P102" s="22"/>
      <c r="Q102" s="22"/>
      <c r="R102" s="22"/>
      <c r="S102" s="22"/>
    </row>
    <row r="103" spans="12:19" x14ac:dyDescent="0.3">
      <c r="L103" s="22"/>
      <c r="M103" s="22"/>
      <c r="N103" s="22"/>
      <c r="O103" s="22"/>
      <c r="P103" s="22"/>
      <c r="Q103" s="22"/>
      <c r="R103" s="22"/>
      <c r="S103" s="22"/>
    </row>
    <row r="104" spans="12:19" x14ac:dyDescent="0.3">
      <c r="L104" s="22"/>
      <c r="M104" s="22"/>
      <c r="N104" s="22"/>
      <c r="O104" s="22"/>
      <c r="P104" s="22"/>
      <c r="Q104" s="22"/>
      <c r="R104" s="22"/>
      <c r="S104" s="22"/>
    </row>
    <row r="105" spans="12:19" x14ac:dyDescent="0.3">
      <c r="L105" s="22"/>
      <c r="M105" s="22"/>
      <c r="N105" s="22"/>
      <c r="O105" s="22"/>
      <c r="P105" s="22"/>
      <c r="Q105" s="22"/>
      <c r="R105" s="22"/>
      <c r="S105" s="22"/>
    </row>
    <row r="106" spans="12:19" x14ac:dyDescent="0.3">
      <c r="L106" s="22"/>
      <c r="M106" s="22"/>
      <c r="N106" s="22"/>
      <c r="O106" s="22"/>
      <c r="P106" s="22"/>
      <c r="Q106" s="22"/>
      <c r="R106" s="22"/>
      <c r="S106" s="22"/>
    </row>
    <row r="107" spans="12:19" x14ac:dyDescent="0.3">
      <c r="L107" s="22"/>
      <c r="M107" s="22"/>
      <c r="N107" s="22"/>
      <c r="O107" s="22"/>
      <c r="P107" s="22"/>
      <c r="Q107" s="22"/>
      <c r="R107" s="22"/>
      <c r="S107" s="22"/>
    </row>
    <row r="108" spans="12:19" x14ac:dyDescent="0.3">
      <c r="L108" s="22"/>
      <c r="M108" s="22"/>
      <c r="N108" s="22"/>
      <c r="O108" s="22"/>
      <c r="P108" s="22"/>
      <c r="Q108" s="22"/>
      <c r="R108" s="22"/>
      <c r="S108" s="22"/>
    </row>
    <row r="109" spans="12:19" x14ac:dyDescent="0.3">
      <c r="L109" s="22"/>
      <c r="M109" s="22"/>
      <c r="N109" s="22"/>
      <c r="O109" s="22"/>
      <c r="P109" s="22"/>
      <c r="Q109" s="22"/>
      <c r="R109" s="22"/>
      <c r="S109" s="22"/>
    </row>
    <row r="110" spans="12:19" x14ac:dyDescent="0.3">
      <c r="L110" s="22"/>
      <c r="M110" s="22"/>
      <c r="N110" s="22"/>
      <c r="O110" s="22"/>
      <c r="P110" s="22"/>
      <c r="Q110" s="22"/>
      <c r="R110" s="22"/>
      <c r="S110" s="22"/>
    </row>
    <row r="111" spans="12:19" x14ac:dyDescent="0.3">
      <c r="L111" s="22"/>
      <c r="M111" s="22"/>
      <c r="N111" s="22"/>
      <c r="O111" s="22"/>
      <c r="P111" s="22"/>
      <c r="Q111" s="22"/>
      <c r="R111" s="22"/>
      <c r="S111" s="22"/>
    </row>
    <row r="112" spans="12:19" x14ac:dyDescent="0.3">
      <c r="L112" s="22"/>
      <c r="M112" s="22"/>
      <c r="N112" s="22"/>
      <c r="O112" s="22"/>
      <c r="P112" s="22"/>
      <c r="Q112" s="22"/>
      <c r="R112" s="22"/>
      <c r="S112" s="22"/>
    </row>
    <row r="113" spans="12:19" x14ac:dyDescent="0.3">
      <c r="L113" s="22"/>
      <c r="M113" s="22"/>
      <c r="N113" s="22"/>
      <c r="O113" s="22"/>
      <c r="P113" s="22"/>
      <c r="Q113" s="22"/>
      <c r="R113" s="22"/>
      <c r="S113" s="22"/>
    </row>
    <row r="114" spans="12:19" x14ac:dyDescent="0.3">
      <c r="L114" s="22"/>
      <c r="M114" s="22"/>
      <c r="N114" s="22"/>
      <c r="O114" s="22"/>
      <c r="P114" s="22"/>
      <c r="Q114" s="22"/>
      <c r="R114" s="22"/>
      <c r="S114" s="22"/>
    </row>
    <row r="115" spans="12:19" x14ac:dyDescent="0.3">
      <c r="L115" s="22"/>
      <c r="M115" s="22"/>
      <c r="N115" s="22"/>
      <c r="O115" s="22"/>
      <c r="P115" s="22"/>
      <c r="Q115" s="22"/>
      <c r="R115" s="22"/>
      <c r="S115" s="22"/>
    </row>
    <row r="116" spans="12:19" x14ac:dyDescent="0.3">
      <c r="L116" s="22"/>
      <c r="M116" s="22"/>
      <c r="N116" s="22"/>
      <c r="O116" s="22"/>
      <c r="P116" s="22"/>
      <c r="Q116" s="22"/>
      <c r="R116" s="22"/>
      <c r="S116" s="22"/>
    </row>
    <row r="117" spans="12:19" x14ac:dyDescent="0.3">
      <c r="L117" s="22"/>
      <c r="M117" s="22"/>
      <c r="N117" s="22"/>
      <c r="O117" s="22"/>
      <c r="P117" s="22"/>
      <c r="Q117" s="22"/>
      <c r="R117" s="22"/>
      <c r="S117" s="22"/>
    </row>
    <row r="118" spans="12:19" x14ac:dyDescent="0.3">
      <c r="L118" s="22"/>
      <c r="M118" s="22"/>
      <c r="N118" s="22"/>
      <c r="O118" s="22"/>
      <c r="P118" s="22"/>
      <c r="Q118" s="22"/>
      <c r="R118" s="22"/>
      <c r="S118" s="22"/>
    </row>
    <row r="119" spans="12:19" x14ac:dyDescent="0.3">
      <c r="L119" s="22"/>
      <c r="M119" s="22"/>
      <c r="N119" s="22"/>
      <c r="O119" s="22"/>
      <c r="P119" s="22"/>
      <c r="Q119" s="22"/>
      <c r="R119" s="22"/>
      <c r="S119" s="22"/>
    </row>
    <row r="120" spans="12:19" x14ac:dyDescent="0.3">
      <c r="L120" s="22"/>
      <c r="M120" s="22"/>
      <c r="N120" s="22"/>
      <c r="O120" s="22"/>
      <c r="P120" s="22"/>
      <c r="Q120" s="22"/>
      <c r="R120" s="22"/>
      <c r="S120" s="22"/>
    </row>
    <row r="121" spans="12:19" x14ac:dyDescent="0.3">
      <c r="L121" s="22"/>
      <c r="M121" s="22"/>
      <c r="N121" s="22"/>
      <c r="O121" s="22"/>
      <c r="P121" s="22"/>
      <c r="Q121" s="22"/>
      <c r="R121" s="22"/>
      <c r="S121" s="22"/>
    </row>
    <row r="122" spans="12:19" x14ac:dyDescent="0.3">
      <c r="L122" s="22"/>
      <c r="M122" s="22"/>
      <c r="N122" s="22"/>
      <c r="O122" s="22"/>
      <c r="P122" s="22"/>
      <c r="Q122" s="22"/>
      <c r="R122" s="22"/>
      <c r="S122" s="22"/>
    </row>
    <row r="123" spans="12:19" x14ac:dyDescent="0.3">
      <c r="L123" s="22"/>
      <c r="M123" s="22"/>
      <c r="N123" s="22"/>
      <c r="O123" s="22"/>
      <c r="P123" s="22"/>
      <c r="Q123" s="22"/>
      <c r="R123" s="22"/>
      <c r="S123" s="22"/>
    </row>
    <row r="124" spans="12:19" x14ac:dyDescent="0.3">
      <c r="L124" s="22"/>
      <c r="M124" s="22"/>
      <c r="N124" s="22"/>
      <c r="O124" s="22"/>
      <c r="P124" s="22"/>
      <c r="Q124" s="22"/>
      <c r="R124" s="22"/>
      <c r="S124" s="22"/>
    </row>
    <row r="125" spans="12:19" x14ac:dyDescent="0.3">
      <c r="L125" s="22"/>
      <c r="M125" s="22"/>
      <c r="N125" s="22"/>
      <c r="O125" s="22"/>
      <c r="P125" s="22"/>
      <c r="Q125" s="22"/>
      <c r="R125" s="22"/>
      <c r="S125" s="22"/>
    </row>
    <row r="126" spans="12:19" x14ac:dyDescent="0.3">
      <c r="L126" s="22"/>
      <c r="M126" s="22"/>
      <c r="N126" s="22"/>
      <c r="O126" s="22"/>
      <c r="P126" s="22"/>
      <c r="Q126" s="22"/>
      <c r="R126" s="22"/>
      <c r="S126" s="22"/>
    </row>
    <row r="127" spans="12:19" x14ac:dyDescent="0.3">
      <c r="L127" s="22"/>
      <c r="M127" s="22"/>
      <c r="N127" s="22"/>
      <c r="O127" s="22"/>
      <c r="P127" s="22"/>
      <c r="Q127" s="22"/>
      <c r="R127" s="22"/>
      <c r="S127" s="22"/>
    </row>
    <row r="128" spans="12:19" x14ac:dyDescent="0.3">
      <c r="L128" s="22"/>
      <c r="M128" s="22"/>
      <c r="N128" s="22"/>
      <c r="O128" s="22"/>
      <c r="P128" s="22"/>
      <c r="Q128" s="22"/>
      <c r="R128" s="22"/>
      <c r="S128" s="22"/>
    </row>
    <row r="129" spans="12:19" x14ac:dyDescent="0.3">
      <c r="L129" s="22"/>
      <c r="M129" s="22"/>
      <c r="N129" s="22"/>
      <c r="O129" s="22"/>
      <c r="P129" s="22"/>
      <c r="Q129" s="22"/>
      <c r="R129" s="22"/>
      <c r="S129" s="22"/>
    </row>
    <row r="130" spans="12:19" x14ac:dyDescent="0.3">
      <c r="L130" s="22"/>
      <c r="M130" s="22"/>
      <c r="N130" s="22"/>
      <c r="O130" s="22"/>
      <c r="P130" s="22"/>
      <c r="Q130" s="22"/>
      <c r="R130" s="22"/>
      <c r="S130" s="22"/>
    </row>
    <row r="131" spans="12:19" x14ac:dyDescent="0.3">
      <c r="L131" s="22"/>
      <c r="M131" s="22"/>
      <c r="N131" s="22"/>
      <c r="O131" s="22"/>
      <c r="P131" s="22"/>
      <c r="Q131" s="22"/>
      <c r="R131" s="22"/>
      <c r="S131" s="22"/>
    </row>
    <row r="132" spans="12:19" x14ac:dyDescent="0.3">
      <c r="L132" s="22"/>
      <c r="M132" s="22"/>
      <c r="N132" s="22"/>
      <c r="O132" s="22"/>
      <c r="P132" s="22"/>
      <c r="Q132" s="22"/>
      <c r="R132" s="22"/>
      <c r="S132" s="22"/>
    </row>
    <row r="133" spans="12:19" x14ac:dyDescent="0.3">
      <c r="L133" s="22"/>
      <c r="M133" s="22"/>
      <c r="N133" s="22"/>
      <c r="O133" s="22"/>
      <c r="P133" s="22"/>
      <c r="Q133" s="22"/>
      <c r="R133" s="22"/>
      <c r="S133" s="22"/>
    </row>
    <row r="134" spans="12:19" x14ac:dyDescent="0.3">
      <c r="L134" s="22"/>
      <c r="M134" s="22"/>
      <c r="N134" s="22"/>
      <c r="O134" s="22"/>
      <c r="P134" s="22"/>
      <c r="Q134" s="22"/>
      <c r="R134" s="22"/>
      <c r="S134" s="22"/>
    </row>
    <row r="135" spans="12:19" x14ac:dyDescent="0.3">
      <c r="L135" s="22"/>
      <c r="M135" s="22"/>
      <c r="N135" s="22"/>
      <c r="O135" s="22"/>
      <c r="P135" s="22"/>
      <c r="Q135" s="22"/>
      <c r="R135" s="22"/>
      <c r="S135" s="22"/>
    </row>
    <row r="136" spans="12:19" x14ac:dyDescent="0.3">
      <c r="L136" s="22"/>
      <c r="M136" s="22"/>
      <c r="N136" s="22"/>
      <c r="O136" s="22"/>
      <c r="P136" s="22"/>
      <c r="Q136" s="22"/>
      <c r="R136" s="22"/>
      <c r="S136" s="22"/>
    </row>
    <row r="137" spans="12:19" x14ac:dyDescent="0.3">
      <c r="L137" s="22"/>
      <c r="M137" s="22"/>
      <c r="N137" s="22"/>
      <c r="O137" s="22"/>
      <c r="P137" s="22"/>
      <c r="Q137" s="22"/>
      <c r="R137" s="22"/>
      <c r="S137" s="22"/>
    </row>
    <row r="138" spans="12:19" x14ac:dyDescent="0.3">
      <c r="L138" s="22"/>
      <c r="M138" s="22"/>
      <c r="N138" s="22"/>
      <c r="O138" s="22"/>
      <c r="P138" s="22"/>
      <c r="Q138" s="22"/>
      <c r="R138" s="22"/>
      <c r="S138" s="22"/>
    </row>
    <row r="139" spans="12:19" x14ac:dyDescent="0.3">
      <c r="L139" s="22"/>
      <c r="M139" s="22"/>
      <c r="N139" s="22"/>
      <c r="O139" s="22"/>
      <c r="P139" s="22"/>
      <c r="Q139" s="22"/>
      <c r="R139" s="22"/>
      <c r="S139" s="22"/>
    </row>
    <row r="140" spans="12:19" x14ac:dyDescent="0.3">
      <c r="L140" s="22"/>
      <c r="M140" s="22"/>
      <c r="N140" s="22"/>
      <c r="O140" s="22"/>
      <c r="P140" s="22"/>
      <c r="Q140" s="22"/>
      <c r="R140" s="22"/>
      <c r="S140" s="22"/>
    </row>
    <row r="141" spans="12:19" x14ac:dyDescent="0.3">
      <c r="L141" s="22"/>
      <c r="M141" s="22"/>
      <c r="N141" s="22"/>
      <c r="O141" s="22"/>
      <c r="P141" s="22"/>
      <c r="Q141" s="22"/>
      <c r="R141" s="22"/>
      <c r="S141" s="22"/>
    </row>
    <row r="142" spans="12:19" x14ac:dyDescent="0.3">
      <c r="L142" s="22"/>
      <c r="M142" s="22"/>
      <c r="N142" s="22"/>
      <c r="O142" s="22"/>
      <c r="P142" s="22"/>
      <c r="Q142" s="22"/>
      <c r="R142" s="22"/>
      <c r="S142" s="22"/>
    </row>
    <row r="143" spans="12:19" x14ac:dyDescent="0.3">
      <c r="L143" s="22"/>
      <c r="M143" s="22"/>
      <c r="N143" s="22"/>
      <c r="O143" s="22"/>
      <c r="P143" s="22"/>
      <c r="Q143" s="22"/>
      <c r="R143" s="22"/>
      <c r="S143" s="22"/>
    </row>
    <row r="144" spans="12:19" x14ac:dyDescent="0.3">
      <c r="L144" s="22"/>
      <c r="M144" s="22"/>
      <c r="N144" s="22"/>
      <c r="O144" s="22"/>
      <c r="P144" s="22"/>
      <c r="Q144" s="22"/>
      <c r="R144" s="22"/>
      <c r="S144" s="22"/>
    </row>
    <row r="145" spans="12:19" x14ac:dyDescent="0.3">
      <c r="L145" s="22"/>
      <c r="M145" s="22"/>
      <c r="N145" s="22"/>
      <c r="O145" s="22"/>
      <c r="P145" s="22"/>
      <c r="Q145" s="22"/>
      <c r="R145" s="22"/>
      <c r="S145" s="22"/>
    </row>
    <row r="146" spans="12:19" x14ac:dyDescent="0.3">
      <c r="L146" s="22"/>
      <c r="M146" s="22"/>
      <c r="N146" s="22"/>
      <c r="O146" s="22"/>
      <c r="P146" s="22"/>
      <c r="Q146" s="22"/>
      <c r="R146" s="22"/>
      <c r="S146" s="22"/>
    </row>
    <row r="147" spans="12:19" x14ac:dyDescent="0.3">
      <c r="L147" s="22"/>
      <c r="M147" s="22"/>
      <c r="N147" s="22"/>
      <c r="O147" s="22"/>
      <c r="P147" s="22"/>
      <c r="Q147" s="22"/>
      <c r="R147" s="22"/>
      <c r="S147" s="22"/>
    </row>
    <row r="148" spans="12:19" x14ac:dyDescent="0.3">
      <c r="L148" s="22"/>
      <c r="M148" s="22"/>
      <c r="N148" s="22"/>
      <c r="O148" s="22"/>
      <c r="P148" s="22"/>
      <c r="Q148" s="22"/>
      <c r="R148" s="22"/>
      <c r="S148" s="22"/>
    </row>
    <row r="149" spans="12:19" x14ac:dyDescent="0.3">
      <c r="L149" s="22"/>
      <c r="M149" s="22"/>
      <c r="N149" s="22"/>
      <c r="O149" s="22"/>
      <c r="P149" s="22"/>
      <c r="Q149" s="22"/>
      <c r="R149" s="22"/>
      <c r="S149" s="22"/>
    </row>
    <row r="150" spans="12:19" x14ac:dyDescent="0.3">
      <c r="L150" s="22"/>
      <c r="M150" s="22"/>
      <c r="N150" s="22"/>
      <c r="O150" s="22"/>
      <c r="P150" s="22"/>
      <c r="Q150" s="22"/>
      <c r="R150" s="22"/>
      <c r="S150" s="22"/>
    </row>
    <row r="151" spans="12:19" x14ac:dyDescent="0.3">
      <c r="L151" s="22"/>
      <c r="M151" s="22"/>
      <c r="N151" s="22"/>
      <c r="O151" s="22"/>
      <c r="P151" s="22"/>
      <c r="Q151" s="22"/>
      <c r="R151" s="22"/>
      <c r="S151" s="22"/>
    </row>
    <row r="152" spans="12:19" x14ac:dyDescent="0.3">
      <c r="L152" s="22"/>
      <c r="M152" s="22"/>
      <c r="N152" s="22"/>
      <c r="O152" s="22"/>
      <c r="P152" s="22"/>
      <c r="Q152" s="22"/>
      <c r="R152" s="22"/>
      <c r="S152" s="22"/>
    </row>
    <row r="153" spans="12:19" x14ac:dyDescent="0.3">
      <c r="L153" s="22"/>
      <c r="M153" s="22"/>
      <c r="N153" s="22"/>
      <c r="O153" s="22"/>
      <c r="P153" s="22"/>
      <c r="Q153" s="22"/>
      <c r="R153" s="22"/>
      <c r="S153" s="22"/>
    </row>
    <row r="154" spans="12:19" x14ac:dyDescent="0.3">
      <c r="L154" s="22"/>
      <c r="M154" s="22"/>
      <c r="N154" s="22"/>
      <c r="O154" s="22"/>
      <c r="P154" s="22"/>
      <c r="Q154" s="22"/>
      <c r="R154" s="22"/>
      <c r="S154" s="22"/>
    </row>
    <row r="155" spans="12:19" x14ac:dyDescent="0.3">
      <c r="L155" s="22"/>
      <c r="M155" s="22"/>
      <c r="N155" s="22"/>
      <c r="O155" s="22"/>
      <c r="P155" s="22"/>
      <c r="Q155" s="22"/>
      <c r="R155" s="22"/>
      <c r="S155" s="22"/>
    </row>
    <row r="156" spans="12:19" x14ac:dyDescent="0.3">
      <c r="L156" s="22"/>
      <c r="M156" s="22"/>
      <c r="N156" s="22"/>
      <c r="O156" s="22"/>
      <c r="P156" s="22"/>
      <c r="Q156" s="22"/>
      <c r="R156" s="22"/>
      <c r="S156" s="22"/>
    </row>
    <row r="157" spans="12:19" x14ac:dyDescent="0.3">
      <c r="L157" s="22"/>
      <c r="M157" s="22"/>
      <c r="N157" s="22"/>
      <c r="O157" s="22"/>
      <c r="P157" s="22"/>
      <c r="Q157" s="22"/>
      <c r="R157" s="22"/>
      <c r="S157" s="22"/>
    </row>
    <row r="158" spans="12:19" x14ac:dyDescent="0.3">
      <c r="L158" s="22"/>
      <c r="M158" s="22"/>
      <c r="N158" s="22"/>
      <c r="O158" s="22"/>
      <c r="P158" s="22"/>
      <c r="Q158" s="22"/>
      <c r="R158" s="22"/>
      <c r="S158" s="22"/>
    </row>
    <row r="159" spans="12:19" x14ac:dyDescent="0.3">
      <c r="L159" s="22"/>
      <c r="M159" s="22"/>
      <c r="N159" s="22"/>
      <c r="O159" s="22"/>
      <c r="P159" s="22"/>
      <c r="Q159" s="22"/>
      <c r="R159" s="22"/>
      <c r="S159" s="22"/>
    </row>
    <row r="160" spans="12:19" x14ac:dyDescent="0.3">
      <c r="L160" s="22"/>
      <c r="M160" s="22"/>
      <c r="N160" s="22"/>
      <c r="O160" s="22"/>
      <c r="P160" s="22"/>
      <c r="Q160" s="22"/>
      <c r="R160" s="22"/>
      <c r="S160" s="22"/>
    </row>
    <row r="161" spans="12:19" x14ac:dyDescent="0.3">
      <c r="L161" s="22"/>
      <c r="M161" s="22"/>
      <c r="N161" s="22"/>
      <c r="O161" s="22"/>
      <c r="P161" s="22"/>
      <c r="Q161" s="22"/>
      <c r="R161" s="22"/>
      <c r="S161" s="22"/>
    </row>
    <row r="162" spans="12:19" x14ac:dyDescent="0.3">
      <c r="L162" s="22"/>
      <c r="M162" s="22"/>
      <c r="N162" s="22"/>
      <c r="O162" s="22"/>
      <c r="P162" s="22"/>
      <c r="Q162" s="22"/>
      <c r="R162" s="22"/>
      <c r="S162" s="22"/>
    </row>
    <row r="163" spans="12:19" x14ac:dyDescent="0.3">
      <c r="L163" s="22"/>
      <c r="M163" s="22"/>
      <c r="N163" s="22"/>
      <c r="O163" s="22"/>
      <c r="P163" s="22"/>
      <c r="Q163" s="22"/>
      <c r="R163" s="22"/>
      <c r="S163" s="22"/>
    </row>
    <row r="164" spans="12:19" x14ac:dyDescent="0.3">
      <c r="L164" s="22"/>
      <c r="M164" s="22"/>
      <c r="N164" s="22"/>
      <c r="O164" s="22"/>
      <c r="P164" s="22"/>
      <c r="Q164" s="22"/>
      <c r="R164" s="22"/>
      <c r="S164" s="22"/>
    </row>
    <row r="165" spans="12:19" x14ac:dyDescent="0.3">
      <c r="L165" s="22"/>
      <c r="M165" s="22"/>
      <c r="N165" s="22"/>
      <c r="O165" s="22"/>
      <c r="P165" s="22"/>
      <c r="Q165" s="22"/>
      <c r="R165" s="22"/>
      <c r="S165" s="22"/>
    </row>
    <row r="166" spans="12:19" x14ac:dyDescent="0.3">
      <c r="L166" s="22"/>
      <c r="M166" s="22"/>
      <c r="N166" s="22"/>
      <c r="O166" s="22"/>
      <c r="P166" s="22"/>
      <c r="Q166" s="22"/>
      <c r="R166" s="22"/>
      <c r="S166" s="22"/>
    </row>
    <row r="167" spans="12:19" x14ac:dyDescent="0.3">
      <c r="L167" s="22"/>
      <c r="M167" s="22"/>
      <c r="N167" s="22"/>
      <c r="O167" s="22"/>
      <c r="P167" s="22"/>
      <c r="Q167" s="22"/>
      <c r="R167" s="22"/>
      <c r="S167" s="22"/>
    </row>
    <row r="168" spans="12:19" x14ac:dyDescent="0.3">
      <c r="L168" s="22"/>
      <c r="M168" s="22"/>
      <c r="N168" s="22"/>
      <c r="O168" s="22"/>
      <c r="P168" s="22"/>
      <c r="Q168" s="22"/>
      <c r="R168" s="22"/>
      <c r="S168" s="22"/>
    </row>
    <row r="169" spans="12:19" x14ac:dyDescent="0.3">
      <c r="L169" s="22"/>
      <c r="M169" s="22"/>
      <c r="N169" s="22"/>
      <c r="O169" s="22"/>
      <c r="P169" s="22"/>
      <c r="Q169" s="22"/>
      <c r="R169" s="22"/>
      <c r="S169" s="22"/>
    </row>
    <row r="170" spans="12:19" x14ac:dyDescent="0.3">
      <c r="L170" s="22"/>
      <c r="M170" s="22"/>
      <c r="N170" s="22"/>
      <c r="O170" s="22"/>
      <c r="P170" s="22"/>
      <c r="Q170" s="22"/>
      <c r="R170" s="22"/>
      <c r="S170" s="22"/>
    </row>
    <row r="171" spans="12:19" x14ac:dyDescent="0.3">
      <c r="L171" s="22"/>
      <c r="M171" s="22"/>
      <c r="N171" s="22"/>
      <c r="O171" s="22"/>
      <c r="P171" s="22"/>
      <c r="Q171" s="22"/>
      <c r="R171" s="22"/>
      <c r="S171" s="22"/>
    </row>
    <row r="172" spans="12:19" x14ac:dyDescent="0.3">
      <c r="L172" s="22"/>
      <c r="M172" s="22"/>
      <c r="N172" s="22"/>
      <c r="O172" s="22"/>
      <c r="P172" s="22"/>
      <c r="Q172" s="22"/>
      <c r="R172" s="22"/>
      <c r="S172" s="22"/>
    </row>
    <row r="173" spans="12:19" x14ac:dyDescent="0.3">
      <c r="L173" s="22"/>
      <c r="M173" s="22"/>
      <c r="N173" s="22"/>
      <c r="O173" s="22"/>
      <c r="P173" s="22"/>
      <c r="Q173" s="22"/>
      <c r="R173" s="22"/>
      <c r="S173" s="22"/>
    </row>
    <row r="174" spans="12:19" x14ac:dyDescent="0.3">
      <c r="L174" s="22"/>
      <c r="M174" s="22"/>
      <c r="N174" s="22"/>
      <c r="O174" s="22"/>
      <c r="P174" s="22"/>
      <c r="Q174" s="22"/>
      <c r="R174" s="22"/>
      <c r="S174" s="22"/>
    </row>
    <row r="175" spans="12:19" x14ac:dyDescent="0.3">
      <c r="L175" s="22"/>
      <c r="M175" s="22"/>
      <c r="N175" s="22"/>
      <c r="O175" s="22"/>
      <c r="P175" s="22"/>
      <c r="Q175" s="22"/>
      <c r="R175" s="22"/>
      <c r="S175" s="22"/>
    </row>
    <row r="176" spans="12:19" x14ac:dyDescent="0.3">
      <c r="L176" s="22"/>
      <c r="M176" s="22"/>
      <c r="N176" s="22"/>
      <c r="O176" s="22"/>
      <c r="P176" s="22"/>
      <c r="Q176" s="22"/>
      <c r="R176" s="22"/>
      <c r="S176" s="22"/>
    </row>
    <row r="177" spans="12:19" x14ac:dyDescent="0.3">
      <c r="L177" s="22"/>
      <c r="M177" s="22"/>
      <c r="N177" s="22"/>
      <c r="O177" s="22"/>
      <c r="P177" s="22"/>
      <c r="Q177" s="22"/>
      <c r="R177" s="22"/>
      <c r="S177" s="22"/>
    </row>
    <row r="178" spans="12:19" x14ac:dyDescent="0.3">
      <c r="L178" s="22"/>
      <c r="M178" s="22"/>
      <c r="N178" s="22"/>
      <c r="O178" s="22"/>
      <c r="P178" s="22"/>
      <c r="Q178" s="22"/>
      <c r="R178" s="22"/>
      <c r="S178" s="22"/>
    </row>
    <row r="179" spans="12:19" x14ac:dyDescent="0.3">
      <c r="L179" s="22"/>
      <c r="M179" s="22"/>
      <c r="N179" s="22"/>
      <c r="O179" s="22"/>
      <c r="P179" s="22"/>
      <c r="Q179" s="22"/>
      <c r="R179" s="22"/>
      <c r="S179" s="22"/>
    </row>
    <row r="180" spans="12:19" x14ac:dyDescent="0.3">
      <c r="L180" s="22"/>
      <c r="M180" s="22"/>
      <c r="N180" s="22"/>
      <c r="O180" s="22"/>
      <c r="P180" s="22"/>
      <c r="Q180" s="22"/>
      <c r="R180" s="22"/>
      <c r="S180" s="22"/>
    </row>
    <row r="181" spans="12:19" x14ac:dyDescent="0.3">
      <c r="L181" s="22"/>
      <c r="M181" s="22"/>
      <c r="N181" s="22"/>
      <c r="O181" s="22"/>
      <c r="P181" s="22"/>
      <c r="Q181" s="22"/>
      <c r="R181" s="22"/>
      <c r="S181" s="22"/>
    </row>
    <row r="182" spans="12:19" x14ac:dyDescent="0.3">
      <c r="L182" s="22"/>
      <c r="M182" s="22"/>
      <c r="N182" s="22"/>
      <c r="O182" s="22"/>
      <c r="P182" s="22"/>
      <c r="Q182" s="22"/>
      <c r="R182" s="22"/>
      <c r="S182" s="22"/>
    </row>
    <row r="183" spans="12:19" x14ac:dyDescent="0.3">
      <c r="L183" s="22"/>
      <c r="M183" s="22"/>
      <c r="N183" s="22"/>
      <c r="O183" s="22"/>
      <c r="P183" s="22"/>
      <c r="Q183" s="22"/>
      <c r="R183" s="22"/>
      <c r="S183" s="22"/>
    </row>
    <row r="184" spans="12:19" x14ac:dyDescent="0.3">
      <c r="L184" s="22"/>
      <c r="M184" s="22"/>
      <c r="N184" s="22"/>
      <c r="O184" s="22"/>
      <c r="P184" s="22"/>
      <c r="Q184" s="22"/>
      <c r="R184" s="22"/>
      <c r="S184" s="22"/>
    </row>
    <row r="185" spans="12:19" x14ac:dyDescent="0.3">
      <c r="L185" s="22"/>
      <c r="M185" s="22"/>
      <c r="N185" s="22"/>
      <c r="O185" s="22"/>
      <c r="P185" s="22"/>
      <c r="Q185" s="22"/>
      <c r="R185" s="22"/>
      <c r="S185" s="22"/>
    </row>
    <row r="186" spans="12:19" x14ac:dyDescent="0.3">
      <c r="L186" s="22"/>
      <c r="M186" s="22"/>
      <c r="N186" s="22"/>
      <c r="O186" s="22"/>
      <c r="P186" s="22"/>
      <c r="Q186" s="22"/>
      <c r="R186" s="22"/>
      <c r="S186" s="22"/>
    </row>
    <row r="187" spans="12:19" x14ac:dyDescent="0.3">
      <c r="L187" s="22"/>
      <c r="M187" s="22"/>
      <c r="N187" s="22"/>
      <c r="O187" s="22"/>
      <c r="P187" s="22"/>
      <c r="Q187" s="22"/>
      <c r="R187" s="22"/>
      <c r="S187" s="22"/>
    </row>
    <row r="188" spans="12:19" x14ac:dyDescent="0.3">
      <c r="L188" s="22"/>
      <c r="M188" s="22"/>
      <c r="N188" s="22"/>
      <c r="O188" s="22"/>
      <c r="P188" s="22"/>
      <c r="Q188" s="22"/>
      <c r="R188" s="22"/>
      <c r="S188" s="22"/>
    </row>
    <row r="189" spans="12:19" x14ac:dyDescent="0.3">
      <c r="L189" s="22"/>
      <c r="M189" s="22"/>
      <c r="N189" s="22"/>
      <c r="O189" s="22"/>
      <c r="P189" s="22"/>
      <c r="Q189" s="22"/>
      <c r="R189" s="22"/>
      <c r="S189" s="22"/>
    </row>
    <row r="190" spans="12:19" x14ac:dyDescent="0.3">
      <c r="L190" s="22"/>
      <c r="M190" s="22"/>
      <c r="N190" s="22"/>
      <c r="O190" s="22"/>
      <c r="P190" s="22"/>
      <c r="Q190" s="22"/>
      <c r="R190" s="22"/>
      <c r="S190" s="22"/>
    </row>
    <row r="191" spans="12:19" x14ac:dyDescent="0.3">
      <c r="L191" s="22"/>
      <c r="M191" s="22"/>
      <c r="N191" s="22"/>
      <c r="O191" s="22"/>
      <c r="P191" s="22"/>
      <c r="Q191" s="22"/>
      <c r="R191" s="22"/>
      <c r="S191" s="22"/>
    </row>
    <row r="192" spans="12:19" x14ac:dyDescent="0.3">
      <c r="L192" s="22"/>
      <c r="M192" s="22"/>
      <c r="N192" s="22"/>
      <c r="O192" s="22"/>
      <c r="P192" s="22"/>
      <c r="Q192" s="22"/>
      <c r="R192" s="22"/>
      <c r="S192" s="22"/>
    </row>
    <row r="193" spans="12:19" x14ac:dyDescent="0.3">
      <c r="L193" s="22"/>
      <c r="M193" s="22"/>
      <c r="N193" s="22"/>
      <c r="O193" s="22"/>
      <c r="P193" s="22"/>
      <c r="Q193" s="22"/>
      <c r="R193" s="22"/>
      <c r="S193" s="22"/>
    </row>
    <row r="194" spans="12:19" x14ac:dyDescent="0.3">
      <c r="L194" s="22"/>
      <c r="M194" s="22"/>
      <c r="N194" s="22"/>
      <c r="O194" s="22"/>
      <c r="P194" s="22"/>
      <c r="Q194" s="22"/>
      <c r="R194" s="22"/>
      <c r="S194" s="22"/>
    </row>
    <row r="195" spans="12:19" x14ac:dyDescent="0.3">
      <c r="L195" s="22"/>
      <c r="M195" s="22"/>
      <c r="N195" s="22"/>
      <c r="O195" s="22"/>
      <c r="P195" s="22"/>
      <c r="Q195" s="22"/>
      <c r="R195" s="22"/>
      <c r="S195" s="22"/>
    </row>
    <row r="196" spans="12:19" x14ac:dyDescent="0.3">
      <c r="L196" s="22"/>
      <c r="M196" s="22"/>
      <c r="N196" s="22"/>
      <c r="O196" s="22"/>
      <c r="P196" s="22"/>
      <c r="Q196" s="22"/>
      <c r="R196" s="22"/>
      <c r="S196" s="22"/>
    </row>
    <row r="197" spans="12:19" x14ac:dyDescent="0.3">
      <c r="L197" s="22"/>
      <c r="M197" s="22"/>
      <c r="N197" s="22"/>
      <c r="O197" s="22"/>
      <c r="P197" s="22"/>
      <c r="Q197" s="22"/>
      <c r="R197" s="22"/>
      <c r="S197" s="22"/>
    </row>
    <row r="198" spans="12:19" x14ac:dyDescent="0.3">
      <c r="L198" s="22"/>
      <c r="M198" s="22"/>
      <c r="N198" s="22"/>
      <c r="O198" s="22"/>
      <c r="P198" s="22"/>
      <c r="Q198" s="22"/>
      <c r="R198" s="22"/>
      <c r="S198" s="22"/>
    </row>
    <row r="199" spans="12:19" x14ac:dyDescent="0.3">
      <c r="L199" s="22"/>
      <c r="M199" s="22"/>
      <c r="N199" s="22"/>
      <c r="O199" s="22"/>
      <c r="P199" s="22"/>
      <c r="Q199" s="22"/>
      <c r="R199" s="22"/>
      <c r="S199" s="22"/>
    </row>
    <row r="200" spans="12:19" x14ac:dyDescent="0.3">
      <c r="L200" s="22"/>
      <c r="M200" s="22"/>
      <c r="N200" s="22"/>
      <c r="O200" s="22"/>
      <c r="P200" s="22"/>
      <c r="Q200" s="22"/>
      <c r="R200" s="22"/>
      <c r="S200" s="22"/>
    </row>
    <row r="201" spans="12:19" x14ac:dyDescent="0.3">
      <c r="L201" s="22"/>
      <c r="M201" s="22"/>
      <c r="N201" s="22"/>
      <c r="O201" s="22"/>
      <c r="P201" s="22"/>
      <c r="Q201" s="22"/>
      <c r="R201" s="22"/>
      <c r="S201" s="22"/>
    </row>
    <row r="202" spans="12:19" x14ac:dyDescent="0.3">
      <c r="L202" s="22"/>
      <c r="M202" s="22"/>
      <c r="N202" s="22"/>
      <c r="O202" s="22"/>
      <c r="P202" s="22"/>
      <c r="Q202" s="22"/>
      <c r="R202" s="22"/>
      <c r="S202" s="22"/>
    </row>
    <row r="203" spans="12:19" x14ac:dyDescent="0.3">
      <c r="L203" s="22"/>
      <c r="M203" s="22"/>
      <c r="N203" s="22"/>
      <c r="O203" s="22"/>
      <c r="P203" s="22"/>
      <c r="Q203" s="22"/>
      <c r="R203" s="22"/>
      <c r="S203" s="22"/>
    </row>
    <row r="204" spans="12:19" x14ac:dyDescent="0.3">
      <c r="L204" s="22"/>
      <c r="M204" s="22"/>
      <c r="N204" s="22"/>
      <c r="O204" s="22"/>
      <c r="P204" s="22"/>
      <c r="Q204" s="22"/>
      <c r="R204" s="22"/>
      <c r="S204" s="22"/>
    </row>
    <row r="205" spans="12:19" x14ac:dyDescent="0.3">
      <c r="L205" s="22"/>
      <c r="M205" s="22"/>
      <c r="N205" s="22"/>
      <c r="O205" s="22"/>
      <c r="P205" s="22"/>
      <c r="Q205" s="22"/>
      <c r="R205" s="22"/>
      <c r="S205" s="22"/>
    </row>
    <row r="206" spans="12:19" x14ac:dyDescent="0.3">
      <c r="L206" s="22"/>
      <c r="M206" s="22"/>
      <c r="N206" s="22"/>
      <c r="O206" s="22"/>
      <c r="P206" s="22"/>
      <c r="Q206" s="22"/>
      <c r="R206" s="22"/>
      <c r="S206" s="22"/>
    </row>
    <row r="207" spans="12:19" x14ac:dyDescent="0.3">
      <c r="L207" s="22"/>
      <c r="M207" s="22"/>
      <c r="N207" s="22"/>
      <c r="O207" s="22"/>
      <c r="P207" s="22"/>
      <c r="Q207" s="22"/>
      <c r="R207" s="22"/>
      <c r="S207" s="22"/>
    </row>
    <row r="208" spans="12:19" x14ac:dyDescent="0.3">
      <c r="L208" s="22"/>
      <c r="M208" s="22"/>
      <c r="N208" s="22"/>
      <c r="O208" s="22"/>
      <c r="P208" s="22"/>
      <c r="Q208" s="22"/>
      <c r="R208" s="22"/>
      <c r="S208" s="22"/>
    </row>
    <row r="209" spans="12:19" x14ac:dyDescent="0.3">
      <c r="L209" s="22"/>
      <c r="M209" s="22"/>
      <c r="N209" s="22"/>
      <c r="O209" s="22"/>
      <c r="P209" s="22"/>
      <c r="Q209" s="22"/>
      <c r="R209" s="22"/>
      <c r="S209" s="22"/>
    </row>
    <row r="210" spans="12:19" x14ac:dyDescent="0.3">
      <c r="L210" s="22"/>
      <c r="M210" s="22"/>
      <c r="N210" s="22"/>
      <c r="O210" s="22"/>
      <c r="P210" s="22"/>
      <c r="Q210" s="22"/>
      <c r="R210" s="22"/>
      <c r="S210" s="22"/>
    </row>
    <row r="211" spans="12:19" x14ac:dyDescent="0.3">
      <c r="L211" s="22"/>
      <c r="M211" s="22"/>
      <c r="N211" s="22"/>
      <c r="O211" s="22"/>
      <c r="P211" s="22"/>
      <c r="Q211" s="22"/>
      <c r="R211" s="22"/>
      <c r="S211" s="22"/>
    </row>
    <row r="212" spans="12:19" x14ac:dyDescent="0.3">
      <c r="L212" s="22"/>
      <c r="M212" s="22"/>
      <c r="N212" s="22"/>
      <c r="O212" s="22"/>
      <c r="P212" s="22"/>
      <c r="Q212" s="22"/>
      <c r="R212" s="22"/>
      <c r="S212" s="22"/>
    </row>
    <row r="213" spans="12:19" x14ac:dyDescent="0.3">
      <c r="L213" s="22"/>
      <c r="M213" s="22"/>
      <c r="N213" s="22"/>
      <c r="O213" s="22"/>
      <c r="P213" s="22"/>
      <c r="Q213" s="22"/>
      <c r="R213" s="22"/>
      <c r="S213" s="22"/>
    </row>
    <row r="214" spans="12:19" x14ac:dyDescent="0.3">
      <c r="L214" s="22"/>
      <c r="M214" s="22"/>
      <c r="N214" s="22"/>
      <c r="O214" s="22"/>
      <c r="P214" s="22"/>
      <c r="Q214" s="22"/>
      <c r="R214" s="22"/>
      <c r="S214" s="22"/>
    </row>
    <row r="215" spans="12:19" x14ac:dyDescent="0.3">
      <c r="L215" s="22"/>
      <c r="M215" s="22"/>
      <c r="N215" s="22"/>
      <c r="O215" s="22"/>
      <c r="P215" s="22"/>
      <c r="Q215" s="22"/>
      <c r="R215" s="22"/>
      <c r="S215" s="22"/>
    </row>
    <row r="216" spans="12:19" x14ac:dyDescent="0.3">
      <c r="L216" s="22"/>
      <c r="M216" s="22"/>
      <c r="N216" s="22"/>
      <c r="O216" s="22"/>
      <c r="P216" s="22"/>
      <c r="Q216" s="22"/>
      <c r="R216" s="22"/>
      <c r="S216" s="22"/>
    </row>
    <row r="217" spans="12:19" x14ac:dyDescent="0.3">
      <c r="L217" s="22"/>
      <c r="M217" s="22"/>
      <c r="N217" s="22"/>
      <c r="O217" s="22"/>
      <c r="P217" s="22"/>
      <c r="Q217" s="22"/>
      <c r="R217" s="22"/>
      <c r="S217" s="22"/>
    </row>
    <row r="218" spans="12:19" x14ac:dyDescent="0.3">
      <c r="L218" s="22"/>
      <c r="M218" s="22"/>
      <c r="N218" s="22"/>
      <c r="O218" s="22"/>
      <c r="P218" s="22"/>
      <c r="Q218" s="22"/>
      <c r="R218" s="22"/>
      <c r="S218" s="22"/>
    </row>
    <row r="219" spans="12:19" x14ac:dyDescent="0.3">
      <c r="L219" s="22"/>
      <c r="M219" s="22"/>
      <c r="N219" s="22"/>
      <c r="O219" s="22"/>
      <c r="P219" s="22"/>
      <c r="Q219" s="22"/>
      <c r="R219" s="22"/>
      <c r="S219" s="22"/>
    </row>
    <row r="220" spans="12:19" x14ac:dyDescent="0.3">
      <c r="L220" s="22"/>
      <c r="M220" s="22"/>
      <c r="N220" s="22"/>
      <c r="O220" s="22"/>
      <c r="P220" s="22"/>
      <c r="Q220" s="22"/>
      <c r="R220" s="22"/>
      <c r="S220" s="22"/>
    </row>
    <row r="221" spans="12:19" x14ac:dyDescent="0.3">
      <c r="L221" s="22"/>
      <c r="M221" s="22"/>
      <c r="N221" s="22"/>
      <c r="O221" s="22"/>
      <c r="P221" s="22"/>
      <c r="Q221" s="22"/>
      <c r="R221" s="22"/>
      <c r="S221" s="22"/>
    </row>
    <row r="222" spans="12:19" x14ac:dyDescent="0.3">
      <c r="L222" s="22"/>
      <c r="M222" s="22"/>
      <c r="N222" s="22"/>
      <c r="O222" s="22"/>
      <c r="P222" s="22"/>
      <c r="Q222" s="22"/>
      <c r="R222" s="22"/>
      <c r="S222" s="22"/>
    </row>
    <row r="223" spans="12:19" x14ac:dyDescent="0.3">
      <c r="L223" s="22"/>
      <c r="M223" s="22"/>
      <c r="N223" s="22"/>
      <c r="O223" s="22"/>
      <c r="P223" s="22"/>
      <c r="Q223" s="22"/>
      <c r="R223" s="22"/>
      <c r="S223" s="22"/>
    </row>
    <row r="224" spans="12:19" x14ac:dyDescent="0.3">
      <c r="L224" s="22"/>
      <c r="M224" s="22"/>
      <c r="N224" s="22"/>
      <c r="O224" s="22"/>
      <c r="P224" s="22"/>
      <c r="Q224" s="22"/>
      <c r="R224" s="22"/>
      <c r="S224" s="22"/>
    </row>
    <row r="225" spans="12:19" x14ac:dyDescent="0.3">
      <c r="L225" s="22"/>
      <c r="M225" s="22"/>
      <c r="N225" s="22"/>
      <c r="O225" s="22"/>
      <c r="P225" s="22"/>
      <c r="Q225" s="22"/>
      <c r="R225" s="22"/>
      <c r="S225" s="22"/>
    </row>
    <row r="226" spans="12:19" x14ac:dyDescent="0.3">
      <c r="L226" s="22"/>
      <c r="M226" s="22"/>
      <c r="N226" s="22"/>
      <c r="O226" s="22"/>
      <c r="P226" s="22"/>
      <c r="Q226" s="22"/>
      <c r="R226" s="22"/>
      <c r="S226" s="22"/>
    </row>
    <row r="227" spans="12:19" x14ac:dyDescent="0.3">
      <c r="L227" s="22"/>
      <c r="M227" s="22"/>
      <c r="N227" s="22"/>
      <c r="O227" s="22"/>
      <c r="P227" s="22"/>
      <c r="Q227" s="22"/>
      <c r="R227" s="22"/>
      <c r="S227" s="22"/>
    </row>
    <row r="228" spans="12:19" x14ac:dyDescent="0.3">
      <c r="L228" s="22"/>
      <c r="M228" s="22"/>
      <c r="N228" s="22"/>
      <c r="O228" s="22"/>
      <c r="P228" s="22"/>
      <c r="Q228" s="22"/>
      <c r="R228" s="22"/>
      <c r="S228" s="22"/>
    </row>
    <row r="229" spans="12:19" x14ac:dyDescent="0.3">
      <c r="L229" s="22"/>
      <c r="M229" s="22"/>
      <c r="N229" s="22"/>
      <c r="O229" s="22"/>
      <c r="P229" s="22"/>
      <c r="Q229" s="22"/>
      <c r="R229" s="22"/>
      <c r="S229" s="22"/>
    </row>
    <row r="230" spans="12:19" x14ac:dyDescent="0.3">
      <c r="L230" s="22"/>
      <c r="M230" s="22"/>
      <c r="N230" s="22"/>
      <c r="O230" s="22"/>
      <c r="P230" s="22"/>
      <c r="Q230" s="22"/>
      <c r="R230" s="22"/>
      <c r="S230" s="22"/>
    </row>
    <row r="231" spans="12:19" x14ac:dyDescent="0.3">
      <c r="L231" s="22"/>
      <c r="M231" s="22"/>
      <c r="N231" s="22"/>
      <c r="O231" s="22"/>
      <c r="P231" s="22"/>
      <c r="Q231" s="22"/>
      <c r="R231" s="22"/>
      <c r="S231" s="22"/>
    </row>
    <row r="232" spans="12:19" x14ac:dyDescent="0.3">
      <c r="L232" s="22"/>
      <c r="M232" s="22"/>
      <c r="N232" s="22"/>
      <c r="O232" s="22"/>
      <c r="P232" s="22"/>
      <c r="Q232" s="22"/>
      <c r="R232" s="22"/>
      <c r="S232" s="22"/>
    </row>
    <row r="233" spans="12:19" x14ac:dyDescent="0.3">
      <c r="L233" s="22"/>
      <c r="M233" s="22"/>
      <c r="N233" s="22"/>
      <c r="O233" s="22"/>
      <c r="P233" s="22"/>
      <c r="Q233" s="22"/>
      <c r="R233" s="22"/>
      <c r="S233" s="22"/>
    </row>
    <row r="234" spans="12:19" x14ac:dyDescent="0.3">
      <c r="L234" s="22"/>
      <c r="M234" s="22"/>
      <c r="N234" s="22"/>
      <c r="O234" s="22"/>
      <c r="P234" s="22"/>
      <c r="Q234" s="22"/>
      <c r="R234" s="22"/>
      <c r="S234" s="22"/>
    </row>
    <row r="235" spans="12:19" x14ac:dyDescent="0.3">
      <c r="L235" s="22"/>
      <c r="M235" s="22"/>
      <c r="N235" s="22"/>
      <c r="O235" s="22"/>
      <c r="P235" s="22"/>
      <c r="Q235" s="22"/>
      <c r="R235" s="22"/>
      <c r="S235" s="22"/>
    </row>
    <row r="236" spans="12:19" x14ac:dyDescent="0.3">
      <c r="L236" s="22"/>
      <c r="M236" s="22"/>
      <c r="N236" s="22"/>
      <c r="O236" s="22"/>
      <c r="P236" s="22"/>
      <c r="Q236" s="22"/>
      <c r="R236" s="22"/>
      <c r="S236" s="22"/>
    </row>
    <row r="237" spans="12:19" x14ac:dyDescent="0.3">
      <c r="L237" s="22"/>
      <c r="M237" s="22"/>
      <c r="N237" s="22"/>
      <c r="O237" s="22"/>
      <c r="P237" s="22"/>
      <c r="Q237" s="22"/>
      <c r="R237" s="22"/>
      <c r="S237" s="22"/>
    </row>
    <row r="238" spans="12:19" x14ac:dyDescent="0.3">
      <c r="L238" s="22"/>
      <c r="M238" s="22"/>
      <c r="N238" s="22"/>
      <c r="O238" s="22"/>
      <c r="P238" s="22"/>
      <c r="Q238" s="22"/>
      <c r="R238" s="22"/>
      <c r="S238" s="22"/>
    </row>
    <row r="239" spans="12:19" x14ac:dyDescent="0.3">
      <c r="L239" s="22"/>
      <c r="M239" s="22"/>
      <c r="N239" s="22"/>
      <c r="O239" s="22"/>
      <c r="P239" s="22"/>
      <c r="Q239" s="22"/>
      <c r="R239" s="22"/>
      <c r="S239" s="22"/>
    </row>
    <row r="240" spans="12:19" x14ac:dyDescent="0.3">
      <c r="L240" s="22"/>
      <c r="M240" s="22"/>
      <c r="N240" s="22"/>
      <c r="O240" s="22"/>
      <c r="P240" s="22"/>
      <c r="Q240" s="22"/>
      <c r="R240" s="22"/>
      <c r="S240" s="22"/>
    </row>
    <row r="241" spans="12:19" x14ac:dyDescent="0.3">
      <c r="L241" s="22"/>
      <c r="M241" s="22"/>
      <c r="N241" s="22"/>
      <c r="O241" s="22"/>
      <c r="P241" s="22"/>
      <c r="Q241" s="22"/>
      <c r="R241" s="22"/>
      <c r="S241" s="22"/>
    </row>
    <row r="242" spans="12:19" x14ac:dyDescent="0.3">
      <c r="L242" s="22"/>
      <c r="M242" s="22"/>
      <c r="N242" s="22"/>
      <c r="O242" s="22"/>
      <c r="P242" s="22"/>
      <c r="Q242" s="22"/>
      <c r="R242" s="22"/>
      <c r="S242" s="22"/>
    </row>
    <row r="243" spans="12:19" x14ac:dyDescent="0.3">
      <c r="L243" s="22"/>
      <c r="M243" s="22"/>
      <c r="N243" s="22"/>
      <c r="O243" s="22"/>
      <c r="P243" s="22"/>
      <c r="Q243" s="22"/>
      <c r="R243" s="22"/>
      <c r="S243" s="22"/>
    </row>
    <row r="244" spans="12:19" x14ac:dyDescent="0.3">
      <c r="L244" s="22"/>
      <c r="M244" s="22"/>
      <c r="N244" s="22"/>
      <c r="O244" s="22"/>
      <c r="P244" s="22"/>
      <c r="Q244" s="22"/>
      <c r="R244" s="22"/>
      <c r="S244" s="22"/>
    </row>
    <row r="245" spans="12:19" x14ac:dyDescent="0.3">
      <c r="L245" s="22"/>
      <c r="M245" s="22"/>
      <c r="N245" s="22"/>
      <c r="O245" s="22"/>
      <c r="P245" s="22"/>
      <c r="Q245" s="22"/>
      <c r="R245" s="22"/>
      <c r="S245" s="22"/>
    </row>
    <row r="246" spans="12:19" x14ac:dyDescent="0.3">
      <c r="L246" s="22"/>
      <c r="M246" s="22"/>
      <c r="N246" s="22"/>
      <c r="O246" s="22"/>
      <c r="P246" s="22"/>
      <c r="Q246" s="22"/>
      <c r="R246" s="22"/>
      <c r="S246" s="22"/>
    </row>
    <row r="247" spans="12:19" x14ac:dyDescent="0.3">
      <c r="L247" s="22"/>
      <c r="M247" s="22"/>
      <c r="N247" s="22"/>
      <c r="O247" s="22"/>
      <c r="P247" s="22"/>
      <c r="Q247" s="22"/>
      <c r="R247" s="22"/>
      <c r="S247" s="22"/>
    </row>
    <row r="248" spans="12:19" x14ac:dyDescent="0.3">
      <c r="L248" s="22"/>
      <c r="M248" s="22"/>
      <c r="N248" s="22"/>
      <c r="O248" s="22"/>
      <c r="P248" s="22"/>
      <c r="Q248" s="22"/>
      <c r="R248" s="22"/>
      <c r="S248" s="22"/>
    </row>
    <row r="249" spans="12:19" x14ac:dyDescent="0.3">
      <c r="L249" s="22"/>
      <c r="M249" s="22"/>
      <c r="N249" s="22"/>
      <c r="O249" s="22"/>
      <c r="P249" s="22"/>
      <c r="Q249" s="22"/>
      <c r="R249" s="22"/>
      <c r="S249" s="22"/>
    </row>
    <row r="250" spans="12:19" x14ac:dyDescent="0.3">
      <c r="L250" s="142" t="s">
        <v>811</v>
      </c>
      <c r="M250" s="142" t="s">
        <v>812</v>
      </c>
      <c r="N250" s="142" t="s">
        <v>181</v>
      </c>
      <c r="P250" s="138" t="s">
        <v>811</v>
      </c>
      <c r="R250" s="142" t="s">
        <v>811</v>
      </c>
      <c r="S250" s="142" t="s">
        <v>812</v>
      </c>
    </row>
    <row r="251" spans="12:19" x14ac:dyDescent="0.3">
      <c r="L251" s="162" t="s">
        <v>821</v>
      </c>
      <c r="M251" s="162" t="s">
        <v>822</v>
      </c>
      <c r="N251" s="162" t="s">
        <v>823</v>
      </c>
      <c r="P251" s="139" t="s">
        <v>821</v>
      </c>
      <c r="R251" s="162" t="s">
        <v>821</v>
      </c>
      <c r="S251" s="162" t="s">
        <v>822</v>
      </c>
    </row>
    <row r="252" spans="12:19" x14ac:dyDescent="0.3">
      <c r="L252" s="162" t="s">
        <v>821</v>
      </c>
      <c r="M252" s="162" t="s">
        <v>824</v>
      </c>
      <c r="N252" s="162" t="s">
        <v>825</v>
      </c>
      <c r="P252" s="140" t="s">
        <v>826</v>
      </c>
      <c r="R252" s="162" t="s">
        <v>821</v>
      </c>
      <c r="S252" s="162" t="s">
        <v>824</v>
      </c>
    </row>
    <row r="253" spans="12:19" x14ac:dyDescent="0.3">
      <c r="L253" s="162" t="s">
        <v>826</v>
      </c>
      <c r="M253" s="162" t="s">
        <v>826</v>
      </c>
      <c r="N253" s="162" t="s">
        <v>827</v>
      </c>
      <c r="P253" s="139" t="s">
        <v>828</v>
      </c>
      <c r="R253" s="162" t="s">
        <v>826</v>
      </c>
      <c r="S253" s="162" t="s">
        <v>826</v>
      </c>
    </row>
    <row r="254" spans="12:19" x14ac:dyDescent="0.3">
      <c r="L254" s="162" t="s">
        <v>828</v>
      </c>
      <c r="M254" s="162" t="s">
        <v>829</v>
      </c>
      <c r="N254" s="162" t="s">
        <v>830</v>
      </c>
      <c r="P254" s="140" t="s">
        <v>831</v>
      </c>
      <c r="R254" s="162" t="s">
        <v>828</v>
      </c>
      <c r="S254" s="162" t="s">
        <v>829</v>
      </c>
    </row>
    <row r="255" spans="12:19" x14ac:dyDescent="0.3">
      <c r="L255" s="162" t="s">
        <v>828</v>
      </c>
      <c r="M255" s="162" t="s">
        <v>832</v>
      </c>
      <c r="N255" s="162" t="s">
        <v>833</v>
      </c>
      <c r="P255" s="139" t="s">
        <v>834</v>
      </c>
      <c r="R255" s="162" t="s">
        <v>828</v>
      </c>
      <c r="S255" s="162" t="s">
        <v>832</v>
      </c>
    </row>
    <row r="256" spans="12:19" x14ac:dyDescent="0.3">
      <c r="L256" s="162" t="s">
        <v>828</v>
      </c>
      <c r="M256" s="162" t="s">
        <v>835</v>
      </c>
      <c r="N256" s="162" t="s">
        <v>836</v>
      </c>
      <c r="P256" s="140" t="s">
        <v>837</v>
      </c>
      <c r="R256" s="162" t="s">
        <v>828</v>
      </c>
      <c r="S256" s="162" t="s">
        <v>835</v>
      </c>
    </row>
    <row r="257" spans="12:19" x14ac:dyDescent="0.3">
      <c r="L257" s="162" t="s">
        <v>828</v>
      </c>
      <c r="M257" s="162" t="s">
        <v>838</v>
      </c>
      <c r="N257" s="162" t="s">
        <v>839</v>
      </c>
      <c r="P257" s="139" t="s">
        <v>840</v>
      </c>
      <c r="R257" s="162" t="s">
        <v>828</v>
      </c>
      <c r="S257" s="162" t="s">
        <v>838</v>
      </c>
    </row>
    <row r="258" spans="12:19" x14ac:dyDescent="0.3">
      <c r="L258" s="162" t="s">
        <v>831</v>
      </c>
      <c r="M258" s="162" t="s">
        <v>841</v>
      </c>
      <c r="N258" s="162" t="s">
        <v>842</v>
      </c>
      <c r="P258" s="140" t="s">
        <v>843</v>
      </c>
      <c r="R258" s="162" t="s">
        <v>831</v>
      </c>
      <c r="S258" s="162" t="s">
        <v>841</v>
      </c>
    </row>
    <row r="259" spans="12:19" x14ac:dyDescent="0.3">
      <c r="L259" s="162" t="s">
        <v>831</v>
      </c>
      <c r="M259" s="162" t="s">
        <v>841</v>
      </c>
      <c r="N259" s="162" t="s">
        <v>844</v>
      </c>
      <c r="P259" s="139" t="s">
        <v>845</v>
      </c>
      <c r="R259" s="162" t="s">
        <v>834</v>
      </c>
      <c r="S259" s="162" t="s">
        <v>846</v>
      </c>
    </row>
    <row r="260" spans="12:19" x14ac:dyDescent="0.3">
      <c r="L260" s="162" t="s">
        <v>834</v>
      </c>
      <c r="M260" s="162" t="s">
        <v>846</v>
      </c>
      <c r="N260" s="162" t="s">
        <v>16</v>
      </c>
      <c r="P260" s="141" t="s">
        <v>847</v>
      </c>
      <c r="R260" s="162" t="s">
        <v>837</v>
      </c>
      <c r="S260" s="162" t="s">
        <v>848</v>
      </c>
    </row>
    <row r="261" spans="12:19" x14ac:dyDescent="0.3">
      <c r="L261" s="162" t="s">
        <v>834</v>
      </c>
      <c r="M261" s="162" t="s">
        <v>846</v>
      </c>
      <c r="N261" s="162" t="s">
        <v>849</v>
      </c>
      <c r="R261" s="162" t="s">
        <v>837</v>
      </c>
      <c r="S261" s="162" t="s">
        <v>850</v>
      </c>
    </row>
    <row r="262" spans="12:19" x14ac:dyDescent="0.3">
      <c r="L262" s="162" t="s">
        <v>834</v>
      </c>
      <c r="M262" s="162" t="s">
        <v>846</v>
      </c>
      <c r="N262" s="162" t="s">
        <v>851</v>
      </c>
      <c r="R262" s="162" t="s">
        <v>840</v>
      </c>
      <c r="S262" s="162" t="s">
        <v>852</v>
      </c>
    </row>
    <row r="263" spans="12:19" x14ac:dyDescent="0.3">
      <c r="L263" s="162" t="s">
        <v>834</v>
      </c>
      <c r="M263" s="162" t="s">
        <v>846</v>
      </c>
      <c r="N263" s="162" t="s">
        <v>853</v>
      </c>
      <c r="R263" s="162" t="s">
        <v>840</v>
      </c>
      <c r="S263" s="162" t="s">
        <v>854</v>
      </c>
    </row>
    <row r="264" spans="12:19" x14ac:dyDescent="0.3">
      <c r="L264" s="162" t="s">
        <v>834</v>
      </c>
      <c r="M264" s="162" t="s">
        <v>846</v>
      </c>
      <c r="N264" s="162" t="s">
        <v>855</v>
      </c>
      <c r="R264" s="162" t="s">
        <v>840</v>
      </c>
      <c r="S264" s="162" t="s">
        <v>856</v>
      </c>
    </row>
    <row r="265" spans="12:19" x14ac:dyDescent="0.3">
      <c r="L265" s="162" t="s">
        <v>837</v>
      </c>
      <c r="M265" s="162" t="s">
        <v>848</v>
      </c>
      <c r="N265" s="162" t="s">
        <v>857</v>
      </c>
      <c r="R265" s="162" t="s">
        <v>840</v>
      </c>
      <c r="S265" s="162" t="s">
        <v>858</v>
      </c>
    </row>
    <row r="266" spans="12:19" x14ac:dyDescent="0.3">
      <c r="L266" s="162" t="s">
        <v>837</v>
      </c>
      <c r="M266" s="162" t="s">
        <v>848</v>
      </c>
      <c r="N266" s="162" t="s">
        <v>830</v>
      </c>
      <c r="R266" s="162" t="s">
        <v>840</v>
      </c>
      <c r="S266" s="162" t="s">
        <v>859</v>
      </c>
    </row>
    <row r="267" spans="12:19" x14ac:dyDescent="0.3">
      <c r="L267" s="162" t="s">
        <v>837</v>
      </c>
      <c r="M267" s="162" t="s">
        <v>850</v>
      </c>
      <c r="N267" s="162" t="s">
        <v>860</v>
      </c>
      <c r="R267" s="162" t="s">
        <v>840</v>
      </c>
      <c r="S267" s="162" t="s">
        <v>861</v>
      </c>
    </row>
    <row r="268" spans="12:19" x14ac:dyDescent="0.3">
      <c r="L268" s="162" t="s">
        <v>837</v>
      </c>
      <c r="M268" s="162" t="s">
        <v>850</v>
      </c>
      <c r="N268" s="162" t="s">
        <v>862</v>
      </c>
      <c r="R268" s="162" t="s">
        <v>843</v>
      </c>
      <c r="S268" s="162" t="s">
        <v>863</v>
      </c>
    </row>
    <row r="269" spans="12:19" x14ac:dyDescent="0.3">
      <c r="L269" s="162" t="s">
        <v>840</v>
      </c>
      <c r="M269" s="162" t="s">
        <v>852</v>
      </c>
      <c r="N269" s="162" t="s">
        <v>864</v>
      </c>
      <c r="R269" s="162" t="s">
        <v>843</v>
      </c>
      <c r="S269" s="162" t="s">
        <v>865</v>
      </c>
    </row>
    <row r="270" spans="12:19" x14ac:dyDescent="0.3">
      <c r="L270" s="162" t="s">
        <v>840</v>
      </c>
      <c r="M270" s="162" t="s">
        <v>852</v>
      </c>
      <c r="N270" s="162" t="s">
        <v>866</v>
      </c>
      <c r="R270" s="162" t="s">
        <v>843</v>
      </c>
      <c r="S270" s="162" t="s">
        <v>867</v>
      </c>
    </row>
    <row r="271" spans="12:19" x14ac:dyDescent="0.3">
      <c r="L271" s="162" t="s">
        <v>840</v>
      </c>
      <c r="M271" s="162" t="s">
        <v>854</v>
      </c>
      <c r="N271" s="162" t="s">
        <v>868</v>
      </c>
      <c r="R271" s="162" t="s">
        <v>845</v>
      </c>
      <c r="S271" s="162" t="s">
        <v>869</v>
      </c>
    </row>
    <row r="272" spans="12:19" x14ac:dyDescent="0.3">
      <c r="L272" s="162" t="s">
        <v>840</v>
      </c>
      <c r="M272" s="162" t="s">
        <v>854</v>
      </c>
      <c r="N272" s="162" t="s">
        <v>870</v>
      </c>
      <c r="R272" s="162" t="s">
        <v>845</v>
      </c>
      <c r="S272" s="162" t="s">
        <v>871</v>
      </c>
    </row>
    <row r="273" spans="12:19" x14ac:dyDescent="0.3">
      <c r="L273" s="162" t="s">
        <v>840</v>
      </c>
      <c r="M273" s="162" t="s">
        <v>854</v>
      </c>
      <c r="N273" s="162" t="s">
        <v>872</v>
      </c>
      <c r="R273" s="162" t="s">
        <v>845</v>
      </c>
      <c r="S273" s="162" t="s">
        <v>873</v>
      </c>
    </row>
    <row r="274" spans="12:19" x14ac:dyDescent="0.3">
      <c r="L274" s="162" t="s">
        <v>840</v>
      </c>
      <c r="M274" s="162" t="s">
        <v>854</v>
      </c>
      <c r="N274" s="162" t="s">
        <v>874</v>
      </c>
      <c r="R274" s="162" t="s">
        <v>847</v>
      </c>
      <c r="S274" s="162" t="s">
        <v>875</v>
      </c>
    </row>
    <row r="275" spans="12:19" x14ac:dyDescent="0.3">
      <c r="L275" s="162" t="s">
        <v>840</v>
      </c>
      <c r="M275" s="162" t="s">
        <v>854</v>
      </c>
      <c r="N275" s="162" t="s">
        <v>876</v>
      </c>
      <c r="R275" s="162" t="s">
        <v>847</v>
      </c>
      <c r="S275" s="162" t="s">
        <v>877</v>
      </c>
    </row>
    <row r="276" spans="12:19" x14ac:dyDescent="0.3">
      <c r="L276" s="162" t="s">
        <v>840</v>
      </c>
      <c r="M276" s="162" t="s">
        <v>854</v>
      </c>
      <c r="N276" s="162" t="s">
        <v>878</v>
      </c>
      <c r="R276" s="162" t="s">
        <v>847</v>
      </c>
      <c r="S276" s="162" t="s">
        <v>879</v>
      </c>
    </row>
    <row r="277" spans="12:19" x14ac:dyDescent="0.3">
      <c r="L277" s="162" t="s">
        <v>840</v>
      </c>
      <c r="M277" s="162" t="s">
        <v>854</v>
      </c>
      <c r="N277" s="162" t="s">
        <v>880</v>
      </c>
      <c r="R277" s="162" t="s">
        <v>847</v>
      </c>
      <c r="S277" s="162" t="s">
        <v>881</v>
      </c>
    </row>
    <row r="278" spans="12:19" x14ac:dyDescent="0.3">
      <c r="L278" s="162" t="s">
        <v>840</v>
      </c>
      <c r="M278" s="162" t="s">
        <v>854</v>
      </c>
      <c r="N278" s="162" t="s">
        <v>882</v>
      </c>
      <c r="R278" s="162" t="s">
        <v>847</v>
      </c>
      <c r="S278" s="162" t="s">
        <v>883</v>
      </c>
    </row>
    <row r="279" spans="12:19" x14ac:dyDescent="0.3">
      <c r="L279" s="162" t="s">
        <v>840</v>
      </c>
      <c r="M279" s="162" t="s">
        <v>854</v>
      </c>
      <c r="N279" s="162" t="s">
        <v>884</v>
      </c>
      <c r="R279" s="162" t="s">
        <v>847</v>
      </c>
      <c r="S279" s="162" t="s">
        <v>885</v>
      </c>
    </row>
    <row r="280" spans="12:19" x14ac:dyDescent="0.3">
      <c r="L280" s="162" t="s">
        <v>840</v>
      </c>
      <c r="M280" s="162" t="s">
        <v>854</v>
      </c>
      <c r="N280" s="162" t="s">
        <v>886</v>
      </c>
    </row>
    <row r="281" spans="12:19" x14ac:dyDescent="0.3">
      <c r="L281" s="162" t="s">
        <v>840</v>
      </c>
      <c r="M281" s="162" t="s">
        <v>854</v>
      </c>
      <c r="N281" s="162" t="s">
        <v>887</v>
      </c>
    </row>
    <row r="282" spans="12:19" x14ac:dyDescent="0.3">
      <c r="L282" s="162" t="s">
        <v>840</v>
      </c>
      <c r="M282" s="162" t="s">
        <v>856</v>
      </c>
      <c r="N282" s="162" t="s">
        <v>879</v>
      </c>
    </row>
    <row r="283" spans="12:19" x14ac:dyDescent="0.3">
      <c r="L283" s="162" t="s">
        <v>840</v>
      </c>
      <c r="M283" s="162" t="s">
        <v>858</v>
      </c>
      <c r="N283" s="162" t="s">
        <v>888</v>
      </c>
    </row>
    <row r="284" spans="12:19" x14ac:dyDescent="0.3">
      <c r="L284" s="162" t="s">
        <v>840</v>
      </c>
      <c r="M284" s="162" t="s">
        <v>859</v>
      </c>
      <c r="N284" s="162" t="s">
        <v>889</v>
      </c>
    </row>
    <row r="285" spans="12:19" x14ac:dyDescent="0.3">
      <c r="L285" s="162" t="s">
        <v>840</v>
      </c>
      <c r="M285" s="162" t="s">
        <v>861</v>
      </c>
      <c r="N285" s="162" t="s">
        <v>890</v>
      </c>
    </row>
    <row r="286" spans="12:19" x14ac:dyDescent="0.3">
      <c r="L286" s="162" t="s">
        <v>843</v>
      </c>
      <c r="M286" s="162" t="s">
        <v>863</v>
      </c>
      <c r="N286" s="162" t="s">
        <v>891</v>
      </c>
    </row>
    <row r="287" spans="12:19" x14ac:dyDescent="0.3">
      <c r="L287" s="162" t="s">
        <v>843</v>
      </c>
      <c r="M287" s="162" t="s">
        <v>865</v>
      </c>
      <c r="N287" s="162" t="s">
        <v>891</v>
      </c>
    </row>
    <row r="288" spans="12:19" x14ac:dyDescent="0.3">
      <c r="L288" s="162" t="s">
        <v>843</v>
      </c>
      <c r="M288" s="162" t="s">
        <v>867</v>
      </c>
      <c r="N288" s="162" t="s">
        <v>892</v>
      </c>
    </row>
    <row r="289" spans="12:14" x14ac:dyDescent="0.3">
      <c r="L289" s="162" t="s">
        <v>843</v>
      </c>
      <c r="M289" s="162" t="s">
        <v>867</v>
      </c>
      <c r="N289" s="162" t="s">
        <v>893</v>
      </c>
    </row>
    <row r="290" spans="12:14" x14ac:dyDescent="0.3">
      <c r="L290" s="162" t="s">
        <v>845</v>
      </c>
      <c r="M290" s="162" t="s">
        <v>869</v>
      </c>
      <c r="N290" s="162" t="s">
        <v>894</v>
      </c>
    </row>
    <row r="291" spans="12:14" x14ac:dyDescent="0.3">
      <c r="L291" s="162" t="s">
        <v>845</v>
      </c>
      <c r="M291" s="162" t="s">
        <v>871</v>
      </c>
      <c r="N291" s="162" t="s">
        <v>895</v>
      </c>
    </row>
    <row r="292" spans="12:14" x14ac:dyDescent="0.3">
      <c r="L292" s="162" t="s">
        <v>845</v>
      </c>
      <c r="M292" s="162" t="s">
        <v>873</v>
      </c>
      <c r="N292" s="162" t="s">
        <v>896</v>
      </c>
    </row>
    <row r="293" spans="12:14" x14ac:dyDescent="0.3">
      <c r="L293" s="162" t="s">
        <v>847</v>
      </c>
      <c r="M293" s="162" t="s">
        <v>875</v>
      </c>
      <c r="N293" s="162" t="s">
        <v>897</v>
      </c>
    </row>
    <row r="294" spans="12:14" x14ac:dyDescent="0.3">
      <c r="L294" s="162" t="s">
        <v>847</v>
      </c>
      <c r="M294" s="162" t="s">
        <v>875</v>
      </c>
      <c r="N294" s="162" t="s">
        <v>889</v>
      </c>
    </row>
    <row r="295" spans="12:14" x14ac:dyDescent="0.3">
      <c r="L295" s="162" t="s">
        <v>847</v>
      </c>
      <c r="M295" s="162" t="s">
        <v>877</v>
      </c>
      <c r="N295" s="162" t="s">
        <v>890</v>
      </c>
    </row>
    <row r="296" spans="12:14" x14ac:dyDescent="0.3">
      <c r="L296" s="162" t="s">
        <v>847</v>
      </c>
      <c r="M296" s="162" t="s">
        <v>877</v>
      </c>
      <c r="N296" s="162" t="s">
        <v>898</v>
      </c>
    </row>
    <row r="297" spans="12:14" x14ac:dyDescent="0.3">
      <c r="L297" s="162" t="s">
        <v>847</v>
      </c>
      <c r="M297" s="162" t="s">
        <v>879</v>
      </c>
      <c r="N297" s="162" t="s">
        <v>879</v>
      </c>
    </row>
    <row r="298" spans="12:14" x14ac:dyDescent="0.3">
      <c r="L298" s="162" t="s">
        <v>847</v>
      </c>
      <c r="M298" s="162" t="s">
        <v>881</v>
      </c>
      <c r="N298" s="162" t="s">
        <v>899</v>
      </c>
    </row>
    <row r="299" spans="12:14" x14ac:dyDescent="0.3">
      <c r="L299" s="162" t="s">
        <v>847</v>
      </c>
      <c r="M299" s="162" t="s">
        <v>881</v>
      </c>
      <c r="N299" s="162" t="s">
        <v>900</v>
      </c>
    </row>
    <row r="300" spans="12:14" x14ac:dyDescent="0.3">
      <c r="L300" s="162" t="s">
        <v>847</v>
      </c>
      <c r="M300" s="162" t="s">
        <v>881</v>
      </c>
      <c r="N300" s="162" t="s">
        <v>901</v>
      </c>
    </row>
    <row r="301" spans="12:14" x14ac:dyDescent="0.3">
      <c r="L301" s="162" t="s">
        <v>847</v>
      </c>
      <c r="M301" s="162" t="s">
        <v>881</v>
      </c>
      <c r="N301" s="162" t="s">
        <v>902</v>
      </c>
    </row>
    <row r="302" spans="12:14" x14ac:dyDescent="0.3">
      <c r="L302" s="162" t="s">
        <v>847</v>
      </c>
      <c r="M302" s="162" t="s">
        <v>883</v>
      </c>
      <c r="N302" s="162" t="s">
        <v>866</v>
      </c>
    </row>
    <row r="303" spans="12:14" x14ac:dyDescent="0.3">
      <c r="L303" s="162" t="s">
        <v>847</v>
      </c>
      <c r="M303" s="162" t="s">
        <v>885</v>
      </c>
      <c r="N303" s="162" t="s">
        <v>888</v>
      </c>
    </row>
  </sheetData>
  <sheetProtection algorithmName="SHA-512" hashValue="0vO3BbTEirGY0SmDxZvXKUQXzPw+o3dPxb7X1MKJ3t7V4iSml4KKdN1B5pt0/j1vi/i8rJgtra1hmsWzh0Jlsw==" saltValue="utcZpDzZynqQijaByx44lA==" spinCount="100000" sheet="1" formatCells="0"/>
  <dataConsolidate/>
  <mergeCells count="35">
    <mergeCell ref="B4:I4"/>
    <mergeCell ref="A1:J1"/>
    <mergeCell ref="B2:B3"/>
    <mergeCell ref="C2:I2"/>
    <mergeCell ref="C3:E3"/>
    <mergeCell ref="F3:I3"/>
    <mergeCell ref="B16:C16"/>
    <mergeCell ref="B5:I5"/>
    <mergeCell ref="B6:C6"/>
    <mergeCell ref="B7:C7"/>
    <mergeCell ref="B8:C8"/>
    <mergeCell ref="B9:C9"/>
    <mergeCell ref="B10:C10"/>
    <mergeCell ref="B11:C11"/>
    <mergeCell ref="B12:C12"/>
    <mergeCell ref="B13:C13"/>
    <mergeCell ref="B14:C14"/>
    <mergeCell ref="B15:C15"/>
    <mergeCell ref="B17:C17"/>
    <mergeCell ref="B18:C18"/>
    <mergeCell ref="B19:C19"/>
    <mergeCell ref="B20:I20"/>
    <mergeCell ref="B21:I21"/>
    <mergeCell ref="D26:I26"/>
    <mergeCell ref="D22:I22"/>
    <mergeCell ref="B35:D35"/>
    <mergeCell ref="B23:C23"/>
    <mergeCell ref="B25:C25"/>
    <mergeCell ref="B30:B34"/>
    <mergeCell ref="C30:I34"/>
    <mergeCell ref="B27:C27"/>
    <mergeCell ref="B28:C28"/>
    <mergeCell ref="B22:C22"/>
    <mergeCell ref="B26:C26"/>
    <mergeCell ref="B24:C24"/>
  </mergeCells>
  <conditionalFormatting sqref="D23:I23">
    <cfRule type="expression" dxfId="254" priority="2">
      <formula>D$7&lt;&gt;""</formula>
    </cfRule>
  </conditionalFormatting>
  <conditionalFormatting sqref="D24:I24">
    <cfRule type="expression" dxfId="253" priority="12">
      <formula>D$23="Crear"</formula>
    </cfRule>
  </conditionalFormatting>
  <conditionalFormatting sqref="D24:I25">
    <cfRule type="expression" dxfId="252" priority="11">
      <formula>D$23="Modificación"</formula>
    </cfRule>
  </conditionalFormatting>
  <conditionalFormatting sqref="D27:I27">
    <cfRule type="expression" dxfId="251" priority="1">
      <formula>D$7&lt;&gt;""</formula>
    </cfRule>
  </conditionalFormatting>
  <conditionalFormatting sqref="D28:I28">
    <cfRule type="expression" dxfId="250" priority="3">
      <formula>OR(D$27="Crear",D$27="Modificación")</formula>
    </cfRule>
  </conditionalFormatting>
  <dataValidations count="11">
    <dataValidation type="whole" allowBlank="1" showInputMessage="1" showErrorMessage="1" errorTitle="Numero de Documento" error="Digitar un valor numérico" sqref="D8:I8" xr:uid="{8CEB548A-DDA8-416E-A870-3104CF6C8D6E}">
      <formula1>1</formula1>
      <formula2>9999999999999990</formula2>
    </dataValidation>
    <dataValidation type="whole" allowBlank="1" showInputMessage="1" showErrorMessage="1" errorTitle="Centro de Costo" error="Digitar un valor numérico" sqref="D12:I13" xr:uid="{7185983D-7169-40AB-B13A-3F2297CE3086}">
      <formula1>1</formula1>
      <formula2>9999999999999990</formula2>
    </dataValidation>
    <dataValidation type="list" allowBlank="1" showInputMessage="1" showErrorMessage="1" sqref="D16:I16" xr:uid="{2E29B968-613F-4103-8BB7-54991D025F4D}">
      <formula1>"Empleado CAFAM, Contratista"</formula1>
    </dataValidation>
    <dataValidation type="date" allowBlank="1" showInputMessage="1" showErrorMessage="1" errorTitle="Fecha inicio" error="Digite una fecha valida" sqref="D18:I18" xr:uid="{3AF65DF5-F710-4073-9671-2921C0FF040E}">
      <formula1>19725</formula1>
      <formula2>2958465</formula2>
    </dataValidation>
    <dataValidation type="textLength" allowBlank="1" showInputMessage="1" showErrorMessage="1" errorTitle="Nombre Dependencia" error="Solo se aceptan caracteres albabeticos. Favor digitar el nombre de la Dependencia." sqref="D14:I14" xr:uid="{CF856D43-D817-4784-BC67-BE0F641FFF02}">
      <formula1>5</formula1>
      <formula2>100</formula2>
    </dataValidation>
    <dataValidation type="date" operator="greaterThan" allowBlank="1" showInputMessage="1" showErrorMessage="1" errorTitle="Fecha finalización" error="Digite una fecha valida. La fecha debe ser mayor a la de Inicio Contrato y a la fecha actual del sistema." sqref="D19:I19" xr:uid="{3900D369-E676-4B7A-92ED-07D7B96A74D5}">
      <formula1>D18</formula1>
    </dataValidation>
    <dataValidation type="whole" allowBlank="1" showInputMessage="1" showErrorMessage="1" errorTitle="Centro de Costo" error="Digitar un valor numérico" sqref="D11:I11" xr:uid="{4DC4D8FC-7DF3-472E-89FA-D160A49B89B9}">
      <formula1>0</formula1>
      <formula2>9999</formula2>
    </dataValidation>
    <dataValidation allowBlank="1" showInputMessage="1" showErrorMessage="1" errorTitle="Numero de Documento" error="Digitar un valor numérico" sqref="D7:I7" xr:uid="{C969B7B2-DCAD-4013-B99B-8F32D24E3A8F}"/>
    <dataValidation type="list" allowBlank="1" showInputMessage="1" showErrorMessage="1" sqref="D15:I15" xr:uid="{05F0E0F9-ACEF-4EAE-9A32-7CDB63D0034E}">
      <formula1>"Director Tecnico II, Director Tecnico I, Vendedor Farmacia"</formula1>
    </dataValidation>
    <dataValidation type="list" allowBlank="1" showInputMessage="1" showErrorMessage="1" sqref="D23:I23 D27:I27" xr:uid="{090BC96F-FB9C-4A6B-B4E0-EEF21B067B28}">
      <formula1>"Crear, Modificación, Inactivar"</formula1>
    </dataValidation>
    <dataValidation type="list" allowBlank="1" showInputMessage="1" showErrorMessage="1" sqref="D24:I24" xr:uid="{1E1A2860-F0A3-4879-9DBB-F91C3A2E162E}">
      <formula1>P_Iseries</formula1>
    </dataValidation>
  </dataValidations>
  <pageMargins left="0.70866141732283472" right="0.70866141732283472" top="0.74803149606299213" bottom="0.74803149606299213" header="0.31496062992125984" footer="0.31496062992125984"/>
  <pageSetup paperSize="9" scale="47" orientation="portrait" r:id="rId1"/>
  <drawing r:id="rId2"/>
  <legacyDrawing r:id="rId3"/>
  <tableParts count="2">
    <tablePart r:id="rId4"/>
    <tablePart r:id="rId5"/>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EC434-BA42-47DC-B27E-E64A39B67FE1}">
  <sheetPr codeName="Hoja181">
    <tabColor theme="5" tint="0.39997558519241921"/>
    <pageSetUpPr fitToPage="1"/>
  </sheetPr>
  <dimension ref="A1:DZ36"/>
  <sheetViews>
    <sheetView showGridLines="0" showRowColHeaders="0" zoomScaleNormal="100" workbookViewId="0">
      <pane xSplit="10" topLeftCell="K1" activePane="topRight" state="frozen"/>
      <selection activeCell="D7" sqref="D7:I19"/>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23.44140625" style="82" customWidth="1"/>
    <col min="12" max="16384" width="11.44140625" style="82"/>
  </cols>
  <sheetData>
    <row r="1" spans="1:11" s="22" customFormat="1" ht="20.25" customHeight="1" thickTop="1" thickBot="1" x14ac:dyDescent="0.35">
      <c r="A1" s="463"/>
      <c r="B1" s="464"/>
      <c r="C1" s="464"/>
      <c r="D1" s="464"/>
      <c r="E1" s="464"/>
      <c r="F1" s="464"/>
      <c r="G1" s="464"/>
      <c r="H1" s="464"/>
      <c r="I1" s="464"/>
      <c r="J1" s="465"/>
      <c r="K1" s="21">
        <v>2958465</v>
      </c>
    </row>
    <row r="2" spans="1:11" s="22" customFormat="1" ht="45" customHeight="1" x14ac:dyDescent="0.3">
      <c r="A2" s="62"/>
      <c r="B2" s="474"/>
      <c r="C2" s="481" t="s">
        <v>99</v>
      </c>
      <c r="D2" s="481"/>
      <c r="E2" s="481"/>
      <c r="F2" s="481"/>
      <c r="G2" s="482"/>
      <c r="H2" s="482"/>
      <c r="I2" s="483"/>
      <c r="J2" s="64"/>
    </row>
    <row r="3" spans="1:11" s="22" customFormat="1" ht="15" thickBot="1" x14ac:dyDescent="0.35">
      <c r="A3" s="62"/>
      <c r="B3" s="475"/>
      <c r="C3" s="473"/>
      <c r="D3" s="473"/>
      <c r="E3" s="473"/>
      <c r="F3" s="473" t="s">
        <v>100</v>
      </c>
      <c r="G3" s="479"/>
      <c r="H3" s="479"/>
      <c r="I3" s="480"/>
      <c r="J3" s="64"/>
    </row>
    <row r="4" spans="1:11" s="22" customFormat="1" ht="15" thickBot="1" x14ac:dyDescent="0.35">
      <c r="A4" s="62"/>
      <c r="B4" s="466"/>
      <c r="C4" s="466"/>
      <c r="D4" s="466"/>
      <c r="E4" s="466"/>
      <c r="F4" s="466"/>
      <c r="G4" s="466"/>
      <c r="H4" s="466"/>
      <c r="I4" s="466"/>
      <c r="J4" s="64"/>
    </row>
    <row r="5" spans="1:11" s="22" customFormat="1" ht="27.75" customHeight="1" thickBot="1" x14ac:dyDescent="0.35">
      <c r="A5" s="62"/>
      <c r="B5" s="476" t="s">
        <v>101</v>
      </c>
      <c r="C5" s="477"/>
      <c r="D5" s="477"/>
      <c r="E5" s="477"/>
      <c r="F5" s="477"/>
      <c r="G5" s="477"/>
      <c r="H5" s="477"/>
      <c r="I5" s="478"/>
      <c r="J5" s="64"/>
    </row>
    <row r="6" spans="1:11" s="22" customFormat="1" ht="15" thickBot="1" x14ac:dyDescent="0.35">
      <c r="A6" s="62"/>
      <c r="B6" s="471" t="s">
        <v>102</v>
      </c>
      <c r="C6" s="472"/>
      <c r="D6" s="23" t="s">
        <v>103</v>
      </c>
      <c r="E6" s="24" t="s">
        <v>104</v>
      </c>
      <c r="F6" s="24" t="s">
        <v>105</v>
      </c>
      <c r="G6" s="24" t="s">
        <v>106</v>
      </c>
      <c r="H6" s="24" t="s">
        <v>107</v>
      </c>
      <c r="I6" s="25" t="s">
        <v>108</v>
      </c>
      <c r="J6" s="64"/>
    </row>
    <row r="7" spans="1:11"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1"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1"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1"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1"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1"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1"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1"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1"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1"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 hidden="1" thickBot="1" x14ac:dyDescent="0.35">
      <c r="A21" s="62"/>
      <c r="B21" s="578" t="s">
        <v>951</v>
      </c>
      <c r="C21" s="579"/>
      <c r="D21" s="579"/>
      <c r="E21" s="579"/>
      <c r="F21" s="579"/>
      <c r="G21" s="579"/>
      <c r="H21" s="579"/>
      <c r="I21" s="580"/>
      <c r="J21" s="64"/>
    </row>
    <row r="22" spans="1:130" s="22" customFormat="1" ht="18.75" customHeight="1" thickBot="1" x14ac:dyDescent="0.35">
      <c r="A22" s="62"/>
      <c r="B22" s="562" t="s">
        <v>952</v>
      </c>
      <c r="C22" s="563"/>
      <c r="D22" s="503" t="str">
        <f>IF(DZ23&gt;0,Navegación!$E$46,"")</f>
        <v/>
      </c>
      <c r="E22" s="503"/>
      <c r="F22" s="503"/>
      <c r="G22" s="503"/>
      <c r="H22" s="503"/>
      <c r="I22" s="504"/>
      <c r="J22" s="64"/>
    </row>
    <row r="23" spans="1:130" s="22" customFormat="1" x14ac:dyDescent="0.3">
      <c r="A23" s="62"/>
      <c r="B23" s="484" t="s">
        <v>903</v>
      </c>
      <c r="C23" s="485"/>
      <c r="D23" s="16"/>
      <c r="E23" s="16"/>
      <c r="F23" s="16"/>
      <c r="G23" s="16"/>
      <c r="H23" s="16"/>
      <c r="I23" s="31"/>
      <c r="J23" s="64"/>
      <c r="DZ23" s="147">
        <f>COUNTIF(D23:I23,"&lt;&gt;")</f>
        <v>0</v>
      </c>
    </row>
    <row r="24" spans="1:130" s="22" customFormat="1" x14ac:dyDescent="0.3">
      <c r="A24" s="62"/>
      <c r="B24" s="467" t="s">
        <v>953</v>
      </c>
      <c r="C24" s="468"/>
      <c r="D24" s="190"/>
      <c r="E24" s="190"/>
      <c r="F24" s="190"/>
      <c r="G24" s="190"/>
      <c r="H24" s="190" t="str">
        <f>IFERROR(INDEX(SharePoint!$CI$1:$CI$20,MATCH('MEDICAMENTOS 5'!H$25,SharePoint!#REF!,),MATCH($B$24,SharePoint!$CI$1:$CI$1,)),"")</f>
        <v/>
      </c>
      <c r="I24" s="191" t="str">
        <f>IFERROR(INDEX(SharePoint!$CI$1:$CI$20,MATCH('MEDICAMENTOS 5'!I$25,SharePoint!#REF!,),MATCH($B$24,SharePoint!$CI$1:$CI$1,)),"")</f>
        <v/>
      </c>
      <c r="J24" s="64"/>
    </row>
    <row r="25" spans="1:130" s="22" customFormat="1" ht="29.25" customHeight="1" x14ac:dyDescent="0.3">
      <c r="A25" s="62"/>
      <c r="B25" s="576" t="s">
        <v>954</v>
      </c>
      <c r="C25" s="577"/>
      <c r="D25" s="11"/>
      <c r="E25" s="11"/>
      <c r="F25" s="11"/>
      <c r="G25" s="11"/>
      <c r="H25" s="11"/>
      <c r="I25" s="27"/>
      <c r="J25" s="64"/>
    </row>
    <row r="26" spans="1:130" s="22" customFormat="1" ht="15" customHeight="1" x14ac:dyDescent="0.3">
      <c r="A26" s="62"/>
      <c r="B26" s="576" t="s">
        <v>955</v>
      </c>
      <c r="C26" s="577"/>
      <c r="D26" s="192"/>
      <c r="E26" s="192"/>
      <c r="F26" s="192"/>
      <c r="G26" s="192"/>
      <c r="H26" s="192"/>
      <c r="I26" s="193"/>
      <c r="J26" s="64"/>
    </row>
    <row r="27" spans="1:130" s="22" customFormat="1" ht="29.25" customHeight="1" thickBot="1" x14ac:dyDescent="0.35">
      <c r="A27" s="62"/>
      <c r="B27" s="469" t="s">
        <v>956</v>
      </c>
      <c r="C27" s="470"/>
      <c r="D27" s="19"/>
      <c r="E27" s="19"/>
      <c r="F27" s="19"/>
      <c r="G27" s="19"/>
      <c r="H27" s="19"/>
      <c r="I27" s="28"/>
      <c r="J27" s="64"/>
    </row>
    <row r="28" spans="1:130" s="22" customFormat="1" ht="15" thickBot="1" x14ac:dyDescent="0.35">
      <c r="A28" s="62"/>
      <c r="B28" s="583"/>
      <c r="C28" s="583"/>
      <c r="D28" s="583"/>
      <c r="E28" s="583"/>
      <c r="F28" s="583"/>
      <c r="G28" s="583"/>
      <c r="H28" s="583"/>
      <c r="I28" s="583"/>
      <c r="J28" s="64"/>
    </row>
    <row r="29" spans="1:130" s="22" customFormat="1" x14ac:dyDescent="0.3">
      <c r="A29" s="62"/>
      <c r="B29" s="494" t="s">
        <v>131</v>
      </c>
      <c r="C29" s="497"/>
      <c r="D29" s="497"/>
      <c r="E29" s="497"/>
      <c r="F29" s="497"/>
      <c r="G29" s="497"/>
      <c r="H29" s="497"/>
      <c r="I29" s="498"/>
      <c r="J29" s="64"/>
    </row>
    <row r="30" spans="1:130" s="22" customFormat="1" x14ac:dyDescent="0.3">
      <c r="A30" s="62"/>
      <c r="B30" s="495"/>
      <c r="C30" s="499"/>
      <c r="D30" s="499"/>
      <c r="E30" s="499"/>
      <c r="F30" s="499"/>
      <c r="G30" s="499"/>
      <c r="H30" s="499"/>
      <c r="I30" s="500"/>
      <c r="J30" s="64"/>
    </row>
    <row r="31" spans="1:130" x14ac:dyDescent="0.3">
      <c r="A31" s="62"/>
      <c r="B31" s="495"/>
      <c r="C31" s="499"/>
      <c r="D31" s="499"/>
      <c r="E31" s="499"/>
      <c r="F31" s="499"/>
      <c r="G31" s="499"/>
      <c r="H31" s="499"/>
      <c r="I31" s="500"/>
      <c r="J31" s="64"/>
    </row>
    <row r="32" spans="1:130" x14ac:dyDescent="0.3">
      <c r="A32" s="62"/>
      <c r="B32" s="495"/>
      <c r="C32" s="499"/>
      <c r="D32" s="499"/>
      <c r="E32" s="499"/>
      <c r="F32" s="499"/>
      <c r="G32" s="499"/>
      <c r="H32" s="499"/>
      <c r="I32" s="500"/>
      <c r="J32" s="64"/>
    </row>
    <row r="33" spans="1:10" ht="15" thickBot="1" x14ac:dyDescent="0.35">
      <c r="A33" s="62"/>
      <c r="B33" s="496"/>
      <c r="C33" s="501"/>
      <c r="D33" s="501"/>
      <c r="E33" s="501"/>
      <c r="F33" s="501"/>
      <c r="G33" s="501"/>
      <c r="H33" s="501"/>
      <c r="I33" s="502"/>
      <c r="J33" s="64"/>
    </row>
    <row r="34" spans="1:10" ht="15" thickBot="1" x14ac:dyDescent="0.35">
      <c r="A34" s="63"/>
      <c r="B34" s="489" t="str">
        <f>'WINDOWS 1'!$B$37</f>
        <v>APROBADOR POR: Jefe Dpto. Servicios Compartidos</v>
      </c>
      <c r="C34" s="489"/>
      <c r="D34" s="489"/>
      <c r="E34" s="298"/>
      <c r="F34" s="298" t="str">
        <f>'WINDOWS 1'!F37</f>
        <v>V20 de 26/09/2023</v>
      </c>
      <c r="G34" s="299"/>
      <c r="H34" s="299"/>
      <c r="I34" s="299" t="str">
        <f>"Pág. " &amp;Navegación!B46 &amp; " de " &amp;Navegación!$B$102</f>
        <v>Pág. 20 de 54</v>
      </c>
      <c r="J34" s="65"/>
    </row>
    <row r="35" spans="1:10" ht="15" thickTop="1" x14ac:dyDescent="0.3">
      <c r="A35" s="22"/>
      <c r="B35" s="22"/>
      <c r="C35" s="22"/>
      <c r="D35" s="22"/>
      <c r="E35" s="22"/>
      <c r="F35" s="22"/>
      <c r="G35" s="22"/>
      <c r="H35" s="22"/>
      <c r="I35" s="22"/>
      <c r="J35" s="22"/>
    </row>
    <row r="36" spans="1:10" x14ac:dyDescent="0.3">
      <c r="B36" s="22"/>
      <c r="C36" s="22"/>
      <c r="D36" s="22"/>
      <c r="E36" s="22"/>
      <c r="F36" s="22"/>
      <c r="G36" s="22"/>
      <c r="H36" s="22"/>
      <c r="I36" s="22"/>
    </row>
  </sheetData>
  <sheetProtection algorithmName="SHA-512" hashValue="rzjCvXj9c6zNVgFZYw4cTGAb7DyfcjraTFDz1cEZdA1AeYwIh8/SeMoaqkerfVzVksGWMFwD5cbuE2zIY50dVg==" saltValue="8dUGfab+4DtQ3v/oYVi6uA==" spinCount="100000" sheet="1" formatCells="0"/>
  <dataConsolidate/>
  <mergeCells count="34">
    <mergeCell ref="B21:I21"/>
    <mergeCell ref="B22:C22"/>
    <mergeCell ref="D22:I22"/>
    <mergeCell ref="B34:D34"/>
    <mergeCell ref="B23:C23"/>
    <mergeCell ref="B24:C24"/>
    <mergeCell ref="B25:C25"/>
    <mergeCell ref="B26:C26"/>
    <mergeCell ref="B27:C27"/>
    <mergeCell ref="B28:I28"/>
    <mergeCell ref="B29:B33"/>
    <mergeCell ref="C29:I33"/>
    <mergeCell ref="B16:C16"/>
    <mergeCell ref="B17:C17"/>
    <mergeCell ref="B18:C18"/>
    <mergeCell ref="B19:C19"/>
    <mergeCell ref="B20:I20"/>
    <mergeCell ref="B11:C11"/>
    <mergeCell ref="B12:C12"/>
    <mergeCell ref="B13:C13"/>
    <mergeCell ref="B14:C14"/>
    <mergeCell ref="B15:C15"/>
    <mergeCell ref="B10:C10"/>
    <mergeCell ref="A1:J1"/>
    <mergeCell ref="B2:B3"/>
    <mergeCell ref="C2:I2"/>
    <mergeCell ref="C3:E3"/>
    <mergeCell ref="F3:I3"/>
    <mergeCell ref="B4:I4"/>
    <mergeCell ref="B5:I5"/>
    <mergeCell ref="B6:C6"/>
    <mergeCell ref="B7:C7"/>
    <mergeCell ref="B8:C8"/>
    <mergeCell ref="B9:C9"/>
  </mergeCells>
  <conditionalFormatting sqref="D23:I23">
    <cfRule type="expression" dxfId="249" priority="26">
      <formula>D$7&lt;&gt;""</formula>
    </cfRule>
  </conditionalFormatting>
  <conditionalFormatting sqref="D25:I25">
    <cfRule type="expression" dxfId="248" priority="24">
      <formula>D$23="Inactivar"</formula>
    </cfRule>
  </conditionalFormatting>
  <conditionalFormatting sqref="D25:I27">
    <cfRule type="expression" dxfId="247" priority="25">
      <formula>OR(D$23="Crear",D$23="Modificar")</formula>
    </cfRule>
  </conditionalFormatting>
  <dataValidations disablePrompts="1" count="9">
    <dataValidation type="whole" allowBlank="1" showInputMessage="1" showErrorMessage="1" errorTitle="Numero de Documento" error="Digitar un valor numérico" sqref="D8:I8" xr:uid="{96F2DE44-A2D5-4292-8B64-85623F261338}">
      <formula1>1</formula1>
      <formula2>9999999999999990</formula2>
    </dataValidation>
    <dataValidation type="whole" allowBlank="1" showInputMessage="1" showErrorMessage="1" errorTitle="Centro de Costo" error="Digitar un valor numérico" sqref="D12:I13" xr:uid="{7A6EF909-9284-48BA-91F9-E137A4BBF44E}">
      <formula1>1</formula1>
      <formula2>9999999999999990</formula2>
    </dataValidation>
    <dataValidation type="list" allowBlank="1" showInputMessage="1" showErrorMessage="1" sqref="D16:I16" xr:uid="{42CD311E-6DE5-45C3-BCDD-75EFC1DC0BB2}">
      <formula1>"Empleado CAFAM, Contratista"</formula1>
    </dataValidation>
    <dataValidation type="date" allowBlank="1" showInputMessage="1" showErrorMessage="1" errorTitle="Fecha inicio" error="Digite una fecha valida" sqref="D18:I18" xr:uid="{F1EE411E-A8BF-4DF3-92F7-60DA820597A8}">
      <formula1>19725</formula1>
      <formula2>2958465</formula2>
    </dataValidation>
    <dataValidation type="textLength" allowBlank="1" showInputMessage="1" showErrorMessage="1" errorTitle="Nombre Dependencia" error="Solo se aceptan caracteres albabeticos. Favor digitar el nombre de la Dependencia." sqref="D14:I14" xr:uid="{9646A666-9465-475E-BD92-5500C664A775}">
      <formula1>5</formula1>
      <formula2>100</formula2>
    </dataValidation>
    <dataValidation type="date" operator="greaterThan" allowBlank="1" showInputMessage="1" showErrorMessage="1" errorTitle="Fecha finalización" error="Digite una fecha valida. La fecha debe ser mayor a la de Inicio Contrato y a la fecha actual del sistema." sqref="D19:I19" xr:uid="{13BD634D-CC3E-4D11-B6FC-DAEBF7BECE77}">
      <formula1>D18</formula1>
    </dataValidation>
    <dataValidation type="whole" allowBlank="1" showInputMessage="1" showErrorMessage="1" errorTitle="Centro de Costo" error="Digitar un valor numérico" sqref="D11:I11" xr:uid="{72205F25-F173-44C1-9E0A-2E2157700D24}">
      <formula1>0</formula1>
      <formula2>9999</formula2>
    </dataValidation>
    <dataValidation allowBlank="1" showInputMessage="1" showErrorMessage="1" errorTitle="Numero de Documento" error="Digitar un valor numérico" sqref="D7:I7" xr:uid="{73D7C1BE-848A-44EA-8FE4-1DAF44B3709D}"/>
    <dataValidation type="list" allowBlank="1" showInputMessage="1" showErrorMessage="1" sqref="D23:I23" xr:uid="{112DCAC2-DEBD-4CAE-BB4D-C110A23D3AF3}">
      <formula1>"Crear, Modificar, Inactivar"</formula1>
    </dataValidation>
  </dataValidations>
  <pageMargins left="0.70866141732283472" right="0.70866141732283472" top="0.74803149606299213" bottom="0.74803149606299213" header="0.31496062992125984" footer="0.31496062992125984"/>
  <pageSetup paperSize="9" scale="47" orientation="portrait" r:id="rId1"/>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FCBA5-60F9-4B36-B735-E1DE0F17A396}">
  <sheetPr codeName="Hoja21">
    <tabColor theme="5" tint="0.39997558519241921"/>
    <pageSetUpPr fitToPage="1"/>
  </sheetPr>
  <dimension ref="A1:DZ261"/>
  <sheetViews>
    <sheetView showGridLines="0" showRowColHeaders="0" zoomScaleNormal="100" workbookViewId="0">
      <pane xSplit="10" topLeftCell="K1" activePane="topRight" state="frozen"/>
      <selection activeCell="D7" sqref="D7:I19"/>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23.44140625" style="82" customWidth="1"/>
    <col min="12" max="12" width="30.33203125" style="82" bestFit="1" customWidth="1"/>
    <col min="13" max="13" width="32.33203125" style="82" bestFit="1" customWidth="1"/>
    <col min="14" max="14" width="52.44140625" style="82" bestFit="1" customWidth="1"/>
    <col min="15" max="15" width="2.33203125" style="82" customWidth="1"/>
    <col min="16" max="16" width="30.33203125" style="82" bestFit="1" customWidth="1"/>
    <col min="17" max="17" width="2" style="82" customWidth="1"/>
    <col min="18" max="18" width="30.33203125" style="82" bestFit="1" customWidth="1"/>
    <col min="19" max="19" width="32.33203125" style="82" bestFit="1" customWidth="1"/>
    <col min="20" max="20" width="34.5546875" style="82" bestFit="1" customWidth="1"/>
    <col min="21" max="21" width="35.33203125" style="82" bestFit="1" customWidth="1"/>
    <col min="22" max="16384" width="11.44140625" style="82"/>
  </cols>
  <sheetData>
    <row r="1" spans="1:11" s="22" customFormat="1" ht="20.25" customHeight="1" thickTop="1" thickBot="1" x14ac:dyDescent="0.35">
      <c r="A1" s="463"/>
      <c r="B1" s="464"/>
      <c r="C1" s="464"/>
      <c r="D1" s="464"/>
      <c r="E1" s="464"/>
      <c r="F1" s="464"/>
      <c r="G1" s="464"/>
      <c r="H1" s="464"/>
      <c r="I1" s="464"/>
      <c r="J1" s="465"/>
      <c r="K1" s="21">
        <v>2958465</v>
      </c>
    </row>
    <row r="2" spans="1:11" s="22" customFormat="1" ht="45" customHeight="1" x14ac:dyDescent="0.3">
      <c r="A2" s="62"/>
      <c r="B2" s="474"/>
      <c r="C2" s="481" t="s">
        <v>99</v>
      </c>
      <c r="D2" s="481"/>
      <c r="E2" s="481"/>
      <c r="F2" s="481"/>
      <c r="G2" s="482"/>
      <c r="H2" s="482"/>
      <c r="I2" s="483"/>
      <c r="J2" s="64"/>
    </row>
    <row r="3" spans="1:11" s="22" customFormat="1" ht="15" thickBot="1" x14ac:dyDescent="0.35">
      <c r="A3" s="62"/>
      <c r="B3" s="475"/>
      <c r="C3" s="473"/>
      <c r="D3" s="473"/>
      <c r="E3" s="473"/>
      <c r="F3" s="473" t="s">
        <v>100</v>
      </c>
      <c r="G3" s="479"/>
      <c r="H3" s="479"/>
      <c r="I3" s="480"/>
      <c r="J3" s="64"/>
    </row>
    <row r="4" spans="1:11" s="22" customFormat="1" ht="15" thickBot="1" x14ac:dyDescent="0.35">
      <c r="A4" s="62"/>
      <c r="B4" s="466"/>
      <c r="C4" s="466"/>
      <c r="D4" s="466"/>
      <c r="E4" s="466"/>
      <c r="F4" s="466"/>
      <c r="G4" s="466"/>
      <c r="H4" s="466"/>
      <c r="I4" s="466"/>
      <c r="J4" s="64"/>
    </row>
    <row r="5" spans="1:11" s="22" customFormat="1" ht="27.75" customHeight="1" thickBot="1" x14ac:dyDescent="0.35">
      <c r="A5" s="62"/>
      <c r="B5" s="476" t="s">
        <v>101</v>
      </c>
      <c r="C5" s="477"/>
      <c r="D5" s="477"/>
      <c r="E5" s="477"/>
      <c r="F5" s="477"/>
      <c r="G5" s="477"/>
      <c r="H5" s="477"/>
      <c r="I5" s="478"/>
      <c r="J5" s="64"/>
    </row>
    <row r="6" spans="1:11" s="22" customFormat="1" ht="15" thickBot="1" x14ac:dyDescent="0.35">
      <c r="A6" s="62"/>
      <c r="B6" s="471" t="s">
        <v>102</v>
      </c>
      <c r="C6" s="472"/>
      <c r="D6" s="23" t="s">
        <v>103</v>
      </c>
      <c r="E6" s="24" t="s">
        <v>104</v>
      </c>
      <c r="F6" s="24" t="s">
        <v>105</v>
      </c>
      <c r="G6" s="24" t="s">
        <v>106</v>
      </c>
      <c r="H6" s="24" t="s">
        <v>107</v>
      </c>
      <c r="I6" s="25" t="s">
        <v>108</v>
      </c>
      <c r="J6" s="64"/>
    </row>
    <row r="7" spans="1:11"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1"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1"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1"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1"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1"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1"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1"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1" s="22" customFormat="1" ht="35.1" customHeight="1" x14ac:dyDescent="0.3">
      <c r="A15" s="62"/>
      <c r="B15" s="467" t="s">
        <v>117</v>
      </c>
      <c r="C15" s="468"/>
      <c r="D15" s="67"/>
      <c r="E15" s="310"/>
      <c r="F15" s="310"/>
      <c r="G15" s="310"/>
      <c r="H15" s="310"/>
      <c r="I15" s="311"/>
      <c r="J15" s="64"/>
    </row>
    <row r="16" spans="1:11"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75" hidden="1" customHeight="1" thickBot="1" x14ac:dyDescent="0.35">
      <c r="A21" s="62"/>
      <c r="B21" s="578" t="s">
        <v>810</v>
      </c>
      <c r="C21" s="579"/>
      <c r="D21" s="579"/>
      <c r="E21" s="579"/>
      <c r="F21" s="579"/>
      <c r="G21" s="579"/>
      <c r="H21" s="579"/>
      <c r="I21" s="580"/>
      <c r="J21" s="64"/>
    </row>
    <row r="22" spans="1:130" s="22" customFormat="1" ht="18.75" customHeight="1" thickBot="1" x14ac:dyDescent="0.35">
      <c r="A22" s="62"/>
      <c r="B22" s="562" t="s">
        <v>55</v>
      </c>
      <c r="C22" s="563"/>
      <c r="D22" s="503" t="str">
        <f>IF(DZ23&gt;0,Navegación!$E$47,"")</f>
        <v/>
      </c>
      <c r="E22" s="503"/>
      <c r="F22" s="503"/>
      <c r="G22" s="503"/>
      <c r="H22" s="503"/>
      <c r="I22" s="504"/>
      <c r="J22" s="64"/>
    </row>
    <row r="23" spans="1:130" s="22" customFormat="1" x14ac:dyDescent="0.3">
      <c r="A23" s="62"/>
      <c r="B23" s="467" t="s">
        <v>909</v>
      </c>
      <c r="C23" s="468"/>
      <c r="D23" s="19"/>
      <c r="E23" s="19"/>
      <c r="F23" s="19"/>
      <c r="G23" s="19"/>
      <c r="H23" s="19"/>
      <c r="I23" s="27"/>
      <c r="J23" s="64"/>
      <c r="DZ23" s="147">
        <f>COUNTIF(D23:I23,"&lt;&gt;")</f>
        <v>0</v>
      </c>
    </row>
    <row r="24" spans="1:130" s="22" customFormat="1" ht="15" thickBot="1" x14ac:dyDescent="0.35">
      <c r="A24" s="62"/>
      <c r="B24" s="274" t="s">
        <v>181</v>
      </c>
      <c r="C24" s="275"/>
      <c r="D24" s="13"/>
      <c r="E24" s="13"/>
      <c r="F24" s="13"/>
      <c r="G24" s="13"/>
      <c r="H24" s="13"/>
      <c r="I24" s="14"/>
      <c r="J24" s="64"/>
    </row>
    <row r="25" spans="1:130" s="22" customFormat="1" ht="21" thickBot="1" x14ac:dyDescent="0.35">
      <c r="A25" s="62"/>
      <c r="B25" s="232"/>
      <c r="C25" s="231"/>
      <c r="D25" s="231"/>
      <c r="E25" s="231"/>
      <c r="F25" s="231"/>
      <c r="G25" s="231"/>
      <c r="H25" s="231"/>
      <c r="I25" s="231"/>
      <c r="J25" s="64"/>
    </row>
    <row r="26" spans="1:130" s="22" customFormat="1" x14ac:dyDescent="0.3">
      <c r="A26" s="62"/>
      <c r="B26" s="494" t="s">
        <v>131</v>
      </c>
      <c r="C26" s="497"/>
      <c r="D26" s="497"/>
      <c r="E26" s="497"/>
      <c r="F26" s="497"/>
      <c r="G26" s="497"/>
      <c r="H26" s="497"/>
      <c r="I26" s="498"/>
      <c r="J26" s="64"/>
    </row>
    <row r="27" spans="1:130" s="22" customFormat="1" x14ac:dyDescent="0.3">
      <c r="A27" s="62"/>
      <c r="B27" s="495"/>
      <c r="C27" s="499"/>
      <c r="D27" s="499"/>
      <c r="E27" s="499"/>
      <c r="F27" s="499"/>
      <c r="G27" s="499"/>
      <c r="H27" s="499"/>
      <c r="I27" s="500"/>
      <c r="J27" s="64"/>
    </row>
    <row r="28" spans="1:130" s="22" customFormat="1" x14ac:dyDescent="0.3">
      <c r="A28" s="62"/>
      <c r="B28" s="495"/>
      <c r="C28" s="499"/>
      <c r="D28" s="499"/>
      <c r="E28" s="499"/>
      <c r="F28" s="499"/>
      <c r="G28" s="499"/>
      <c r="H28" s="499"/>
      <c r="I28" s="500"/>
      <c r="J28" s="64"/>
    </row>
    <row r="29" spans="1:130" s="22" customFormat="1" x14ac:dyDescent="0.3">
      <c r="A29" s="62"/>
      <c r="B29" s="495"/>
      <c r="C29" s="499"/>
      <c r="D29" s="499"/>
      <c r="E29" s="499"/>
      <c r="F29" s="499"/>
      <c r="G29" s="499"/>
      <c r="H29" s="499"/>
      <c r="I29" s="500"/>
      <c r="J29" s="64"/>
    </row>
    <row r="30" spans="1:130" s="22" customFormat="1" ht="15" thickBot="1" x14ac:dyDescent="0.35">
      <c r="A30" s="62"/>
      <c r="B30" s="496"/>
      <c r="C30" s="501"/>
      <c r="D30" s="501"/>
      <c r="E30" s="501"/>
      <c r="F30" s="501"/>
      <c r="G30" s="501"/>
      <c r="H30" s="501"/>
      <c r="I30" s="502"/>
      <c r="J30" s="64"/>
    </row>
    <row r="31" spans="1:130" s="22" customFormat="1" ht="15" thickBot="1" x14ac:dyDescent="0.35">
      <c r="A31" s="63"/>
      <c r="B31" s="489" t="str">
        <f>'WINDOWS 1'!$B$37</f>
        <v>APROBADOR POR: Jefe Dpto. Servicios Compartidos</v>
      </c>
      <c r="C31" s="489"/>
      <c r="D31" s="489"/>
      <c r="E31" s="298"/>
      <c r="F31" s="298" t="str">
        <f>'WINDOWS 1'!F37</f>
        <v>V20 de 26/09/2023</v>
      </c>
      <c r="G31" s="299"/>
      <c r="H31" s="299"/>
      <c r="I31" s="299" t="str">
        <f>"Pág. " &amp;Navegación!B47 &amp; " de " &amp;Navegación!$B$102</f>
        <v>Pág. 21 de 54</v>
      </c>
      <c r="J31" s="65"/>
    </row>
    <row r="32" spans="1:130" s="22" customFormat="1" ht="28.5" customHeight="1" thickTop="1" x14ac:dyDescent="0.3">
      <c r="A32" s="82"/>
      <c r="J32" s="82"/>
      <c r="DZ32" s="147" t="e">
        <f>COUNTIF(#REF!,"&lt;&gt;")</f>
        <v>#REF!</v>
      </c>
    </row>
    <row r="33" spans="1:130" s="22" customFormat="1" x14ac:dyDescent="0.3">
      <c r="A33" s="82"/>
      <c r="J33" s="82"/>
    </row>
    <row r="34" spans="1:130" s="22" customFormat="1" ht="29.25" customHeight="1" x14ac:dyDescent="0.3">
      <c r="A34" s="82"/>
      <c r="B34" s="82"/>
      <c r="C34" s="82"/>
      <c r="D34" s="82"/>
      <c r="E34" s="82"/>
      <c r="F34" s="82"/>
      <c r="G34" s="82"/>
      <c r="H34" s="82"/>
      <c r="I34" s="82"/>
      <c r="J34" s="82"/>
      <c r="DZ34" s="147" t="e">
        <f>COUNTIF(#REF!,"&lt;&gt;")</f>
        <v>#REF!</v>
      </c>
    </row>
    <row r="35" spans="1:130" s="22" customFormat="1" ht="28.5" customHeight="1" x14ac:dyDescent="0.3">
      <c r="A35" s="82"/>
      <c r="B35" s="82"/>
      <c r="C35" s="82"/>
      <c r="D35" s="82"/>
      <c r="E35" s="82"/>
      <c r="F35" s="82"/>
      <c r="G35" s="82"/>
      <c r="H35" s="82"/>
      <c r="I35" s="82"/>
      <c r="J35" s="82"/>
    </row>
    <row r="36" spans="1:130" s="22" customFormat="1" ht="28.5" customHeight="1" x14ac:dyDescent="0.3">
      <c r="A36" s="82"/>
      <c r="B36" s="82"/>
      <c r="C36" s="82"/>
      <c r="D36" s="82"/>
      <c r="E36" s="82"/>
      <c r="F36" s="82"/>
      <c r="G36" s="82"/>
      <c r="H36" s="82"/>
      <c r="I36" s="82"/>
      <c r="J36" s="82"/>
      <c r="DZ36" s="147" t="e">
        <f>COUNTIF(#REF!,"&lt;&gt;")</f>
        <v>#REF!</v>
      </c>
    </row>
    <row r="37" spans="1:130" s="22" customFormat="1" x14ac:dyDescent="0.3">
      <c r="A37" s="82"/>
      <c r="B37" s="82"/>
      <c r="C37" s="82"/>
      <c r="D37" s="82"/>
      <c r="E37" s="82"/>
      <c r="F37" s="82"/>
      <c r="G37" s="82"/>
      <c r="H37" s="82"/>
      <c r="I37" s="82"/>
      <c r="J37" s="82"/>
    </row>
    <row r="38" spans="1:130" s="22" customFormat="1" ht="30" customHeight="1" x14ac:dyDescent="0.3">
      <c r="A38" s="82"/>
      <c r="B38" s="82"/>
      <c r="C38" s="82"/>
      <c r="D38" s="82"/>
      <c r="E38" s="82"/>
      <c r="F38" s="82"/>
      <c r="G38" s="82"/>
      <c r="H38" s="82"/>
      <c r="I38" s="82"/>
      <c r="J38" s="82"/>
      <c r="DZ38" s="147" t="e">
        <f>COUNTIF(#REF!,"&lt;&gt;")</f>
        <v>#REF!</v>
      </c>
    </row>
    <row r="39" spans="1:130" s="22" customFormat="1" ht="28.5" customHeight="1" x14ac:dyDescent="0.3">
      <c r="A39" s="82"/>
      <c r="B39" s="82"/>
      <c r="C39" s="82"/>
      <c r="D39" s="82"/>
      <c r="E39" s="82"/>
      <c r="F39" s="82"/>
      <c r="G39" s="82"/>
      <c r="H39" s="82"/>
      <c r="I39" s="82"/>
      <c r="J39" s="82"/>
    </row>
    <row r="40" spans="1:130" s="22" customFormat="1" ht="28.5" customHeight="1" x14ac:dyDescent="0.3">
      <c r="A40" s="82"/>
      <c r="B40" s="82"/>
      <c r="C40" s="82"/>
      <c r="D40" s="82"/>
      <c r="E40" s="82"/>
      <c r="F40" s="82"/>
      <c r="G40" s="82"/>
      <c r="H40" s="82"/>
      <c r="I40" s="82"/>
      <c r="J40" s="82"/>
      <c r="DZ40" s="147" t="e">
        <f>COUNTIF(#REF!,"&lt;&gt;")</f>
        <v>#REF!</v>
      </c>
    </row>
    <row r="41" spans="1:130" s="22" customFormat="1" ht="18.75" customHeight="1" x14ac:dyDescent="0.3">
      <c r="A41" s="82"/>
      <c r="B41" s="82"/>
      <c r="C41" s="82"/>
      <c r="D41" s="82"/>
      <c r="E41" s="82"/>
      <c r="F41" s="82"/>
      <c r="G41" s="82"/>
      <c r="H41" s="82"/>
      <c r="I41" s="82"/>
      <c r="J41" s="82"/>
    </row>
    <row r="42" spans="1:130" s="22" customFormat="1" x14ac:dyDescent="0.3">
      <c r="A42" s="82"/>
      <c r="B42" s="82"/>
      <c r="C42" s="82"/>
      <c r="D42" s="82"/>
      <c r="E42" s="82"/>
      <c r="F42" s="82"/>
      <c r="G42" s="82"/>
      <c r="H42" s="82"/>
      <c r="I42" s="82"/>
      <c r="J42" s="82"/>
      <c r="DZ42" s="147" t="e">
        <f>COUNTIF(#REF!,"&lt;&gt;")</f>
        <v>#REF!</v>
      </c>
    </row>
    <row r="43" spans="1:130" s="22" customFormat="1" x14ac:dyDescent="0.3">
      <c r="A43" s="82"/>
      <c r="B43" s="82"/>
      <c r="C43" s="82"/>
      <c r="D43" s="82"/>
      <c r="E43" s="82"/>
      <c r="F43" s="82"/>
      <c r="G43" s="82"/>
      <c r="H43" s="82"/>
      <c r="I43" s="82"/>
      <c r="J43" s="82"/>
    </row>
    <row r="44" spans="1:130" s="22" customFormat="1" x14ac:dyDescent="0.3">
      <c r="A44" s="82"/>
      <c r="B44" s="82"/>
      <c r="C44" s="82"/>
      <c r="D44" s="82"/>
      <c r="E44" s="82"/>
      <c r="F44" s="82"/>
      <c r="G44" s="82"/>
      <c r="H44" s="82"/>
      <c r="I44" s="82"/>
      <c r="J44" s="82"/>
    </row>
    <row r="45" spans="1:130" s="22" customFormat="1" x14ac:dyDescent="0.3">
      <c r="A45" s="82"/>
      <c r="B45" s="82"/>
      <c r="C45" s="82"/>
      <c r="D45" s="82"/>
      <c r="E45" s="82"/>
      <c r="F45" s="82"/>
      <c r="G45" s="82"/>
      <c r="H45" s="82"/>
      <c r="I45" s="82"/>
      <c r="J45" s="82"/>
    </row>
    <row r="46" spans="1:130" s="22" customFormat="1" x14ac:dyDescent="0.3">
      <c r="A46" s="82"/>
      <c r="B46" s="82"/>
      <c r="C46" s="82"/>
      <c r="D46" s="82"/>
      <c r="E46" s="82"/>
      <c r="F46" s="82"/>
      <c r="G46" s="82"/>
      <c r="H46" s="82"/>
      <c r="I46" s="82"/>
      <c r="J46" s="82"/>
    </row>
    <row r="47" spans="1:130" s="22" customFormat="1" x14ac:dyDescent="0.3">
      <c r="A47" s="82"/>
      <c r="B47" s="82"/>
      <c r="C47" s="82"/>
      <c r="D47" s="82"/>
      <c r="E47" s="82"/>
      <c r="F47" s="82"/>
      <c r="G47" s="82"/>
      <c r="H47" s="82"/>
      <c r="I47" s="82"/>
      <c r="J47" s="82"/>
    </row>
    <row r="48" spans="1:130" s="22" customFormat="1" x14ac:dyDescent="0.3">
      <c r="A48" s="82"/>
      <c r="B48" s="82"/>
      <c r="C48" s="82"/>
      <c r="D48" s="82"/>
      <c r="E48" s="82"/>
      <c r="F48" s="82"/>
      <c r="G48" s="82"/>
      <c r="H48" s="82"/>
      <c r="I48" s="82"/>
      <c r="J48" s="82"/>
    </row>
    <row r="49" spans="1:130" s="22" customFormat="1" ht="18.75" customHeight="1" x14ac:dyDescent="0.3">
      <c r="A49" s="82"/>
      <c r="B49" s="82"/>
      <c r="C49" s="82"/>
      <c r="D49" s="82"/>
      <c r="E49" s="82"/>
      <c r="F49" s="82"/>
      <c r="G49" s="82"/>
      <c r="H49" s="82"/>
      <c r="I49" s="82"/>
      <c r="J49" s="82"/>
    </row>
    <row r="50" spans="1:130" s="22" customFormat="1" x14ac:dyDescent="0.3">
      <c r="A50" s="82"/>
      <c r="B50" s="82"/>
      <c r="C50" s="82"/>
      <c r="D50" s="82"/>
      <c r="E50" s="82"/>
      <c r="F50" s="82"/>
      <c r="G50" s="82"/>
      <c r="H50" s="82"/>
      <c r="I50" s="82"/>
      <c r="J50" s="82"/>
      <c r="DZ50" s="147" t="e">
        <f>COUNTIF(#REF!,"&lt;&gt;")</f>
        <v>#REF!</v>
      </c>
    </row>
    <row r="51" spans="1:130" s="22" customFormat="1" x14ac:dyDescent="0.3">
      <c r="A51" s="82"/>
      <c r="B51" s="82"/>
      <c r="C51" s="82"/>
      <c r="D51" s="82"/>
      <c r="E51" s="82"/>
      <c r="F51" s="82"/>
      <c r="G51" s="82"/>
      <c r="H51" s="82"/>
      <c r="I51" s="82"/>
      <c r="J51" s="82"/>
    </row>
    <row r="52" spans="1:130" s="22" customFormat="1" ht="49.5" customHeight="1" x14ac:dyDescent="0.3">
      <c r="A52" s="82"/>
      <c r="B52" s="82"/>
      <c r="C52" s="82"/>
      <c r="D52" s="82"/>
      <c r="E52" s="82"/>
      <c r="F52" s="82"/>
      <c r="G52" s="82"/>
      <c r="H52" s="82"/>
      <c r="I52" s="82"/>
      <c r="J52" s="82"/>
    </row>
    <row r="53" spans="1:130" s="22" customFormat="1" ht="18.75" customHeight="1" x14ac:dyDescent="0.3">
      <c r="A53" s="82"/>
      <c r="B53" s="82"/>
      <c r="C53" s="82"/>
      <c r="D53" s="82"/>
      <c r="E53" s="82"/>
      <c r="F53" s="82"/>
      <c r="G53" s="82"/>
      <c r="H53" s="82"/>
      <c r="I53" s="82"/>
      <c r="J53" s="82"/>
    </row>
    <row r="54" spans="1:130" s="22" customFormat="1" x14ac:dyDescent="0.3">
      <c r="A54" s="82"/>
      <c r="B54" s="82"/>
      <c r="C54" s="82"/>
      <c r="D54" s="82"/>
      <c r="E54" s="82"/>
      <c r="F54" s="82"/>
      <c r="G54" s="82"/>
      <c r="H54" s="82"/>
      <c r="I54" s="82"/>
      <c r="J54" s="82"/>
      <c r="DZ54" s="147" t="e">
        <f>COUNTIF(#REF!,"&lt;&gt;")</f>
        <v>#REF!</v>
      </c>
    </row>
    <row r="55" spans="1:130" s="22" customFormat="1" x14ac:dyDescent="0.3">
      <c r="A55" s="82"/>
      <c r="B55" s="82"/>
      <c r="C55" s="82"/>
      <c r="D55" s="82"/>
      <c r="E55" s="82"/>
      <c r="F55" s="82"/>
      <c r="G55" s="82"/>
      <c r="H55" s="82"/>
      <c r="I55" s="82"/>
      <c r="J55" s="82"/>
    </row>
    <row r="56" spans="1:130" s="22" customFormat="1" x14ac:dyDescent="0.3">
      <c r="A56" s="82"/>
      <c r="B56" s="82"/>
      <c r="C56" s="82"/>
      <c r="D56" s="82"/>
      <c r="E56" s="82"/>
      <c r="F56" s="82"/>
      <c r="G56" s="82"/>
      <c r="H56" s="82"/>
      <c r="I56" s="82"/>
      <c r="J56" s="82"/>
      <c r="DZ56" s="147">
        <f>COUNTIF('MEDICAMENTOS 5'!D23:I23,"&lt;&gt;")</f>
        <v>0</v>
      </c>
    </row>
    <row r="57" spans="1:130" s="22" customFormat="1" x14ac:dyDescent="0.3">
      <c r="A57" s="82"/>
      <c r="B57" s="82"/>
      <c r="C57" s="82"/>
      <c r="D57" s="82"/>
      <c r="E57" s="82"/>
      <c r="F57" s="82"/>
      <c r="G57" s="82"/>
      <c r="H57" s="82"/>
      <c r="I57" s="82"/>
      <c r="J57" s="82"/>
    </row>
    <row r="58" spans="1:130" s="22" customFormat="1" x14ac:dyDescent="0.3">
      <c r="A58" s="82"/>
      <c r="B58" s="82"/>
      <c r="C58" s="82"/>
      <c r="D58" s="82"/>
      <c r="E58" s="82"/>
      <c r="F58" s="82"/>
      <c r="G58" s="82"/>
      <c r="H58" s="82"/>
      <c r="I58" s="82"/>
      <c r="J58" s="82"/>
      <c r="DZ58" s="147" t="e">
        <f>COUNTIF(#REF!,"&lt;&gt;")</f>
        <v>#REF!</v>
      </c>
    </row>
    <row r="59" spans="1:130" s="22" customFormat="1" x14ac:dyDescent="0.3">
      <c r="A59" s="82"/>
      <c r="B59" s="82"/>
      <c r="C59" s="82"/>
      <c r="D59" s="82"/>
      <c r="E59" s="82"/>
      <c r="F59" s="82"/>
      <c r="G59" s="82"/>
      <c r="H59" s="82"/>
      <c r="I59" s="82"/>
      <c r="J59" s="82"/>
    </row>
    <row r="60" spans="1:130" s="22" customFormat="1" ht="15" customHeight="1" x14ac:dyDescent="0.3">
      <c r="A60" s="82"/>
      <c r="B60" s="82"/>
      <c r="C60" s="82"/>
      <c r="D60" s="82"/>
      <c r="E60" s="82"/>
      <c r="F60" s="82"/>
      <c r="G60" s="82"/>
      <c r="H60" s="82"/>
      <c r="I60" s="82"/>
      <c r="J60" s="82"/>
    </row>
    <row r="61" spans="1:130" s="22" customFormat="1" x14ac:dyDescent="0.3">
      <c r="A61" s="82"/>
      <c r="B61" s="82"/>
      <c r="C61" s="82"/>
      <c r="D61" s="82"/>
      <c r="E61" s="82"/>
      <c r="F61" s="82"/>
      <c r="G61" s="82"/>
      <c r="H61" s="82"/>
      <c r="I61" s="82"/>
      <c r="J61" s="82"/>
    </row>
    <row r="62" spans="1:130" s="22" customFormat="1" x14ac:dyDescent="0.3">
      <c r="A62" s="82"/>
      <c r="B62" s="82"/>
      <c r="C62" s="82"/>
      <c r="D62" s="82"/>
      <c r="E62" s="82"/>
      <c r="F62" s="82"/>
      <c r="G62" s="82"/>
      <c r="H62" s="82"/>
      <c r="I62" s="82"/>
      <c r="J62" s="82"/>
    </row>
    <row r="63" spans="1:130" s="22" customFormat="1" x14ac:dyDescent="0.3">
      <c r="A63" s="82"/>
      <c r="B63" s="82"/>
      <c r="C63" s="82"/>
      <c r="D63" s="82"/>
      <c r="E63" s="82"/>
      <c r="F63" s="82"/>
      <c r="G63" s="82"/>
      <c r="H63" s="82"/>
      <c r="I63" s="82"/>
      <c r="J63" s="82"/>
    </row>
    <row r="64" spans="1:130" s="22" customFormat="1" x14ac:dyDescent="0.3">
      <c r="A64" s="82"/>
      <c r="B64" s="82"/>
      <c r="C64" s="82"/>
      <c r="D64" s="82"/>
      <c r="E64" s="82"/>
      <c r="F64" s="82"/>
      <c r="G64" s="82"/>
      <c r="H64" s="82"/>
      <c r="I64" s="82"/>
      <c r="J64" s="82"/>
    </row>
    <row r="65" spans="1:19" s="22" customFormat="1" x14ac:dyDescent="0.3">
      <c r="A65" s="82"/>
      <c r="B65" s="82"/>
      <c r="C65" s="82"/>
      <c r="D65" s="82"/>
      <c r="E65" s="82"/>
      <c r="F65" s="82"/>
      <c r="G65" s="82"/>
      <c r="H65" s="82"/>
      <c r="I65" s="82"/>
      <c r="J65" s="82"/>
    </row>
    <row r="66" spans="1:19" s="22" customFormat="1" x14ac:dyDescent="0.3">
      <c r="A66" s="82"/>
      <c r="B66" s="82"/>
      <c r="C66" s="82"/>
      <c r="D66" s="82"/>
      <c r="E66" s="82"/>
      <c r="F66" s="82"/>
      <c r="G66" s="82"/>
      <c r="H66" s="82"/>
      <c r="I66" s="82"/>
      <c r="J66" s="82"/>
    </row>
    <row r="67" spans="1:19" s="22" customFormat="1" x14ac:dyDescent="0.3">
      <c r="A67" s="82"/>
      <c r="B67" s="82"/>
      <c r="C67" s="82"/>
      <c r="D67" s="82"/>
      <c r="E67" s="82"/>
      <c r="F67" s="82"/>
      <c r="G67" s="82"/>
      <c r="H67" s="82"/>
      <c r="I67" s="82"/>
      <c r="J67" s="82"/>
    </row>
    <row r="68" spans="1:19" s="22" customFormat="1" x14ac:dyDescent="0.3">
      <c r="A68" s="82"/>
      <c r="B68" s="82"/>
      <c r="C68" s="82"/>
      <c r="D68" s="82"/>
      <c r="E68" s="82"/>
      <c r="F68" s="82"/>
      <c r="G68" s="82"/>
      <c r="H68" s="82"/>
      <c r="I68" s="82"/>
      <c r="J68" s="82"/>
    </row>
    <row r="69" spans="1:19" s="22" customFormat="1" x14ac:dyDescent="0.3">
      <c r="A69" s="82"/>
      <c r="B69" s="82"/>
      <c r="C69" s="82"/>
      <c r="D69" s="82"/>
      <c r="E69" s="82"/>
      <c r="F69" s="82"/>
      <c r="G69" s="82"/>
      <c r="H69" s="82"/>
      <c r="I69" s="82"/>
      <c r="J69" s="82"/>
    </row>
    <row r="70" spans="1:19" s="22" customFormat="1" ht="21" customHeight="1" x14ac:dyDescent="0.3">
      <c r="A70" s="82"/>
      <c r="B70" s="82"/>
      <c r="C70" s="82"/>
      <c r="D70" s="82"/>
      <c r="E70" s="82"/>
      <c r="F70" s="82"/>
      <c r="G70" s="82"/>
      <c r="H70" s="82"/>
      <c r="I70" s="82"/>
      <c r="J70" s="82"/>
    </row>
    <row r="71" spans="1:19" ht="21" customHeight="1" x14ac:dyDescent="0.3">
      <c r="L71" s="22"/>
      <c r="M71" s="22"/>
      <c r="N71" s="22"/>
      <c r="O71" s="22"/>
      <c r="P71" s="22"/>
      <c r="Q71" s="22"/>
      <c r="R71" s="22"/>
      <c r="S71" s="22"/>
    </row>
    <row r="72" spans="1:19" ht="21" customHeight="1" x14ac:dyDescent="0.3">
      <c r="L72" s="22"/>
      <c r="M72" s="22"/>
      <c r="N72" s="22"/>
      <c r="O72" s="22"/>
      <c r="P72" s="22"/>
      <c r="Q72" s="22"/>
      <c r="R72" s="22"/>
      <c r="S72" s="22"/>
    </row>
    <row r="73" spans="1:19" ht="21" customHeight="1" x14ac:dyDescent="0.3">
      <c r="L73" s="22"/>
      <c r="M73" s="22"/>
      <c r="N73" s="22"/>
      <c r="O73" s="22"/>
      <c r="P73" s="22"/>
      <c r="Q73" s="22"/>
      <c r="R73" s="22"/>
      <c r="S73" s="22"/>
    </row>
    <row r="74" spans="1:19" ht="21" customHeight="1" x14ac:dyDescent="0.3">
      <c r="L74" s="22"/>
      <c r="M74" s="22"/>
      <c r="N74" s="22"/>
      <c r="O74" s="22"/>
      <c r="P74" s="22"/>
      <c r="Q74" s="22"/>
      <c r="R74" s="22"/>
      <c r="S74" s="22"/>
    </row>
    <row r="75" spans="1:19" ht="5.0999999999999996" customHeight="1" x14ac:dyDescent="0.3">
      <c r="L75" s="22"/>
      <c r="M75" s="22"/>
      <c r="N75" s="22"/>
      <c r="O75" s="22"/>
      <c r="P75" s="22"/>
      <c r="Q75" s="22"/>
      <c r="R75" s="22"/>
      <c r="S75" s="22"/>
    </row>
    <row r="76" spans="1:19" x14ac:dyDescent="0.3">
      <c r="L76" s="22"/>
      <c r="M76" s="22"/>
      <c r="N76" s="22"/>
      <c r="O76" s="22"/>
      <c r="P76" s="22"/>
      <c r="Q76" s="22"/>
      <c r="R76" s="22"/>
      <c r="S76" s="22"/>
    </row>
    <row r="77" spans="1:19" x14ac:dyDescent="0.3">
      <c r="L77" s="22"/>
      <c r="M77" s="22"/>
      <c r="N77" s="22"/>
      <c r="O77" s="22"/>
      <c r="P77" s="22"/>
      <c r="Q77" s="22"/>
      <c r="R77" s="22"/>
      <c r="S77" s="22"/>
    </row>
    <row r="78" spans="1:19" x14ac:dyDescent="0.3">
      <c r="L78" s="22"/>
      <c r="M78" s="22"/>
      <c r="N78" s="22"/>
      <c r="O78" s="22"/>
      <c r="P78" s="22"/>
      <c r="Q78" s="22"/>
      <c r="R78" s="22"/>
      <c r="S78" s="22"/>
    </row>
    <row r="79" spans="1:19" x14ac:dyDescent="0.3">
      <c r="L79" s="22"/>
      <c r="M79" s="22"/>
      <c r="N79" s="22"/>
      <c r="O79" s="22"/>
      <c r="P79" s="22"/>
      <c r="Q79" s="22"/>
      <c r="R79" s="22"/>
      <c r="S79" s="22"/>
    </row>
    <row r="80" spans="1:19" x14ac:dyDescent="0.3">
      <c r="L80" s="22"/>
      <c r="M80" s="22"/>
      <c r="N80" s="22"/>
      <c r="O80" s="22"/>
      <c r="P80" s="22"/>
      <c r="Q80" s="22"/>
      <c r="R80" s="22"/>
      <c r="S80" s="22"/>
    </row>
    <row r="81" spans="12:19" x14ac:dyDescent="0.3">
      <c r="L81" s="22"/>
      <c r="M81" s="22"/>
      <c r="N81" s="22"/>
      <c r="O81" s="22"/>
      <c r="P81" s="22"/>
      <c r="Q81" s="22"/>
      <c r="R81" s="22"/>
      <c r="S81" s="22"/>
    </row>
    <row r="82" spans="12:19" x14ac:dyDescent="0.3">
      <c r="L82" s="22"/>
      <c r="M82" s="22"/>
      <c r="N82" s="22"/>
      <c r="O82" s="22"/>
      <c r="P82" s="22"/>
      <c r="Q82" s="22"/>
      <c r="R82" s="22"/>
      <c r="S82" s="22"/>
    </row>
    <row r="83" spans="12:19" x14ac:dyDescent="0.3">
      <c r="L83" s="22"/>
      <c r="M83" s="22"/>
      <c r="N83" s="22"/>
      <c r="O83" s="22"/>
      <c r="P83" s="22"/>
      <c r="Q83" s="22"/>
      <c r="R83" s="22"/>
      <c r="S83" s="22"/>
    </row>
    <row r="84" spans="12:19" x14ac:dyDescent="0.3">
      <c r="L84" s="22"/>
      <c r="M84" s="22"/>
      <c r="N84" s="22"/>
      <c r="O84" s="22"/>
      <c r="P84" s="22"/>
      <c r="Q84" s="22"/>
      <c r="R84" s="22"/>
      <c r="S84" s="22"/>
    </row>
    <row r="85" spans="12:19" x14ac:dyDescent="0.3">
      <c r="L85" s="22"/>
      <c r="M85" s="22"/>
      <c r="N85" s="22"/>
      <c r="O85" s="22"/>
      <c r="P85" s="22"/>
      <c r="Q85" s="22"/>
      <c r="R85" s="22"/>
      <c r="S85" s="22"/>
    </row>
    <row r="86" spans="12:19" x14ac:dyDescent="0.3">
      <c r="L86" s="22"/>
      <c r="M86" s="22"/>
      <c r="N86" s="22"/>
      <c r="O86" s="22"/>
      <c r="P86" s="22"/>
      <c r="Q86" s="22"/>
      <c r="R86" s="22"/>
      <c r="S86" s="22"/>
    </row>
    <row r="87" spans="12:19" x14ac:dyDescent="0.3">
      <c r="L87" s="22"/>
      <c r="M87" s="22"/>
      <c r="N87" s="22"/>
      <c r="O87" s="22"/>
      <c r="P87" s="22"/>
      <c r="Q87" s="22"/>
      <c r="R87" s="22"/>
      <c r="S87" s="22"/>
    </row>
    <row r="88" spans="12:19" x14ac:dyDescent="0.3">
      <c r="L88" s="22"/>
      <c r="M88" s="22"/>
      <c r="N88" s="22"/>
      <c r="O88" s="22"/>
      <c r="P88" s="22"/>
      <c r="Q88" s="22"/>
      <c r="R88" s="22"/>
      <c r="S88" s="22"/>
    </row>
    <row r="89" spans="12:19" x14ac:dyDescent="0.3">
      <c r="L89" s="22"/>
      <c r="M89" s="22"/>
      <c r="N89" s="22"/>
      <c r="O89" s="22"/>
      <c r="P89" s="22"/>
      <c r="Q89" s="22"/>
      <c r="R89" s="22"/>
      <c r="S89" s="22"/>
    </row>
    <row r="90" spans="12:19" x14ac:dyDescent="0.3">
      <c r="L90" s="22"/>
      <c r="M90" s="22"/>
      <c r="N90" s="22"/>
      <c r="O90" s="22"/>
      <c r="P90" s="22"/>
      <c r="Q90" s="22"/>
      <c r="R90" s="22"/>
      <c r="S90" s="22"/>
    </row>
    <row r="91" spans="12:19" x14ac:dyDescent="0.3">
      <c r="L91" s="22"/>
      <c r="M91" s="22"/>
      <c r="N91" s="22"/>
      <c r="O91" s="22"/>
      <c r="P91" s="22"/>
      <c r="Q91" s="22"/>
      <c r="R91" s="22"/>
      <c r="S91" s="22"/>
    </row>
    <row r="92" spans="12:19" x14ac:dyDescent="0.3">
      <c r="L92" s="22"/>
      <c r="M92" s="22"/>
      <c r="N92" s="22"/>
      <c r="O92" s="22"/>
      <c r="P92" s="22"/>
      <c r="Q92" s="22"/>
      <c r="R92" s="22"/>
      <c r="S92" s="22"/>
    </row>
    <row r="93" spans="12:19" x14ac:dyDescent="0.3">
      <c r="L93" s="22"/>
      <c r="M93" s="22"/>
      <c r="N93" s="22"/>
      <c r="O93" s="22"/>
      <c r="P93" s="22"/>
      <c r="Q93" s="22"/>
      <c r="R93" s="22"/>
      <c r="S93" s="22"/>
    </row>
    <row r="94" spans="12:19" x14ac:dyDescent="0.3">
      <c r="L94" s="22"/>
      <c r="M94" s="22"/>
      <c r="N94" s="22"/>
      <c r="O94" s="22"/>
      <c r="P94" s="22"/>
      <c r="Q94" s="22"/>
      <c r="R94" s="22"/>
      <c r="S94" s="22"/>
    </row>
    <row r="95" spans="12:19" x14ac:dyDescent="0.3">
      <c r="L95" s="22"/>
      <c r="M95" s="22"/>
      <c r="N95" s="22"/>
      <c r="O95" s="22"/>
      <c r="P95" s="22"/>
      <c r="Q95" s="22"/>
      <c r="R95" s="22"/>
      <c r="S95" s="22"/>
    </row>
    <row r="96" spans="12:19" x14ac:dyDescent="0.3">
      <c r="L96" s="22"/>
      <c r="M96" s="22"/>
      <c r="N96" s="22"/>
      <c r="O96" s="22"/>
      <c r="P96" s="22"/>
      <c r="Q96" s="22"/>
      <c r="R96" s="22"/>
      <c r="S96" s="22"/>
    </row>
    <row r="97" spans="12:19" x14ac:dyDescent="0.3">
      <c r="L97" s="22"/>
      <c r="M97" s="22"/>
      <c r="N97" s="22"/>
      <c r="O97" s="22"/>
      <c r="P97" s="22"/>
      <c r="Q97" s="22"/>
      <c r="R97" s="22"/>
      <c r="S97" s="22"/>
    </row>
    <row r="98" spans="12:19" x14ac:dyDescent="0.3">
      <c r="L98" s="22"/>
      <c r="M98" s="22"/>
      <c r="N98" s="22"/>
      <c r="O98" s="22"/>
      <c r="P98" s="22"/>
      <c r="Q98" s="22"/>
      <c r="R98" s="22"/>
      <c r="S98" s="22"/>
    </row>
    <row r="99" spans="12:19" x14ac:dyDescent="0.3">
      <c r="L99" s="22"/>
      <c r="M99" s="22"/>
      <c r="N99" s="22"/>
      <c r="O99" s="22"/>
      <c r="P99" s="22"/>
      <c r="Q99" s="22"/>
      <c r="R99" s="22"/>
      <c r="S99" s="22"/>
    </row>
    <row r="100" spans="12:19" x14ac:dyDescent="0.3">
      <c r="L100" s="22"/>
      <c r="M100" s="22"/>
      <c r="N100" s="22"/>
      <c r="O100" s="22"/>
      <c r="P100" s="22"/>
      <c r="Q100" s="22"/>
      <c r="R100" s="22"/>
      <c r="S100" s="22"/>
    </row>
    <row r="101" spans="12:19" x14ac:dyDescent="0.3">
      <c r="L101" s="22"/>
      <c r="M101" s="22"/>
      <c r="N101" s="22"/>
      <c r="O101" s="22"/>
      <c r="P101" s="22"/>
      <c r="Q101" s="22"/>
      <c r="R101" s="22"/>
      <c r="S101" s="22"/>
    </row>
    <row r="102" spans="12:19" x14ac:dyDescent="0.3">
      <c r="L102" s="22"/>
      <c r="M102" s="22"/>
      <c r="N102" s="22"/>
      <c r="O102" s="22"/>
      <c r="P102" s="22"/>
      <c r="Q102" s="22"/>
      <c r="R102" s="22"/>
      <c r="S102" s="22"/>
    </row>
    <row r="103" spans="12:19" x14ac:dyDescent="0.3">
      <c r="L103" s="22"/>
      <c r="M103" s="22"/>
      <c r="N103" s="22"/>
      <c r="O103" s="22"/>
      <c r="P103" s="22"/>
      <c r="Q103" s="22"/>
      <c r="R103" s="22"/>
      <c r="S103" s="22"/>
    </row>
    <row r="104" spans="12:19" x14ac:dyDescent="0.3">
      <c r="L104" s="22"/>
      <c r="M104" s="22"/>
      <c r="N104" s="22"/>
      <c r="O104" s="22"/>
      <c r="P104" s="22"/>
      <c r="Q104" s="22"/>
      <c r="R104" s="22"/>
      <c r="S104" s="22"/>
    </row>
    <row r="105" spans="12:19" x14ac:dyDescent="0.3">
      <c r="L105" s="22"/>
      <c r="M105" s="22"/>
      <c r="N105" s="22"/>
      <c r="O105" s="22"/>
      <c r="P105" s="22"/>
      <c r="Q105" s="22"/>
      <c r="R105" s="22"/>
      <c r="S105" s="22"/>
    </row>
    <row r="106" spans="12:19" x14ac:dyDescent="0.3">
      <c r="L106" s="22"/>
      <c r="M106" s="22"/>
      <c r="N106" s="22"/>
      <c r="O106" s="22"/>
      <c r="P106" s="22"/>
      <c r="Q106" s="22"/>
      <c r="R106" s="22"/>
      <c r="S106" s="22"/>
    </row>
    <row r="107" spans="12:19" x14ac:dyDescent="0.3">
      <c r="L107" s="22"/>
      <c r="M107" s="22"/>
      <c r="N107" s="22"/>
      <c r="O107" s="22"/>
      <c r="P107" s="22"/>
      <c r="Q107" s="22"/>
      <c r="R107" s="22"/>
      <c r="S107" s="22"/>
    </row>
    <row r="108" spans="12:19" x14ac:dyDescent="0.3">
      <c r="L108" s="22"/>
      <c r="M108" s="22"/>
      <c r="N108" s="22"/>
      <c r="O108" s="22"/>
      <c r="P108" s="22"/>
      <c r="Q108" s="22"/>
      <c r="R108" s="22"/>
      <c r="S108" s="22"/>
    </row>
    <row r="109" spans="12:19" x14ac:dyDescent="0.3">
      <c r="L109" s="22"/>
      <c r="M109" s="22"/>
      <c r="N109" s="22"/>
      <c r="O109" s="22"/>
      <c r="P109" s="22"/>
      <c r="Q109" s="22"/>
      <c r="R109" s="22"/>
      <c r="S109" s="22"/>
    </row>
    <row r="110" spans="12:19" x14ac:dyDescent="0.3">
      <c r="L110" s="22"/>
      <c r="M110" s="22"/>
      <c r="N110" s="22"/>
      <c r="O110" s="22"/>
      <c r="P110" s="22"/>
      <c r="Q110" s="22"/>
      <c r="R110" s="22"/>
      <c r="S110" s="22"/>
    </row>
    <row r="111" spans="12:19" x14ac:dyDescent="0.3">
      <c r="L111" s="22"/>
      <c r="M111" s="22"/>
      <c r="N111" s="22"/>
      <c r="O111" s="22"/>
      <c r="P111" s="22"/>
      <c r="Q111" s="22"/>
      <c r="R111" s="22"/>
      <c r="S111" s="22"/>
    </row>
    <row r="112" spans="12:19" x14ac:dyDescent="0.3">
      <c r="L112" s="22"/>
      <c r="M112" s="22"/>
      <c r="N112" s="22"/>
      <c r="O112" s="22"/>
      <c r="P112" s="22"/>
      <c r="Q112" s="22"/>
      <c r="R112" s="22"/>
      <c r="S112" s="22"/>
    </row>
    <row r="113" spans="12:19" x14ac:dyDescent="0.3">
      <c r="L113" s="22"/>
      <c r="M113" s="22"/>
      <c r="N113" s="22"/>
      <c r="O113" s="22"/>
      <c r="P113" s="22"/>
      <c r="Q113" s="22"/>
      <c r="R113" s="22"/>
      <c r="S113" s="22"/>
    </row>
    <row r="114" spans="12:19" x14ac:dyDescent="0.3">
      <c r="L114" s="22"/>
      <c r="M114" s="22"/>
      <c r="N114" s="22"/>
      <c r="O114" s="22"/>
      <c r="P114" s="22"/>
      <c r="Q114" s="22"/>
      <c r="R114" s="22"/>
      <c r="S114" s="22"/>
    </row>
    <row r="115" spans="12:19" x14ac:dyDescent="0.3">
      <c r="L115" s="22"/>
      <c r="M115" s="22"/>
      <c r="N115" s="22"/>
      <c r="O115" s="22"/>
      <c r="P115" s="22"/>
      <c r="Q115" s="22"/>
      <c r="R115" s="22"/>
      <c r="S115" s="22"/>
    </row>
    <row r="116" spans="12:19" x14ac:dyDescent="0.3">
      <c r="L116" s="22"/>
      <c r="M116" s="22"/>
      <c r="N116" s="22"/>
      <c r="O116" s="22"/>
      <c r="P116" s="22"/>
      <c r="Q116" s="22"/>
      <c r="R116" s="22"/>
      <c r="S116" s="22"/>
    </row>
    <row r="117" spans="12:19" x14ac:dyDescent="0.3">
      <c r="L117" s="22"/>
      <c r="M117" s="22"/>
      <c r="N117" s="22"/>
      <c r="O117" s="22"/>
      <c r="P117" s="22"/>
      <c r="Q117" s="22"/>
      <c r="R117" s="22"/>
      <c r="S117" s="22"/>
    </row>
    <row r="118" spans="12:19" x14ac:dyDescent="0.3">
      <c r="L118" s="22"/>
      <c r="M118" s="22"/>
      <c r="N118" s="22"/>
      <c r="O118" s="22"/>
      <c r="P118" s="22"/>
      <c r="Q118" s="22"/>
      <c r="R118" s="22"/>
      <c r="S118" s="22"/>
    </row>
    <row r="119" spans="12:19" x14ac:dyDescent="0.3">
      <c r="L119" s="22"/>
      <c r="M119" s="22"/>
      <c r="N119" s="22"/>
      <c r="O119" s="22"/>
      <c r="P119" s="22"/>
      <c r="Q119" s="22"/>
      <c r="R119" s="22"/>
      <c r="S119" s="22"/>
    </row>
    <row r="120" spans="12:19" x14ac:dyDescent="0.3">
      <c r="L120" s="22"/>
      <c r="M120" s="22"/>
      <c r="N120" s="22"/>
      <c r="O120" s="22"/>
      <c r="P120" s="22"/>
      <c r="Q120" s="22"/>
      <c r="R120" s="22"/>
      <c r="S120" s="22"/>
    </row>
    <row r="121" spans="12:19" x14ac:dyDescent="0.3">
      <c r="L121" s="22"/>
      <c r="M121" s="22"/>
      <c r="N121" s="22"/>
      <c r="O121" s="22"/>
      <c r="P121" s="22"/>
      <c r="Q121" s="22"/>
      <c r="R121" s="22"/>
      <c r="S121" s="22"/>
    </row>
    <row r="122" spans="12:19" x14ac:dyDescent="0.3">
      <c r="L122" s="22"/>
      <c r="M122" s="22"/>
      <c r="N122" s="22"/>
      <c r="O122" s="22"/>
      <c r="P122" s="22"/>
      <c r="Q122" s="22"/>
      <c r="R122" s="22"/>
      <c r="S122" s="22"/>
    </row>
    <row r="123" spans="12:19" x14ac:dyDescent="0.3">
      <c r="L123" s="22"/>
      <c r="M123" s="22"/>
      <c r="N123" s="22"/>
      <c r="O123" s="22"/>
      <c r="P123" s="22"/>
      <c r="Q123" s="22"/>
      <c r="R123" s="22"/>
      <c r="S123" s="22"/>
    </row>
    <row r="124" spans="12:19" x14ac:dyDescent="0.3">
      <c r="L124" s="22"/>
      <c r="M124" s="22"/>
      <c r="N124" s="22"/>
      <c r="O124" s="22"/>
      <c r="P124" s="22"/>
      <c r="Q124" s="22"/>
      <c r="R124" s="22"/>
      <c r="S124" s="22"/>
    </row>
    <row r="125" spans="12:19" x14ac:dyDescent="0.3">
      <c r="L125" s="22"/>
      <c r="M125" s="22"/>
      <c r="N125" s="22"/>
      <c r="O125" s="22"/>
      <c r="P125" s="22"/>
      <c r="Q125" s="22"/>
      <c r="R125" s="22"/>
      <c r="S125" s="22"/>
    </row>
    <row r="126" spans="12:19" x14ac:dyDescent="0.3">
      <c r="L126" s="22"/>
      <c r="M126" s="22"/>
      <c r="N126" s="22"/>
      <c r="O126" s="22"/>
      <c r="P126" s="22"/>
      <c r="Q126" s="22"/>
      <c r="R126" s="22"/>
      <c r="S126" s="22"/>
    </row>
    <row r="127" spans="12:19" x14ac:dyDescent="0.3">
      <c r="L127" s="22"/>
      <c r="M127" s="22"/>
      <c r="N127" s="22"/>
      <c r="O127" s="22"/>
      <c r="P127" s="22"/>
      <c r="Q127" s="22"/>
      <c r="R127" s="22"/>
      <c r="S127" s="22"/>
    </row>
    <row r="128" spans="12:19" x14ac:dyDescent="0.3">
      <c r="L128" s="22"/>
      <c r="M128" s="22"/>
      <c r="N128" s="22"/>
      <c r="O128" s="22"/>
      <c r="P128" s="22"/>
      <c r="Q128" s="22"/>
      <c r="R128" s="22"/>
      <c r="S128" s="22"/>
    </row>
    <row r="129" spans="12:19" x14ac:dyDescent="0.3">
      <c r="L129" s="22"/>
      <c r="M129" s="22"/>
      <c r="N129" s="22"/>
      <c r="O129" s="22"/>
      <c r="P129" s="22"/>
      <c r="Q129" s="22"/>
      <c r="R129" s="22"/>
      <c r="S129" s="22"/>
    </row>
    <row r="130" spans="12:19" x14ac:dyDescent="0.3">
      <c r="L130" s="22"/>
      <c r="M130" s="22"/>
      <c r="N130" s="22"/>
      <c r="O130" s="22"/>
      <c r="P130" s="22"/>
      <c r="Q130" s="22"/>
      <c r="R130" s="22"/>
      <c r="S130" s="22"/>
    </row>
    <row r="131" spans="12:19" x14ac:dyDescent="0.3">
      <c r="L131" s="22"/>
      <c r="M131" s="22"/>
      <c r="N131" s="22"/>
      <c r="O131" s="22"/>
      <c r="P131" s="22"/>
      <c r="Q131" s="22"/>
      <c r="R131" s="22"/>
      <c r="S131" s="22"/>
    </row>
    <row r="132" spans="12:19" x14ac:dyDescent="0.3">
      <c r="L132" s="22"/>
      <c r="M132" s="22"/>
      <c r="N132" s="22"/>
      <c r="O132" s="22"/>
      <c r="P132" s="22"/>
      <c r="Q132" s="22"/>
      <c r="R132" s="22"/>
      <c r="S132" s="22"/>
    </row>
    <row r="133" spans="12:19" x14ac:dyDescent="0.3">
      <c r="L133" s="22"/>
      <c r="M133" s="22"/>
      <c r="N133" s="22"/>
      <c r="O133" s="22"/>
      <c r="P133" s="22"/>
      <c r="Q133" s="22"/>
      <c r="R133" s="22"/>
      <c r="S133" s="22"/>
    </row>
    <row r="134" spans="12:19" x14ac:dyDescent="0.3">
      <c r="L134" s="22"/>
      <c r="M134" s="22"/>
      <c r="N134" s="22"/>
      <c r="O134" s="22"/>
      <c r="P134" s="22"/>
      <c r="Q134" s="22"/>
      <c r="R134" s="22"/>
      <c r="S134" s="22"/>
    </row>
    <row r="135" spans="12:19" x14ac:dyDescent="0.3">
      <c r="L135" s="22"/>
      <c r="M135" s="22"/>
      <c r="N135" s="22"/>
      <c r="O135" s="22"/>
      <c r="P135" s="22"/>
      <c r="Q135" s="22"/>
      <c r="R135" s="22"/>
      <c r="S135" s="22"/>
    </row>
    <row r="136" spans="12:19" x14ac:dyDescent="0.3">
      <c r="L136" s="22"/>
      <c r="M136" s="22"/>
      <c r="N136" s="22"/>
      <c r="O136" s="22"/>
      <c r="P136" s="22"/>
      <c r="Q136" s="22"/>
      <c r="R136" s="22"/>
      <c r="S136" s="22"/>
    </row>
    <row r="137" spans="12:19" x14ac:dyDescent="0.3">
      <c r="L137" s="22"/>
      <c r="M137" s="22"/>
      <c r="N137" s="22"/>
      <c r="O137" s="22"/>
      <c r="P137" s="22"/>
      <c r="Q137" s="22"/>
      <c r="R137" s="22"/>
      <c r="S137" s="22"/>
    </row>
    <row r="138" spans="12:19" x14ac:dyDescent="0.3">
      <c r="L138" s="22"/>
      <c r="M138" s="22"/>
      <c r="N138" s="22"/>
      <c r="O138" s="22"/>
      <c r="P138" s="22"/>
      <c r="Q138" s="22"/>
      <c r="R138" s="22"/>
      <c r="S138" s="22"/>
    </row>
    <row r="139" spans="12:19" x14ac:dyDescent="0.3">
      <c r="L139" s="22"/>
      <c r="M139" s="22"/>
      <c r="N139" s="22"/>
      <c r="O139" s="22"/>
      <c r="P139" s="22"/>
      <c r="Q139" s="22"/>
      <c r="R139" s="22"/>
      <c r="S139" s="22"/>
    </row>
    <row r="140" spans="12:19" x14ac:dyDescent="0.3">
      <c r="L140" s="22"/>
      <c r="M140" s="22"/>
      <c r="N140" s="22"/>
      <c r="O140" s="22"/>
      <c r="P140" s="22"/>
      <c r="Q140" s="22"/>
      <c r="R140" s="22"/>
      <c r="S140" s="22"/>
    </row>
    <row r="141" spans="12:19" x14ac:dyDescent="0.3">
      <c r="L141" s="22"/>
      <c r="M141" s="22"/>
      <c r="N141" s="22"/>
      <c r="O141" s="22"/>
      <c r="P141" s="22"/>
      <c r="Q141" s="22"/>
      <c r="R141" s="22"/>
      <c r="S141" s="22"/>
    </row>
    <row r="142" spans="12:19" x14ac:dyDescent="0.3">
      <c r="L142" s="22"/>
      <c r="M142" s="22"/>
      <c r="N142" s="22"/>
      <c r="O142" s="22"/>
      <c r="P142" s="22"/>
      <c r="Q142" s="22"/>
      <c r="R142" s="22"/>
      <c r="S142" s="22"/>
    </row>
    <row r="143" spans="12:19" x14ac:dyDescent="0.3">
      <c r="L143" s="22"/>
      <c r="M143" s="22"/>
      <c r="N143" s="22"/>
      <c r="O143" s="22"/>
      <c r="P143" s="22"/>
      <c r="Q143" s="22"/>
      <c r="R143" s="22"/>
      <c r="S143" s="22"/>
    </row>
    <row r="144" spans="12:19" x14ac:dyDescent="0.3">
      <c r="L144" s="22"/>
      <c r="M144" s="22"/>
      <c r="N144" s="22"/>
      <c r="O144" s="22"/>
      <c r="P144" s="22"/>
      <c r="Q144" s="22"/>
      <c r="R144" s="22"/>
      <c r="S144" s="22"/>
    </row>
    <row r="145" spans="12:19" x14ac:dyDescent="0.3">
      <c r="L145" s="22"/>
      <c r="M145" s="22"/>
      <c r="N145" s="22"/>
      <c r="O145" s="22"/>
      <c r="P145" s="22"/>
      <c r="Q145" s="22"/>
      <c r="R145" s="22"/>
      <c r="S145" s="22"/>
    </row>
    <row r="146" spans="12:19" x14ac:dyDescent="0.3">
      <c r="L146" s="22"/>
      <c r="M146" s="22"/>
      <c r="N146" s="22"/>
      <c r="O146" s="22"/>
      <c r="P146" s="22"/>
      <c r="Q146" s="22"/>
      <c r="R146" s="22"/>
      <c r="S146" s="22"/>
    </row>
    <row r="147" spans="12:19" x14ac:dyDescent="0.3">
      <c r="L147" s="22"/>
      <c r="M147" s="22"/>
      <c r="N147" s="22"/>
      <c r="O147" s="22"/>
      <c r="P147" s="22"/>
      <c r="Q147" s="22"/>
      <c r="R147" s="22"/>
      <c r="S147" s="22"/>
    </row>
    <row r="148" spans="12:19" x14ac:dyDescent="0.3">
      <c r="L148" s="22"/>
      <c r="M148" s="22"/>
      <c r="N148" s="22"/>
      <c r="O148" s="22"/>
      <c r="P148" s="22"/>
      <c r="Q148" s="22"/>
      <c r="R148" s="22"/>
      <c r="S148" s="22"/>
    </row>
    <row r="149" spans="12:19" x14ac:dyDescent="0.3">
      <c r="L149" s="22"/>
      <c r="M149" s="22"/>
      <c r="N149" s="22"/>
      <c r="O149" s="22"/>
      <c r="P149" s="22"/>
      <c r="Q149" s="22"/>
      <c r="R149" s="22"/>
      <c r="S149" s="22"/>
    </row>
    <row r="150" spans="12:19" x14ac:dyDescent="0.3">
      <c r="L150" s="22"/>
      <c r="M150" s="22"/>
      <c r="N150" s="22"/>
      <c r="O150" s="22"/>
      <c r="P150" s="22"/>
      <c r="Q150" s="22"/>
      <c r="R150" s="22"/>
      <c r="S150" s="22"/>
    </row>
    <row r="151" spans="12:19" x14ac:dyDescent="0.3">
      <c r="L151" s="22"/>
      <c r="M151" s="22"/>
      <c r="N151" s="22"/>
      <c r="O151" s="22"/>
      <c r="P151" s="22"/>
      <c r="Q151" s="22"/>
      <c r="R151" s="22"/>
      <c r="S151" s="22"/>
    </row>
    <row r="152" spans="12:19" x14ac:dyDescent="0.3">
      <c r="L152" s="22"/>
      <c r="M152" s="22"/>
      <c r="N152" s="22"/>
      <c r="O152" s="22"/>
      <c r="P152" s="22"/>
      <c r="Q152" s="22"/>
      <c r="R152" s="22"/>
      <c r="S152" s="22"/>
    </row>
    <row r="153" spans="12:19" x14ac:dyDescent="0.3">
      <c r="L153" s="22"/>
      <c r="M153" s="22"/>
      <c r="N153" s="22"/>
      <c r="O153" s="22"/>
      <c r="P153" s="22"/>
      <c r="Q153" s="22"/>
      <c r="R153" s="22"/>
      <c r="S153" s="22"/>
    </row>
    <row r="154" spans="12:19" x14ac:dyDescent="0.3">
      <c r="L154" s="22"/>
      <c r="M154" s="22"/>
      <c r="N154" s="22"/>
      <c r="O154" s="22"/>
      <c r="P154" s="22"/>
      <c r="Q154" s="22"/>
      <c r="R154" s="22"/>
      <c r="S154" s="22"/>
    </row>
    <row r="155" spans="12:19" x14ac:dyDescent="0.3">
      <c r="L155" s="22"/>
      <c r="M155" s="22"/>
      <c r="N155" s="22"/>
      <c r="O155" s="22"/>
      <c r="P155" s="22"/>
      <c r="Q155" s="22"/>
      <c r="R155" s="22"/>
      <c r="S155" s="22"/>
    </row>
    <row r="156" spans="12:19" x14ac:dyDescent="0.3">
      <c r="L156" s="22"/>
      <c r="M156" s="22"/>
      <c r="N156" s="22"/>
      <c r="O156" s="22"/>
      <c r="P156" s="22"/>
      <c r="Q156" s="22"/>
      <c r="R156" s="22"/>
      <c r="S156" s="22"/>
    </row>
    <row r="157" spans="12:19" x14ac:dyDescent="0.3">
      <c r="L157" s="22"/>
      <c r="M157" s="22"/>
      <c r="N157" s="22"/>
      <c r="O157" s="22"/>
      <c r="P157" s="22"/>
      <c r="Q157" s="22"/>
      <c r="R157" s="22"/>
      <c r="S157" s="22"/>
    </row>
    <row r="158" spans="12:19" x14ac:dyDescent="0.3">
      <c r="L158" s="22"/>
      <c r="M158" s="22"/>
      <c r="N158" s="22"/>
      <c r="O158" s="22"/>
      <c r="P158" s="22"/>
      <c r="Q158" s="22"/>
      <c r="R158" s="22"/>
      <c r="S158" s="22"/>
    </row>
    <row r="159" spans="12:19" x14ac:dyDescent="0.3">
      <c r="L159" s="22"/>
      <c r="M159" s="22"/>
      <c r="N159" s="22"/>
      <c r="O159" s="22"/>
      <c r="P159" s="22"/>
      <c r="Q159" s="22"/>
      <c r="R159" s="22"/>
      <c r="S159" s="22"/>
    </row>
    <row r="160" spans="12:19" x14ac:dyDescent="0.3">
      <c r="L160" s="22"/>
      <c r="M160" s="22"/>
      <c r="N160" s="22"/>
      <c r="O160" s="22"/>
      <c r="P160" s="22"/>
      <c r="Q160" s="22"/>
      <c r="R160" s="22"/>
      <c r="S160" s="22"/>
    </row>
    <row r="161" spans="12:19" x14ac:dyDescent="0.3">
      <c r="L161" s="22"/>
      <c r="M161" s="22"/>
      <c r="N161" s="22"/>
      <c r="O161" s="22"/>
      <c r="P161" s="22"/>
      <c r="Q161" s="22"/>
      <c r="R161" s="22"/>
      <c r="S161" s="22"/>
    </row>
    <row r="162" spans="12:19" x14ac:dyDescent="0.3">
      <c r="L162" s="22"/>
      <c r="M162" s="22"/>
      <c r="N162" s="22"/>
      <c r="O162" s="22"/>
      <c r="P162" s="22"/>
      <c r="Q162" s="22"/>
      <c r="R162" s="22"/>
      <c r="S162" s="22"/>
    </row>
    <row r="163" spans="12:19" x14ac:dyDescent="0.3">
      <c r="L163" s="22"/>
      <c r="M163" s="22"/>
      <c r="N163" s="22"/>
      <c r="O163" s="22"/>
      <c r="P163" s="22"/>
      <c r="Q163" s="22"/>
      <c r="R163" s="22"/>
      <c r="S163" s="22"/>
    </row>
    <row r="164" spans="12:19" x14ac:dyDescent="0.3">
      <c r="L164" s="22"/>
      <c r="M164" s="22"/>
      <c r="N164" s="22"/>
      <c r="O164" s="22"/>
      <c r="P164" s="22"/>
      <c r="Q164" s="22"/>
      <c r="R164" s="22"/>
      <c r="S164" s="22"/>
    </row>
    <row r="165" spans="12:19" x14ac:dyDescent="0.3">
      <c r="L165" s="22"/>
      <c r="M165" s="22"/>
      <c r="N165" s="22"/>
      <c r="O165" s="22"/>
      <c r="P165" s="22"/>
      <c r="Q165" s="22"/>
      <c r="R165" s="22"/>
      <c r="S165" s="22"/>
    </row>
    <row r="166" spans="12:19" x14ac:dyDescent="0.3">
      <c r="L166" s="22"/>
      <c r="M166" s="22"/>
      <c r="N166" s="22"/>
      <c r="O166" s="22"/>
      <c r="P166" s="22"/>
      <c r="Q166" s="22"/>
      <c r="R166" s="22"/>
      <c r="S166" s="22"/>
    </row>
    <row r="167" spans="12:19" x14ac:dyDescent="0.3">
      <c r="L167" s="22"/>
      <c r="M167" s="22"/>
      <c r="N167" s="22"/>
      <c r="O167" s="22"/>
      <c r="P167" s="22"/>
      <c r="Q167" s="22"/>
      <c r="R167" s="22"/>
      <c r="S167" s="22"/>
    </row>
    <row r="168" spans="12:19" x14ac:dyDescent="0.3">
      <c r="L168" s="22"/>
      <c r="M168" s="22"/>
      <c r="N168" s="22"/>
      <c r="O168" s="22"/>
      <c r="P168" s="22"/>
      <c r="Q168" s="22"/>
      <c r="R168" s="22"/>
      <c r="S168" s="22"/>
    </row>
    <row r="169" spans="12:19" x14ac:dyDescent="0.3">
      <c r="L169" s="22"/>
      <c r="M169" s="22"/>
      <c r="N169" s="22"/>
      <c r="O169" s="22"/>
      <c r="P169" s="22"/>
      <c r="Q169" s="22"/>
      <c r="R169" s="22"/>
      <c r="S169" s="22"/>
    </row>
    <row r="170" spans="12:19" x14ac:dyDescent="0.3">
      <c r="L170" s="22"/>
      <c r="M170" s="22"/>
      <c r="N170" s="22"/>
      <c r="O170" s="22"/>
      <c r="P170" s="22"/>
      <c r="Q170" s="22"/>
      <c r="R170" s="22"/>
      <c r="S170" s="22"/>
    </row>
    <row r="171" spans="12:19" x14ac:dyDescent="0.3">
      <c r="L171" s="22"/>
      <c r="M171" s="22"/>
      <c r="N171" s="22"/>
      <c r="O171" s="22"/>
      <c r="P171" s="22"/>
      <c r="Q171" s="22"/>
      <c r="R171" s="22"/>
      <c r="S171" s="22"/>
    </row>
    <row r="172" spans="12:19" x14ac:dyDescent="0.3">
      <c r="L172" s="22"/>
      <c r="M172" s="22"/>
      <c r="N172" s="22"/>
      <c r="O172" s="22"/>
      <c r="P172" s="22"/>
      <c r="Q172" s="22"/>
      <c r="R172" s="22"/>
      <c r="S172" s="22"/>
    </row>
    <row r="173" spans="12:19" x14ac:dyDescent="0.3">
      <c r="L173" s="22"/>
      <c r="M173" s="22"/>
      <c r="N173" s="22"/>
      <c r="O173" s="22"/>
      <c r="P173" s="22"/>
      <c r="Q173" s="22"/>
      <c r="R173" s="22"/>
      <c r="S173" s="22"/>
    </row>
    <row r="174" spans="12:19" x14ac:dyDescent="0.3">
      <c r="L174" s="22"/>
      <c r="M174" s="22"/>
      <c r="N174" s="22"/>
      <c r="O174" s="22"/>
      <c r="P174" s="22"/>
      <c r="Q174" s="22"/>
      <c r="R174" s="22"/>
      <c r="S174" s="22"/>
    </row>
    <row r="175" spans="12:19" x14ac:dyDescent="0.3">
      <c r="L175" s="22"/>
      <c r="M175" s="22"/>
      <c r="N175" s="22"/>
      <c r="O175" s="22"/>
      <c r="P175" s="22"/>
      <c r="Q175" s="22"/>
      <c r="R175" s="22"/>
      <c r="S175" s="22"/>
    </row>
    <row r="176" spans="12:19" x14ac:dyDescent="0.3">
      <c r="L176" s="22"/>
      <c r="M176" s="22"/>
      <c r="N176" s="22"/>
      <c r="O176" s="22"/>
      <c r="P176" s="22"/>
      <c r="Q176" s="22"/>
      <c r="R176" s="22"/>
      <c r="S176" s="22"/>
    </row>
    <row r="177" spans="12:19" x14ac:dyDescent="0.3">
      <c r="L177" s="22"/>
      <c r="M177" s="22"/>
      <c r="N177" s="22"/>
      <c r="O177" s="22"/>
      <c r="P177" s="22"/>
      <c r="Q177" s="22"/>
      <c r="R177" s="22"/>
      <c r="S177" s="22"/>
    </row>
    <row r="178" spans="12:19" x14ac:dyDescent="0.3">
      <c r="L178" s="22"/>
      <c r="M178" s="22"/>
      <c r="N178" s="22"/>
      <c r="O178" s="22"/>
      <c r="P178" s="22"/>
      <c r="Q178" s="22"/>
      <c r="R178" s="22"/>
      <c r="S178" s="22"/>
    </row>
    <row r="179" spans="12:19" x14ac:dyDescent="0.3">
      <c r="L179" s="22"/>
      <c r="M179" s="22"/>
      <c r="N179" s="22"/>
      <c r="O179" s="22"/>
      <c r="P179" s="22"/>
      <c r="Q179" s="22"/>
      <c r="R179" s="22"/>
      <c r="S179" s="22"/>
    </row>
    <row r="180" spans="12:19" x14ac:dyDescent="0.3">
      <c r="L180" s="22"/>
      <c r="M180" s="22"/>
      <c r="N180" s="22"/>
      <c r="O180" s="22"/>
      <c r="P180" s="22"/>
      <c r="Q180" s="22"/>
      <c r="R180" s="22"/>
      <c r="S180" s="22"/>
    </row>
    <row r="181" spans="12:19" x14ac:dyDescent="0.3">
      <c r="L181" s="22"/>
      <c r="M181" s="22"/>
      <c r="N181" s="22"/>
      <c r="O181" s="22"/>
      <c r="P181" s="22"/>
      <c r="Q181" s="22"/>
      <c r="R181" s="22"/>
      <c r="S181" s="22"/>
    </row>
    <row r="182" spans="12:19" x14ac:dyDescent="0.3">
      <c r="L182" s="22"/>
      <c r="M182" s="22"/>
      <c r="N182" s="22"/>
      <c r="O182" s="22"/>
      <c r="P182" s="22"/>
      <c r="Q182" s="22"/>
      <c r="R182" s="22"/>
      <c r="S182" s="22"/>
    </row>
    <row r="183" spans="12:19" x14ac:dyDescent="0.3">
      <c r="L183" s="22"/>
      <c r="M183" s="22"/>
      <c r="N183" s="22"/>
      <c r="O183" s="22"/>
      <c r="P183" s="22"/>
      <c r="Q183" s="22"/>
      <c r="R183" s="22"/>
      <c r="S183" s="22"/>
    </row>
    <row r="184" spans="12:19" x14ac:dyDescent="0.3">
      <c r="L184" s="22"/>
      <c r="M184" s="22"/>
      <c r="N184" s="22"/>
      <c r="O184" s="22"/>
      <c r="P184" s="22"/>
      <c r="Q184" s="22"/>
      <c r="R184" s="22"/>
      <c r="S184" s="22"/>
    </row>
    <row r="185" spans="12:19" x14ac:dyDescent="0.3">
      <c r="L185" s="22"/>
      <c r="M185" s="22"/>
      <c r="N185" s="22"/>
      <c r="O185" s="22"/>
      <c r="P185" s="22"/>
      <c r="Q185" s="22"/>
      <c r="R185" s="22"/>
      <c r="S185" s="22"/>
    </row>
    <row r="186" spans="12:19" x14ac:dyDescent="0.3">
      <c r="L186" s="22"/>
      <c r="M186" s="22"/>
      <c r="N186" s="22"/>
      <c r="O186" s="22"/>
      <c r="P186" s="22"/>
      <c r="Q186" s="22"/>
      <c r="R186" s="22"/>
      <c r="S186" s="22"/>
    </row>
    <row r="187" spans="12:19" x14ac:dyDescent="0.3">
      <c r="L187" s="22"/>
      <c r="M187" s="22"/>
      <c r="N187" s="22"/>
      <c r="O187" s="22"/>
      <c r="P187" s="22"/>
      <c r="Q187" s="22"/>
      <c r="R187" s="22"/>
      <c r="S187" s="22"/>
    </row>
    <row r="188" spans="12:19" x14ac:dyDescent="0.3">
      <c r="L188" s="22"/>
      <c r="M188" s="22"/>
      <c r="N188" s="22"/>
      <c r="O188" s="22"/>
      <c r="P188" s="22"/>
      <c r="Q188" s="22"/>
      <c r="R188" s="22"/>
      <c r="S188" s="22"/>
    </row>
    <row r="189" spans="12:19" x14ac:dyDescent="0.3">
      <c r="L189" s="22"/>
      <c r="M189" s="22"/>
      <c r="N189" s="22"/>
      <c r="O189" s="22"/>
      <c r="P189" s="22"/>
      <c r="Q189" s="22"/>
      <c r="R189" s="22"/>
      <c r="S189" s="22"/>
    </row>
    <row r="190" spans="12:19" x14ac:dyDescent="0.3">
      <c r="L190" s="22"/>
      <c r="M190" s="22"/>
      <c r="N190" s="22"/>
      <c r="O190" s="22"/>
      <c r="P190" s="22"/>
      <c r="Q190" s="22"/>
      <c r="R190" s="22"/>
      <c r="S190" s="22"/>
    </row>
    <row r="191" spans="12:19" x14ac:dyDescent="0.3">
      <c r="L191" s="22"/>
      <c r="M191" s="22"/>
      <c r="N191" s="22"/>
      <c r="O191" s="22"/>
      <c r="P191" s="22"/>
      <c r="Q191" s="22"/>
      <c r="R191" s="22"/>
      <c r="S191" s="22"/>
    </row>
    <row r="192" spans="12:19" x14ac:dyDescent="0.3">
      <c r="L192" s="22"/>
      <c r="M192" s="22"/>
      <c r="N192" s="22"/>
      <c r="O192" s="22"/>
      <c r="P192" s="22"/>
      <c r="Q192" s="22"/>
      <c r="R192" s="22"/>
      <c r="S192" s="22"/>
    </row>
    <row r="193" spans="12:19" x14ac:dyDescent="0.3">
      <c r="L193" s="22"/>
      <c r="M193" s="22"/>
      <c r="N193" s="22"/>
      <c r="O193" s="22"/>
      <c r="P193" s="22"/>
      <c r="Q193" s="22"/>
      <c r="R193" s="22"/>
      <c r="S193" s="22"/>
    </row>
    <row r="194" spans="12:19" x14ac:dyDescent="0.3">
      <c r="L194" s="22"/>
      <c r="M194" s="22"/>
      <c r="N194" s="22"/>
      <c r="O194" s="22"/>
      <c r="P194" s="22"/>
      <c r="Q194" s="22"/>
      <c r="R194" s="22"/>
      <c r="S194" s="22"/>
    </row>
    <row r="195" spans="12:19" x14ac:dyDescent="0.3">
      <c r="L195" s="22"/>
      <c r="M195" s="22"/>
      <c r="N195" s="22"/>
      <c r="O195" s="22"/>
      <c r="P195" s="22"/>
      <c r="Q195" s="22"/>
      <c r="R195" s="22"/>
      <c r="S195" s="22"/>
    </row>
    <row r="196" spans="12:19" x14ac:dyDescent="0.3">
      <c r="L196" s="22"/>
      <c r="M196" s="22"/>
      <c r="N196" s="22"/>
      <c r="O196" s="22"/>
      <c r="P196" s="22"/>
      <c r="Q196" s="22"/>
      <c r="R196" s="22"/>
      <c r="S196" s="22"/>
    </row>
    <row r="197" spans="12:19" x14ac:dyDescent="0.3">
      <c r="L197" s="22"/>
      <c r="M197" s="22"/>
      <c r="N197" s="22"/>
      <c r="O197" s="22"/>
      <c r="P197" s="22"/>
      <c r="Q197" s="22"/>
      <c r="R197" s="22"/>
      <c r="S197" s="22"/>
    </row>
    <row r="198" spans="12:19" x14ac:dyDescent="0.3">
      <c r="L198" s="22"/>
      <c r="M198" s="22"/>
      <c r="N198" s="22"/>
      <c r="O198" s="22"/>
      <c r="P198" s="22"/>
      <c r="Q198" s="22"/>
      <c r="R198" s="22"/>
      <c r="S198" s="22"/>
    </row>
    <row r="199" spans="12:19" x14ac:dyDescent="0.3">
      <c r="L199" s="22"/>
      <c r="M199" s="22"/>
      <c r="N199" s="22"/>
      <c r="O199" s="22"/>
      <c r="P199" s="22"/>
      <c r="Q199" s="22"/>
      <c r="R199" s="22"/>
      <c r="S199" s="22"/>
    </row>
    <row r="200" spans="12:19" x14ac:dyDescent="0.3">
      <c r="L200" s="22"/>
      <c r="M200" s="22"/>
      <c r="N200" s="22"/>
      <c r="O200" s="22"/>
      <c r="P200" s="22"/>
      <c r="Q200" s="22"/>
      <c r="R200" s="22"/>
      <c r="S200" s="22"/>
    </row>
    <row r="201" spans="12:19" x14ac:dyDescent="0.3">
      <c r="L201" s="22"/>
      <c r="M201" s="22"/>
      <c r="N201" s="22"/>
      <c r="O201" s="22"/>
      <c r="P201" s="22"/>
      <c r="Q201" s="22"/>
      <c r="R201" s="22"/>
      <c r="S201" s="22"/>
    </row>
    <row r="202" spans="12:19" x14ac:dyDescent="0.3">
      <c r="L202" s="22"/>
      <c r="M202" s="22"/>
      <c r="N202" s="22"/>
      <c r="O202" s="22"/>
      <c r="P202" s="22"/>
      <c r="Q202" s="22"/>
      <c r="R202" s="22"/>
      <c r="S202" s="22"/>
    </row>
    <row r="203" spans="12:19" x14ac:dyDescent="0.3">
      <c r="L203" s="22"/>
      <c r="M203" s="22"/>
      <c r="N203" s="22"/>
      <c r="O203" s="22"/>
      <c r="P203" s="22"/>
      <c r="Q203" s="22"/>
      <c r="R203" s="22"/>
      <c r="S203" s="22"/>
    </row>
    <row r="204" spans="12:19" x14ac:dyDescent="0.3">
      <c r="L204" s="22"/>
      <c r="M204" s="22"/>
      <c r="N204" s="22"/>
      <c r="O204" s="22"/>
      <c r="P204" s="22"/>
      <c r="Q204" s="22"/>
      <c r="R204" s="22"/>
      <c r="S204" s="22"/>
    </row>
    <row r="205" spans="12:19" x14ac:dyDescent="0.3">
      <c r="L205" s="22"/>
      <c r="M205" s="22"/>
      <c r="N205" s="22"/>
      <c r="O205" s="22"/>
      <c r="P205" s="22"/>
      <c r="Q205" s="22"/>
      <c r="R205" s="22"/>
      <c r="S205" s="22"/>
    </row>
    <row r="206" spans="12:19" x14ac:dyDescent="0.3">
      <c r="L206" s="22"/>
      <c r="M206" s="22"/>
      <c r="N206" s="22"/>
      <c r="O206" s="22"/>
      <c r="P206" s="22"/>
      <c r="Q206" s="22"/>
      <c r="R206" s="22"/>
      <c r="S206" s="22"/>
    </row>
    <row r="207" spans="12:19" x14ac:dyDescent="0.3">
      <c r="L207" s="22"/>
      <c r="M207" s="22"/>
      <c r="N207" s="22"/>
      <c r="O207" s="22"/>
      <c r="P207" s="22"/>
      <c r="Q207" s="22"/>
      <c r="R207" s="22"/>
      <c r="S207" s="22"/>
    </row>
    <row r="208" spans="12:19" x14ac:dyDescent="0.3">
      <c r="L208" s="22"/>
      <c r="M208" s="22"/>
      <c r="N208" s="22"/>
      <c r="O208" s="22"/>
      <c r="P208" s="22"/>
      <c r="Q208" s="22"/>
      <c r="R208" s="22"/>
      <c r="S208" s="22"/>
    </row>
    <row r="209" spans="12:19" x14ac:dyDescent="0.3">
      <c r="L209" s="22"/>
      <c r="M209" s="22"/>
      <c r="N209" s="22"/>
      <c r="O209" s="22"/>
      <c r="P209" s="22"/>
      <c r="Q209" s="22"/>
      <c r="R209" s="22"/>
      <c r="S209" s="22"/>
    </row>
    <row r="210" spans="12:19" x14ac:dyDescent="0.3">
      <c r="L210" s="22"/>
      <c r="M210" s="22"/>
      <c r="N210" s="22"/>
      <c r="O210" s="22"/>
      <c r="P210" s="22"/>
      <c r="Q210" s="22"/>
      <c r="R210" s="22"/>
      <c r="S210" s="22"/>
    </row>
    <row r="211" spans="12:19" x14ac:dyDescent="0.3">
      <c r="L211" s="22"/>
      <c r="M211" s="22"/>
      <c r="N211" s="22"/>
      <c r="O211" s="22"/>
      <c r="P211" s="22"/>
      <c r="Q211" s="22"/>
      <c r="R211" s="22"/>
      <c r="S211" s="22"/>
    </row>
    <row r="212" spans="12:19" x14ac:dyDescent="0.3">
      <c r="L212" s="22"/>
      <c r="M212" s="22"/>
      <c r="N212" s="22"/>
      <c r="O212" s="22"/>
      <c r="P212" s="22"/>
      <c r="Q212" s="22"/>
      <c r="R212" s="22"/>
      <c r="S212" s="22"/>
    </row>
    <row r="213" spans="12:19" x14ac:dyDescent="0.3">
      <c r="L213" s="22"/>
      <c r="M213" s="22"/>
      <c r="N213" s="22"/>
      <c r="O213" s="22"/>
      <c r="P213" s="22"/>
      <c r="Q213" s="22"/>
      <c r="R213" s="22"/>
      <c r="S213" s="22"/>
    </row>
    <row r="214" spans="12:19" x14ac:dyDescent="0.3">
      <c r="L214" s="22"/>
      <c r="M214" s="22"/>
      <c r="N214" s="22"/>
      <c r="O214" s="22"/>
      <c r="P214" s="22"/>
      <c r="Q214" s="22"/>
      <c r="R214" s="22"/>
      <c r="S214" s="22"/>
    </row>
    <row r="215" spans="12:19" x14ac:dyDescent="0.3">
      <c r="L215" s="22"/>
      <c r="M215" s="22"/>
      <c r="N215" s="22"/>
      <c r="O215" s="22"/>
      <c r="P215" s="22"/>
      <c r="Q215" s="22"/>
      <c r="R215" s="22"/>
      <c r="S215" s="22"/>
    </row>
    <row r="216" spans="12:19" x14ac:dyDescent="0.3">
      <c r="L216" s="22"/>
      <c r="M216" s="22"/>
      <c r="N216" s="22"/>
      <c r="O216" s="22"/>
      <c r="P216" s="22"/>
      <c r="Q216" s="22"/>
      <c r="R216" s="22"/>
      <c r="S216" s="22"/>
    </row>
    <row r="217" spans="12:19" x14ac:dyDescent="0.3">
      <c r="L217" s="22"/>
      <c r="M217" s="22"/>
      <c r="N217" s="22"/>
      <c r="O217" s="22"/>
      <c r="P217" s="22"/>
      <c r="Q217" s="22"/>
      <c r="R217" s="22"/>
      <c r="S217" s="22"/>
    </row>
    <row r="218" spans="12:19" x14ac:dyDescent="0.3">
      <c r="L218" s="22"/>
      <c r="M218" s="22"/>
      <c r="N218" s="22"/>
      <c r="O218" s="22"/>
      <c r="P218" s="22"/>
      <c r="Q218" s="22"/>
      <c r="R218" s="22"/>
      <c r="S218" s="22"/>
    </row>
    <row r="219" spans="12:19" x14ac:dyDescent="0.3">
      <c r="L219" s="22"/>
      <c r="M219" s="22"/>
      <c r="N219" s="22"/>
      <c r="O219" s="22"/>
      <c r="P219" s="22"/>
      <c r="Q219" s="22"/>
      <c r="R219" s="22"/>
      <c r="S219" s="22"/>
    </row>
    <row r="220" spans="12:19" x14ac:dyDescent="0.3">
      <c r="L220" s="22"/>
      <c r="M220" s="22"/>
      <c r="N220" s="22"/>
      <c r="O220" s="22"/>
      <c r="P220" s="22"/>
      <c r="Q220" s="22"/>
      <c r="R220" s="22"/>
      <c r="S220" s="22"/>
    </row>
    <row r="221" spans="12:19" x14ac:dyDescent="0.3">
      <c r="L221" s="22"/>
      <c r="M221" s="22"/>
      <c r="N221" s="22"/>
      <c r="O221" s="22"/>
      <c r="P221" s="22"/>
      <c r="Q221" s="22"/>
      <c r="R221" s="22"/>
      <c r="S221" s="22"/>
    </row>
    <row r="222" spans="12:19" x14ac:dyDescent="0.3">
      <c r="L222" s="22"/>
      <c r="M222" s="22"/>
      <c r="N222" s="22"/>
      <c r="O222" s="22"/>
      <c r="P222" s="22"/>
      <c r="Q222" s="22"/>
      <c r="R222" s="22"/>
      <c r="S222" s="22"/>
    </row>
    <row r="223" spans="12:19" x14ac:dyDescent="0.3">
      <c r="L223" s="22"/>
      <c r="M223" s="22"/>
      <c r="N223" s="22"/>
      <c r="O223" s="22"/>
      <c r="P223" s="22"/>
      <c r="Q223" s="22"/>
      <c r="R223" s="22"/>
      <c r="S223" s="22"/>
    </row>
    <row r="224" spans="12:19" x14ac:dyDescent="0.3">
      <c r="L224" s="22"/>
      <c r="M224" s="22"/>
      <c r="N224" s="22"/>
      <c r="O224" s="22"/>
      <c r="P224" s="22"/>
      <c r="Q224" s="22"/>
      <c r="R224" s="22"/>
      <c r="S224" s="22"/>
    </row>
    <row r="225" spans="12:19" x14ac:dyDescent="0.3">
      <c r="L225" s="22"/>
      <c r="M225" s="22"/>
      <c r="N225" s="22"/>
      <c r="O225" s="22"/>
      <c r="P225" s="22"/>
      <c r="Q225" s="22"/>
      <c r="R225" s="22"/>
      <c r="S225" s="22"/>
    </row>
    <row r="226" spans="12:19" x14ac:dyDescent="0.3">
      <c r="L226" s="22"/>
      <c r="M226" s="22"/>
      <c r="N226" s="22"/>
      <c r="O226" s="22"/>
      <c r="P226" s="22"/>
      <c r="Q226" s="22"/>
      <c r="R226" s="22"/>
      <c r="S226" s="22"/>
    </row>
    <row r="227" spans="12:19" x14ac:dyDescent="0.3">
      <c r="L227" s="22"/>
      <c r="M227" s="22"/>
      <c r="N227" s="22"/>
      <c r="O227" s="22"/>
      <c r="P227" s="22"/>
      <c r="Q227" s="22"/>
      <c r="R227" s="22"/>
      <c r="S227" s="22"/>
    </row>
    <row r="228" spans="12:19" x14ac:dyDescent="0.3">
      <c r="L228" s="22"/>
      <c r="M228" s="22"/>
      <c r="N228" s="22"/>
      <c r="O228" s="22"/>
      <c r="P228" s="22"/>
      <c r="Q228" s="22"/>
      <c r="R228" s="22"/>
      <c r="S228" s="22"/>
    </row>
    <row r="229" spans="12:19" x14ac:dyDescent="0.3">
      <c r="L229" s="22"/>
      <c r="M229" s="22"/>
      <c r="N229" s="22"/>
      <c r="O229" s="22"/>
      <c r="P229" s="22"/>
      <c r="Q229" s="22"/>
      <c r="R229" s="22"/>
      <c r="S229" s="22"/>
    </row>
    <row r="230" spans="12:19" x14ac:dyDescent="0.3">
      <c r="L230" s="22"/>
      <c r="M230" s="22"/>
      <c r="N230" s="22"/>
      <c r="O230" s="22"/>
      <c r="P230" s="22"/>
      <c r="Q230" s="22"/>
      <c r="R230" s="22"/>
      <c r="S230" s="22"/>
    </row>
    <row r="231" spans="12:19" x14ac:dyDescent="0.3">
      <c r="L231" s="22"/>
      <c r="M231" s="22"/>
      <c r="N231" s="22"/>
      <c r="O231" s="22"/>
      <c r="P231" s="22"/>
      <c r="Q231" s="22"/>
      <c r="R231" s="22"/>
      <c r="S231" s="22"/>
    </row>
    <row r="232" spans="12:19" x14ac:dyDescent="0.3">
      <c r="L232" s="22"/>
      <c r="M232" s="22"/>
      <c r="N232" s="22"/>
      <c r="O232" s="22"/>
      <c r="P232" s="22"/>
      <c r="Q232" s="22"/>
      <c r="R232" s="22"/>
      <c r="S232" s="22"/>
    </row>
    <row r="233" spans="12:19" x14ac:dyDescent="0.3">
      <c r="L233" s="22"/>
      <c r="M233" s="22"/>
      <c r="N233" s="22"/>
      <c r="O233" s="22"/>
      <c r="P233" s="22"/>
      <c r="Q233" s="22"/>
      <c r="R233" s="22"/>
      <c r="S233" s="22"/>
    </row>
    <row r="234" spans="12:19" x14ac:dyDescent="0.3">
      <c r="L234" s="22"/>
      <c r="M234" s="22"/>
      <c r="N234" s="22"/>
      <c r="O234" s="22"/>
      <c r="P234" s="22"/>
      <c r="Q234" s="22"/>
      <c r="R234" s="22"/>
      <c r="S234" s="22"/>
    </row>
    <row r="235" spans="12:19" x14ac:dyDescent="0.3">
      <c r="L235" s="22"/>
      <c r="M235" s="22"/>
      <c r="N235" s="22"/>
      <c r="O235" s="22"/>
      <c r="P235" s="22"/>
      <c r="Q235" s="22"/>
      <c r="R235" s="22"/>
      <c r="S235" s="22"/>
    </row>
    <row r="236" spans="12:19" x14ac:dyDescent="0.3">
      <c r="L236" s="22"/>
      <c r="M236" s="22"/>
      <c r="N236" s="22"/>
      <c r="O236" s="22"/>
      <c r="P236" s="22"/>
      <c r="Q236" s="22"/>
      <c r="R236" s="22"/>
      <c r="S236" s="22"/>
    </row>
    <row r="237" spans="12:19" x14ac:dyDescent="0.3">
      <c r="L237" s="22"/>
      <c r="M237" s="22"/>
      <c r="N237" s="22"/>
      <c r="O237" s="22"/>
      <c r="P237" s="22"/>
      <c r="Q237" s="22"/>
      <c r="R237" s="22"/>
      <c r="S237" s="22"/>
    </row>
    <row r="238" spans="12:19" x14ac:dyDescent="0.3">
      <c r="L238" s="22"/>
      <c r="M238" s="22"/>
      <c r="N238" s="22"/>
      <c r="O238" s="22"/>
      <c r="P238" s="22"/>
      <c r="Q238" s="22"/>
      <c r="R238" s="22"/>
      <c r="S238" s="22"/>
    </row>
    <row r="239" spans="12:19" x14ac:dyDescent="0.3">
      <c r="L239" s="22"/>
      <c r="M239" s="22"/>
      <c r="N239" s="22"/>
      <c r="O239" s="22"/>
      <c r="P239" s="22"/>
      <c r="Q239" s="22"/>
      <c r="R239" s="22"/>
      <c r="S239" s="22"/>
    </row>
    <row r="240" spans="12:19" x14ac:dyDescent="0.3">
      <c r="L240" s="22"/>
      <c r="M240" s="22"/>
      <c r="N240" s="22"/>
      <c r="O240" s="22"/>
      <c r="P240" s="22"/>
      <c r="Q240" s="22"/>
      <c r="R240" s="22"/>
      <c r="S240" s="22"/>
    </row>
    <row r="241" spans="12:19" x14ac:dyDescent="0.3">
      <c r="L241" s="22"/>
      <c r="M241" s="22"/>
      <c r="N241" s="22"/>
      <c r="O241" s="22"/>
      <c r="P241" s="22"/>
      <c r="Q241" s="22"/>
      <c r="R241" s="22"/>
      <c r="S241" s="22"/>
    </row>
    <row r="242" spans="12:19" x14ac:dyDescent="0.3">
      <c r="L242" s="22"/>
      <c r="M242" s="22"/>
      <c r="N242" s="22"/>
      <c r="O242" s="22"/>
      <c r="P242" s="22"/>
      <c r="Q242" s="22"/>
      <c r="R242" s="22"/>
      <c r="S242" s="22"/>
    </row>
    <row r="243" spans="12:19" x14ac:dyDescent="0.3">
      <c r="L243" s="22"/>
      <c r="M243" s="22"/>
      <c r="N243" s="22"/>
      <c r="O243" s="22"/>
      <c r="P243" s="22"/>
      <c r="Q243" s="22"/>
      <c r="R243" s="22"/>
      <c r="S243" s="22"/>
    </row>
    <row r="244" spans="12:19" x14ac:dyDescent="0.3">
      <c r="L244" s="22"/>
      <c r="M244" s="22"/>
      <c r="N244" s="22"/>
      <c r="O244" s="22"/>
      <c r="P244" s="22"/>
      <c r="Q244" s="22"/>
      <c r="R244" s="22"/>
      <c r="S244" s="22"/>
    </row>
    <row r="245" spans="12:19" x14ac:dyDescent="0.3">
      <c r="L245" s="22"/>
      <c r="M245" s="22"/>
      <c r="N245" s="22"/>
      <c r="O245" s="22"/>
      <c r="P245" s="22"/>
      <c r="Q245" s="22"/>
      <c r="R245" s="22"/>
      <c r="S245" s="22"/>
    </row>
    <row r="246" spans="12:19" x14ac:dyDescent="0.3">
      <c r="L246" s="22"/>
      <c r="M246" s="22"/>
      <c r="N246" s="22"/>
      <c r="O246" s="22"/>
      <c r="P246" s="22"/>
      <c r="Q246" s="22"/>
      <c r="R246" s="22"/>
      <c r="S246" s="22"/>
    </row>
    <row r="247" spans="12:19" x14ac:dyDescent="0.3">
      <c r="L247" s="22"/>
      <c r="M247" s="22"/>
      <c r="N247" s="22"/>
      <c r="O247" s="22"/>
      <c r="P247" s="22"/>
      <c r="Q247" s="22"/>
      <c r="R247" s="22"/>
      <c r="S247" s="22"/>
    </row>
    <row r="248" spans="12:19" x14ac:dyDescent="0.3">
      <c r="L248" s="22"/>
      <c r="M248" s="22"/>
      <c r="N248" s="22"/>
      <c r="O248" s="22"/>
      <c r="P248" s="22"/>
      <c r="Q248" s="22"/>
      <c r="R248" s="22"/>
      <c r="S248" s="22"/>
    </row>
    <row r="249" spans="12:19" x14ac:dyDescent="0.3">
      <c r="L249" s="22"/>
      <c r="M249" s="22"/>
      <c r="N249" s="22"/>
      <c r="O249" s="22"/>
      <c r="P249" s="22"/>
      <c r="Q249" s="22"/>
      <c r="R249" s="22"/>
      <c r="S249" s="22"/>
    </row>
    <row r="250" spans="12:19" x14ac:dyDescent="0.3">
      <c r="P250" s="22"/>
    </row>
    <row r="251" spans="12:19" x14ac:dyDescent="0.3">
      <c r="P251" s="22"/>
    </row>
    <row r="252" spans="12:19" x14ac:dyDescent="0.3">
      <c r="P252" s="22"/>
    </row>
    <row r="253" spans="12:19" x14ac:dyDescent="0.3">
      <c r="P253" s="22"/>
    </row>
    <row r="254" spans="12:19" x14ac:dyDescent="0.3">
      <c r="P254" s="22"/>
    </row>
    <row r="255" spans="12:19" x14ac:dyDescent="0.3">
      <c r="P255" s="22"/>
    </row>
    <row r="256" spans="12:19" x14ac:dyDescent="0.3">
      <c r="P256" s="22"/>
    </row>
    <row r="257" spans="16:16" x14ac:dyDescent="0.3">
      <c r="P257" s="22"/>
    </row>
    <row r="258" spans="16:16" x14ac:dyDescent="0.3">
      <c r="P258" s="22"/>
    </row>
    <row r="259" spans="16:16" x14ac:dyDescent="0.3">
      <c r="P259" s="22"/>
    </row>
    <row r="260" spans="16:16" x14ac:dyDescent="0.3">
      <c r="P260" s="22"/>
    </row>
    <row r="261" spans="16:16" x14ac:dyDescent="0.3">
      <c r="P261" s="22"/>
    </row>
  </sheetData>
  <sheetProtection algorithmName="SHA-512" hashValue="6hRlycjIsw5RP0M4NAGm8MSDvez+eEZAcl3rQMwd6bQGY85rJ9cG8ctgQWi3dGKb7DVTuKO0nFDKcHx3u43qEg==" saltValue="Thk8ItV0R5XT4ToyTrmmng==" spinCount="100000" sheet="1" formatCells="0"/>
  <dataConsolidate/>
  <mergeCells count="29">
    <mergeCell ref="B4:I4"/>
    <mergeCell ref="A1:J1"/>
    <mergeCell ref="B2:B3"/>
    <mergeCell ref="C2:I2"/>
    <mergeCell ref="C3:E3"/>
    <mergeCell ref="F3:I3"/>
    <mergeCell ref="B16:C16"/>
    <mergeCell ref="B5:I5"/>
    <mergeCell ref="B6:C6"/>
    <mergeCell ref="B7:C7"/>
    <mergeCell ref="B8:C8"/>
    <mergeCell ref="B9:C9"/>
    <mergeCell ref="B10:C10"/>
    <mergeCell ref="B11:C11"/>
    <mergeCell ref="B12:C12"/>
    <mergeCell ref="B13:C13"/>
    <mergeCell ref="B14:C14"/>
    <mergeCell ref="B15:C15"/>
    <mergeCell ref="B23:C23"/>
    <mergeCell ref="B31:D31"/>
    <mergeCell ref="B17:C17"/>
    <mergeCell ref="B18:C18"/>
    <mergeCell ref="B19:C19"/>
    <mergeCell ref="B20:I20"/>
    <mergeCell ref="B21:I21"/>
    <mergeCell ref="B26:B30"/>
    <mergeCell ref="C26:I30"/>
    <mergeCell ref="B22:C22"/>
    <mergeCell ref="D22:I22"/>
  </mergeCells>
  <conditionalFormatting sqref="D23:I23">
    <cfRule type="expression" dxfId="246" priority="1">
      <formula>D$7&lt;&gt;""</formula>
    </cfRule>
  </conditionalFormatting>
  <conditionalFormatting sqref="D24:I24">
    <cfRule type="expression" dxfId="245" priority="2">
      <formula>OR(D$23="Crear",D$23="Modificación")</formula>
    </cfRule>
  </conditionalFormatting>
  <dataValidations count="11">
    <dataValidation type="list" allowBlank="1" showInputMessage="1" showErrorMessage="1" sqref="D24:I24" xr:uid="{7D435526-6C7C-457D-B87E-C179A1B7CB48}">
      <formula1>P_Iseries</formula1>
    </dataValidation>
    <dataValidation type="list" allowBlank="1" showInputMessage="1" showErrorMessage="1" sqref="D23:I23" xr:uid="{BD752751-8536-464C-A4BC-3862087A9E7C}">
      <formula1>"Crear, Modificación, Inactivar"</formula1>
    </dataValidation>
    <dataValidation type="list" allowBlank="1" showInputMessage="1" showErrorMessage="1" sqref="D15:I15" xr:uid="{8F875FA6-64D0-44C9-985B-654305669238}">
      <formula1>"Director Tecnico II, Director Tecnico I, Vendedor Farmacia"</formula1>
    </dataValidation>
    <dataValidation allowBlank="1" showInputMessage="1" showErrorMessage="1" errorTitle="Numero de Documento" error="Digitar un valor numérico" sqref="D7:I7" xr:uid="{C798D7AC-A43D-431F-B858-21D4EAD74694}"/>
    <dataValidation type="whole" allowBlank="1" showInputMessage="1" showErrorMessage="1" errorTitle="Centro de Costo" error="Digitar un valor numérico" sqref="D11:I11" xr:uid="{7521838A-3874-4EB3-8677-083599140E1A}">
      <formula1>0</formula1>
      <formula2>9999</formula2>
    </dataValidation>
    <dataValidation type="date" operator="greaterThan" allowBlank="1" showInputMessage="1" showErrorMessage="1" errorTitle="Fecha finalización" error="Digite una fecha valida. La fecha debe ser mayor a la de Inicio Contrato y a la fecha actual del sistema." sqref="D19:I19" xr:uid="{95A8693B-FD40-4B7E-9F36-D80788103528}">
      <formula1>D18</formula1>
    </dataValidation>
    <dataValidation type="textLength" allowBlank="1" showInputMessage="1" showErrorMessage="1" errorTitle="Nombre Dependencia" error="Solo se aceptan caracteres albabeticos. Favor digitar el nombre de la Dependencia." sqref="D14:I14" xr:uid="{1B6AED4F-DEA7-4763-A3EE-ADD4025838BA}">
      <formula1>5</formula1>
      <formula2>100</formula2>
    </dataValidation>
    <dataValidation type="date" allowBlank="1" showInputMessage="1" showErrorMessage="1" errorTitle="Fecha inicio" error="Digite una fecha valida" sqref="D18:I18" xr:uid="{4EFF7FD2-1F5B-45B4-BAE0-02D86C7CC0C7}">
      <formula1>19725</formula1>
      <formula2>2958465</formula2>
    </dataValidation>
    <dataValidation type="list" allowBlank="1" showInputMessage="1" showErrorMessage="1" sqref="D16:I16" xr:uid="{9DE6E669-675A-41B9-A53D-94B442F134E6}">
      <formula1>"Empleado CAFAM, Contratista"</formula1>
    </dataValidation>
    <dataValidation type="whole" allowBlank="1" showInputMessage="1" showErrorMessage="1" errorTitle="Centro de Costo" error="Digitar un valor numérico" sqref="D12:I13" xr:uid="{47ACC67F-9929-43B1-B5DD-EFB11BB2B1F3}">
      <formula1>1</formula1>
      <formula2>9999999999999990</formula2>
    </dataValidation>
    <dataValidation type="whole" allowBlank="1" showInputMessage="1" showErrorMessage="1" errorTitle="Numero de Documento" error="Digitar un valor numérico" sqref="D8:I8" xr:uid="{2ABB2C53-1D44-40C5-9792-75C9DDFDCEDA}">
      <formula1>1</formula1>
      <formula2>9999999999999990</formula2>
    </dataValidation>
  </dataValidations>
  <pageMargins left="0.70866141732283472" right="0.70866141732283472" top="0.74803149606299213" bottom="0.74803149606299213" header="0.31496062992125984" footer="0.31496062992125984"/>
  <pageSetup paperSize="9" scale="47" orientation="portrait" r:id="rId1"/>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39AA3-F90D-4639-8DA7-03E30710C641}">
  <sheetPr codeName="Hoja22">
    <tabColor theme="5" tint="0.39997558519241921"/>
    <pageSetUpPr fitToPage="1"/>
  </sheetPr>
  <dimension ref="A1:DZ260"/>
  <sheetViews>
    <sheetView showGridLines="0" showRowColHeaders="0" zoomScaleNormal="100" workbookViewId="0">
      <pane xSplit="10" topLeftCell="K1" activePane="topRight" state="frozen"/>
      <selection activeCell="D7" sqref="D7:I19"/>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23.44140625" style="82" customWidth="1"/>
    <col min="12" max="12" width="30.33203125" style="82" bestFit="1" customWidth="1"/>
    <col min="13" max="13" width="32.33203125" style="82" bestFit="1" customWidth="1"/>
    <col min="14" max="14" width="52.44140625" style="82" bestFit="1" customWidth="1"/>
    <col min="15" max="15" width="2.33203125" style="82" customWidth="1"/>
    <col min="16" max="16" width="30.33203125" style="82" bestFit="1" customWidth="1"/>
    <col min="17" max="17" width="2" style="82" customWidth="1"/>
    <col min="18" max="18" width="30.33203125" style="82" bestFit="1" customWidth="1"/>
    <col min="19" max="19" width="32.33203125" style="82" bestFit="1" customWidth="1"/>
    <col min="20" max="20" width="34.5546875" style="82" bestFit="1" customWidth="1"/>
    <col min="21" max="21" width="35.33203125" style="82" bestFit="1" customWidth="1"/>
    <col min="22" max="16384" width="11.44140625" style="82"/>
  </cols>
  <sheetData>
    <row r="1" spans="1:11" s="22" customFormat="1" ht="20.25" customHeight="1" thickTop="1" thickBot="1" x14ac:dyDescent="0.35">
      <c r="A1" s="463"/>
      <c r="B1" s="464"/>
      <c r="C1" s="464"/>
      <c r="D1" s="464"/>
      <c r="E1" s="464"/>
      <c r="F1" s="464"/>
      <c r="G1" s="464"/>
      <c r="H1" s="464"/>
      <c r="I1" s="464"/>
      <c r="J1" s="465"/>
      <c r="K1" s="21">
        <v>2958465</v>
      </c>
    </row>
    <row r="2" spans="1:11" s="22" customFormat="1" ht="45" customHeight="1" x14ac:dyDescent="0.3">
      <c r="A2" s="62"/>
      <c r="B2" s="474"/>
      <c r="C2" s="481" t="s">
        <v>99</v>
      </c>
      <c r="D2" s="481"/>
      <c r="E2" s="481"/>
      <c r="F2" s="481"/>
      <c r="G2" s="482"/>
      <c r="H2" s="482"/>
      <c r="I2" s="483"/>
      <c r="J2" s="64"/>
    </row>
    <row r="3" spans="1:11" s="22" customFormat="1" ht="15" thickBot="1" x14ac:dyDescent="0.35">
      <c r="A3" s="62"/>
      <c r="B3" s="475"/>
      <c r="C3" s="473"/>
      <c r="D3" s="473"/>
      <c r="E3" s="473"/>
      <c r="F3" s="473" t="s">
        <v>100</v>
      </c>
      <c r="G3" s="479"/>
      <c r="H3" s="479"/>
      <c r="I3" s="480"/>
      <c r="J3" s="64"/>
    </row>
    <row r="4" spans="1:11" s="22" customFormat="1" ht="15" thickBot="1" x14ac:dyDescent="0.35">
      <c r="A4" s="62"/>
      <c r="B4" s="466"/>
      <c r="C4" s="466"/>
      <c r="D4" s="466"/>
      <c r="E4" s="466"/>
      <c r="F4" s="466"/>
      <c r="G4" s="466"/>
      <c r="H4" s="466"/>
      <c r="I4" s="466"/>
      <c r="J4" s="64"/>
    </row>
    <row r="5" spans="1:11" s="22" customFormat="1" ht="27.75" customHeight="1" thickBot="1" x14ac:dyDescent="0.35">
      <c r="A5" s="62"/>
      <c r="B5" s="476" t="s">
        <v>101</v>
      </c>
      <c r="C5" s="477"/>
      <c r="D5" s="477"/>
      <c r="E5" s="477"/>
      <c r="F5" s="477"/>
      <c r="G5" s="477"/>
      <c r="H5" s="477"/>
      <c r="I5" s="478"/>
      <c r="J5" s="64"/>
    </row>
    <row r="6" spans="1:11" s="22" customFormat="1" ht="15" thickBot="1" x14ac:dyDescent="0.35">
      <c r="A6" s="62"/>
      <c r="B6" s="471" t="s">
        <v>102</v>
      </c>
      <c r="C6" s="472"/>
      <c r="D6" s="23" t="s">
        <v>103</v>
      </c>
      <c r="E6" s="24" t="s">
        <v>104</v>
      </c>
      <c r="F6" s="24" t="s">
        <v>105</v>
      </c>
      <c r="G6" s="24" t="s">
        <v>106</v>
      </c>
      <c r="H6" s="24" t="s">
        <v>107</v>
      </c>
      <c r="I6" s="25" t="s">
        <v>108</v>
      </c>
      <c r="J6" s="64"/>
    </row>
    <row r="7" spans="1:11"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1"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1"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1"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1"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1"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1"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1"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1" s="22" customFormat="1" ht="35.1" customHeight="1" x14ac:dyDescent="0.3">
      <c r="A15" s="62"/>
      <c r="B15" s="467" t="s">
        <v>117</v>
      </c>
      <c r="C15" s="468"/>
      <c r="D15" s="67"/>
      <c r="E15" s="310"/>
      <c r="F15" s="310"/>
      <c r="G15" s="310"/>
      <c r="H15" s="310"/>
      <c r="I15" s="311"/>
      <c r="J15" s="64"/>
    </row>
    <row r="16" spans="1:11"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75" customHeight="1" thickBot="1" x14ac:dyDescent="0.35">
      <c r="A21" s="62"/>
      <c r="B21" s="505" t="s">
        <v>957</v>
      </c>
      <c r="C21" s="506"/>
      <c r="D21" s="503" t="str">
        <f>IF(DZ22&gt;0,Navegación!$E$48,"")</f>
        <v/>
      </c>
      <c r="E21" s="503"/>
      <c r="F21" s="503"/>
      <c r="G21" s="503"/>
      <c r="H21" s="503"/>
      <c r="I21" s="504"/>
      <c r="J21" s="64"/>
    </row>
    <row r="22" spans="1:130" s="22" customFormat="1" x14ac:dyDescent="0.3">
      <c r="A22" s="62"/>
      <c r="B22" s="584" t="s">
        <v>958</v>
      </c>
      <c r="C22" s="167" t="s">
        <v>959</v>
      </c>
      <c r="D22" s="418"/>
      <c r="E22" s="418"/>
      <c r="F22" s="418"/>
      <c r="G22" s="418"/>
      <c r="H22" s="418"/>
      <c r="I22" s="419"/>
      <c r="J22" s="64"/>
      <c r="DZ22" s="147">
        <f>COUNTIF(D22:I22,"&lt;&gt;")</f>
        <v>0</v>
      </c>
    </row>
    <row r="23" spans="1:130" s="22" customFormat="1" x14ac:dyDescent="0.3">
      <c r="A23" s="62"/>
      <c r="B23" s="585"/>
      <c r="C23" s="272" t="s">
        <v>181</v>
      </c>
      <c r="D23" s="66"/>
      <c r="E23" s="66"/>
      <c r="F23" s="66"/>
      <c r="G23" s="66"/>
      <c r="H23" s="66"/>
      <c r="I23" s="305"/>
      <c r="J23" s="64"/>
    </row>
    <row r="24" spans="1:130" s="22" customFormat="1" ht="41.25" customHeight="1" thickBot="1" x14ac:dyDescent="0.35">
      <c r="A24" s="62"/>
      <c r="B24" s="586"/>
      <c r="C24" s="168" t="s">
        <v>960</v>
      </c>
      <c r="D24" s="169"/>
      <c r="E24" s="170"/>
      <c r="F24" s="170"/>
      <c r="G24" s="170"/>
      <c r="H24" s="170"/>
      <c r="I24" s="171"/>
      <c r="J24" s="64"/>
    </row>
    <row r="25" spans="1:130" s="22" customFormat="1" ht="21" thickBot="1" x14ac:dyDescent="0.35">
      <c r="A25" s="62"/>
      <c r="B25" s="232"/>
      <c r="C25" s="231"/>
      <c r="D25" s="231"/>
      <c r="E25" s="231"/>
      <c r="F25" s="231"/>
      <c r="G25" s="231"/>
      <c r="H25" s="231"/>
      <c r="I25" s="231"/>
      <c r="J25" s="64"/>
    </row>
    <row r="26" spans="1:130" s="22" customFormat="1" x14ac:dyDescent="0.3">
      <c r="A26" s="62"/>
      <c r="B26" s="494" t="s">
        <v>131</v>
      </c>
      <c r="C26" s="497"/>
      <c r="D26" s="497"/>
      <c r="E26" s="497"/>
      <c r="F26" s="497"/>
      <c r="G26" s="497"/>
      <c r="H26" s="497"/>
      <c r="I26" s="498"/>
      <c r="J26" s="64"/>
    </row>
    <row r="27" spans="1:130" s="22" customFormat="1" x14ac:dyDescent="0.3">
      <c r="A27" s="62"/>
      <c r="B27" s="495"/>
      <c r="C27" s="499"/>
      <c r="D27" s="499"/>
      <c r="E27" s="499"/>
      <c r="F27" s="499"/>
      <c r="G27" s="499"/>
      <c r="H27" s="499"/>
      <c r="I27" s="500"/>
      <c r="J27" s="64"/>
    </row>
    <row r="28" spans="1:130" s="22" customFormat="1" x14ac:dyDescent="0.3">
      <c r="A28" s="62"/>
      <c r="B28" s="495"/>
      <c r="C28" s="499"/>
      <c r="D28" s="499"/>
      <c r="E28" s="499"/>
      <c r="F28" s="499"/>
      <c r="G28" s="499"/>
      <c r="H28" s="499"/>
      <c r="I28" s="500"/>
      <c r="J28" s="64"/>
    </row>
    <row r="29" spans="1:130" s="22" customFormat="1" x14ac:dyDescent="0.3">
      <c r="A29" s="62"/>
      <c r="B29" s="495"/>
      <c r="C29" s="499"/>
      <c r="D29" s="499"/>
      <c r="E29" s="499"/>
      <c r="F29" s="499"/>
      <c r="G29" s="499"/>
      <c r="H29" s="499"/>
      <c r="I29" s="500"/>
      <c r="J29" s="64"/>
    </row>
    <row r="30" spans="1:130" s="22" customFormat="1" ht="15" thickBot="1" x14ac:dyDescent="0.35">
      <c r="A30" s="62"/>
      <c r="B30" s="496"/>
      <c r="C30" s="501"/>
      <c r="D30" s="501"/>
      <c r="E30" s="501"/>
      <c r="F30" s="501"/>
      <c r="G30" s="501"/>
      <c r="H30" s="501"/>
      <c r="I30" s="502"/>
      <c r="J30" s="64"/>
    </row>
    <row r="31" spans="1:130" s="22" customFormat="1" ht="15" thickBot="1" x14ac:dyDescent="0.35">
      <c r="A31" s="63"/>
      <c r="B31" s="489" t="str">
        <f>'WINDOWS 1'!$B$37</f>
        <v>APROBADOR POR: Jefe Dpto. Servicios Compartidos</v>
      </c>
      <c r="C31" s="489"/>
      <c r="D31" s="489"/>
      <c r="E31" s="298"/>
      <c r="F31" s="298" t="str">
        <f>'WINDOWS 1'!F37</f>
        <v>V20 de 26/09/2023</v>
      </c>
      <c r="G31" s="299"/>
      <c r="H31" s="299"/>
      <c r="I31" s="299" t="str">
        <f>"Pág. " &amp;Navegación!B48 &amp; " de " &amp;Navegación!$B$102</f>
        <v>Pág. 22 de 54</v>
      </c>
      <c r="J31" s="65"/>
    </row>
    <row r="32" spans="1:130" s="22" customFormat="1" ht="28.5" customHeight="1" thickTop="1" x14ac:dyDescent="0.3">
      <c r="A32" s="82"/>
      <c r="J32" s="82"/>
      <c r="DZ32" s="147" t="e">
        <f>COUNTIF(#REF!,"&lt;&gt;")</f>
        <v>#REF!</v>
      </c>
    </row>
    <row r="33" spans="1:130" s="22" customFormat="1" x14ac:dyDescent="0.3">
      <c r="A33" s="82"/>
      <c r="J33" s="82"/>
    </row>
    <row r="34" spans="1:130" s="22" customFormat="1" ht="29.25" customHeight="1" x14ac:dyDescent="0.3">
      <c r="A34" s="82"/>
      <c r="B34" s="82"/>
      <c r="C34" s="82"/>
      <c r="D34" s="82"/>
      <c r="E34" s="82"/>
      <c r="F34" s="82"/>
      <c r="G34" s="82"/>
      <c r="H34" s="82"/>
      <c r="I34" s="82"/>
      <c r="J34" s="82"/>
      <c r="DZ34" s="147" t="e">
        <f>COUNTIF(#REF!,"&lt;&gt;")</f>
        <v>#REF!</v>
      </c>
    </row>
    <row r="35" spans="1:130" s="22" customFormat="1" ht="28.5" customHeight="1" x14ac:dyDescent="0.3">
      <c r="A35" s="82"/>
      <c r="B35" s="82"/>
      <c r="C35" s="82"/>
      <c r="D35" s="82"/>
      <c r="E35" s="82"/>
      <c r="F35" s="82"/>
      <c r="G35" s="82"/>
      <c r="H35" s="82"/>
      <c r="I35" s="82"/>
      <c r="J35" s="82"/>
    </row>
    <row r="36" spans="1:130" s="22" customFormat="1" ht="28.5" customHeight="1" x14ac:dyDescent="0.3">
      <c r="A36" s="82"/>
      <c r="B36" s="82"/>
      <c r="C36" s="82"/>
      <c r="D36" s="82"/>
      <c r="E36" s="82"/>
      <c r="F36" s="82"/>
      <c r="G36" s="82"/>
      <c r="H36" s="82"/>
      <c r="I36" s="82"/>
      <c r="J36" s="82"/>
      <c r="DZ36" s="147" t="e">
        <f>COUNTIF(#REF!,"&lt;&gt;")</f>
        <v>#REF!</v>
      </c>
    </row>
    <row r="37" spans="1:130" s="22" customFormat="1" x14ac:dyDescent="0.3">
      <c r="A37" s="82"/>
      <c r="B37" s="82"/>
      <c r="C37" s="82"/>
      <c r="D37" s="82"/>
      <c r="E37" s="82"/>
      <c r="F37" s="82"/>
      <c r="G37" s="82"/>
      <c r="H37" s="82"/>
      <c r="I37" s="82"/>
      <c r="J37" s="82"/>
    </row>
    <row r="38" spans="1:130" s="22" customFormat="1" ht="30" customHeight="1" x14ac:dyDescent="0.3">
      <c r="A38" s="82"/>
      <c r="B38" s="82"/>
      <c r="C38" s="82"/>
      <c r="D38" s="82"/>
      <c r="E38" s="82"/>
      <c r="F38" s="82"/>
      <c r="G38" s="82"/>
      <c r="H38" s="82"/>
      <c r="I38" s="82"/>
      <c r="J38" s="82"/>
      <c r="DZ38" s="147" t="e">
        <f>COUNTIF(#REF!,"&lt;&gt;")</f>
        <v>#REF!</v>
      </c>
    </row>
    <row r="39" spans="1:130" s="22" customFormat="1" ht="28.5" customHeight="1" x14ac:dyDescent="0.3">
      <c r="A39" s="82"/>
      <c r="B39" s="82"/>
      <c r="C39" s="82"/>
      <c r="D39" s="82"/>
      <c r="E39" s="82"/>
      <c r="F39" s="82"/>
      <c r="G39" s="82"/>
      <c r="H39" s="82"/>
      <c r="I39" s="82"/>
      <c r="J39" s="82"/>
    </row>
    <row r="40" spans="1:130" s="22" customFormat="1" ht="28.5" customHeight="1" x14ac:dyDescent="0.3">
      <c r="A40" s="82"/>
      <c r="B40" s="82"/>
      <c r="C40" s="82"/>
      <c r="D40" s="82"/>
      <c r="E40" s="82"/>
      <c r="F40" s="82"/>
      <c r="G40" s="82"/>
      <c r="H40" s="82"/>
      <c r="I40" s="82"/>
      <c r="J40" s="82"/>
      <c r="DZ40" s="147" t="e">
        <f>COUNTIF(#REF!,"&lt;&gt;")</f>
        <v>#REF!</v>
      </c>
    </row>
    <row r="41" spans="1:130" s="22" customFormat="1" ht="18.75" customHeight="1" x14ac:dyDescent="0.3">
      <c r="A41" s="82"/>
      <c r="B41" s="82"/>
      <c r="C41" s="82"/>
      <c r="D41" s="82"/>
      <c r="E41" s="82"/>
      <c r="F41" s="82"/>
      <c r="G41" s="82"/>
      <c r="H41" s="82"/>
      <c r="I41" s="82"/>
      <c r="J41" s="82"/>
    </row>
    <row r="42" spans="1:130" s="22" customFormat="1" x14ac:dyDescent="0.3">
      <c r="A42" s="82"/>
      <c r="B42" s="82"/>
      <c r="C42" s="82"/>
      <c r="D42" s="82"/>
      <c r="E42" s="82"/>
      <c r="F42" s="82"/>
      <c r="G42" s="82"/>
      <c r="H42" s="82"/>
      <c r="I42" s="82"/>
      <c r="J42" s="82"/>
      <c r="DZ42" s="147" t="e">
        <f>COUNTIF(#REF!,"&lt;&gt;")</f>
        <v>#REF!</v>
      </c>
    </row>
    <row r="43" spans="1:130" s="22" customFormat="1" x14ac:dyDescent="0.3">
      <c r="A43" s="82"/>
      <c r="B43" s="82"/>
      <c r="C43" s="82"/>
      <c r="D43" s="82"/>
      <c r="E43" s="82"/>
      <c r="F43" s="82"/>
      <c r="G43" s="82"/>
      <c r="H43" s="82"/>
      <c r="I43" s="82"/>
      <c r="J43" s="82"/>
    </row>
    <row r="44" spans="1:130" s="22" customFormat="1" x14ac:dyDescent="0.3">
      <c r="A44" s="82"/>
      <c r="B44" s="82"/>
      <c r="C44" s="82"/>
      <c r="D44" s="82"/>
      <c r="E44" s="82"/>
      <c r="F44" s="82"/>
      <c r="G44" s="82"/>
      <c r="H44" s="82"/>
      <c r="I44" s="82"/>
      <c r="J44" s="82"/>
    </row>
    <row r="45" spans="1:130" s="22" customFormat="1" x14ac:dyDescent="0.3">
      <c r="A45" s="82"/>
      <c r="B45" s="82"/>
      <c r="C45" s="82"/>
      <c r="D45" s="82"/>
      <c r="E45" s="82"/>
      <c r="F45" s="82"/>
      <c r="G45" s="82"/>
      <c r="H45" s="82"/>
      <c r="I45" s="82"/>
      <c r="J45" s="82"/>
    </row>
    <row r="46" spans="1:130" s="22" customFormat="1" x14ac:dyDescent="0.3">
      <c r="A46" s="82"/>
      <c r="B46" s="82"/>
      <c r="C46" s="82"/>
      <c r="D46" s="82"/>
      <c r="E46" s="82"/>
      <c r="F46" s="82"/>
      <c r="G46" s="82"/>
      <c r="H46" s="82"/>
      <c r="I46" s="82"/>
      <c r="J46" s="82"/>
    </row>
    <row r="47" spans="1:130" s="22" customFormat="1" x14ac:dyDescent="0.3">
      <c r="A47" s="82"/>
      <c r="B47" s="82"/>
      <c r="C47" s="82"/>
      <c r="D47" s="82"/>
      <c r="E47" s="82"/>
      <c r="F47" s="82"/>
      <c r="G47" s="82"/>
      <c r="H47" s="82"/>
      <c r="I47" s="82"/>
      <c r="J47" s="82"/>
    </row>
    <row r="48" spans="1:130" s="22" customFormat="1" x14ac:dyDescent="0.3">
      <c r="A48" s="82"/>
      <c r="B48" s="82"/>
      <c r="C48" s="82"/>
      <c r="D48" s="82"/>
      <c r="E48" s="82"/>
      <c r="F48" s="82"/>
      <c r="G48" s="82"/>
      <c r="H48" s="82"/>
      <c r="I48" s="82"/>
      <c r="J48" s="82"/>
    </row>
    <row r="49" spans="1:130" s="22" customFormat="1" ht="18.75" customHeight="1" x14ac:dyDescent="0.3">
      <c r="A49" s="82"/>
      <c r="B49" s="82"/>
      <c r="C49" s="82"/>
      <c r="D49" s="82"/>
      <c r="E49" s="82"/>
      <c r="F49" s="82"/>
      <c r="G49" s="82"/>
      <c r="H49" s="82"/>
      <c r="I49" s="82"/>
      <c r="J49" s="82"/>
    </row>
    <row r="50" spans="1:130" s="22" customFormat="1" x14ac:dyDescent="0.3">
      <c r="A50" s="82"/>
      <c r="B50" s="82"/>
      <c r="C50" s="82"/>
      <c r="D50" s="82"/>
      <c r="E50" s="82"/>
      <c r="F50" s="82"/>
      <c r="G50" s="82"/>
      <c r="H50" s="82"/>
      <c r="I50" s="82"/>
      <c r="J50" s="82"/>
      <c r="DZ50" s="147" t="e">
        <f>COUNTIF(#REF!,"&lt;&gt;")</f>
        <v>#REF!</v>
      </c>
    </row>
    <row r="51" spans="1:130" s="22" customFormat="1" x14ac:dyDescent="0.3">
      <c r="A51" s="82"/>
      <c r="B51" s="82"/>
      <c r="C51" s="82"/>
      <c r="D51" s="82"/>
      <c r="E51" s="82"/>
      <c r="F51" s="82"/>
      <c r="G51" s="82"/>
      <c r="H51" s="82"/>
      <c r="I51" s="82"/>
      <c r="J51" s="82"/>
    </row>
    <row r="52" spans="1:130" s="22" customFormat="1" ht="49.5" customHeight="1" x14ac:dyDescent="0.3">
      <c r="A52" s="82"/>
      <c r="B52" s="82"/>
      <c r="C52" s="82"/>
      <c r="D52" s="82"/>
      <c r="E52" s="82"/>
      <c r="F52" s="82"/>
      <c r="G52" s="82"/>
      <c r="H52" s="82"/>
      <c r="I52" s="82"/>
      <c r="J52" s="82"/>
    </row>
    <row r="53" spans="1:130" s="22" customFormat="1" ht="18.75" customHeight="1" x14ac:dyDescent="0.3">
      <c r="A53" s="82"/>
      <c r="B53" s="82"/>
      <c r="C53" s="82"/>
      <c r="D53" s="82"/>
      <c r="E53" s="82"/>
      <c r="F53" s="82"/>
      <c r="G53" s="82"/>
      <c r="H53" s="82"/>
      <c r="I53" s="82"/>
      <c r="J53" s="82"/>
    </row>
    <row r="54" spans="1:130" s="22" customFormat="1" x14ac:dyDescent="0.3">
      <c r="A54" s="82"/>
      <c r="B54" s="82"/>
      <c r="C54" s="82"/>
      <c r="D54" s="82"/>
      <c r="E54" s="82"/>
      <c r="F54" s="82"/>
      <c r="G54" s="82"/>
      <c r="H54" s="82"/>
      <c r="I54" s="82"/>
      <c r="J54" s="82"/>
      <c r="DZ54" s="147" t="e">
        <f>COUNTIF(#REF!,"&lt;&gt;")</f>
        <v>#REF!</v>
      </c>
    </row>
    <row r="55" spans="1:130" s="22" customFormat="1" x14ac:dyDescent="0.3">
      <c r="A55" s="82"/>
      <c r="B55" s="82"/>
      <c r="C55" s="82"/>
      <c r="D55" s="82"/>
      <c r="E55" s="82"/>
      <c r="F55" s="82"/>
      <c r="G55" s="82"/>
      <c r="H55" s="82"/>
      <c r="I55" s="82"/>
      <c r="J55" s="82"/>
    </row>
    <row r="56" spans="1:130" s="22" customFormat="1" x14ac:dyDescent="0.3">
      <c r="A56" s="82"/>
      <c r="B56" s="82"/>
      <c r="C56" s="82"/>
      <c r="D56" s="82"/>
      <c r="E56" s="82"/>
      <c r="F56" s="82"/>
      <c r="G56" s="82"/>
      <c r="H56" s="82"/>
      <c r="I56" s="82"/>
      <c r="J56" s="82"/>
      <c r="DZ56" s="147">
        <f>COUNTIF('MEDICAMENTOS 5'!D23:I23,"&lt;&gt;")</f>
        <v>0</v>
      </c>
    </row>
    <row r="57" spans="1:130" s="22" customFormat="1" x14ac:dyDescent="0.3">
      <c r="A57" s="82"/>
      <c r="B57" s="82"/>
      <c r="C57" s="82"/>
      <c r="D57" s="82"/>
      <c r="E57" s="82"/>
      <c r="F57" s="82"/>
      <c r="G57" s="82"/>
      <c r="H57" s="82"/>
      <c r="I57" s="82"/>
      <c r="J57" s="82"/>
    </row>
    <row r="58" spans="1:130" s="22" customFormat="1" x14ac:dyDescent="0.3">
      <c r="A58" s="82"/>
      <c r="B58" s="82"/>
      <c r="C58" s="82"/>
      <c r="D58" s="82"/>
      <c r="E58" s="82"/>
      <c r="F58" s="82"/>
      <c r="G58" s="82"/>
      <c r="H58" s="82"/>
      <c r="I58" s="82"/>
      <c r="J58" s="82"/>
      <c r="DZ58" s="147">
        <f>COUNTIF(D22:I22,"&lt;&gt;")</f>
        <v>0</v>
      </c>
    </row>
    <row r="59" spans="1:130" s="22" customFormat="1" x14ac:dyDescent="0.3">
      <c r="A59" s="82"/>
      <c r="B59" s="82"/>
      <c r="C59" s="82"/>
      <c r="D59" s="82"/>
      <c r="E59" s="82"/>
      <c r="F59" s="82"/>
      <c r="G59" s="82"/>
      <c r="H59" s="82"/>
      <c r="I59" s="82"/>
      <c r="J59" s="82"/>
    </row>
    <row r="60" spans="1:130" s="22" customFormat="1" ht="15" customHeight="1" x14ac:dyDescent="0.3">
      <c r="A60" s="82"/>
      <c r="B60" s="82"/>
      <c r="C60" s="82"/>
      <c r="D60" s="82"/>
      <c r="E60" s="82"/>
      <c r="F60" s="82"/>
      <c r="G60" s="82"/>
      <c r="H60" s="82"/>
      <c r="I60" s="82"/>
      <c r="J60" s="82"/>
    </row>
    <row r="61" spans="1:130" s="22" customFormat="1" x14ac:dyDescent="0.3">
      <c r="A61" s="82"/>
      <c r="B61" s="82"/>
      <c r="C61" s="82"/>
      <c r="D61" s="82"/>
      <c r="E61" s="82"/>
      <c r="F61" s="82"/>
      <c r="G61" s="82"/>
      <c r="H61" s="82"/>
      <c r="I61" s="82"/>
      <c r="J61" s="82"/>
    </row>
    <row r="62" spans="1:130" s="22" customFormat="1" x14ac:dyDescent="0.3">
      <c r="A62" s="82"/>
      <c r="B62" s="82"/>
      <c r="C62" s="82"/>
      <c r="D62" s="82"/>
      <c r="E62" s="82"/>
      <c r="F62" s="82"/>
      <c r="G62" s="82"/>
      <c r="H62" s="82"/>
      <c r="I62" s="82"/>
      <c r="J62" s="82"/>
    </row>
    <row r="63" spans="1:130" s="22" customFormat="1" x14ac:dyDescent="0.3">
      <c r="A63" s="82"/>
      <c r="B63" s="82"/>
      <c r="C63" s="82"/>
      <c r="D63" s="82"/>
      <c r="E63" s="82"/>
      <c r="F63" s="82"/>
      <c r="G63" s="82"/>
      <c r="H63" s="82"/>
      <c r="I63" s="82"/>
      <c r="J63" s="82"/>
    </row>
    <row r="64" spans="1:130" s="22" customFormat="1" x14ac:dyDescent="0.3">
      <c r="A64" s="82"/>
      <c r="B64" s="82"/>
      <c r="C64" s="82"/>
      <c r="D64" s="82"/>
      <c r="E64" s="82"/>
      <c r="F64" s="82"/>
      <c r="G64" s="82"/>
      <c r="H64" s="82"/>
      <c r="I64" s="82"/>
      <c r="J64" s="82"/>
    </row>
    <row r="65" spans="1:19" s="22" customFormat="1" x14ac:dyDescent="0.3">
      <c r="A65" s="82"/>
      <c r="B65" s="82"/>
      <c r="C65" s="82"/>
      <c r="D65" s="82"/>
      <c r="E65" s="82"/>
      <c r="F65" s="82"/>
      <c r="G65" s="82"/>
      <c r="H65" s="82"/>
      <c r="I65" s="82"/>
      <c r="J65" s="82"/>
    </row>
    <row r="66" spans="1:19" s="22" customFormat="1" x14ac:dyDescent="0.3">
      <c r="A66" s="82"/>
      <c r="B66" s="82"/>
      <c r="C66" s="82"/>
      <c r="D66" s="82"/>
      <c r="E66" s="82"/>
      <c r="F66" s="82"/>
      <c r="G66" s="82"/>
      <c r="H66" s="82"/>
      <c r="I66" s="82"/>
      <c r="J66" s="82"/>
    </row>
    <row r="67" spans="1:19" s="22" customFormat="1" x14ac:dyDescent="0.3">
      <c r="A67" s="82"/>
      <c r="B67" s="82"/>
      <c r="C67" s="82"/>
      <c r="D67" s="82"/>
      <c r="E67" s="82"/>
      <c r="F67" s="82"/>
      <c r="G67" s="82"/>
      <c r="H67" s="82"/>
      <c r="I67" s="82"/>
      <c r="J67" s="82"/>
    </row>
    <row r="68" spans="1:19" s="22" customFormat="1" x14ac:dyDescent="0.3">
      <c r="A68" s="82"/>
      <c r="B68" s="82"/>
      <c r="C68" s="82"/>
      <c r="D68" s="82"/>
      <c r="E68" s="82"/>
      <c r="F68" s="82"/>
      <c r="G68" s="82"/>
      <c r="H68" s="82"/>
      <c r="I68" s="82"/>
      <c r="J68" s="82"/>
    </row>
    <row r="69" spans="1:19" s="22" customFormat="1" x14ac:dyDescent="0.3">
      <c r="A69" s="82"/>
      <c r="B69" s="82"/>
      <c r="C69" s="82"/>
      <c r="D69" s="82"/>
      <c r="E69" s="82"/>
      <c r="F69" s="82"/>
      <c r="G69" s="82"/>
      <c r="H69" s="82"/>
      <c r="I69" s="82"/>
      <c r="J69" s="82"/>
    </row>
    <row r="70" spans="1:19" s="22" customFormat="1" ht="21" customHeight="1" x14ac:dyDescent="0.3">
      <c r="A70" s="82"/>
      <c r="B70" s="82"/>
      <c r="C70" s="82"/>
      <c r="D70" s="82"/>
      <c r="E70" s="82"/>
      <c r="F70" s="82"/>
      <c r="G70" s="82"/>
      <c r="H70" s="82"/>
      <c r="I70" s="82"/>
      <c r="J70" s="82"/>
    </row>
    <row r="71" spans="1:19" ht="21" customHeight="1" x14ac:dyDescent="0.3">
      <c r="L71" s="22"/>
      <c r="M71" s="22"/>
      <c r="N71" s="22"/>
      <c r="O71" s="22"/>
      <c r="P71" s="22"/>
      <c r="Q71" s="22"/>
      <c r="R71" s="22"/>
      <c r="S71" s="22"/>
    </row>
    <row r="72" spans="1:19" ht="21" customHeight="1" x14ac:dyDescent="0.3">
      <c r="L72" s="22"/>
      <c r="M72" s="22"/>
      <c r="N72" s="22"/>
      <c r="O72" s="22"/>
      <c r="P72" s="22"/>
      <c r="Q72" s="22"/>
      <c r="R72" s="22"/>
      <c r="S72" s="22"/>
    </row>
    <row r="73" spans="1:19" ht="21" customHeight="1" x14ac:dyDescent="0.3">
      <c r="L73" s="22"/>
      <c r="M73" s="22"/>
      <c r="N73" s="22"/>
      <c r="O73" s="22"/>
      <c r="P73" s="22"/>
      <c r="Q73" s="22"/>
      <c r="R73" s="22"/>
      <c r="S73" s="22"/>
    </row>
    <row r="74" spans="1:19" ht="21" customHeight="1" x14ac:dyDescent="0.3">
      <c r="L74" s="22"/>
      <c r="M74" s="22"/>
      <c r="N74" s="22"/>
      <c r="O74" s="22"/>
      <c r="P74" s="22"/>
      <c r="Q74" s="22"/>
      <c r="R74" s="22"/>
      <c r="S74" s="22"/>
    </row>
    <row r="75" spans="1:19" ht="5.0999999999999996" customHeight="1" x14ac:dyDescent="0.3">
      <c r="L75" s="22"/>
      <c r="M75" s="22"/>
      <c r="N75" s="22"/>
      <c r="O75" s="22"/>
      <c r="P75" s="22"/>
      <c r="Q75" s="22"/>
      <c r="R75" s="22"/>
      <c r="S75" s="22"/>
    </row>
    <row r="76" spans="1:19" x14ac:dyDescent="0.3">
      <c r="L76" s="22"/>
      <c r="M76" s="22"/>
      <c r="N76" s="22"/>
      <c r="O76" s="22"/>
      <c r="P76" s="22"/>
      <c r="Q76" s="22"/>
      <c r="R76" s="22"/>
      <c r="S76" s="22"/>
    </row>
    <row r="77" spans="1:19" x14ac:dyDescent="0.3">
      <c r="L77" s="22"/>
      <c r="M77" s="22"/>
      <c r="N77" s="22"/>
      <c r="O77" s="22"/>
      <c r="P77" s="22"/>
      <c r="Q77" s="22"/>
      <c r="R77" s="22"/>
      <c r="S77" s="22"/>
    </row>
    <row r="78" spans="1:19" x14ac:dyDescent="0.3">
      <c r="L78" s="22"/>
      <c r="M78" s="22"/>
      <c r="N78" s="22"/>
      <c r="O78" s="22"/>
      <c r="P78" s="22"/>
      <c r="Q78" s="22"/>
      <c r="R78" s="22"/>
      <c r="S78" s="22"/>
    </row>
    <row r="79" spans="1:19" x14ac:dyDescent="0.3">
      <c r="L79" s="22"/>
      <c r="M79" s="22"/>
      <c r="N79" s="22"/>
      <c r="O79" s="22"/>
      <c r="P79" s="22"/>
      <c r="Q79" s="22"/>
      <c r="R79" s="22"/>
      <c r="S79" s="22"/>
    </row>
    <row r="80" spans="1:19" x14ac:dyDescent="0.3">
      <c r="L80" s="22"/>
      <c r="M80" s="22"/>
      <c r="N80" s="22"/>
      <c r="O80" s="22"/>
      <c r="P80" s="22"/>
      <c r="Q80" s="22"/>
      <c r="R80" s="22"/>
      <c r="S80" s="22"/>
    </row>
    <row r="81" spans="12:19" x14ac:dyDescent="0.3">
      <c r="L81" s="22"/>
      <c r="M81" s="22"/>
      <c r="N81" s="22"/>
      <c r="O81" s="22"/>
      <c r="P81" s="22"/>
      <c r="Q81" s="22"/>
      <c r="R81" s="22"/>
      <c r="S81" s="22"/>
    </row>
    <row r="82" spans="12:19" x14ac:dyDescent="0.3">
      <c r="L82" s="22"/>
      <c r="M82" s="22"/>
      <c r="N82" s="22"/>
      <c r="O82" s="22"/>
      <c r="P82" s="22"/>
      <c r="Q82" s="22"/>
      <c r="R82" s="22"/>
      <c r="S82" s="22"/>
    </row>
    <row r="83" spans="12:19" x14ac:dyDescent="0.3">
      <c r="L83" s="22"/>
      <c r="M83" s="22"/>
      <c r="N83" s="22"/>
      <c r="O83" s="22"/>
      <c r="P83" s="22"/>
      <c r="Q83" s="22"/>
      <c r="R83" s="22"/>
      <c r="S83" s="22"/>
    </row>
    <row r="84" spans="12:19" x14ac:dyDescent="0.3">
      <c r="L84" s="22"/>
      <c r="M84" s="22"/>
      <c r="N84" s="22"/>
      <c r="O84" s="22"/>
      <c r="P84" s="22"/>
      <c r="Q84" s="22"/>
      <c r="R84" s="22"/>
      <c r="S84" s="22"/>
    </row>
    <row r="85" spans="12:19" x14ac:dyDescent="0.3">
      <c r="L85" s="22"/>
      <c r="M85" s="22"/>
      <c r="N85" s="22"/>
      <c r="O85" s="22"/>
      <c r="P85" s="22"/>
      <c r="Q85" s="22"/>
      <c r="R85" s="22"/>
      <c r="S85" s="22"/>
    </row>
    <row r="86" spans="12:19" x14ac:dyDescent="0.3">
      <c r="L86" s="22"/>
      <c r="M86" s="22"/>
      <c r="N86" s="22"/>
      <c r="O86" s="22"/>
      <c r="P86" s="22"/>
      <c r="Q86" s="22"/>
      <c r="R86" s="22"/>
      <c r="S86" s="22"/>
    </row>
    <row r="87" spans="12:19" x14ac:dyDescent="0.3">
      <c r="L87" s="22"/>
      <c r="M87" s="22"/>
      <c r="N87" s="22"/>
      <c r="O87" s="22"/>
      <c r="P87" s="22"/>
      <c r="Q87" s="22"/>
      <c r="R87" s="22"/>
      <c r="S87" s="22"/>
    </row>
    <row r="88" spans="12:19" x14ac:dyDescent="0.3">
      <c r="L88" s="22"/>
      <c r="M88" s="22"/>
      <c r="N88" s="22"/>
      <c r="O88" s="22"/>
      <c r="P88" s="22"/>
      <c r="Q88" s="22"/>
      <c r="R88" s="22"/>
      <c r="S88" s="22"/>
    </row>
    <row r="89" spans="12:19" x14ac:dyDescent="0.3">
      <c r="L89" s="22"/>
      <c r="M89" s="22"/>
      <c r="N89" s="22"/>
      <c r="O89" s="22"/>
      <c r="P89" s="22"/>
      <c r="Q89" s="22"/>
      <c r="R89" s="22"/>
      <c r="S89" s="22"/>
    </row>
    <row r="90" spans="12:19" x14ac:dyDescent="0.3">
      <c r="L90" s="22"/>
      <c r="M90" s="22"/>
      <c r="N90" s="22"/>
      <c r="O90" s="22"/>
      <c r="P90" s="22"/>
      <c r="Q90" s="22"/>
      <c r="R90" s="22"/>
      <c r="S90" s="22"/>
    </row>
    <row r="91" spans="12:19" x14ac:dyDescent="0.3">
      <c r="L91" s="22"/>
      <c r="M91" s="22"/>
      <c r="N91" s="22"/>
      <c r="O91" s="22"/>
      <c r="P91" s="22"/>
      <c r="Q91" s="22"/>
      <c r="R91" s="22"/>
      <c r="S91" s="22"/>
    </row>
    <row r="92" spans="12:19" x14ac:dyDescent="0.3">
      <c r="L92" s="22"/>
      <c r="M92" s="22"/>
      <c r="N92" s="22"/>
      <c r="O92" s="22"/>
      <c r="P92" s="22"/>
      <c r="Q92" s="22"/>
      <c r="R92" s="22"/>
      <c r="S92" s="22"/>
    </row>
    <row r="93" spans="12:19" x14ac:dyDescent="0.3">
      <c r="L93" s="22"/>
      <c r="M93" s="22"/>
      <c r="N93" s="22"/>
      <c r="O93" s="22"/>
      <c r="P93" s="22"/>
      <c r="Q93" s="22"/>
      <c r="R93" s="22"/>
      <c r="S93" s="22"/>
    </row>
    <row r="94" spans="12:19" x14ac:dyDescent="0.3">
      <c r="L94" s="22"/>
      <c r="M94" s="22"/>
      <c r="N94" s="22"/>
      <c r="O94" s="22"/>
      <c r="P94" s="22"/>
      <c r="Q94" s="22"/>
      <c r="R94" s="22"/>
      <c r="S94" s="22"/>
    </row>
    <row r="95" spans="12:19" x14ac:dyDescent="0.3">
      <c r="L95" s="22"/>
      <c r="M95" s="22"/>
      <c r="N95" s="22"/>
      <c r="O95" s="22"/>
      <c r="P95" s="22"/>
      <c r="Q95" s="22"/>
      <c r="R95" s="22"/>
      <c r="S95" s="22"/>
    </row>
    <row r="96" spans="12:19" x14ac:dyDescent="0.3">
      <c r="L96" s="22"/>
      <c r="M96" s="22"/>
      <c r="N96" s="22"/>
      <c r="O96" s="22"/>
      <c r="P96" s="22"/>
      <c r="Q96" s="22"/>
      <c r="R96" s="22"/>
      <c r="S96" s="22"/>
    </row>
    <row r="97" spans="12:19" x14ac:dyDescent="0.3">
      <c r="L97" s="22"/>
      <c r="M97" s="22"/>
      <c r="N97" s="22"/>
      <c r="O97" s="22"/>
      <c r="P97" s="22"/>
      <c r="Q97" s="22"/>
      <c r="R97" s="22"/>
      <c r="S97" s="22"/>
    </row>
    <row r="98" spans="12:19" x14ac:dyDescent="0.3">
      <c r="L98" s="22"/>
      <c r="M98" s="22"/>
      <c r="N98" s="22"/>
      <c r="O98" s="22"/>
      <c r="P98" s="22"/>
      <c r="Q98" s="22"/>
      <c r="R98" s="22"/>
      <c r="S98" s="22"/>
    </row>
    <row r="99" spans="12:19" x14ac:dyDescent="0.3">
      <c r="L99" s="22"/>
      <c r="M99" s="22"/>
      <c r="N99" s="22"/>
      <c r="O99" s="22"/>
      <c r="P99" s="22"/>
      <c r="Q99" s="22"/>
      <c r="R99" s="22"/>
      <c r="S99" s="22"/>
    </row>
    <row r="100" spans="12:19" x14ac:dyDescent="0.3">
      <c r="L100" s="22"/>
      <c r="M100" s="22"/>
      <c r="N100" s="22"/>
      <c r="O100" s="22"/>
      <c r="P100" s="22"/>
      <c r="Q100" s="22"/>
      <c r="R100" s="22"/>
      <c r="S100" s="22"/>
    </row>
    <row r="101" spans="12:19" x14ac:dyDescent="0.3">
      <c r="L101" s="22"/>
      <c r="M101" s="22"/>
      <c r="N101" s="22"/>
      <c r="O101" s="22"/>
      <c r="P101" s="22"/>
      <c r="Q101" s="22"/>
      <c r="R101" s="22"/>
      <c r="S101" s="22"/>
    </row>
    <row r="102" spans="12:19" x14ac:dyDescent="0.3">
      <c r="L102" s="22"/>
      <c r="M102" s="22"/>
      <c r="N102" s="22"/>
      <c r="O102" s="22"/>
      <c r="P102" s="22"/>
      <c r="Q102" s="22"/>
      <c r="R102" s="22"/>
      <c r="S102" s="22"/>
    </row>
    <row r="103" spans="12:19" x14ac:dyDescent="0.3">
      <c r="L103" s="22"/>
      <c r="M103" s="22"/>
      <c r="N103" s="22"/>
      <c r="O103" s="22"/>
      <c r="P103" s="22"/>
      <c r="Q103" s="22"/>
      <c r="R103" s="22"/>
      <c r="S103" s="22"/>
    </row>
    <row r="104" spans="12:19" x14ac:dyDescent="0.3">
      <c r="L104" s="22"/>
      <c r="M104" s="22"/>
      <c r="N104" s="22"/>
      <c r="O104" s="22"/>
      <c r="P104" s="22"/>
      <c r="Q104" s="22"/>
      <c r="R104" s="22"/>
      <c r="S104" s="22"/>
    </row>
    <row r="105" spans="12:19" x14ac:dyDescent="0.3">
      <c r="L105" s="22"/>
      <c r="M105" s="22"/>
      <c r="N105" s="22"/>
      <c r="O105" s="22"/>
      <c r="P105" s="22"/>
      <c r="Q105" s="22"/>
      <c r="R105" s="22"/>
      <c r="S105" s="22"/>
    </row>
    <row r="106" spans="12:19" x14ac:dyDescent="0.3">
      <c r="L106" s="22"/>
      <c r="M106" s="22"/>
      <c r="N106" s="22"/>
      <c r="O106" s="22"/>
      <c r="P106" s="22"/>
      <c r="Q106" s="22"/>
      <c r="R106" s="22"/>
      <c r="S106" s="22"/>
    </row>
    <row r="107" spans="12:19" x14ac:dyDescent="0.3">
      <c r="L107" s="22"/>
      <c r="M107" s="22"/>
      <c r="N107" s="22"/>
      <c r="O107" s="22"/>
      <c r="P107" s="22"/>
      <c r="Q107" s="22"/>
      <c r="R107" s="22"/>
      <c r="S107" s="22"/>
    </row>
    <row r="108" spans="12:19" x14ac:dyDescent="0.3">
      <c r="L108" s="22"/>
      <c r="M108" s="22"/>
      <c r="N108" s="22"/>
      <c r="O108" s="22"/>
      <c r="P108" s="22"/>
      <c r="Q108" s="22"/>
      <c r="R108" s="22"/>
      <c r="S108" s="22"/>
    </row>
    <row r="109" spans="12:19" x14ac:dyDescent="0.3">
      <c r="L109" s="22"/>
      <c r="M109" s="22"/>
      <c r="N109" s="22"/>
      <c r="O109" s="22"/>
      <c r="P109" s="22"/>
      <c r="Q109" s="22"/>
      <c r="R109" s="22"/>
      <c r="S109" s="22"/>
    </row>
    <row r="110" spans="12:19" x14ac:dyDescent="0.3">
      <c r="L110" s="22"/>
      <c r="M110" s="22"/>
      <c r="N110" s="22"/>
      <c r="O110" s="22"/>
      <c r="P110" s="22"/>
      <c r="Q110" s="22"/>
      <c r="R110" s="22"/>
      <c r="S110" s="22"/>
    </row>
    <row r="111" spans="12:19" x14ac:dyDescent="0.3">
      <c r="L111" s="22"/>
      <c r="M111" s="22"/>
      <c r="N111" s="22"/>
      <c r="O111" s="22"/>
      <c r="P111" s="22"/>
      <c r="Q111" s="22"/>
      <c r="R111" s="22"/>
      <c r="S111" s="22"/>
    </row>
    <row r="112" spans="12:19" x14ac:dyDescent="0.3">
      <c r="L112" s="22"/>
      <c r="M112" s="22"/>
      <c r="N112" s="22"/>
      <c r="O112" s="22"/>
      <c r="P112" s="22"/>
      <c r="Q112" s="22"/>
      <c r="R112" s="22"/>
      <c r="S112" s="22"/>
    </row>
    <row r="113" spans="12:19" x14ac:dyDescent="0.3">
      <c r="L113" s="22"/>
      <c r="M113" s="22"/>
      <c r="N113" s="22"/>
      <c r="O113" s="22"/>
      <c r="P113" s="22"/>
      <c r="Q113" s="22"/>
      <c r="R113" s="22"/>
      <c r="S113" s="22"/>
    </row>
    <row r="114" spans="12:19" x14ac:dyDescent="0.3">
      <c r="L114" s="22"/>
      <c r="M114" s="22"/>
      <c r="N114" s="22"/>
      <c r="O114" s="22"/>
      <c r="P114" s="22"/>
      <c r="Q114" s="22"/>
      <c r="R114" s="22"/>
      <c r="S114" s="22"/>
    </row>
    <row r="115" spans="12:19" x14ac:dyDescent="0.3">
      <c r="L115" s="22"/>
      <c r="M115" s="22"/>
      <c r="N115" s="22"/>
      <c r="O115" s="22"/>
      <c r="P115" s="22"/>
      <c r="Q115" s="22"/>
      <c r="R115" s="22"/>
      <c r="S115" s="22"/>
    </row>
    <row r="116" spans="12:19" x14ac:dyDescent="0.3">
      <c r="L116" s="22"/>
      <c r="M116" s="22"/>
      <c r="N116" s="22"/>
      <c r="O116" s="22"/>
      <c r="P116" s="22"/>
      <c r="Q116" s="22"/>
      <c r="R116" s="22"/>
      <c r="S116" s="22"/>
    </row>
    <row r="117" spans="12:19" x14ac:dyDescent="0.3">
      <c r="L117" s="22"/>
      <c r="M117" s="22"/>
      <c r="N117" s="22"/>
      <c r="O117" s="22"/>
      <c r="P117" s="22"/>
      <c r="Q117" s="22"/>
      <c r="R117" s="22"/>
      <c r="S117" s="22"/>
    </row>
    <row r="118" spans="12:19" x14ac:dyDescent="0.3">
      <c r="L118" s="22"/>
      <c r="M118" s="22"/>
      <c r="N118" s="22"/>
      <c r="O118" s="22"/>
      <c r="P118" s="22"/>
      <c r="Q118" s="22"/>
      <c r="R118" s="22"/>
      <c r="S118" s="22"/>
    </row>
    <row r="119" spans="12:19" x14ac:dyDescent="0.3">
      <c r="L119" s="22"/>
      <c r="M119" s="22"/>
      <c r="N119" s="22"/>
      <c r="O119" s="22"/>
      <c r="P119" s="22"/>
      <c r="Q119" s="22"/>
      <c r="R119" s="22"/>
      <c r="S119" s="22"/>
    </row>
    <row r="120" spans="12:19" x14ac:dyDescent="0.3">
      <c r="L120" s="22"/>
      <c r="M120" s="22"/>
      <c r="N120" s="22"/>
      <c r="O120" s="22"/>
      <c r="P120" s="22"/>
      <c r="Q120" s="22"/>
      <c r="R120" s="22"/>
      <c r="S120" s="22"/>
    </row>
    <row r="121" spans="12:19" x14ac:dyDescent="0.3">
      <c r="L121" s="22"/>
      <c r="M121" s="22"/>
      <c r="N121" s="22"/>
      <c r="O121" s="22"/>
      <c r="P121" s="22"/>
      <c r="Q121" s="22"/>
      <c r="R121" s="22"/>
      <c r="S121" s="22"/>
    </row>
    <row r="122" spans="12:19" x14ac:dyDescent="0.3">
      <c r="L122" s="22"/>
      <c r="M122" s="22"/>
      <c r="N122" s="22"/>
      <c r="O122" s="22"/>
      <c r="P122" s="22"/>
      <c r="Q122" s="22"/>
      <c r="R122" s="22"/>
      <c r="S122" s="22"/>
    </row>
    <row r="123" spans="12:19" x14ac:dyDescent="0.3">
      <c r="L123" s="22"/>
      <c r="M123" s="22"/>
      <c r="N123" s="22"/>
      <c r="O123" s="22"/>
      <c r="P123" s="22"/>
      <c r="Q123" s="22"/>
      <c r="R123" s="22"/>
      <c r="S123" s="22"/>
    </row>
    <row r="124" spans="12:19" x14ac:dyDescent="0.3">
      <c r="L124" s="22"/>
      <c r="M124" s="22"/>
      <c r="N124" s="22"/>
      <c r="O124" s="22"/>
      <c r="P124" s="22"/>
      <c r="Q124" s="22"/>
      <c r="R124" s="22"/>
      <c r="S124" s="22"/>
    </row>
    <row r="125" spans="12:19" x14ac:dyDescent="0.3">
      <c r="L125" s="22"/>
      <c r="M125" s="22"/>
      <c r="N125" s="22"/>
      <c r="O125" s="22"/>
      <c r="P125" s="22"/>
      <c r="Q125" s="22"/>
      <c r="R125" s="22"/>
      <c r="S125" s="22"/>
    </row>
    <row r="126" spans="12:19" x14ac:dyDescent="0.3">
      <c r="L126" s="22"/>
      <c r="M126" s="22"/>
      <c r="N126" s="22"/>
      <c r="O126" s="22"/>
      <c r="P126" s="22"/>
      <c r="Q126" s="22"/>
      <c r="R126" s="22"/>
      <c r="S126" s="22"/>
    </row>
    <row r="127" spans="12:19" x14ac:dyDescent="0.3">
      <c r="L127" s="22"/>
      <c r="M127" s="22"/>
      <c r="N127" s="22"/>
      <c r="O127" s="22"/>
      <c r="P127" s="22"/>
      <c r="Q127" s="22"/>
      <c r="R127" s="22"/>
      <c r="S127" s="22"/>
    </row>
    <row r="128" spans="12:19" x14ac:dyDescent="0.3">
      <c r="L128" s="22"/>
      <c r="M128" s="22"/>
      <c r="N128" s="22"/>
      <c r="O128" s="22"/>
      <c r="P128" s="22"/>
      <c r="Q128" s="22"/>
      <c r="R128" s="22"/>
      <c r="S128" s="22"/>
    </row>
    <row r="129" spans="12:19" x14ac:dyDescent="0.3">
      <c r="L129" s="22"/>
      <c r="M129" s="22"/>
      <c r="N129" s="22"/>
      <c r="O129" s="22"/>
      <c r="P129" s="22"/>
      <c r="Q129" s="22"/>
      <c r="R129" s="22"/>
      <c r="S129" s="22"/>
    </row>
    <row r="130" spans="12:19" x14ac:dyDescent="0.3">
      <c r="L130" s="22"/>
      <c r="M130" s="22"/>
      <c r="N130" s="22"/>
      <c r="O130" s="22"/>
      <c r="P130" s="22"/>
      <c r="Q130" s="22"/>
      <c r="R130" s="22"/>
      <c r="S130" s="22"/>
    </row>
    <row r="131" spans="12:19" x14ac:dyDescent="0.3">
      <c r="L131" s="22"/>
      <c r="M131" s="22"/>
      <c r="N131" s="22"/>
      <c r="O131" s="22"/>
      <c r="P131" s="22"/>
      <c r="Q131" s="22"/>
      <c r="R131" s="22"/>
      <c r="S131" s="22"/>
    </row>
    <row r="132" spans="12:19" x14ac:dyDescent="0.3">
      <c r="L132" s="22"/>
      <c r="M132" s="22"/>
      <c r="N132" s="22"/>
      <c r="O132" s="22"/>
      <c r="P132" s="22"/>
      <c r="Q132" s="22"/>
      <c r="R132" s="22"/>
      <c r="S132" s="22"/>
    </row>
    <row r="133" spans="12:19" x14ac:dyDescent="0.3">
      <c r="L133" s="22"/>
      <c r="M133" s="22"/>
      <c r="N133" s="22"/>
      <c r="O133" s="22"/>
      <c r="P133" s="22"/>
      <c r="Q133" s="22"/>
      <c r="R133" s="22"/>
      <c r="S133" s="22"/>
    </row>
    <row r="134" spans="12:19" x14ac:dyDescent="0.3">
      <c r="L134" s="22"/>
      <c r="M134" s="22"/>
      <c r="N134" s="22"/>
      <c r="O134" s="22"/>
      <c r="P134" s="22"/>
      <c r="Q134" s="22"/>
      <c r="R134" s="22"/>
      <c r="S134" s="22"/>
    </row>
    <row r="135" spans="12:19" x14ac:dyDescent="0.3">
      <c r="L135" s="22"/>
      <c r="M135" s="22"/>
      <c r="N135" s="22"/>
      <c r="O135" s="22"/>
      <c r="P135" s="22"/>
      <c r="Q135" s="22"/>
      <c r="R135" s="22"/>
      <c r="S135" s="22"/>
    </row>
    <row r="136" spans="12:19" x14ac:dyDescent="0.3">
      <c r="L136" s="22"/>
      <c r="M136" s="22"/>
      <c r="N136" s="22"/>
      <c r="O136" s="22"/>
      <c r="P136" s="22"/>
      <c r="Q136" s="22"/>
      <c r="R136" s="22"/>
      <c r="S136" s="22"/>
    </row>
    <row r="137" spans="12:19" x14ac:dyDescent="0.3">
      <c r="L137" s="22"/>
      <c r="M137" s="22"/>
      <c r="N137" s="22"/>
      <c r="O137" s="22"/>
      <c r="P137" s="22"/>
      <c r="Q137" s="22"/>
      <c r="R137" s="22"/>
      <c r="S137" s="22"/>
    </row>
    <row r="138" spans="12:19" x14ac:dyDescent="0.3">
      <c r="L138" s="22"/>
      <c r="M138" s="22"/>
      <c r="N138" s="22"/>
      <c r="O138" s="22"/>
      <c r="P138" s="22"/>
      <c r="Q138" s="22"/>
      <c r="R138" s="22"/>
      <c r="S138" s="22"/>
    </row>
    <row r="139" spans="12:19" x14ac:dyDescent="0.3">
      <c r="L139" s="22"/>
      <c r="M139" s="22"/>
      <c r="N139" s="22"/>
      <c r="O139" s="22"/>
      <c r="P139" s="22"/>
      <c r="Q139" s="22"/>
      <c r="R139" s="22"/>
      <c r="S139" s="22"/>
    </row>
    <row r="140" spans="12:19" x14ac:dyDescent="0.3">
      <c r="L140" s="22"/>
      <c r="M140" s="22"/>
      <c r="N140" s="22"/>
      <c r="O140" s="22"/>
      <c r="P140" s="22"/>
      <c r="Q140" s="22"/>
      <c r="R140" s="22"/>
      <c r="S140" s="22"/>
    </row>
    <row r="141" spans="12:19" x14ac:dyDescent="0.3">
      <c r="L141" s="22"/>
      <c r="M141" s="22"/>
      <c r="N141" s="22"/>
      <c r="O141" s="22"/>
      <c r="P141" s="22"/>
      <c r="Q141" s="22"/>
      <c r="R141" s="22"/>
      <c r="S141" s="22"/>
    </row>
    <row r="142" spans="12:19" x14ac:dyDescent="0.3">
      <c r="L142" s="22"/>
      <c r="M142" s="22"/>
      <c r="N142" s="22"/>
      <c r="O142" s="22"/>
      <c r="P142" s="22"/>
      <c r="Q142" s="22"/>
      <c r="R142" s="22"/>
      <c r="S142" s="22"/>
    </row>
    <row r="143" spans="12:19" x14ac:dyDescent="0.3">
      <c r="L143" s="22"/>
      <c r="M143" s="22"/>
      <c r="N143" s="22"/>
      <c r="O143" s="22"/>
      <c r="P143" s="22"/>
      <c r="Q143" s="22"/>
      <c r="R143" s="22"/>
      <c r="S143" s="22"/>
    </row>
    <row r="144" spans="12:19" x14ac:dyDescent="0.3">
      <c r="L144" s="22"/>
      <c r="M144" s="22"/>
      <c r="N144" s="22"/>
      <c r="O144" s="22"/>
      <c r="P144" s="22"/>
      <c r="Q144" s="22"/>
      <c r="R144" s="22"/>
      <c r="S144" s="22"/>
    </row>
    <row r="145" spans="12:19" x14ac:dyDescent="0.3">
      <c r="L145" s="22"/>
      <c r="M145" s="22"/>
      <c r="N145" s="22"/>
      <c r="O145" s="22"/>
      <c r="P145" s="22"/>
      <c r="Q145" s="22"/>
      <c r="R145" s="22"/>
      <c r="S145" s="22"/>
    </row>
    <row r="146" spans="12:19" x14ac:dyDescent="0.3">
      <c r="L146" s="22"/>
      <c r="M146" s="22"/>
      <c r="N146" s="22"/>
      <c r="O146" s="22"/>
      <c r="P146" s="22"/>
      <c r="Q146" s="22"/>
      <c r="R146" s="22"/>
      <c r="S146" s="22"/>
    </row>
    <row r="147" spans="12:19" x14ac:dyDescent="0.3">
      <c r="L147" s="22"/>
      <c r="M147" s="22"/>
      <c r="N147" s="22"/>
      <c r="O147" s="22"/>
      <c r="P147" s="22"/>
      <c r="Q147" s="22"/>
      <c r="R147" s="22"/>
      <c r="S147" s="22"/>
    </row>
    <row r="148" spans="12:19" x14ac:dyDescent="0.3">
      <c r="L148" s="22"/>
      <c r="M148" s="22"/>
      <c r="N148" s="22"/>
      <c r="O148" s="22"/>
      <c r="P148" s="22"/>
      <c r="Q148" s="22"/>
      <c r="R148" s="22"/>
      <c r="S148" s="22"/>
    </row>
    <row r="149" spans="12:19" x14ac:dyDescent="0.3">
      <c r="L149" s="22"/>
      <c r="M149" s="22"/>
      <c r="N149" s="22"/>
      <c r="O149" s="22"/>
      <c r="P149" s="22"/>
      <c r="Q149" s="22"/>
      <c r="R149" s="22"/>
      <c r="S149" s="22"/>
    </row>
    <row r="150" spans="12:19" x14ac:dyDescent="0.3">
      <c r="L150" s="22"/>
      <c r="M150" s="22"/>
      <c r="N150" s="22"/>
      <c r="O150" s="22"/>
      <c r="P150" s="22"/>
      <c r="Q150" s="22"/>
      <c r="R150" s="22"/>
      <c r="S150" s="22"/>
    </row>
    <row r="151" spans="12:19" x14ac:dyDescent="0.3">
      <c r="L151" s="22"/>
      <c r="M151" s="22"/>
      <c r="N151" s="22"/>
      <c r="O151" s="22"/>
      <c r="P151" s="22"/>
      <c r="Q151" s="22"/>
      <c r="R151" s="22"/>
      <c r="S151" s="22"/>
    </row>
    <row r="152" spans="12:19" x14ac:dyDescent="0.3">
      <c r="L152" s="22"/>
      <c r="M152" s="22"/>
      <c r="N152" s="22"/>
      <c r="O152" s="22"/>
      <c r="P152" s="22"/>
      <c r="Q152" s="22"/>
      <c r="R152" s="22"/>
      <c r="S152" s="22"/>
    </row>
    <row r="153" spans="12:19" x14ac:dyDescent="0.3">
      <c r="L153" s="22"/>
      <c r="M153" s="22"/>
      <c r="N153" s="22"/>
      <c r="O153" s="22"/>
      <c r="P153" s="22"/>
      <c r="Q153" s="22"/>
      <c r="R153" s="22"/>
      <c r="S153" s="22"/>
    </row>
    <row r="154" spans="12:19" x14ac:dyDescent="0.3">
      <c r="L154" s="22"/>
      <c r="M154" s="22"/>
      <c r="N154" s="22"/>
      <c r="O154" s="22"/>
      <c r="P154" s="22"/>
      <c r="Q154" s="22"/>
      <c r="R154" s="22"/>
      <c r="S154" s="22"/>
    </row>
    <row r="155" spans="12:19" x14ac:dyDescent="0.3">
      <c r="L155" s="22"/>
      <c r="M155" s="22"/>
      <c r="N155" s="22"/>
      <c r="O155" s="22"/>
      <c r="P155" s="22"/>
      <c r="Q155" s="22"/>
      <c r="R155" s="22"/>
      <c r="S155" s="22"/>
    </row>
    <row r="156" spans="12:19" x14ac:dyDescent="0.3">
      <c r="L156" s="22"/>
      <c r="M156" s="22"/>
      <c r="N156" s="22"/>
      <c r="O156" s="22"/>
      <c r="P156" s="22"/>
      <c r="Q156" s="22"/>
      <c r="R156" s="22"/>
      <c r="S156" s="22"/>
    </row>
    <row r="157" spans="12:19" x14ac:dyDescent="0.3">
      <c r="L157" s="22"/>
      <c r="M157" s="22"/>
      <c r="N157" s="22"/>
      <c r="O157" s="22"/>
      <c r="P157" s="22"/>
      <c r="Q157" s="22"/>
      <c r="R157" s="22"/>
      <c r="S157" s="22"/>
    </row>
    <row r="158" spans="12:19" x14ac:dyDescent="0.3">
      <c r="L158" s="22"/>
      <c r="M158" s="22"/>
      <c r="N158" s="22"/>
      <c r="O158" s="22"/>
      <c r="P158" s="22"/>
      <c r="Q158" s="22"/>
      <c r="R158" s="22"/>
      <c r="S158" s="22"/>
    </row>
    <row r="159" spans="12:19" x14ac:dyDescent="0.3">
      <c r="L159" s="22"/>
      <c r="M159" s="22"/>
      <c r="N159" s="22"/>
      <c r="O159" s="22"/>
      <c r="P159" s="22"/>
      <c r="Q159" s="22"/>
      <c r="R159" s="22"/>
      <c r="S159" s="22"/>
    </row>
    <row r="160" spans="12:19" x14ac:dyDescent="0.3">
      <c r="L160" s="22"/>
      <c r="M160" s="22"/>
      <c r="N160" s="22"/>
      <c r="O160" s="22"/>
      <c r="P160" s="22"/>
      <c r="Q160" s="22"/>
      <c r="R160" s="22"/>
      <c r="S160" s="22"/>
    </row>
    <row r="161" spans="12:19" x14ac:dyDescent="0.3">
      <c r="L161" s="22"/>
      <c r="M161" s="22"/>
      <c r="N161" s="22"/>
      <c r="O161" s="22"/>
      <c r="P161" s="22"/>
      <c r="Q161" s="22"/>
      <c r="R161" s="22"/>
      <c r="S161" s="22"/>
    </row>
    <row r="162" spans="12:19" x14ac:dyDescent="0.3">
      <c r="L162" s="22"/>
      <c r="M162" s="22"/>
      <c r="N162" s="22"/>
      <c r="O162" s="22"/>
      <c r="P162" s="22"/>
      <c r="Q162" s="22"/>
      <c r="R162" s="22"/>
      <c r="S162" s="22"/>
    </row>
    <row r="163" spans="12:19" x14ac:dyDescent="0.3">
      <c r="L163" s="22"/>
      <c r="M163" s="22"/>
      <c r="N163" s="22"/>
      <c r="O163" s="22"/>
      <c r="P163" s="22"/>
      <c r="Q163" s="22"/>
      <c r="R163" s="22"/>
      <c r="S163" s="22"/>
    </row>
    <row r="164" spans="12:19" x14ac:dyDescent="0.3">
      <c r="L164" s="22"/>
      <c r="M164" s="22"/>
      <c r="N164" s="22"/>
      <c r="O164" s="22"/>
      <c r="P164" s="22"/>
      <c r="Q164" s="22"/>
      <c r="R164" s="22"/>
      <c r="S164" s="22"/>
    </row>
    <row r="165" spans="12:19" x14ac:dyDescent="0.3">
      <c r="L165" s="22"/>
      <c r="M165" s="22"/>
      <c r="N165" s="22"/>
      <c r="O165" s="22"/>
      <c r="P165" s="22"/>
      <c r="Q165" s="22"/>
      <c r="R165" s="22"/>
      <c r="S165" s="22"/>
    </row>
    <row r="166" spans="12:19" x14ac:dyDescent="0.3">
      <c r="L166" s="22"/>
      <c r="M166" s="22"/>
      <c r="N166" s="22"/>
      <c r="O166" s="22"/>
      <c r="P166" s="22"/>
      <c r="Q166" s="22"/>
      <c r="R166" s="22"/>
      <c r="S166" s="22"/>
    </row>
    <row r="167" spans="12:19" x14ac:dyDescent="0.3">
      <c r="L167" s="22"/>
      <c r="M167" s="22"/>
      <c r="N167" s="22"/>
      <c r="O167" s="22"/>
      <c r="P167" s="22"/>
      <c r="Q167" s="22"/>
      <c r="R167" s="22"/>
      <c r="S167" s="22"/>
    </row>
    <row r="168" spans="12:19" x14ac:dyDescent="0.3">
      <c r="L168" s="22"/>
      <c r="M168" s="22"/>
      <c r="N168" s="22"/>
      <c r="O168" s="22"/>
      <c r="P168" s="22"/>
      <c r="Q168" s="22"/>
      <c r="R168" s="22"/>
      <c r="S168" s="22"/>
    </row>
    <row r="169" spans="12:19" x14ac:dyDescent="0.3">
      <c r="L169" s="22"/>
      <c r="M169" s="22"/>
      <c r="N169" s="22"/>
      <c r="O169" s="22"/>
      <c r="P169" s="22"/>
      <c r="Q169" s="22"/>
      <c r="R169" s="22"/>
      <c r="S169" s="22"/>
    </row>
    <row r="170" spans="12:19" x14ac:dyDescent="0.3">
      <c r="L170" s="22"/>
      <c r="M170" s="22"/>
      <c r="N170" s="22"/>
      <c r="O170" s="22"/>
      <c r="P170" s="22"/>
      <c r="Q170" s="22"/>
      <c r="R170" s="22"/>
      <c r="S170" s="22"/>
    </row>
    <row r="171" spans="12:19" x14ac:dyDescent="0.3">
      <c r="L171" s="22"/>
      <c r="M171" s="22"/>
      <c r="N171" s="22"/>
      <c r="O171" s="22"/>
      <c r="P171" s="22"/>
      <c r="Q171" s="22"/>
      <c r="R171" s="22"/>
      <c r="S171" s="22"/>
    </row>
    <row r="172" spans="12:19" x14ac:dyDescent="0.3">
      <c r="L172" s="22"/>
      <c r="M172" s="22"/>
      <c r="N172" s="22"/>
      <c r="O172" s="22"/>
      <c r="P172" s="22"/>
      <c r="Q172" s="22"/>
      <c r="R172" s="22"/>
      <c r="S172" s="22"/>
    </row>
    <row r="173" spans="12:19" x14ac:dyDescent="0.3">
      <c r="L173" s="22"/>
      <c r="M173" s="22"/>
      <c r="N173" s="22"/>
      <c r="O173" s="22"/>
      <c r="P173" s="22"/>
      <c r="Q173" s="22"/>
      <c r="R173" s="22"/>
      <c r="S173" s="22"/>
    </row>
    <row r="174" spans="12:19" x14ac:dyDescent="0.3">
      <c r="L174" s="22"/>
      <c r="M174" s="22"/>
      <c r="N174" s="22"/>
      <c r="O174" s="22"/>
      <c r="P174" s="22"/>
      <c r="Q174" s="22"/>
      <c r="R174" s="22"/>
      <c r="S174" s="22"/>
    </row>
    <row r="175" spans="12:19" x14ac:dyDescent="0.3">
      <c r="L175" s="22"/>
      <c r="M175" s="22"/>
      <c r="N175" s="22"/>
      <c r="O175" s="22"/>
      <c r="P175" s="22"/>
      <c r="Q175" s="22"/>
      <c r="R175" s="22"/>
      <c r="S175" s="22"/>
    </row>
    <row r="176" spans="12:19" x14ac:dyDescent="0.3">
      <c r="L176" s="22"/>
      <c r="M176" s="22"/>
      <c r="N176" s="22"/>
      <c r="O176" s="22"/>
      <c r="P176" s="22"/>
      <c r="Q176" s="22"/>
      <c r="R176" s="22"/>
      <c r="S176" s="22"/>
    </row>
    <row r="177" spans="12:19" x14ac:dyDescent="0.3">
      <c r="L177" s="22"/>
      <c r="M177" s="22"/>
      <c r="N177" s="22"/>
      <c r="O177" s="22"/>
      <c r="P177" s="22"/>
      <c r="Q177" s="22"/>
      <c r="R177" s="22"/>
      <c r="S177" s="22"/>
    </row>
    <row r="178" spans="12:19" x14ac:dyDescent="0.3">
      <c r="L178" s="22"/>
      <c r="M178" s="22"/>
      <c r="N178" s="22"/>
      <c r="O178" s="22"/>
      <c r="P178" s="22"/>
      <c r="Q178" s="22"/>
      <c r="R178" s="22"/>
      <c r="S178" s="22"/>
    </row>
    <row r="179" spans="12:19" x14ac:dyDescent="0.3">
      <c r="L179" s="22"/>
      <c r="M179" s="22"/>
      <c r="N179" s="22"/>
      <c r="O179" s="22"/>
      <c r="P179" s="22"/>
      <c r="Q179" s="22"/>
      <c r="R179" s="22"/>
      <c r="S179" s="22"/>
    </row>
    <row r="180" spans="12:19" x14ac:dyDescent="0.3">
      <c r="L180" s="22"/>
      <c r="M180" s="22"/>
      <c r="N180" s="22"/>
      <c r="O180" s="22"/>
      <c r="P180" s="22"/>
      <c r="Q180" s="22"/>
      <c r="R180" s="22"/>
      <c r="S180" s="22"/>
    </row>
    <row r="181" spans="12:19" x14ac:dyDescent="0.3">
      <c r="L181" s="22"/>
      <c r="M181" s="22"/>
      <c r="N181" s="22"/>
      <c r="O181" s="22"/>
      <c r="P181" s="22"/>
      <c r="Q181" s="22"/>
      <c r="R181" s="22"/>
      <c r="S181" s="22"/>
    </row>
    <row r="182" spans="12:19" x14ac:dyDescent="0.3">
      <c r="L182" s="22"/>
      <c r="M182" s="22"/>
      <c r="N182" s="22"/>
      <c r="O182" s="22"/>
      <c r="P182" s="22"/>
      <c r="Q182" s="22"/>
      <c r="R182" s="22"/>
      <c r="S182" s="22"/>
    </row>
    <row r="183" spans="12:19" x14ac:dyDescent="0.3">
      <c r="L183" s="22"/>
      <c r="M183" s="22"/>
      <c r="N183" s="22"/>
      <c r="O183" s="22"/>
      <c r="P183" s="22"/>
      <c r="Q183" s="22"/>
      <c r="R183" s="22"/>
      <c r="S183" s="22"/>
    </row>
    <row r="184" spans="12:19" x14ac:dyDescent="0.3">
      <c r="L184" s="22"/>
      <c r="M184" s="22"/>
      <c r="N184" s="22"/>
      <c r="O184" s="22"/>
      <c r="P184" s="22"/>
      <c r="Q184" s="22"/>
      <c r="R184" s="22"/>
      <c r="S184" s="22"/>
    </row>
    <row r="185" spans="12:19" x14ac:dyDescent="0.3">
      <c r="L185" s="22"/>
      <c r="M185" s="22"/>
      <c r="N185" s="22"/>
      <c r="O185" s="22"/>
      <c r="P185" s="22"/>
      <c r="Q185" s="22"/>
      <c r="R185" s="22"/>
      <c r="S185" s="22"/>
    </row>
    <row r="186" spans="12:19" x14ac:dyDescent="0.3">
      <c r="L186" s="22"/>
      <c r="M186" s="22"/>
      <c r="N186" s="22"/>
      <c r="O186" s="22"/>
      <c r="P186" s="22"/>
      <c r="Q186" s="22"/>
      <c r="R186" s="22"/>
      <c r="S186" s="22"/>
    </row>
    <row r="187" spans="12:19" x14ac:dyDescent="0.3">
      <c r="L187" s="22"/>
      <c r="M187" s="22"/>
      <c r="N187" s="22"/>
      <c r="O187" s="22"/>
      <c r="P187" s="22"/>
      <c r="Q187" s="22"/>
      <c r="R187" s="22"/>
      <c r="S187" s="22"/>
    </row>
    <row r="188" spans="12:19" x14ac:dyDescent="0.3">
      <c r="L188" s="22"/>
      <c r="M188" s="22"/>
      <c r="N188" s="22"/>
      <c r="O188" s="22"/>
      <c r="P188" s="22"/>
      <c r="Q188" s="22"/>
      <c r="R188" s="22"/>
      <c r="S188" s="22"/>
    </row>
    <row r="189" spans="12:19" x14ac:dyDescent="0.3">
      <c r="L189" s="22"/>
      <c r="M189" s="22"/>
      <c r="N189" s="22"/>
      <c r="O189" s="22"/>
      <c r="P189" s="22"/>
      <c r="Q189" s="22"/>
      <c r="R189" s="22"/>
      <c r="S189" s="22"/>
    </row>
    <row r="190" spans="12:19" x14ac:dyDescent="0.3">
      <c r="L190" s="22"/>
      <c r="M190" s="22"/>
      <c r="N190" s="22"/>
      <c r="O190" s="22"/>
      <c r="P190" s="22"/>
      <c r="Q190" s="22"/>
      <c r="R190" s="22"/>
      <c r="S190" s="22"/>
    </row>
    <row r="191" spans="12:19" x14ac:dyDescent="0.3">
      <c r="L191" s="22"/>
      <c r="M191" s="22"/>
      <c r="N191" s="22"/>
      <c r="O191" s="22"/>
      <c r="P191" s="22"/>
      <c r="Q191" s="22"/>
      <c r="R191" s="22"/>
      <c r="S191" s="22"/>
    </row>
    <row r="192" spans="12:19" x14ac:dyDescent="0.3">
      <c r="L192" s="22"/>
      <c r="M192" s="22"/>
      <c r="N192" s="22"/>
      <c r="O192" s="22"/>
      <c r="P192" s="22"/>
      <c r="Q192" s="22"/>
      <c r="R192" s="22"/>
      <c r="S192" s="22"/>
    </row>
    <row r="193" spans="12:19" x14ac:dyDescent="0.3">
      <c r="L193" s="22"/>
      <c r="M193" s="22"/>
      <c r="N193" s="22"/>
      <c r="O193" s="22"/>
      <c r="P193" s="22"/>
      <c r="Q193" s="22"/>
      <c r="R193" s="22"/>
      <c r="S193" s="22"/>
    </row>
    <row r="194" spans="12:19" x14ac:dyDescent="0.3">
      <c r="L194" s="22"/>
      <c r="M194" s="22"/>
      <c r="N194" s="22"/>
      <c r="O194" s="22"/>
      <c r="P194" s="22"/>
      <c r="Q194" s="22"/>
      <c r="R194" s="22"/>
      <c r="S194" s="22"/>
    </row>
    <row r="195" spans="12:19" x14ac:dyDescent="0.3">
      <c r="L195" s="22"/>
      <c r="M195" s="22"/>
      <c r="N195" s="22"/>
      <c r="O195" s="22"/>
      <c r="P195" s="22"/>
      <c r="Q195" s="22"/>
      <c r="R195" s="22"/>
      <c r="S195" s="22"/>
    </row>
    <row r="196" spans="12:19" x14ac:dyDescent="0.3">
      <c r="L196" s="22"/>
      <c r="M196" s="22"/>
      <c r="N196" s="22"/>
      <c r="O196" s="22"/>
      <c r="P196" s="22"/>
      <c r="Q196" s="22"/>
      <c r="R196" s="22"/>
      <c r="S196" s="22"/>
    </row>
    <row r="197" spans="12:19" x14ac:dyDescent="0.3">
      <c r="L197" s="22"/>
      <c r="M197" s="22"/>
      <c r="N197" s="22"/>
      <c r="O197" s="22"/>
      <c r="P197" s="22"/>
      <c r="Q197" s="22"/>
      <c r="R197" s="22"/>
      <c r="S197" s="22"/>
    </row>
    <row r="198" spans="12:19" x14ac:dyDescent="0.3">
      <c r="L198" s="22"/>
      <c r="M198" s="22"/>
      <c r="N198" s="22"/>
      <c r="O198" s="22"/>
      <c r="P198" s="22"/>
      <c r="Q198" s="22"/>
      <c r="R198" s="22"/>
      <c r="S198" s="22"/>
    </row>
    <row r="199" spans="12:19" x14ac:dyDescent="0.3">
      <c r="L199" s="22"/>
      <c r="M199" s="22"/>
      <c r="N199" s="22"/>
      <c r="O199" s="22"/>
      <c r="P199" s="22"/>
      <c r="Q199" s="22"/>
      <c r="R199" s="22"/>
      <c r="S199" s="22"/>
    </row>
    <row r="200" spans="12:19" x14ac:dyDescent="0.3">
      <c r="L200" s="22"/>
      <c r="M200" s="22"/>
      <c r="N200" s="22"/>
      <c r="O200" s="22"/>
      <c r="P200" s="22"/>
      <c r="Q200" s="22"/>
      <c r="R200" s="22"/>
      <c r="S200" s="22"/>
    </row>
    <row r="201" spans="12:19" x14ac:dyDescent="0.3">
      <c r="L201" s="22"/>
      <c r="M201" s="22"/>
      <c r="N201" s="22"/>
      <c r="O201" s="22"/>
      <c r="P201" s="22"/>
      <c r="Q201" s="22"/>
      <c r="R201" s="22"/>
      <c r="S201" s="22"/>
    </row>
    <row r="202" spans="12:19" x14ac:dyDescent="0.3">
      <c r="L202" s="22"/>
      <c r="M202" s="22"/>
      <c r="N202" s="22"/>
      <c r="O202" s="22"/>
      <c r="P202" s="22"/>
      <c r="Q202" s="22"/>
      <c r="R202" s="22"/>
      <c r="S202" s="22"/>
    </row>
    <row r="203" spans="12:19" x14ac:dyDescent="0.3">
      <c r="L203" s="22"/>
      <c r="M203" s="22"/>
      <c r="N203" s="22"/>
      <c r="O203" s="22"/>
      <c r="P203" s="22"/>
      <c r="Q203" s="22"/>
      <c r="R203" s="22"/>
      <c r="S203" s="22"/>
    </row>
    <row r="204" spans="12:19" x14ac:dyDescent="0.3">
      <c r="L204" s="22"/>
      <c r="M204" s="22"/>
      <c r="N204" s="22"/>
      <c r="O204" s="22"/>
      <c r="P204" s="22"/>
      <c r="Q204" s="22"/>
      <c r="R204" s="22"/>
      <c r="S204" s="22"/>
    </row>
    <row r="205" spans="12:19" x14ac:dyDescent="0.3">
      <c r="L205" s="22"/>
      <c r="M205" s="22"/>
      <c r="N205" s="22"/>
      <c r="O205" s="22"/>
      <c r="P205" s="22"/>
      <c r="Q205" s="22"/>
      <c r="R205" s="22"/>
      <c r="S205" s="22"/>
    </row>
    <row r="206" spans="12:19" x14ac:dyDescent="0.3">
      <c r="L206" s="22"/>
      <c r="M206" s="22"/>
      <c r="N206" s="22"/>
      <c r="O206" s="22"/>
      <c r="P206" s="22"/>
      <c r="Q206" s="22"/>
      <c r="R206" s="22"/>
      <c r="S206" s="22"/>
    </row>
    <row r="207" spans="12:19" x14ac:dyDescent="0.3">
      <c r="L207" s="22"/>
      <c r="M207" s="22"/>
      <c r="N207" s="22"/>
      <c r="O207" s="22"/>
      <c r="P207" s="22"/>
      <c r="Q207" s="22"/>
      <c r="R207" s="22"/>
      <c r="S207" s="22"/>
    </row>
    <row r="208" spans="12:19" x14ac:dyDescent="0.3">
      <c r="L208" s="22"/>
      <c r="M208" s="22"/>
      <c r="N208" s="22"/>
      <c r="O208" s="22"/>
      <c r="P208" s="22"/>
      <c r="Q208" s="22"/>
      <c r="R208" s="22"/>
      <c r="S208" s="22"/>
    </row>
    <row r="209" spans="12:19" x14ac:dyDescent="0.3">
      <c r="L209" s="22"/>
      <c r="M209" s="22"/>
      <c r="N209" s="22"/>
      <c r="O209" s="22"/>
      <c r="P209" s="22"/>
      <c r="Q209" s="22"/>
      <c r="R209" s="22"/>
      <c r="S209" s="22"/>
    </row>
    <row r="210" spans="12:19" x14ac:dyDescent="0.3">
      <c r="L210" s="22"/>
      <c r="M210" s="22"/>
      <c r="N210" s="22"/>
      <c r="O210" s="22"/>
      <c r="P210" s="22"/>
      <c r="Q210" s="22"/>
      <c r="R210" s="22"/>
      <c r="S210" s="22"/>
    </row>
    <row r="211" spans="12:19" x14ac:dyDescent="0.3">
      <c r="L211" s="22"/>
      <c r="M211" s="22"/>
      <c r="N211" s="22"/>
      <c r="O211" s="22"/>
      <c r="P211" s="22"/>
      <c r="Q211" s="22"/>
      <c r="R211" s="22"/>
      <c r="S211" s="22"/>
    </row>
    <row r="212" spans="12:19" x14ac:dyDescent="0.3">
      <c r="L212" s="22"/>
      <c r="M212" s="22"/>
      <c r="N212" s="22"/>
      <c r="O212" s="22"/>
      <c r="P212" s="22"/>
      <c r="Q212" s="22"/>
      <c r="R212" s="22"/>
      <c r="S212" s="22"/>
    </row>
    <row r="213" spans="12:19" x14ac:dyDescent="0.3">
      <c r="L213" s="22"/>
      <c r="M213" s="22"/>
      <c r="N213" s="22"/>
      <c r="O213" s="22"/>
      <c r="P213" s="22"/>
      <c r="Q213" s="22"/>
      <c r="R213" s="22"/>
      <c r="S213" s="22"/>
    </row>
    <row r="214" spans="12:19" x14ac:dyDescent="0.3">
      <c r="L214" s="22"/>
      <c r="M214" s="22"/>
      <c r="N214" s="22"/>
      <c r="O214" s="22"/>
      <c r="P214" s="22"/>
      <c r="Q214" s="22"/>
      <c r="R214" s="22"/>
      <c r="S214" s="22"/>
    </row>
    <row r="215" spans="12:19" x14ac:dyDescent="0.3">
      <c r="L215" s="22"/>
      <c r="M215" s="22"/>
      <c r="N215" s="22"/>
      <c r="O215" s="22"/>
      <c r="P215" s="22"/>
      <c r="Q215" s="22"/>
      <c r="R215" s="22"/>
      <c r="S215" s="22"/>
    </row>
    <row r="216" spans="12:19" x14ac:dyDescent="0.3">
      <c r="L216" s="22"/>
      <c r="M216" s="22"/>
      <c r="N216" s="22"/>
      <c r="O216" s="22"/>
      <c r="P216" s="22"/>
      <c r="Q216" s="22"/>
      <c r="R216" s="22"/>
      <c r="S216" s="22"/>
    </row>
    <row r="217" spans="12:19" x14ac:dyDescent="0.3">
      <c r="L217" s="22"/>
      <c r="M217" s="22"/>
      <c r="N217" s="22"/>
      <c r="O217" s="22"/>
      <c r="P217" s="22"/>
      <c r="Q217" s="22"/>
      <c r="R217" s="22"/>
      <c r="S217" s="22"/>
    </row>
    <row r="218" spans="12:19" x14ac:dyDescent="0.3">
      <c r="L218" s="22"/>
      <c r="M218" s="22"/>
      <c r="N218" s="22"/>
      <c r="O218" s="22"/>
      <c r="P218" s="22"/>
      <c r="Q218" s="22"/>
      <c r="R218" s="22"/>
      <c r="S218" s="22"/>
    </row>
    <row r="219" spans="12:19" x14ac:dyDescent="0.3">
      <c r="L219" s="22"/>
      <c r="M219" s="22"/>
      <c r="N219" s="22"/>
      <c r="O219" s="22"/>
      <c r="P219" s="22"/>
      <c r="Q219" s="22"/>
      <c r="R219" s="22"/>
      <c r="S219" s="22"/>
    </row>
    <row r="220" spans="12:19" x14ac:dyDescent="0.3">
      <c r="L220" s="22"/>
      <c r="M220" s="22"/>
      <c r="N220" s="22"/>
      <c r="O220" s="22"/>
      <c r="P220" s="22"/>
      <c r="Q220" s="22"/>
      <c r="R220" s="22"/>
      <c r="S220" s="22"/>
    </row>
    <row r="221" spans="12:19" x14ac:dyDescent="0.3">
      <c r="L221" s="22"/>
      <c r="M221" s="22"/>
      <c r="N221" s="22"/>
      <c r="O221" s="22"/>
      <c r="P221" s="22"/>
      <c r="Q221" s="22"/>
      <c r="R221" s="22"/>
      <c r="S221" s="22"/>
    </row>
    <row r="222" spans="12:19" x14ac:dyDescent="0.3">
      <c r="L222" s="22"/>
      <c r="M222" s="22"/>
      <c r="N222" s="22"/>
      <c r="O222" s="22"/>
      <c r="P222" s="22"/>
      <c r="Q222" s="22"/>
      <c r="R222" s="22"/>
      <c r="S222" s="22"/>
    </row>
    <row r="223" spans="12:19" x14ac:dyDescent="0.3">
      <c r="L223" s="22"/>
      <c r="M223" s="22"/>
      <c r="N223" s="22"/>
      <c r="O223" s="22"/>
      <c r="P223" s="22"/>
      <c r="Q223" s="22"/>
      <c r="R223" s="22"/>
      <c r="S223" s="22"/>
    </row>
    <row r="224" spans="12:19" x14ac:dyDescent="0.3">
      <c r="L224" s="22"/>
      <c r="M224" s="22"/>
      <c r="N224" s="22"/>
      <c r="O224" s="22"/>
      <c r="P224" s="22"/>
      <c r="Q224" s="22"/>
      <c r="R224" s="22"/>
      <c r="S224" s="22"/>
    </row>
    <row r="225" spans="12:19" x14ac:dyDescent="0.3">
      <c r="L225" s="22"/>
      <c r="M225" s="22"/>
      <c r="N225" s="22"/>
      <c r="O225" s="22"/>
      <c r="P225" s="22"/>
      <c r="Q225" s="22"/>
      <c r="R225" s="22"/>
      <c r="S225" s="22"/>
    </row>
    <row r="226" spans="12:19" x14ac:dyDescent="0.3">
      <c r="L226" s="22"/>
      <c r="M226" s="22"/>
      <c r="N226" s="22"/>
      <c r="O226" s="22"/>
      <c r="P226" s="22"/>
      <c r="Q226" s="22"/>
      <c r="R226" s="22"/>
      <c r="S226" s="22"/>
    </row>
    <row r="227" spans="12:19" x14ac:dyDescent="0.3">
      <c r="L227" s="22"/>
      <c r="M227" s="22"/>
      <c r="N227" s="22"/>
      <c r="O227" s="22"/>
      <c r="P227" s="22"/>
      <c r="Q227" s="22"/>
      <c r="R227" s="22"/>
      <c r="S227" s="22"/>
    </row>
    <row r="228" spans="12:19" x14ac:dyDescent="0.3">
      <c r="L228" s="22"/>
      <c r="M228" s="22"/>
      <c r="N228" s="22"/>
      <c r="O228" s="22"/>
      <c r="P228" s="22"/>
      <c r="Q228" s="22"/>
      <c r="R228" s="22"/>
      <c r="S228" s="22"/>
    </row>
    <row r="229" spans="12:19" x14ac:dyDescent="0.3">
      <c r="L229" s="22"/>
      <c r="M229" s="22"/>
      <c r="N229" s="22"/>
      <c r="O229" s="22"/>
      <c r="P229" s="22"/>
      <c r="Q229" s="22"/>
      <c r="R229" s="22"/>
      <c r="S229" s="22"/>
    </row>
    <row r="230" spans="12:19" x14ac:dyDescent="0.3">
      <c r="L230" s="22"/>
      <c r="M230" s="22"/>
      <c r="N230" s="22"/>
      <c r="O230" s="22"/>
      <c r="P230" s="22"/>
      <c r="Q230" s="22"/>
      <c r="R230" s="22"/>
      <c r="S230" s="22"/>
    </row>
    <row r="231" spans="12:19" x14ac:dyDescent="0.3">
      <c r="L231" s="22"/>
      <c r="M231" s="22"/>
      <c r="N231" s="22"/>
      <c r="O231" s="22"/>
      <c r="P231" s="22"/>
      <c r="Q231" s="22"/>
      <c r="R231" s="22"/>
      <c r="S231" s="22"/>
    </row>
    <row r="232" spans="12:19" x14ac:dyDescent="0.3">
      <c r="L232" s="22"/>
      <c r="M232" s="22"/>
      <c r="N232" s="22"/>
      <c r="O232" s="22"/>
      <c r="P232" s="22"/>
      <c r="Q232" s="22"/>
      <c r="R232" s="22"/>
      <c r="S232" s="22"/>
    </row>
    <row r="233" spans="12:19" x14ac:dyDescent="0.3">
      <c r="L233" s="22"/>
      <c r="M233" s="22"/>
      <c r="N233" s="22"/>
      <c r="O233" s="22"/>
      <c r="P233" s="22"/>
      <c r="Q233" s="22"/>
      <c r="R233" s="22"/>
      <c r="S233" s="22"/>
    </row>
    <row r="234" spans="12:19" x14ac:dyDescent="0.3">
      <c r="L234" s="22"/>
      <c r="M234" s="22"/>
      <c r="N234" s="22"/>
      <c r="O234" s="22"/>
      <c r="P234" s="22"/>
      <c r="Q234" s="22"/>
      <c r="R234" s="22"/>
      <c r="S234" s="22"/>
    </row>
    <row r="235" spans="12:19" x14ac:dyDescent="0.3">
      <c r="L235" s="22"/>
      <c r="M235" s="22"/>
      <c r="N235" s="22"/>
      <c r="O235" s="22"/>
      <c r="P235" s="22"/>
      <c r="Q235" s="22"/>
      <c r="R235" s="22"/>
      <c r="S235" s="22"/>
    </row>
    <row r="236" spans="12:19" x14ac:dyDescent="0.3">
      <c r="L236" s="22"/>
      <c r="M236" s="22"/>
      <c r="N236" s="22"/>
      <c r="O236" s="22"/>
      <c r="P236" s="22"/>
      <c r="Q236" s="22"/>
      <c r="R236" s="22"/>
      <c r="S236" s="22"/>
    </row>
    <row r="237" spans="12:19" x14ac:dyDescent="0.3">
      <c r="L237" s="22"/>
      <c r="M237" s="22"/>
      <c r="N237" s="22"/>
      <c r="O237" s="22"/>
      <c r="P237" s="22"/>
      <c r="Q237" s="22"/>
      <c r="R237" s="22"/>
      <c r="S237" s="22"/>
    </row>
    <row r="238" spans="12:19" x14ac:dyDescent="0.3">
      <c r="L238" s="22"/>
      <c r="M238" s="22"/>
      <c r="N238" s="22"/>
      <c r="O238" s="22"/>
      <c r="P238" s="22"/>
      <c r="Q238" s="22"/>
      <c r="R238" s="22"/>
      <c r="S238" s="22"/>
    </row>
    <row r="239" spans="12:19" x14ac:dyDescent="0.3">
      <c r="L239" s="22"/>
      <c r="M239" s="22"/>
      <c r="N239" s="22"/>
      <c r="O239" s="22"/>
      <c r="P239" s="22"/>
      <c r="Q239" s="22"/>
      <c r="R239" s="22"/>
      <c r="S239" s="22"/>
    </row>
    <row r="240" spans="12:19" x14ac:dyDescent="0.3">
      <c r="L240" s="22"/>
      <c r="M240" s="22"/>
      <c r="N240" s="22"/>
      <c r="O240" s="22"/>
      <c r="P240" s="22"/>
      <c r="Q240" s="22"/>
      <c r="R240" s="22"/>
      <c r="S240" s="22"/>
    </row>
    <row r="241" spans="12:19" x14ac:dyDescent="0.3">
      <c r="L241" s="22"/>
      <c r="M241" s="22"/>
      <c r="N241" s="22"/>
      <c r="O241" s="22"/>
      <c r="P241" s="22"/>
      <c r="Q241" s="22"/>
      <c r="R241" s="22"/>
      <c r="S241" s="22"/>
    </row>
    <row r="242" spans="12:19" x14ac:dyDescent="0.3">
      <c r="L242" s="22"/>
      <c r="M242" s="22"/>
      <c r="N242" s="22"/>
      <c r="O242" s="22"/>
      <c r="P242" s="22"/>
      <c r="Q242" s="22"/>
      <c r="R242" s="22"/>
      <c r="S242" s="22"/>
    </row>
    <row r="243" spans="12:19" x14ac:dyDescent="0.3">
      <c r="L243" s="22"/>
      <c r="M243" s="22"/>
      <c r="N243" s="22"/>
      <c r="O243" s="22"/>
      <c r="P243" s="22"/>
      <c r="Q243" s="22"/>
      <c r="R243" s="22"/>
      <c r="S243" s="22"/>
    </row>
    <row r="244" spans="12:19" x14ac:dyDescent="0.3">
      <c r="L244" s="22"/>
      <c r="M244" s="22"/>
      <c r="N244" s="22"/>
      <c r="O244" s="22"/>
      <c r="P244" s="22"/>
      <c r="Q244" s="22"/>
      <c r="R244" s="22"/>
      <c r="S244" s="22"/>
    </row>
    <row r="245" spans="12:19" x14ac:dyDescent="0.3">
      <c r="L245" s="22"/>
      <c r="M245" s="22"/>
      <c r="N245" s="22"/>
      <c r="O245" s="22"/>
      <c r="P245" s="22"/>
      <c r="Q245" s="22"/>
      <c r="R245" s="22"/>
      <c r="S245" s="22"/>
    </row>
    <row r="246" spans="12:19" x14ac:dyDescent="0.3">
      <c r="L246" s="22"/>
      <c r="M246" s="22"/>
      <c r="N246" s="22"/>
      <c r="O246" s="22"/>
      <c r="P246" s="22"/>
      <c r="Q246" s="22"/>
      <c r="R246" s="22"/>
      <c r="S246" s="22"/>
    </row>
    <row r="247" spans="12:19" x14ac:dyDescent="0.3">
      <c r="L247" s="22"/>
      <c r="M247" s="22"/>
      <c r="N247" s="22"/>
      <c r="O247" s="22"/>
      <c r="P247" s="22"/>
      <c r="Q247" s="22"/>
      <c r="R247" s="22"/>
      <c r="S247" s="22"/>
    </row>
    <row r="248" spans="12:19" x14ac:dyDescent="0.3">
      <c r="L248" s="22"/>
      <c r="M248" s="22"/>
      <c r="N248" s="22"/>
      <c r="O248" s="22"/>
      <c r="P248" s="22"/>
      <c r="Q248" s="22"/>
      <c r="R248" s="22"/>
      <c r="S248" s="22"/>
    </row>
    <row r="249" spans="12:19" x14ac:dyDescent="0.3">
      <c r="L249" s="22"/>
      <c r="M249" s="22"/>
      <c r="N249" s="22"/>
      <c r="O249" s="22"/>
      <c r="P249" s="22"/>
      <c r="Q249" s="22"/>
      <c r="R249" s="22"/>
      <c r="S249" s="22"/>
    </row>
    <row r="250" spans="12:19" x14ac:dyDescent="0.3">
      <c r="P250" s="22"/>
    </row>
    <row r="251" spans="12:19" x14ac:dyDescent="0.3">
      <c r="P251" s="22"/>
    </row>
    <row r="252" spans="12:19" x14ac:dyDescent="0.3">
      <c r="P252" s="22"/>
    </row>
    <row r="253" spans="12:19" x14ac:dyDescent="0.3">
      <c r="P253" s="22"/>
    </row>
    <row r="254" spans="12:19" x14ac:dyDescent="0.3">
      <c r="P254" s="22"/>
    </row>
    <row r="255" spans="12:19" x14ac:dyDescent="0.3">
      <c r="P255" s="22"/>
    </row>
    <row r="256" spans="12:19" x14ac:dyDescent="0.3">
      <c r="P256" s="22"/>
    </row>
    <row r="257" spans="16:16" x14ac:dyDescent="0.3">
      <c r="P257" s="22"/>
    </row>
    <row r="258" spans="16:16" x14ac:dyDescent="0.3">
      <c r="P258" s="22"/>
    </row>
    <row r="259" spans="16:16" x14ac:dyDescent="0.3">
      <c r="P259" s="22"/>
    </row>
    <row r="260" spans="16:16" x14ac:dyDescent="0.3">
      <c r="P260" s="22"/>
    </row>
  </sheetData>
  <sheetProtection algorithmName="SHA-512" hashValue="UOBkBYeV5rDA98tLWbwmuGX4IvGalTheV4TfS4lcYjSl6ugpKBUOtfyJuaJJPuW5uGpBtvDqTs3y5we9ZEODQA==" saltValue="RzR6QfAahtgFAQQgzcnWhg==" spinCount="100000" sheet="1" formatCells="0"/>
  <dataConsolidate/>
  <mergeCells count="28">
    <mergeCell ref="B31:D31"/>
    <mergeCell ref="B22:B24"/>
    <mergeCell ref="B17:C17"/>
    <mergeCell ref="B18:C18"/>
    <mergeCell ref="B19:C19"/>
    <mergeCell ref="B20:I20"/>
    <mergeCell ref="B26:B30"/>
    <mergeCell ref="C26:I30"/>
    <mergeCell ref="B21:C21"/>
    <mergeCell ref="D21:I21"/>
    <mergeCell ref="B16:C16"/>
    <mergeCell ref="B5:I5"/>
    <mergeCell ref="B6:C6"/>
    <mergeCell ref="B7:C7"/>
    <mergeCell ref="B8:C8"/>
    <mergeCell ref="B9:C9"/>
    <mergeCell ref="B10:C10"/>
    <mergeCell ref="B11:C11"/>
    <mergeCell ref="B12:C12"/>
    <mergeCell ref="B13:C13"/>
    <mergeCell ref="B14:C14"/>
    <mergeCell ref="B15:C15"/>
    <mergeCell ref="B4:I4"/>
    <mergeCell ref="A1:J1"/>
    <mergeCell ref="B2:B3"/>
    <mergeCell ref="C2:I2"/>
    <mergeCell ref="C3:E3"/>
    <mergeCell ref="F3:I3"/>
  </mergeCells>
  <conditionalFormatting sqref="D22:I22">
    <cfRule type="expression" dxfId="244" priority="1">
      <formula>D$7&lt;&gt;""</formula>
    </cfRule>
  </conditionalFormatting>
  <conditionalFormatting sqref="D23:I23">
    <cfRule type="expression" dxfId="243" priority="2">
      <formula>D$22="Si"</formula>
    </cfRule>
  </conditionalFormatting>
  <conditionalFormatting sqref="D24:I24">
    <cfRule type="expression" dxfId="242" priority="6">
      <formula>NOT(OR(ISNUMBER(MATCH("*@*.???",D$24,0)),ISNUMBER(MATCH("*@*.??",D$24,0))))</formula>
    </cfRule>
  </conditionalFormatting>
  <dataValidations count="11">
    <dataValidation type="whole" allowBlank="1" showInputMessage="1" showErrorMessage="1" errorTitle="Numero de Documento" error="Digitar un valor numérico" sqref="D8:I8" xr:uid="{43ECA5B3-34AA-4C1B-A49A-438606F06A85}">
      <formula1>1</formula1>
      <formula2>9999999999999990</formula2>
    </dataValidation>
    <dataValidation type="whole" allowBlank="1" showInputMessage="1" showErrorMessage="1" errorTitle="Centro de Costo" error="Digitar un valor numérico" sqref="D12:I13" xr:uid="{24C4B9E7-2817-47E4-995C-F6CDF1DA73F6}">
      <formula1>1</formula1>
      <formula2>9999999999999990</formula2>
    </dataValidation>
    <dataValidation type="list" allowBlank="1" showInputMessage="1" showErrorMessage="1" sqref="D16:I16" xr:uid="{131CA3E6-417B-4FB2-A26E-E0E5B5785804}">
      <formula1>"Empleado CAFAM, Contratista"</formula1>
    </dataValidation>
    <dataValidation type="date" allowBlank="1" showInputMessage="1" showErrorMessage="1" errorTitle="Fecha inicio" error="Digite una fecha valida" sqref="D18:I18" xr:uid="{F7520829-97BD-49E4-ACB6-1BE4B6937322}">
      <formula1>19725</formula1>
      <formula2>2958465</formula2>
    </dataValidation>
    <dataValidation type="textLength" allowBlank="1" showInputMessage="1" showErrorMessage="1" errorTitle="Nombre Dependencia" error="Solo se aceptan caracteres albabeticos. Favor digitar el nombre de la Dependencia." sqref="D14:I14" xr:uid="{D44B73F6-DD33-4DED-B34F-966A24C4B0EA}">
      <formula1>5</formula1>
      <formula2>100</formula2>
    </dataValidation>
    <dataValidation type="date" operator="greaterThan" allowBlank="1" showInputMessage="1" showErrorMessage="1" errorTitle="Fecha finalización" error="Digite una fecha valida. La fecha debe ser mayor a la de Inicio Contrato y a la fecha actual del sistema." sqref="D19:I19" xr:uid="{F76B1740-1376-492F-A629-8661C473872E}">
      <formula1>D18</formula1>
    </dataValidation>
    <dataValidation type="whole" allowBlank="1" showInputMessage="1" showErrorMessage="1" errorTitle="Centro de Costo" error="Digitar un valor numérico" sqref="D11:I11" xr:uid="{6FBF530F-9230-4922-8114-389848E68210}">
      <formula1>0</formula1>
      <formula2>9999</formula2>
    </dataValidation>
    <dataValidation allowBlank="1" showInputMessage="1" showErrorMessage="1" errorTitle="Numero de Documento" error="Digitar un valor numérico" sqref="D7:I7" xr:uid="{D96F1476-58F4-46AA-8647-94EC765D8294}"/>
    <dataValidation type="list" allowBlank="1" showInputMessage="1" showErrorMessage="1" sqref="D15:I15" xr:uid="{74733D9D-BCD2-4A67-B5AA-AE0F9011F0BF}">
      <formula1>"Director Tecnico II, Director Tecnico I, Vendedor Farmacia"</formula1>
    </dataValidation>
    <dataValidation type="list" allowBlank="1" showInputMessage="1" showErrorMessage="1" sqref="D22:I22" xr:uid="{4C3AFEC9-0ACF-4129-BC13-977F7E5A77FB}">
      <formula1>"Si, No"</formula1>
    </dataValidation>
    <dataValidation type="list" allowBlank="1" showInputMessage="1" showErrorMessage="1" sqref="D23:I23" xr:uid="{2C266AF8-A610-4AD2-960E-204F1E62508E}">
      <formula1>"Verificador Estados de Afiliación, Autorizador Integral"</formula1>
    </dataValidation>
  </dataValidations>
  <pageMargins left="0.70866141732283472" right="0.70866141732283472" top="0.74803149606299213" bottom="0.74803149606299213" header="0.31496062992125984" footer="0.31496062992125984"/>
  <pageSetup paperSize="9" scale="47" orientation="portrait" r:id="rId1"/>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22AFF-6A9B-4915-94DB-CF7C16865736}">
  <sheetPr codeName="Hoja23">
    <tabColor theme="5" tint="0.39997558519241921"/>
    <pageSetUpPr fitToPage="1"/>
  </sheetPr>
  <dimension ref="A1:DZ260"/>
  <sheetViews>
    <sheetView showGridLines="0" showRowColHeaders="0" zoomScaleNormal="100" workbookViewId="0">
      <pane xSplit="10" topLeftCell="K1" activePane="topRight" state="frozen"/>
      <selection activeCell="D7" sqref="D7:I19"/>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23.44140625" style="82" customWidth="1"/>
    <col min="12" max="12" width="30.33203125" style="82" bestFit="1" customWidth="1"/>
    <col min="13" max="13" width="32.33203125" style="82" bestFit="1" customWidth="1"/>
    <col min="14" max="14" width="52.44140625" style="82" bestFit="1" customWidth="1"/>
    <col min="15" max="15" width="2.33203125" style="82" customWidth="1"/>
    <col min="16" max="16" width="30.33203125" style="82" bestFit="1" customWidth="1"/>
    <col min="17" max="17" width="2" style="82" customWidth="1"/>
    <col min="18" max="18" width="30.33203125" style="82" bestFit="1" customWidth="1"/>
    <col min="19" max="19" width="32.33203125" style="82" bestFit="1" customWidth="1"/>
    <col min="20" max="20" width="34.5546875" style="82" bestFit="1" customWidth="1"/>
    <col min="21" max="21" width="35.33203125" style="82" bestFit="1" customWidth="1"/>
    <col min="22" max="16384" width="11.44140625" style="82"/>
  </cols>
  <sheetData>
    <row r="1" spans="1:11" s="22" customFormat="1" ht="20.25" customHeight="1" thickTop="1" thickBot="1" x14ac:dyDescent="0.35">
      <c r="A1" s="463"/>
      <c r="B1" s="464"/>
      <c r="C1" s="464"/>
      <c r="D1" s="464"/>
      <c r="E1" s="464"/>
      <c r="F1" s="464"/>
      <c r="G1" s="464"/>
      <c r="H1" s="464"/>
      <c r="I1" s="464"/>
      <c r="J1" s="465"/>
      <c r="K1" s="21">
        <v>2958465</v>
      </c>
    </row>
    <row r="2" spans="1:11" s="22" customFormat="1" ht="45" customHeight="1" x14ac:dyDescent="0.3">
      <c r="A2" s="62"/>
      <c r="B2" s="474"/>
      <c r="C2" s="481" t="s">
        <v>99</v>
      </c>
      <c r="D2" s="481"/>
      <c r="E2" s="481"/>
      <c r="F2" s="481"/>
      <c r="G2" s="482"/>
      <c r="H2" s="482"/>
      <c r="I2" s="483"/>
      <c r="J2" s="64"/>
    </row>
    <row r="3" spans="1:11" s="22" customFormat="1" ht="15" thickBot="1" x14ac:dyDescent="0.35">
      <c r="A3" s="62"/>
      <c r="B3" s="475"/>
      <c r="C3" s="473"/>
      <c r="D3" s="473"/>
      <c r="E3" s="473"/>
      <c r="F3" s="473" t="s">
        <v>100</v>
      </c>
      <c r="G3" s="479"/>
      <c r="H3" s="479"/>
      <c r="I3" s="480"/>
      <c r="J3" s="64"/>
    </row>
    <row r="4" spans="1:11" s="22" customFormat="1" ht="15" thickBot="1" x14ac:dyDescent="0.35">
      <c r="A4" s="62"/>
      <c r="B4" s="466"/>
      <c r="C4" s="466"/>
      <c r="D4" s="466"/>
      <c r="E4" s="466"/>
      <c r="F4" s="466"/>
      <c r="G4" s="466"/>
      <c r="H4" s="466"/>
      <c r="I4" s="466"/>
      <c r="J4" s="64"/>
    </row>
    <row r="5" spans="1:11" s="22" customFormat="1" ht="27.75" customHeight="1" thickBot="1" x14ac:dyDescent="0.35">
      <c r="A5" s="62"/>
      <c r="B5" s="476" t="s">
        <v>101</v>
      </c>
      <c r="C5" s="477"/>
      <c r="D5" s="477"/>
      <c r="E5" s="477"/>
      <c r="F5" s="477"/>
      <c r="G5" s="477"/>
      <c r="H5" s="477"/>
      <c r="I5" s="478"/>
      <c r="J5" s="64"/>
    </row>
    <row r="6" spans="1:11" s="22" customFormat="1" ht="15" thickBot="1" x14ac:dyDescent="0.35">
      <c r="A6" s="62"/>
      <c r="B6" s="471" t="s">
        <v>102</v>
      </c>
      <c r="C6" s="472"/>
      <c r="D6" s="23" t="s">
        <v>103</v>
      </c>
      <c r="E6" s="24" t="s">
        <v>104</v>
      </c>
      <c r="F6" s="24" t="s">
        <v>105</v>
      </c>
      <c r="G6" s="24" t="s">
        <v>106</v>
      </c>
      <c r="H6" s="24" t="s">
        <v>107</v>
      </c>
      <c r="I6" s="25" t="s">
        <v>108</v>
      </c>
      <c r="J6" s="64"/>
    </row>
    <row r="7" spans="1:11"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1"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1"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1"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1"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1"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1"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1"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1" s="22" customFormat="1" ht="35.1" customHeight="1" x14ac:dyDescent="0.3">
      <c r="A15" s="62"/>
      <c r="B15" s="467" t="s">
        <v>117</v>
      </c>
      <c r="C15" s="468"/>
      <c r="D15" s="67"/>
      <c r="E15" s="310"/>
      <c r="F15" s="310"/>
      <c r="G15" s="310"/>
      <c r="H15" s="310"/>
      <c r="I15" s="311"/>
      <c r="J15" s="64"/>
    </row>
    <row r="16" spans="1:11"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75" hidden="1" customHeight="1" thickBot="1" x14ac:dyDescent="0.35">
      <c r="A21" s="62"/>
      <c r="B21" s="578" t="s">
        <v>810</v>
      </c>
      <c r="C21" s="579"/>
      <c r="D21" s="579"/>
      <c r="E21" s="579"/>
      <c r="F21" s="579"/>
      <c r="G21" s="579"/>
      <c r="H21" s="579"/>
      <c r="I21" s="580"/>
      <c r="J21" s="64"/>
    </row>
    <row r="22" spans="1:130" s="22" customFormat="1" ht="18.75" customHeight="1" thickBot="1" x14ac:dyDescent="0.35">
      <c r="A22" s="62"/>
      <c r="B22" s="562" t="s">
        <v>961</v>
      </c>
      <c r="C22" s="563"/>
      <c r="D22" s="503" t="str">
        <f>IF(DZ24&gt;0,Navegación!$E$49,"")</f>
        <v/>
      </c>
      <c r="E22" s="503"/>
      <c r="F22" s="503"/>
      <c r="G22" s="503"/>
      <c r="H22" s="503"/>
      <c r="I22" s="504"/>
      <c r="J22" s="64"/>
    </row>
    <row r="23" spans="1:130" s="22" customFormat="1" x14ac:dyDescent="0.3">
      <c r="A23" s="62"/>
      <c r="B23" s="484" t="s">
        <v>962</v>
      </c>
      <c r="C23" s="485"/>
      <c r="D23" s="19"/>
      <c r="E23" s="19"/>
      <c r="F23" s="19"/>
      <c r="G23" s="19"/>
      <c r="H23" s="19"/>
      <c r="I23" s="27"/>
      <c r="J23" s="64"/>
    </row>
    <row r="24" spans="1:130" s="22" customFormat="1" x14ac:dyDescent="0.3">
      <c r="A24" s="62"/>
      <c r="B24" s="511" t="s">
        <v>689</v>
      </c>
      <c r="C24" s="512"/>
      <c r="D24" s="19"/>
      <c r="E24" s="19"/>
      <c r="F24" s="19"/>
      <c r="G24" s="19"/>
      <c r="H24" s="19"/>
      <c r="I24" s="27"/>
      <c r="J24" s="64"/>
      <c r="DZ24" s="147">
        <f>COUNTIF(D24:I24,"&lt;&gt;")</f>
        <v>0</v>
      </c>
    </row>
    <row r="25" spans="1:130" s="22" customFormat="1" x14ac:dyDescent="0.3">
      <c r="A25" s="62"/>
      <c r="B25" s="469" t="s">
        <v>963</v>
      </c>
      <c r="C25" s="470"/>
      <c r="D25" s="172"/>
      <c r="E25" s="173"/>
      <c r="F25" s="173"/>
      <c r="G25" s="173"/>
      <c r="H25" s="173"/>
      <c r="I25" s="174"/>
      <c r="J25" s="64"/>
    </row>
    <row r="26" spans="1:130" s="22" customFormat="1" ht="24" customHeight="1" x14ac:dyDescent="0.3">
      <c r="A26" s="62"/>
      <c r="B26" s="469" t="s">
        <v>904</v>
      </c>
      <c r="C26" s="470"/>
      <c r="D26" s="19"/>
      <c r="E26" s="19"/>
      <c r="F26" s="19"/>
      <c r="G26" s="19"/>
      <c r="H26" s="19"/>
      <c r="I26" s="27"/>
      <c r="J26" s="64"/>
    </row>
    <row r="27" spans="1:130" s="22" customFormat="1" ht="31.5" customHeight="1" x14ac:dyDescent="0.3">
      <c r="A27" s="62"/>
      <c r="B27" s="469" t="s">
        <v>789</v>
      </c>
      <c r="C27" s="470"/>
      <c r="D27" s="176"/>
      <c r="E27" s="177"/>
      <c r="F27" s="177"/>
      <c r="G27" s="177"/>
      <c r="H27" s="177"/>
      <c r="I27" s="178"/>
      <c r="J27" s="64"/>
    </row>
    <row r="28" spans="1:130" s="22" customFormat="1" ht="44.25" customHeight="1" thickBot="1" x14ac:dyDescent="0.35">
      <c r="A28" s="62"/>
      <c r="B28" s="487" t="s">
        <v>907</v>
      </c>
      <c r="C28" s="488"/>
      <c r="D28" s="169"/>
      <c r="E28" s="170"/>
      <c r="F28" s="170"/>
      <c r="G28" s="170"/>
      <c r="H28" s="170"/>
      <c r="I28" s="175"/>
      <c r="J28" s="64"/>
    </row>
    <row r="29" spans="1:130" s="22" customFormat="1" ht="21" thickBot="1" x14ac:dyDescent="0.35">
      <c r="A29" s="62"/>
      <c r="B29" s="232"/>
      <c r="C29" s="231"/>
      <c r="D29" s="231"/>
      <c r="E29" s="231"/>
      <c r="F29" s="231"/>
      <c r="G29" s="231"/>
      <c r="H29" s="231"/>
      <c r="I29" s="231"/>
      <c r="J29" s="64"/>
    </row>
    <row r="30" spans="1:130" s="22" customFormat="1" x14ac:dyDescent="0.3">
      <c r="A30" s="62"/>
      <c r="B30" s="494" t="s">
        <v>131</v>
      </c>
      <c r="C30" s="497"/>
      <c r="D30" s="497"/>
      <c r="E30" s="497"/>
      <c r="F30" s="497"/>
      <c r="G30" s="497"/>
      <c r="H30" s="497"/>
      <c r="I30" s="498"/>
      <c r="J30" s="64"/>
    </row>
    <row r="31" spans="1:130" s="22" customFormat="1" x14ac:dyDescent="0.3">
      <c r="A31" s="62"/>
      <c r="B31" s="495"/>
      <c r="C31" s="499"/>
      <c r="D31" s="499"/>
      <c r="E31" s="499"/>
      <c r="F31" s="499"/>
      <c r="G31" s="499"/>
      <c r="H31" s="499"/>
      <c r="I31" s="500"/>
      <c r="J31" s="64"/>
    </row>
    <row r="32" spans="1:130" s="22" customFormat="1" x14ac:dyDescent="0.3">
      <c r="A32" s="62"/>
      <c r="B32" s="495"/>
      <c r="C32" s="499"/>
      <c r="D32" s="499"/>
      <c r="E32" s="499"/>
      <c r="F32" s="499"/>
      <c r="G32" s="499"/>
      <c r="H32" s="499"/>
      <c r="I32" s="500"/>
      <c r="J32" s="64"/>
    </row>
    <row r="33" spans="1:130" s="22" customFormat="1" x14ac:dyDescent="0.3">
      <c r="A33" s="62"/>
      <c r="B33" s="495"/>
      <c r="C33" s="499"/>
      <c r="D33" s="499"/>
      <c r="E33" s="499"/>
      <c r="F33" s="499"/>
      <c r="G33" s="499"/>
      <c r="H33" s="499"/>
      <c r="I33" s="500"/>
      <c r="J33" s="64"/>
    </row>
    <row r="34" spans="1:130" s="22" customFormat="1" ht="15" thickBot="1" x14ac:dyDescent="0.35">
      <c r="A34" s="62"/>
      <c r="B34" s="496"/>
      <c r="C34" s="501"/>
      <c r="D34" s="501"/>
      <c r="E34" s="501"/>
      <c r="F34" s="501"/>
      <c r="G34" s="501"/>
      <c r="H34" s="501"/>
      <c r="I34" s="502"/>
      <c r="J34" s="64"/>
    </row>
    <row r="35" spans="1:130" s="22" customFormat="1" ht="15" thickBot="1" x14ac:dyDescent="0.35">
      <c r="A35" s="63"/>
      <c r="B35" s="489" t="str">
        <f>'WINDOWS 1'!$B$37</f>
        <v>APROBADOR POR: Jefe Dpto. Servicios Compartidos</v>
      </c>
      <c r="C35" s="489"/>
      <c r="D35" s="489"/>
      <c r="E35" s="298"/>
      <c r="F35" s="298" t="str">
        <f>'WINDOWS 1'!F37</f>
        <v>V20 de 26/09/2023</v>
      </c>
      <c r="G35" s="299"/>
      <c r="H35" s="299"/>
      <c r="I35" s="299" t="str">
        <f>"Pág. " &amp;Navegación!B49 &amp; " de " &amp;Navegación!$B$102</f>
        <v>Pág. 23 de 54</v>
      </c>
      <c r="J35" s="65"/>
    </row>
    <row r="36" spans="1:130" s="22" customFormat="1" ht="28.5" customHeight="1" thickTop="1" x14ac:dyDescent="0.3">
      <c r="A36" s="82"/>
      <c r="J36" s="82"/>
    </row>
    <row r="37" spans="1:130" s="22" customFormat="1" x14ac:dyDescent="0.3">
      <c r="A37" s="82"/>
      <c r="J37" s="82"/>
    </row>
    <row r="38" spans="1:130" s="22" customFormat="1" ht="30" customHeight="1" x14ac:dyDescent="0.3">
      <c r="A38" s="82"/>
      <c r="B38" s="82"/>
      <c r="C38" s="82"/>
      <c r="D38" s="82"/>
      <c r="E38" s="82"/>
      <c r="F38" s="82"/>
      <c r="G38" s="82"/>
      <c r="H38" s="82"/>
      <c r="I38" s="82"/>
      <c r="J38" s="82"/>
      <c r="DZ38" s="147" t="e">
        <f>COUNTIF(#REF!,"&lt;&gt;")</f>
        <v>#REF!</v>
      </c>
    </row>
    <row r="39" spans="1:130" s="22" customFormat="1" ht="28.5" customHeight="1" x14ac:dyDescent="0.3">
      <c r="A39" s="82"/>
      <c r="B39" s="82"/>
      <c r="C39" s="82"/>
      <c r="D39" s="82"/>
      <c r="E39" s="82"/>
      <c r="F39" s="82"/>
      <c r="G39" s="82"/>
      <c r="H39" s="82"/>
      <c r="I39" s="82"/>
      <c r="J39" s="82"/>
    </row>
    <row r="40" spans="1:130" s="22" customFormat="1" ht="28.5" customHeight="1" x14ac:dyDescent="0.3">
      <c r="A40" s="82"/>
      <c r="B40" s="82"/>
      <c r="C40" s="82"/>
      <c r="D40" s="82"/>
      <c r="E40" s="82"/>
      <c r="F40" s="82"/>
      <c r="G40" s="82"/>
      <c r="H40" s="82"/>
      <c r="I40" s="82"/>
      <c r="J40" s="82"/>
      <c r="DZ40" s="147" t="e">
        <f>COUNTIF(#REF!,"&lt;&gt;")</f>
        <v>#REF!</v>
      </c>
    </row>
    <row r="41" spans="1:130" s="22" customFormat="1" ht="18.75" customHeight="1" x14ac:dyDescent="0.3">
      <c r="A41" s="82"/>
      <c r="B41" s="82"/>
      <c r="C41" s="82"/>
      <c r="D41" s="82"/>
      <c r="E41" s="82"/>
      <c r="F41" s="82"/>
      <c r="G41" s="82"/>
      <c r="H41" s="82"/>
      <c r="I41" s="82"/>
      <c r="J41" s="82"/>
    </row>
    <row r="42" spans="1:130" s="22" customFormat="1" x14ac:dyDescent="0.3">
      <c r="A42" s="82"/>
      <c r="B42" s="82"/>
      <c r="C42" s="82"/>
      <c r="D42" s="82"/>
      <c r="E42" s="82"/>
      <c r="F42" s="82"/>
      <c r="G42" s="82"/>
      <c r="H42" s="82"/>
      <c r="I42" s="82"/>
      <c r="J42" s="82"/>
      <c r="DZ42" s="147" t="e">
        <f>COUNTIF(#REF!,"&lt;&gt;")</f>
        <v>#REF!</v>
      </c>
    </row>
    <row r="43" spans="1:130" s="22" customFormat="1" x14ac:dyDescent="0.3">
      <c r="A43" s="82"/>
      <c r="B43" s="82"/>
      <c r="C43" s="82"/>
      <c r="D43" s="82"/>
      <c r="E43" s="82"/>
      <c r="F43" s="82"/>
      <c r="G43" s="82"/>
      <c r="H43" s="82"/>
      <c r="I43" s="82"/>
      <c r="J43" s="82"/>
    </row>
    <row r="44" spans="1:130" s="22" customFormat="1" x14ac:dyDescent="0.3">
      <c r="A44" s="82"/>
      <c r="B44" s="82"/>
      <c r="C44" s="82"/>
      <c r="D44" s="82"/>
      <c r="E44" s="82"/>
      <c r="F44" s="82"/>
      <c r="G44" s="82"/>
      <c r="H44" s="82"/>
      <c r="I44" s="82"/>
      <c r="J44" s="82"/>
    </row>
    <row r="45" spans="1:130" s="22" customFormat="1" x14ac:dyDescent="0.3">
      <c r="A45" s="82"/>
      <c r="B45" s="82"/>
      <c r="C45" s="82"/>
      <c r="D45" s="82"/>
      <c r="E45" s="82"/>
      <c r="F45" s="82"/>
      <c r="G45" s="82"/>
      <c r="H45" s="82"/>
      <c r="I45" s="82"/>
      <c r="J45" s="82"/>
    </row>
    <row r="46" spans="1:130" s="22" customFormat="1" x14ac:dyDescent="0.3">
      <c r="A46" s="82"/>
      <c r="B46" s="82"/>
      <c r="C46" s="82"/>
      <c r="D46" s="82"/>
      <c r="E46" s="82"/>
      <c r="F46" s="82"/>
      <c r="G46" s="82"/>
      <c r="H46" s="82"/>
      <c r="I46" s="82"/>
      <c r="J46" s="82"/>
    </row>
    <row r="47" spans="1:130" s="22" customFormat="1" x14ac:dyDescent="0.3">
      <c r="A47" s="82"/>
      <c r="B47" s="82"/>
      <c r="C47" s="82"/>
      <c r="D47" s="82"/>
      <c r="E47" s="82"/>
      <c r="F47" s="82"/>
      <c r="G47" s="82"/>
      <c r="H47" s="82"/>
      <c r="I47" s="82"/>
      <c r="J47" s="82"/>
    </row>
    <row r="48" spans="1:130" s="22" customFormat="1" x14ac:dyDescent="0.3">
      <c r="A48" s="82"/>
      <c r="B48" s="82"/>
      <c r="C48" s="82"/>
      <c r="D48" s="82"/>
      <c r="E48" s="82"/>
      <c r="F48" s="82"/>
      <c r="G48" s="82"/>
      <c r="H48" s="82"/>
      <c r="I48" s="82"/>
      <c r="J48" s="82"/>
    </row>
    <row r="49" spans="1:130" s="22" customFormat="1" ht="18.75" customHeight="1" x14ac:dyDescent="0.3">
      <c r="A49" s="82"/>
      <c r="B49" s="82"/>
      <c r="C49" s="82"/>
      <c r="D49" s="82"/>
      <c r="E49" s="82"/>
      <c r="F49" s="82"/>
      <c r="G49" s="82"/>
      <c r="H49" s="82"/>
      <c r="I49" s="82"/>
      <c r="J49" s="82"/>
    </row>
    <row r="50" spans="1:130" s="22" customFormat="1" x14ac:dyDescent="0.3">
      <c r="A50" s="82"/>
      <c r="B50" s="82"/>
      <c r="C50" s="82"/>
      <c r="D50" s="82"/>
      <c r="E50" s="82"/>
      <c r="F50" s="82"/>
      <c r="G50" s="82"/>
      <c r="H50" s="82"/>
      <c r="I50" s="82"/>
      <c r="J50" s="82"/>
      <c r="DZ50" s="147" t="e">
        <f>COUNTIF(#REF!,"&lt;&gt;")</f>
        <v>#REF!</v>
      </c>
    </row>
    <row r="51" spans="1:130" s="22" customFormat="1" x14ac:dyDescent="0.3">
      <c r="A51" s="82"/>
      <c r="B51" s="82"/>
      <c r="C51" s="82"/>
      <c r="D51" s="82"/>
      <c r="E51" s="82"/>
      <c r="F51" s="82"/>
      <c r="G51" s="82"/>
      <c r="H51" s="82"/>
      <c r="I51" s="82"/>
      <c r="J51" s="82"/>
    </row>
    <row r="52" spans="1:130" s="22" customFormat="1" ht="49.5" customHeight="1" x14ac:dyDescent="0.3">
      <c r="A52" s="82"/>
      <c r="B52" s="82"/>
      <c r="C52" s="82"/>
      <c r="D52" s="82"/>
      <c r="E52" s="82"/>
      <c r="F52" s="82"/>
      <c r="G52" s="82"/>
      <c r="H52" s="82"/>
      <c r="I52" s="82"/>
      <c r="J52" s="82"/>
    </row>
    <row r="53" spans="1:130" s="22" customFormat="1" ht="18.75" customHeight="1" x14ac:dyDescent="0.3">
      <c r="A53" s="82"/>
      <c r="B53" s="82"/>
      <c r="C53" s="82"/>
      <c r="D53" s="82"/>
      <c r="E53" s="82"/>
      <c r="F53" s="82"/>
      <c r="G53" s="82"/>
      <c r="H53" s="82"/>
      <c r="I53" s="82"/>
      <c r="J53" s="82"/>
    </row>
    <row r="54" spans="1:130" s="22" customFormat="1" x14ac:dyDescent="0.3">
      <c r="A54" s="82"/>
      <c r="B54" s="82"/>
      <c r="C54" s="82"/>
      <c r="D54" s="82"/>
      <c r="E54" s="82"/>
      <c r="F54" s="82"/>
      <c r="G54" s="82"/>
      <c r="H54" s="82"/>
      <c r="I54" s="82"/>
      <c r="J54" s="82"/>
      <c r="DZ54" s="147" t="e">
        <f>COUNTIF(#REF!,"&lt;&gt;")</f>
        <v>#REF!</v>
      </c>
    </row>
    <row r="55" spans="1:130" s="22" customFormat="1" x14ac:dyDescent="0.3">
      <c r="A55" s="82"/>
      <c r="B55" s="82"/>
      <c r="C55" s="82"/>
      <c r="D55" s="82"/>
      <c r="E55" s="82"/>
      <c r="F55" s="82"/>
      <c r="G55" s="82"/>
      <c r="H55" s="82"/>
      <c r="I55" s="82"/>
      <c r="J55" s="82"/>
    </row>
    <row r="56" spans="1:130" s="22" customFormat="1" x14ac:dyDescent="0.3">
      <c r="A56" s="82"/>
      <c r="B56" s="82"/>
      <c r="C56" s="82"/>
      <c r="D56" s="82"/>
      <c r="E56" s="82"/>
      <c r="F56" s="82"/>
      <c r="G56" s="82"/>
      <c r="H56" s="82"/>
      <c r="I56" s="82"/>
      <c r="J56" s="82"/>
      <c r="DZ56" s="147">
        <f>COUNTIF('MEDICAMENTOS 5'!D23:I23,"&lt;&gt;")</f>
        <v>0</v>
      </c>
    </row>
    <row r="57" spans="1:130" s="22" customFormat="1" x14ac:dyDescent="0.3">
      <c r="A57" s="82"/>
      <c r="B57" s="82"/>
      <c r="C57" s="82"/>
      <c r="D57" s="82"/>
      <c r="E57" s="82"/>
      <c r="F57" s="82"/>
      <c r="G57" s="82"/>
      <c r="H57" s="82"/>
      <c r="I57" s="82"/>
      <c r="J57" s="82"/>
    </row>
    <row r="58" spans="1:130" s="22" customFormat="1" x14ac:dyDescent="0.3">
      <c r="A58" s="82"/>
      <c r="B58" s="82"/>
      <c r="C58" s="82"/>
      <c r="D58" s="82"/>
      <c r="E58" s="82"/>
      <c r="F58" s="82"/>
      <c r="G58" s="82"/>
      <c r="H58" s="82"/>
      <c r="I58" s="82"/>
      <c r="J58" s="82"/>
      <c r="DZ58" s="147" t="e">
        <f>COUNTIF(#REF!,"&lt;&gt;")</f>
        <v>#REF!</v>
      </c>
    </row>
    <row r="59" spans="1:130" s="22" customFormat="1" x14ac:dyDescent="0.3">
      <c r="A59" s="82"/>
      <c r="B59" s="82"/>
      <c r="C59" s="82"/>
      <c r="D59" s="82"/>
      <c r="E59" s="82"/>
      <c r="F59" s="82"/>
      <c r="G59" s="82"/>
      <c r="H59" s="82"/>
      <c r="I59" s="82"/>
      <c r="J59" s="82"/>
    </row>
    <row r="60" spans="1:130" s="22" customFormat="1" ht="15" customHeight="1" x14ac:dyDescent="0.3">
      <c r="A60" s="82"/>
      <c r="B60" s="82"/>
      <c r="C60" s="82"/>
      <c r="D60" s="82"/>
      <c r="E60" s="82"/>
      <c r="F60" s="82"/>
      <c r="G60" s="82"/>
      <c r="H60" s="82"/>
      <c r="I60" s="82"/>
      <c r="J60" s="82"/>
    </row>
    <row r="61" spans="1:130" s="22" customFormat="1" x14ac:dyDescent="0.3">
      <c r="A61" s="82"/>
      <c r="B61" s="82"/>
      <c r="C61" s="82"/>
      <c r="D61" s="82"/>
      <c r="E61" s="82"/>
      <c r="F61" s="82"/>
      <c r="G61" s="82"/>
      <c r="H61" s="82"/>
      <c r="I61" s="82"/>
      <c r="J61" s="82"/>
    </row>
    <row r="62" spans="1:130" s="22" customFormat="1" x14ac:dyDescent="0.3">
      <c r="A62" s="82"/>
      <c r="B62" s="82"/>
      <c r="C62" s="82"/>
      <c r="D62" s="82"/>
      <c r="E62" s="82"/>
      <c r="F62" s="82"/>
      <c r="G62" s="82"/>
      <c r="H62" s="82"/>
      <c r="I62" s="82"/>
      <c r="J62" s="82"/>
    </row>
    <row r="63" spans="1:130" s="22" customFormat="1" x14ac:dyDescent="0.3">
      <c r="A63" s="82"/>
      <c r="B63" s="82"/>
      <c r="C63" s="82"/>
      <c r="D63" s="82"/>
      <c r="E63" s="82"/>
      <c r="F63" s="82"/>
      <c r="G63" s="82"/>
      <c r="H63" s="82"/>
      <c r="I63" s="82"/>
      <c r="J63" s="82"/>
    </row>
    <row r="64" spans="1:130" s="22" customFormat="1" x14ac:dyDescent="0.3">
      <c r="A64" s="82"/>
      <c r="B64" s="82"/>
      <c r="C64" s="82"/>
      <c r="D64" s="82"/>
      <c r="E64" s="82"/>
      <c r="F64" s="82"/>
      <c r="G64" s="82"/>
      <c r="H64" s="82"/>
      <c r="I64" s="82"/>
      <c r="J64" s="82"/>
    </row>
    <row r="65" spans="1:19" s="22" customFormat="1" x14ac:dyDescent="0.3">
      <c r="A65" s="82"/>
      <c r="B65" s="82"/>
      <c r="C65" s="82"/>
      <c r="D65" s="82"/>
      <c r="E65" s="82"/>
      <c r="F65" s="82"/>
      <c r="G65" s="82"/>
      <c r="H65" s="82"/>
      <c r="I65" s="82"/>
      <c r="J65" s="82"/>
    </row>
    <row r="66" spans="1:19" s="22" customFormat="1" x14ac:dyDescent="0.3">
      <c r="A66" s="82"/>
      <c r="B66" s="82"/>
      <c r="C66" s="82"/>
      <c r="D66" s="82"/>
      <c r="E66" s="82"/>
      <c r="F66" s="82"/>
      <c r="G66" s="82"/>
      <c r="H66" s="82"/>
      <c r="I66" s="82"/>
      <c r="J66" s="82"/>
    </row>
    <row r="67" spans="1:19" s="22" customFormat="1" x14ac:dyDescent="0.3">
      <c r="A67" s="82"/>
      <c r="B67" s="82"/>
      <c r="C67" s="82"/>
      <c r="D67" s="82"/>
      <c r="E67" s="82"/>
      <c r="F67" s="82"/>
      <c r="G67" s="82"/>
      <c r="H67" s="82"/>
      <c r="I67" s="82"/>
      <c r="J67" s="82"/>
    </row>
    <row r="68" spans="1:19" s="22" customFormat="1" x14ac:dyDescent="0.3">
      <c r="A68" s="82"/>
      <c r="B68" s="82"/>
      <c r="C68" s="82"/>
      <c r="D68" s="82"/>
      <c r="E68" s="82"/>
      <c r="F68" s="82"/>
      <c r="G68" s="82"/>
      <c r="H68" s="82"/>
      <c r="I68" s="82"/>
      <c r="J68" s="82"/>
    </row>
    <row r="69" spans="1:19" s="22" customFormat="1" x14ac:dyDescent="0.3">
      <c r="A69" s="82"/>
      <c r="B69" s="82"/>
      <c r="C69" s="82"/>
      <c r="D69" s="82"/>
      <c r="E69" s="82"/>
      <c r="F69" s="82"/>
      <c r="G69" s="82"/>
      <c r="H69" s="82"/>
      <c r="I69" s="82"/>
      <c r="J69" s="82"/>
    </row>
    <row r="70" spans="1:19" s="22" customFormat="1" ht="21" customHeight="1" x14ac:dyDescent="0.3">
      <c r="A70" s="82"/>
      <c r="B70" s="82"/>
      <c r="C70" s="82"/>
      <c r="D70" s="82"/>
      <c r="E70" s="82"/>
      <c r="F70" s="82"/>
      <c r="G70" s="82"/>
      <c r="H70" s="82"/>
      <c r="I70" s="82"/>
      <c r="J70" s="82"/>
    </row>
    <row r="71" spans="1:19" ht="21" customHeight="1" x14ac:dyDescent="0.3">
      <c r="L71" s="22"/>
      <c r="M71" s="22"/>
      <c r="N71" s="22"/>
      <c r="O71" s="22"/>
      <c r="P71" s="22"/>
      <c r="Q71" s="22"/>
      <c r="R71" s="22"/>
      <c r="S71" s="22"/>
    </row>
    <row r="72" spans="1:19" ht="21" customHeight="1" x14ac:dyDescent="0.3">
      <c r="L72" s="22"/>
      <c r="M72" s="22"/>
      <c r="N72" s="22"/>
      <c r="O72" s="22"/>
      <c r="P72" s="22"/>
      <c r="Q72" s="22"/>
      <c r="R72" s="22"/>
      <c r="S72" s="22"/>
    </row>
    <row r="73" spans="1:19" ht="21" customHeight="1" x14ac:dyDescent="0.3">
      <c r="L73" s="22"/>
      <c r="M73" s="22"/>
      <c r="N73" s="22"/>
      <c r="O73" s="22"/>
      <c r="P73" s="22"/>
      <c r="Q73" s="22"/>
      <c r="R73" s="22"/>
      <c r="S73" s="22"/>
    </row>
    <row r="74" spans="1:19" ht="21" customHeight="1" x14ac:dyDescent="0.3">
      <c r="L74" s="22"/>
      <c r="M74" s="22"/>
      <c r="N74" s="22"/>
      <c r="O74" s="22"/>
      <c r="P74" s="22"/>
      <c r="Q74" s="22"/>
      <c r="R74" s="22"/>
      <c r="S74" s="22"/>
    </row>
    <row r="75" spans="1:19" ht="5.0999999999999996" customHeight="1" x14ac:dyDescent="0.3">
      <c r="L75" s="22"/>
      <c r="M75" s="22"/>
      <c r="N75" s="22"/>
      <c r="O75" s="22"/>
      <c r="P75" s="22"/>
      <c r="Q75" s="22"/>
      <c r="R75" s="22"/>
      <c r="S75" s="22"/>
    </row>
    <row r="76" spans="1:19" x14ac:dyDescent="0.3">
      <c r="L76" s="22"/>
      <c r="M76" s="22"/>
      <c r="N76" s="22"/>
      <c r="O76" s="22"/>
      <c r="P76" s="22"/>
      <c r="Q76" s="22"/>
      <c r="R76" s="22"/>
      <c r="S76" s="22"/>
    </row>
    <row r="77" spans="1:19" x14ac:dyDescent="0.3">
      <c r="L77" s="22"/>
      <c r="M77" s="22"/>
      <c r="N77" s="22"/>
      <c r="O77" s="22"/>
      <c r="P77" s="22"/>
      <c r="Q77" s="22"/>
      <c r="R77" s="22"/>
      <c r="S77" s="22"/>
    </row>
    <row r="78" spans="1:19" x14ac:dyDescent="0.3">
      <c r="L78" s="22"/>
      <c r="M78" s="22"/>
      <c r="N78" s="22"/>
      <c r="O78" s="22"/>
      <c r="P78" s="22"/>
      <c r="Q78" s="22"/>
      <c r="R78" s="22"/>
      <c r="S78" s="22"/>
    </row>
    <row r="79" spans="1:19" x14ac:dyDescent="0.3">
      <c r="L79" s="22"/>
      <c r="M79" s="22"/>
      <c r="N79" s="22"/>
      <c r="O79" s="22"/>
      <c r="P79" s="22"/>
      <c r="Q79" s="22"/>
      <c r="R79" s="22"/>
      <c r="S79" s="22"/>
    </row>
    <row r="80" spans="1:19" x14ac:dyDescent="0.3">
      <c r="L80" s="22"/>
      <c r="M80" s="22"/>
      <c r="N80" s="22"/>
      <c r="O80" s="22"/>
      <c r="P80" s="22"/>
      <c r="Q80" s="22"/>
      <c r="R80" s="22"/>
      <c r="S80" s="22"/>
    </row>
    <row r="81" spans="12:19" x14ac:dyDescent="0.3">
      <c r="L81" s="22"/>
      <c r="M81" s="22"/>
      <c r="N81" s="22"/>
      <c r="O81" s="22"/>
      <c r="P81" s="22"/>
      <c r="Q81" s="22"/>
      <c r="R81" s="22"/>
      <c r="S81" s="22"/>
    </row>
    <row r="82" spans="12:19" x14ac:dyDescent="0.3">
      <c r="L82" s="22"/>
      <c r="M82" s="22"/>
      <c r="N82" s="22"/>
      <c r="O82" s="22"/>
      <c r="P82" s="22"/>
      <c r="Q82" s="22"/>
      <c r="R82" s="22"/>
      <c r="S82" s="22"/>
    </row>
    <row r="83" spans="12:19" x14ac:dyDescent="0.3">
      <c r="L83" s="22"/>
      <c r="M83" s="22"/>
      <c r="N83" s="22"/>
      <c r="O83" s="22"/>
      <c r="P83" s="22"/>
      <c r="Q83" s="22"/>
      <c r="R83" s="22"/>
      <c r="S83" s="22"/>
    </row>
    <row r="84" spans="12:19" x14ac:dyDescent="0.3">
      <c r="L84" s="22"/>
      <c r="M84" s="22"/>
      <c r="N84" s="22"/>
      <c r="O84" s="22"/>
      <c r="P84" s="22"/>
      <c r="Q84" s="22"/>
      <c r="R84" s="22"/>
      <c r="S84" s="22"/>
    </row>
    <row r="85" spans="12:19" x14ac:dyDescent="0.3">
      <c r="L85" s="22"/>
      <c r="M85" s="22"/>
      <c r="N85" s="22"/>
      <c r="O85" s="22"/>
      <c r="P85" s="22"/>
      <c r="Q85" s="22"/>
      <c r="R85" s="22"/>
      <c r="S85" s="22"/>
    </row>
    <row r="86" spans="12:19" x14ac:dyDescent="0.3">
      <c r="L86" s="22"/>
      <c r="M86" s="22"/>
      <c r="N86" s="22"/>
      <c r="O86" s="22"/>
      <c r="P86" s="22"/>
      <c r="Q86" s="22"/>
      <c r="R86" s="22"/>
      <c r="S86" s="22"/>
    </row>
    <row r="87" spans="12:19" x14ac:dyDescent="0.3">
      <c r="L87" s="22"/>
      <c r="M87" s="22"/>
      <c r="N87" s="22"/>
      <c r="O87" s="22"/>
      <c r="P87" s="22"/>
      <c r="Q87" s="22"/>
      <c r="R87" s="22"/>
      <c r="S87" s="22"/>
    </row>
    <row r="88" spans="12:19" x14ac:dyDescent="0.3">
      <c r="L88" s="22"/>
      <c r="M88" s="22"/>
      <c r="N88" s="22"/>
      <c r="O88" s="22"/>
      <c r="P88" s="22"/>
      <c r="Q88" s="22"/>
      <c r="R88" s="22"/>
      <c r="S88" s="22"/>
    </row>
    <row r="89" spans="12:19" x14ac:dyDescent="0.3">
      <c r="L89" s="22"/>
      <c r="M89" s="22"/>
      <c r="N89" s="22"/>
      <c r="O89" s="22"/>
      <c r="P89" s="22"/>
      <c r="Q89" s="22"/>
      <c r="R89" s="22"/>
      <c r="S89" s="22"/>
    </row>
    <row r="90" spans="12:19" x14ac:dyDescent="0.3">
      <c r="L90" s="22"/>
      <c r="M90" s="22"/>
      <c r="N90" s="22"/>
      <c r="O90" s="22"/>
      <c r="P90" s="22"/>
      <c r="Q90" s="22"/>
      <c r="R90" s="22"/>
      <c r="S90" s="22"/>
    </row>
    <row r="91" spans="12:19" x14ac:dyDescent="0.3">
      <c r="L91" s="22"/>
      <c r="M91" s="22"/>
      <c r="N91" s="22"/>
      <c r="O91" s="22"/>
      <c r="P91" s="22"/>
      <c r="Q91" s="22"/>
      <c r="R91" s="22"/>
      <c r="S91" s="22"/>
    </row>
    <row r="92" spans="12:19" x14ac:dyDescent="0.3">
      <c r="L92" s="22"/>
      <c r="M92" s="22"/>
      <c r="N92" s="22"/>
      <c r="O92" s="22"/>
      <c r="P92" s="22"/>
      <c r="Q92" s="22"/>
      <c r="R92" s="22"/>
      <c r="S92" s="22"/>
    </row>
    <row r="93" spans="12:19" x14ac:dyDescent="0.3">
      <c r="L93" s="22"/>
      <c r="M93" s="22"/>
      <c r="N93" s="22"/>
      <c r="O93" s="22"/>
      <c r="P93" s="22"/>
      <c r="Q93" s="22"/>
      <c r="R93" s="22"/>
      <c r="S93" s="22"/>
    </row>
    <row r="94" spans="12:19" x14ac:dyDescent="0.3">
      <c r="L94" s="22"/>
      <c r="M94" s="22"/>
      <c r="N94" s="22"/>
      <c r="O94" s="22"/>
      <c r="P94" s="22"/>
      <c r="Q94" s="22"/>
      <c r="R94" s="22"/>
      <c r="S94" s="22"/>
    </row>
    <row r="95" spans="12:19" x14ac:dyDescent="0.3">
      <c r="L95" s="22"/>
      <c r="M95" s="22"/>
      <c r="N95" s="22"/>
      <c r="O95" s="22"/>
      <c r="P95" s="22"/>
      <c r="Q95" s="22"/>
      <c r="R95" s="22"/>
      <c r="S95" s="22"/>
    </row>
    <row r="96" spans="12:19" x14ac:dyDescent="0.3">
      <c r="L96" s="22"/>
      <c r="M96" s="22"/>
      <c r="N96" s="22"/>
      <c r="O96" s="22"/>
      <c r="P96" s="22"/>
      <c r="Q96" s="22"/>
      <c r="R96" s="22"/>
      <c r="S96" s="22"/>
    </row>
    <row r="97" spans="12:19" x14ac:dyDescent="0.3">
      <c r="L97" s="22"/>
      <c r="M97" s="22"/>
      <c r="N97" s="22"/>
      <c r="O97" s="22"/>
      <c r="P97" s="22"/>
      <c r="Q97" s="22"/>
      <c r="R97" s="22"/>
      <c r="S97" s="22"/>
    </row>
    <row r="98" spans="12:19" x14ac:dyDescent="0.3">
      <c r="L98" s="22"/>
      <c r="M98" s="22"/>
      <c r="N98" s="22"/>
      <c r="O98" s="22"/>
      <c r="P98" s="22"/>
      <c r="Q98" s="22"/>
      <c r="R98" s="22"/>
      <c r="S98" s="22"/>
    </row>
    <row r="99" spans="12:19" x14ac:dyDescent="0.3">
      <c r="L99" s="22"/>
      <c r="M99" s="22"/>
      <c r="N99" s="22"/>
      <c r="O99" s="22"/>
      <c r="P99" s="22"/>
      <c r="Q99" s="22"/>
      <c r="R99" s="22"/>
      <c r="S99" s="22"/>
    </row>
    <row r="100" spans="12:19" x14ac:dyDescent="0.3">
      <c r="L100" s="22"/>
      <c r="M100" s="22"/>
      <c r="N100" s="22"/>
      <c r="O100" s="22"/>
      <c r="P100" s="22"/>
      <c r="Q100" s="22"/>
      <c r="R100" s="22"/>
      <c r="S100" s="22"/>
    </row>
    <row r="101" spans="12:19" x14ac:dyDescent="0.3">
      <c r="L101" s="22"/>
      <c r="M101" s="22"/>
      <c r="N101" s="22"/>
      <c r="O101" s="22"/>
      <c r="P101" s="22"/>
      <c r="Q101" s="22"/>
      <c r="R101" s="22"/>
      <c r="S101" s="22"/>
    </row>
    <row r="102" spans="12:19" x14ac:dyDescent="0.3">
      <c r="L102" s="22"/>
      <c r="M102" s="22"/>
      <c r="N102" s="22"/>
      <c r="O102" s="22"/>
      <c r="P102" s="22"/>
      <c r="Q102" s="22"/>
      <c r="R102" s="22"/>
      <c r="S102" s="22"/>
    </row>
    <row r="103" spans="12:19" x14ac:dyDescent="0.3">
      <c r="L103" s="22"/>
      <c r="M103" s="22"/>
      <c r="N103" s="22"/>
      <c r="O103" s="22"/>
      <c r="P103" s="22"/>
      <c r="Q103" s="22"/>
      <c r="R103" s="22"/>
      <c r="S103" s="22"/>
    </row>
    <row r="104" spans="12:19" x14ac:dyDescent="0.3">
      <c r="L104" s="22"/>
      <c r="M104" s="22"/>
      <c r="N104" s="22"/>
      <c r="O104" s="22"/>
      <c r="P104" s="22"/>
      <c r="Q104" s="22"/>
      <c r="R104" s="22"/>
      <c r="S104" s="22"/>
    </row>
    <row r="105" spans="12:19" x14ac:dyDescent="0.3">
      <c r="L105" s="22"/>
      <c r="M105" s="22"/>
      <c r="N105" s="22"/>
      <c r="O105" s="22"/>
      <c r="P105" s="22"/>
      <c r="Q105" s="22"/>
      <c r="R105" s="22"/>
      <c r="S105" s="22"/>
    </row>
    <row r="106" spans="12:19" x14ac:dyDescent="0.3">
      <c r="L106" s="22"/>
      <c r="M106" s="22"/>
      <c r="N106" s="22"/>
      <c r="O106" s="22"/>
      <c r="P106" s="22"/>
      <c r="Q106" s="22"/>
      <c r="R106" s="22"/>
      <c r="S106" s="22"/>
    </row>
    <row r="107" spans="12:19" x14ac:dyDescent="0.3">
      <c r="L107" s="22"/>
      <c r="M107" s="22"/>
      <c r="N107" s="22"/>
      <c r="O107" s="22"/>
      <c r="P107" s="22"/>
      <c r="Q107" s="22"/>
      <c r="R107" s="22"/>
      <c r="S107" s="22"/>
    </row>
    <row r="108" spans="12:19" x14ac:dyDescent="0.3">
      <c r="L108" s="22"/>
      <c r="M108" s="22"/>
      <c r="N108" s="22"/>
      <c r="O108" s="22"/>
      <c r="P108" s="22"/>
      <c r="Q108" s="22"/>
      <c r="R108" s="22"/>
      <c r="S108" s="22"/>
    </row>
    <row r="109" spans="12:19" x14ac:dyDescent="0.3">
      <c r="L109" s="22"/>
      <c r="M109" s="22"/>
      <c r="N109" s="22"/>
      <c r="O109" s="22"/>
      <c r="P109" s="22"/>
      <c r="Q109" s="22"/>
      <c r="R109" s="22"/>
      <c r="S109" s="22"/>
    </row>
    <row r="110" spans="12:19" x14ac:dyDescent="0.3">
      <c r="L110" s="22"/>
      <c r="M110" s="22"/>
      <c r="N110" s="22"/>
      <c r="O110" s="22"/>
      <c r="P110" s="22"/>
      <c r="Q110" s="22"/>
      <c r="R110" s="22"/>
      <c r="S110" s="22"/>
    </row>
    <row r="111" spans="12:19" x14ac:dyDescent="0.3">
      <c r="L111" s="22"/>
      <c r="M111" s="22"/>
      <c r="N111" s="22"/>
      <c r="O111" s="22"/>
      <c r="P111" s="22"/>
      <c r="Q111" s="22"/>
      <c r="R111" s="22"/>
      <c r="S111" s="22"/>
    </row>
    <row r="112" spans="12:19" x14ac:dyDescent="0.3">
      <c r="L112" s="22"/>
      <c r="M112" s="22"/>
      <c r="N112" s="22"/>
      <c r="O112" s="22"/>
      <c r="P112" s="22"/>
      <c r="Q112" s="22"/>
      <c r="R112" s="22"/>
      <c r="S112" s="22"/>
    </row>
    <row r="113" spans="12:19" x14ac:dyDescent="0.3">
      <c r="L113" s="22"/>
      <c r="M113" s="22"/>
      <c r="N113" s="22"/>
      <c r="O113" s="22"/>
      <c r="P113" s="22"/>
      <c r="Q113" s="22"/>
      <c r="R113" s="22"/>
      <c r="S113" s="22"/>
    </row>
    <row r="114" spans="12:19" x14ac:dyDescent="0.3">
      <c r="L114" s="22"/>
      <c r="M114" s="22"/>
      <c r="N114" s="22"/>
      <c r="O114" s="22"/>
      <c r="P114" s="22"/>
      <c r="Q114" s="22"/>
      <c r="R114" s="22"/>
      <c r="S114" s="22"/>
    </row>
    <row r="115" spans="12:19" x14ac:dyDescent="0.3">
      <c r="L115" s="22"/>
      <c r="M115" s="22"/>
      <c r="N115" s="22"/>
      <c r="O115" s="22"/>
      <c r="P115" s="22"/>
      <c r="Q115" s="22"/>
      <c r="R115" s="22"/>
      <c r="S115" s="22"/>
    </row>
    <row r="116" spans="12:19" x14ac:dyDescent="0.3">
      <c r="L116" s="22"/>
      <c r="M116" s="22"/>
      <c r="N116" s="22"/>
      <c r="O116" s="22"/>
      <c r="P116" s="22"/>
      <c r="Q116" s="22"/>
      <c r="R116" s="22"/>
      <c r="S116" s="22"/>
    </row>
    <row r="117" spans="12:19" x14ac:dyDescent="0.3">
      <c r="L117" s="22"/>
      <c r="M117" s="22"/>
      <c r="N117" s="22"/>
      <c r="O117" s="22"/>
      <c r="P117" s="22"/>
      <c r="Q117" s="22"/>
      <c r="R117" s="22"/>
      <c r="S117" s="22"/>
    </row>
    <row r="118" spans="12:19" x14ac:dyDescent="0.3">
      <c r="L118" s="22"/>
      <c r="M118" s="22"/>
      <c r="N118" s="22"/>
      <c r="O118" s="22"/>
      <c r="P118" s="22"/>
      <c r="Q118" s="22"/>
      <c r="R118" s="22"/>
      <c r="S118" s="22"/>
    </row>
    <row r="119" spans="12:19" x14ac:dyDescent="0.3">
      <c r="L119" s="22"/>
      <c r="M119" s="22"/>
      <c r="N119" s="22"/>
      <c r="O119" s="22"/>
      <c r="P119" s="22"/>
      <c r="Q119" s="22"/>
      <c r="R119" s="22"/>
      <c r="S119" s="22"/>
    </row>
    <row r="120" spans="12:19" x14ac:dyDescent="0.3">
      <c r="L120" s="22"/>
      <c r="M120" s="22"/>
      <c r="N120" s="22"/>
      <c r="O120" s="22"/>
      <c r="P120" s="22"/>
      <c r="Q120" s="22"/>
      <c r="R120" s="22"/>
      <c r="S120" s="22"/>
    </row>
    <row r="121" spans="12:19" x14ac:dyDescent="0.3">
      <c r="L121" s="22"/>
      <c r="M121" s="22"/>
      <c r="N121" s="22"/>
      <c r="O121" s="22"/>
      <c r="P121" s="22"/>
      <c r="Q121" s="22"/>
      <c r="R121" s="22"/>
      <c r="S121" s="22"/>
    </row>
    <row r="122" spans="12:19" x14ac:dyDescent="0.3">
      <c r="L122" s="22"/>
      <c r="M122" s="22"/>
      <c r="N122" s="22"/>
      <c r="O122" s="22"/>
      <c r="P122" s="22"/>
      <c r="Q122" s="22"/>
      <c r="R122" s="22"/>
      <c r="S122" s="22"/>
    </row>
    <row r="123" spans="12:19" x14ac:dyDescent="0.3">
      <c r="L123" s="22"/>
      <c r="M123" s="22"/>
      <c r="N123" s="22"/>
      <c r="O123" s="22"/>
      <c r="P123" s="22"/>
      <c r="Q123" s="22"/>
      <c r="R123" s="22"/>
      <c r="S123" s="22"/>
    </row>
    <row r="124" spans="12:19" x14ac:dyDescent="0.3">
      <c r="L124" s="22"/>
      <c r="M124" s="22"/>
      <c r="N124" s="22"/>
      <c r="O124" s="22"/>
      <c r="P124" s="22"/>
      <c r="Q124" s="22"/>
      <c r="R124" s="22"/>
      <c r="S124" s="22"/>
    </row>
    <row r="125" spans="12:19" x14ac:dyDescent="0.3">
      <c r="L125" s="22"/>
      <c r="M125" s="22"/>
      <c r="N125" s="22"/>
      <c r="O125" s="22"/>
      <c r="P125" s="22"/>
      <c r="Q125" s="22"/>
      <c r="R125" s="22"/>
      <c r="S125" s="22"/>
    </row>
    <row r="126" spans="12:19" x14ac:dyDescent="0.3">
      <c r="L126" s="22"/>
      <c r="M126" s="22"/>
      <c r="N126" s="22"/>
      <c r="O126" s="22"/>
      <c r="P126" s="22"/>
      <c r="Q126" s="22"/>
      <c r="R126" s="22"/>
      <c r="S126" s="22"/>
    </row>
    <row r="127" spans="12:19" x14ac:dyDescent="0.3">
      <c r="L127" s="22"/>
      <c r="M127" s="22"/>
      <c r="N127" s="22"/>
      <c r="O127" s="22"/>
      <c r="P127" s="22"/>
      <c r="Q127" s="22"/>
      <c r="R127" s="22"/>
      <c r="S127" s="22"/>
    </row>
    <row r="128" spans="12:19" x14ac:dyDescent="0.3">
      <c r="L128" s="22"/>
      <c r="M128" s="22"/>
      <c r="N128" s="22"/>
      <c r="O128" s="22"/>
      <c r="P128" s="22"/>
      <c r="Q128" s="22"/>
      <c r="R128" s="22"/>
      <c r="S128" s="22"/>
    </row>
    <row r="129" spans="12:19" x14ac:dyDescent="0.3">
      <c r="L129" s="22"/>
      <c r="M129" s="22"/>
      <c r="N129" s="22"/>
      <c r="O129" s="22"/>
      <c r="P129" s="22"/>
      <c r="Q129" s="22"/>
      <c r="R129" s="22"/>
      <c r="S129" s="22"/>
    </row>
    <row r="130" spans="12:19" x14ac:dyDescent="0.3">
      <c r="L130" s="22"/>
      <c r="M130" s="22"/>
      <c r="N130" s="22"/>
      <c r="O130" s="22"/>
      <c r="P130" s="22"/>
      <c r="Q130" s="22"/>
      <c r="R130" s="22"/>
      <c r="S130" s="22"/>
    </row>
    <row r="131" spans="12:19" x14ac:dyDescent="0.3">
      <c r="L131" s="22"/>
      <c r="M131" s="22"/>
      <c r="N131" s="22"/>
      <c r="O131" s="22"/>
      <c r="P131" s="22"/>
      <c r="Q131" s="22"/>
      <c r="R131" s="22"/>
      <c r="S131" s="22"/>
    </row>
    <row r="132" spans="12:19" x14ac:dyDescent="0.3">
      <c r="L132" s="22"/>
      <c r="M132" s="22"/>
      <c r="N132" s="22"/>
      <c r="O132" s="22"/>
      <c r="P132" s="22"/>
      <c r="Q132" s="22"/>
      <c r="R132" s="22"/>
      <c r="S132" s="22"/>
    </row>
    <row r="133" spans="12:19" x14ac:dyDescent="0.3">
      <c r="L133" s="22"/>
      <c r="M133" s="22"/>
      <c r="N133" s="22"/>
      <c r="O133" s="22"/>
      <c r="P133" s="22"/>
      <c r="Q133" s="22"/>
      <c r="R133" s="22"/>
      <c r="S133" s="22"/>
    </row>
    <row r="134" spans="12:19" x14ac:dyDescent="0.3">
      <c r="L134" s="22"/>
      <c r="M134" s="22"/>
      <c r="N134" s="22"/>
      <c r="O134" s="22"/>
      <c r="P134" s="22"/>
      <c r="Q134" s="22"/>
      <c r="R134" s="22"/>
      <c r="S134" s="22"/>
    </row>
    <row r="135" spans="12:19" x14ac:dyDescent="0.3">
      <c r="L135" s="22"/>
      <c r="M135" s="22"/>
      <c r="N135" s="22"/>
      <c r="O135" s="22"/>
      <c r="P135" s="22"/>
      <c r="Q135" s="22"/>
      <c r="R135" s="22"/>
      <c r="S135" s="22"/>
    </row>
    <row r="136" spans="12:19" x14ac:dyDescent="0.3">
      <c r="L136" s="22"/>
      <c r="M136" s="22"/>
      <c r="N136" s="22"/>
      <c r="O136" s="22"/>
      <c r="P136" s="22"/>
      <c r="Q136" s="22"/>
      <c r="R136" s="22"/>
      <c r="S136" s="22"/>
    </row>
    <row r="137" spans="12:19" x14ac:dyDescent="0.3">
      <c r="L137" s="22"/>
      <c r="M137" s="22"/>
      <c r="N137" s="22"/>
      <c r="O137" s="22"/>
      <c r="P137" s="22"/>
      <c r="Q137" s="22"/>
      <c r="R137" s="22"/>
      <c r="S137" s="22"/>
    </row>
    <row r="138" spans="12:19" x14ac:dyDescent="0.3">
      <c r="L138" s="22"/>
      <c r="M138" s="22"/>
      <c r="N138" s="22"/>
      <c r="O138" s="22"/>
      <c r="P138" s="22"/>
      <c r="Q138" s="22"/>
      <c r="R138" s="22"/>
      <c r="S138" s="22"/>
    </row>
    <row r="139" spans="12:19" x14ac:dyDescent="0.3">
      <c r="L139" s="22"/>
      <c r="M139" s="22"/>
      <c r="N139" s="22"/>
      <c r="O139" s="22"/>
      <c r="P139" s="22"/>
      <c r="Q139" s="22"/>
      <c r="R139" s="22"/>
      <c r="S139" s="22"/>
    </row>
    <row r="140" spans="12:19" x14ac:dyDescent="0.3">
      <c r="L140" s="22"/>
      <c r="M140" s="22"/>
      <c r="N140" s="22"/>
      <c r="O140" s="22"/>
      <c r="P140" s="22"/>
      <c r="Q140" s="22"/>
      <c r="R140" s="22"/>
      <c r="S140" s="22"/>
    </row>
    <row r="141" spans="12:19" x14ac:dyDescent="0.3">
      <c r="L141" s="22"/>
      <c r="M141" s="22"/>
      <c r="N141" s="22"/>
      <c r="O141" s="22"/>
      <c r="P141" s="22"/>
      <c r="Q141" s="22"/>
      <c r="R141" s="22"/>
      <c r="S141" s="22"/>
    </row>
    <row r="142" spans="12:19" x14ac:dyDescent="0.3">
      <c r="L142" s="22"/>
      <c r="M142" s="22"/>
      <c r="N142" s="22"/>
      <c r="O142" s="22"/>
      <c r="P142" s="22"/>
      <c r="Q142" s="22"/>
      <c r="R142" s="22"/>
      <c r="S142" s="22"/>
    </row>
    <row r="143" spans="12:19" x14ac:dyDescent="0.3">
      <c r="L143" s="22"/>
      <c r="M143" s="22"/>
      <c r="N143" s="22"/>
      <c r="O143" s="22"/>
      <c r="P143" s="22"/>
      <c r="Q143" s="22"/>
      <c r="R143" s="22"/>
      <c r="S143" s="22"/>
    </row>
    <row r="144" spans="12:19" x14ac:dyDescent="0.3">
      <c r="L144" s="22"/>
      <c r="M144" s="22"/>
      <c r="N144" s="22"/>
      <c r="O144" s="22"/>
      <c r="P144" s="22"/>
      <c r="Q144" s="22"/>
      <c r="R144" s="22"/>
      <c r="S144" s="22"/>
    </row>
    <row r="145" spans="12:19" x14ac:dyDescent="0.3">
      <c r="L145" s="22"/>
      <c r="M145" s="22"/>
      <c r="N145" s="22"/>
      <c r="O145" s="22"/>
      <c r="P145" s="22"/>
      <c r="Q145" s="22"/>
      <c r="R145" s="22"/>
      <c r="S145" s="22"/>
    </row>
    <row r="146" spans="12:19" x14ac:dyDescent="0.3">
      <c r="L146" s="22"/>
      <c r="M146" s="22"/>
      <c r="N146" s="22"/>
      <c r="O146" s="22"/>
      <c r="P146" s="22"/>
      <c r="Q146" s="22"/>
      <c r="R146" s="22"/>
      <c r="S146" s="22"/>
    </row>
    <row r="147" spans="12:19" x14ac:dyDescent="0.3">
      <c r="L147" s="22"/>
      <c r="M147" s="22"/>
      <c r="N147" s="22"/>
      <c r="O147" s="22"/>
      <c r="P147" s="22"/>
      <c r="Q147" s="22"/>
      <c r="R147" s="22"/>
      <c r="S147" s="22"/>
    </row>
    <row r="148" spans="12:19" x14ac:dyDescent="0.3">
      <c r="L148" s="22"/>
      <c r="M148" s="22"/>
      <c r="N148" s="22"/>
      <c r="O148" s="22"/>
      <c r="P148" s="22"/>
      <c r="Q148" s="22"/>
      <c r="R148" s="22"/>
      <c r="S148" s="22"/>
    </row>
    <row r="149" spans="12:19" x14ac:dyDescent="0.3">
      <c r="L149" s="22"/>
      <c r="M149" s="22"/>
      <c r="N149" s="22"/>
      <c r="O149" s="22"/>
      <c r="P149" s="22"/>
      <c r="Q149" s="22"/>
      <c r="R149" s="22"/>
      <c r="S149" s="22"/>
    </row>
    <row r="150" spans="12:19" x14ac:dyDescent="0.3">
      <c r="L150" s="22"/>
      <c r="M150" s="22"/>
      <c r="N150" s="22"/>
      <c r="O150" s="22"/>
      <c r="P150" s="22"/>
      <c r="Q150" s="22"/>
      <c r="R150" s="22"/>
      <c r="S150" s="22"/>
    </row>
    <row r="151" spans="12:19" x14ac:dyDescent="0.3">
      <c r="L151" s="22"/>
      <c r="M151" s="22"/>
      <c r="N151" s="22"/>
      <c r="O151" s="22"/>
      <c r="P151" s="22"/>
      <c r="Q151" s="22"/>
      <c r="R151" s="22"/>
      <c r="S151" s="22"/>
    </row>
    <row r="152" spans="12:19" x14ac:dyDescent="0.3">
      <c r="L152" s="22"/>
      <c r="M152" s="22"/>
      <c r="N152" s="22"/>
      <c r="O152" s="22"/>
      <c r="P152" s="22"/>
      <c r="Q152" s="22"/>
      <c r="R152" s="22"/>
      <c r="S152" s="22"/>
    </row>
    <row r="153" spans="12:19" x14ac:dyDescent="0.3">
      <c r="L153" s="22"/>
      <c r="M153" s="22"/>
      <c r="N153" s="22"/>
      <c r="O153" s="22"/>
      <c r="P153" s="22"/>
      <c r="Q153" s="22"/>
      <c r="R153" s="22"/>
      <c r="S153" s="22"/>
    </row>
    <row r="154" spans="12:19" x14ac:dyDescent="0.3">
      <c r="L154" s="22"/>
      <c r="M154" s="22"/>
      <c r="N154" s="22"/>
      <c r="O154" s="22"/>
      <c r="P154" s="22"/>
      <c r="Q154" s="22"/>
      <c r="R154" s="22"/>
      <c r="S154" s="22"/>
    </row>
    <row r="155" spans="12:19" x14ac:dyDescent="0.3">
      <c r="L155" s="22"/>
      <c r="M155" s="22"/>
      <c r="N155" s="22"/>
      <c r="O155" s="22"/>
      <c r="P155" s="22"/>
      <c r="Q155" s="22"/>
      <c r="R155" s="22"/>
      <c r="S155" s="22"/>
    </row>
    <row r="156" spans="12:19" x14ac:dyDescent="0.3">
      <c r="L156" s="22"/>
      <c r="M156" s="22"/>
      <c r="N156" s="22"/>
      <c r="O156" s="22"/>
      <c r="P156" s="22"/>
      <c r="Q156" s="22"/>
      <c r="R156" s="22"/>
      <c r="S156" s="22"/>
    </row>
    <row r="157" spans="12:19" x14ac:dyDescent="0.3">
      <c r="L157" s="22"/>
      <c r="M157" s="22"/>
      <c r="N157" s="22"/>
      <c r="O157" s="22"/>
      <c r="P157" s="22"/>
      <c r="Q157" s="22"/>
      <c r="R157" s="22"/>
      <c r="S157" s="22"/>
    </row>
    <row r="158" spans="12:19" x14ac:dyDescent="0.3">
      <c r="L158" s="22"/>
      <c r="M158" s="22"/>
      <c r="N158" s="22"/>
      <c r="O158" s="22"/>
      <c r="P158" s="22"/>
      <c r="Q158" s="22"/>
      <c r="R158" s="22"/>
      <c r="S158" s="22"/>
    </row>
    <row r="159" spans="12:19" x14ac:dyDescent="0.3">
      <c r="L159" s="22"/>
      <c r="M159" s="22"/>
      <c r="N159" s="22"/>
      <c r="O159" s="22"/>
      <c r="P159" s="22"/>
      <c r="Q159" s="22"/>
      <c r="R159" s="22"/>
      <c r="S159" s="22"/>
    </row>
    <row r="160" spans="12:19" x14ac:dyDescent="0.3">
      <c r="L160" s="22"/>
      <c r="M160" s="22"/>
      <c r="N160" s="22"/>
      <c r="O160" s="22"/>
      <c r="P160" s="22"/>
      <c r="Q160" s="22"/>
      <c r="R160" s="22"/>
      <c r="S160" s="22"/>
    </row>
    <row r="161" spans="12:19" x14ac:dyDescent="0.3">
      <c r="L161" s="22"/>
      <c r="M161" s="22"/>
      <c r="N161" s="22"/>
      <c r="O161" s="22"/>
      <c r="P161" s="22"/>
      <c r="Q161" s="22"/>
      <c r="R161" s="22"/>
      <c r="S161" s="22"/>
    </row>
    <row r="162" spans="12:19" x14ac:dyDescent="0.3">
      <c r="L162" s="22"/>
      <c r="M162" s="22"/>
      <c r="N162" s="22"/>
      <c r="O162" s="22"/>
      <c r="P162" s="22"/>
      <c r="Q162" s="22"/>
      <c r="R162" s="22"/>
      <c r="S162" s="22"/>
    </row>
    <row r="163" spans="12:19" x14ac:dyDescent="0.3">
      <c r="L163" s="22"/>
      <c r="M163" s="22"/>
      <c r="N163" s="22"/>
      <c r="O163" s="22"/>
      <c r="P163" s="22"/>
      <c r="Q163" s="22"/>
      <c r="R163" s="22"/>
      <c r="S163" s="22"/>
    </row>
    <row r="164" spans="12:19" x14ac:dyDescent="0.3">
      <c r="L164" s="22"/>
      <c r="M164" s="22"/>
      <c r="N164" s="22"/>
      <c r="O164" s="22"/>
      <c r="P164" s="22"/>
      <c r="Q164" s="22"/>
      <c r="R164" s="22"/>
      <c r="S164" s="22"/>
    </row>
    <row r="165" spans="12:19" x14ac:dyDescent="0.3">
      <c r="L165" s="22"/>
      <c r="M165" s="22"/>
      <c r="N165" s="22"/>
      <c r="O165" s="22"/>
      <c r="P165" s="22"/>
      <c r="Q165" s="22"/>
      <c r="R165" s="22"/>
      <c r="S165" s="22"/>
    </row>
    <row r="166" spans="12:19" x14ac:dyDescent="0.3">
      <c r="L166" s="22"/>
      <c r="M166" s="22"/>
      <c r="N166" s="22"/>
      <c r="O166" s="22"/>
      <c r="P166" s="22"/>
      <c r="Q166" s="22"/>
      <c r="R166" s="22"/>
      <c r="S166" s="22"/>
    </row>
    <row r="167" spans="12:19" x14ac:dyDescent="0.3">
      <c r="L167" s="22"/>
      <c r="M167" s="22"/>
      <c r="N167" s="22"/>
      <c r="O167" s="22"/>
      <c r="P167" s="22"/>
      <c r="Q167" s="22"/>
      <c r="R167" s="22"/>
      <c r="S167" s="22"/>
    </row>
    <row r="168" spans="12:19" x14ac:dyDescent="0.3">
      <c r="L168" s="22"/>
      <c r="M168" s="22"/>
      <c r="N168" s="22"/>
      <c r="O168" s="22"/>
      <c r="P168" s="22"/>
      <c r="Q168" s="22"/>
      <c r="R168" s="22"/>
      <c r="S168" s="22"/>
    </row>
    <row r="169" spans="12:19" x14ac:dyDescent="0.3">
      <c r="L169" s="22"/>
      <c r="M169" s="22"/>
      <c r="N169" s="22"/>
      <c r="O169" s="22"/>
      <c r="P169" s="22"/>
      <c r="Q169" s="22"/>
      <c r="R169" s="22"/>
      <c r="S169" s="22"/>
    </row>
    <row r="170" spans="12:19" x14ac:dyDescent="0.3">
      <c r="L170" s="22"/>
      <c r="M170" s="22"/>
      <c r="N170" s="22"/>
      <c r="O170" s="22"/>
      <c r="P170" s="22"/>
      <c r="Q170" s="22"/>
      <c r="R170" s="22"/>
      <c r="S170" s="22"/>
    </row>
    <row r="171" spans="12:19" x14ac:dyDescent="0.3">
      <c r="L171" s="22"/>
      <c r="M171" s="22"/>
      <c r="N171" s="22"/>
      <c r="O171" s="22"/>
      <c r="P171" s="22"/>
      <c r="Q171" s="22"/>
      <c r="R171" s="22"/>
      <c r="S171" s="22"/>
    </row>
    <row r="172" spans="12:19" x14ac:dyDescent="0.3">
      <c r="L172" s="22"/>
      <c r="M172" s="22"/>
      <c r="N172" s="22"/>
      <c r="O172" s="22"/>
      <c r="P172" s="22"/>
      <c r="Q172" s="22"/>
      <c r="R172" s="22"/>
      <c r="S172" s="22"/>
    </row>
    <row r="173" spans="12:19" x14ac:dyDescent="0.3">
      <c r="L173" s="22"/>
      <c r="M173" s="22"/>
      <c r="N173" s="22"/>
      <c r="O173" s="22"/>
      <c r="P173" s="22"/>
      <c r="Q173" s="22"/>
      <c r="R173" s="22"/>
      <c r="S173" s="22"/>
    </row>
    <row r="174" spans="12:19" x14ac:dyDescent="0.3">
      <c r="L174" s="22"/>
      <c r="M174" s="22"/>
      <c r="N174" s="22"/>
      <c r="O174" s="22"/>
      <c r="P174" s="22"/>
      <c r="Q174" s="22"/>
      <c r="R174" s="22"/>
      <c r="S174" s="22"/>
    </row>
    <row r="175" spans="12:19" x14ac:dyDescent="0.3">
      <c r="L175" s="22"/>
      <c r="M175" s="22"/>
      <c r="N175" s="22"/>
      <c r="O175" s="22"/>
      <c r="P175" s="22"/>
      <c r="Q175" s="22"/>
      <c r="R175" s="22"/>
      <c r="S175" s="22"/>
    </row>
    <row r="176" spans="12:19" x14ac:dyDescent="0.3">
      <c r="L176" s="22"/>
      <c r="M176" s="22"/>
      <c r="N176" s="22"/>
      <c r="O176" s="22"/>
      <c r="P176" s="22"/>
      <c r="Q176" s="22"/>
      <c r="R176" s="22"/>
      <c r="S176" s="22"/>
    </row>
    <row r="177" spans="12:19" x14ac:dyDescent="0.3">
      <c r="L177" s="22"/>
      <c r="M177" s="22"/>
      <c r="N177" s="22"/>
      <c r="O177" s="22"/>
      <c r="P177" s="22"/>
      <c r="Q177" s="22"/>
      <c r="R177" s="22"/>
      <c r="S177" s="22"/>
    </row>
    <row r="178" spans="12:19" x14ac:dyDescent="0.3">
      <c r="L178" s="22"/>
      <c r="M178" s="22"/>
      <c r="N178" s="22"/>
      <c r="O178" s="22"/>
      <c r="P178" s="22"/>
      <c r="Q178" s="22"/>
      <c r="R178" s="22"/>
      <c r="S178" s="22"/>
    </row>
    <row r="179" spans="12:19" x14ac:dyDescent="0.3">
      <c r="L179" s="22"/>
      <c r="M179" s="22"/>
      <c r="N179" s="22"/>
      <c r="O179" s="22"/>
      <c r="P179" s="22"/>
      <c r="Q179" s="22"/>
      <c r="R179" s="22"/>
      <c r="S179" s="22"/>
    </row>
    <row r="180" spans="12:19" x14ac:dyDescent="0.3">
      <c r="L180" s="22"/>
      <c r="M180" s="22"/>
      <c r="N180" s="22"/>
      <c r="O180" s="22"/>
      <c r="P180" s="22"/>
      <c r="Q180" s="22"/>
      <c r="R180" s="22"/>
      <c r="S180" s="22"/>
    </row>
    <row r="181" spans="12:19" x14ac:dyDescent="0.3">
      <c r="L181" s="22"/>
      <c r="M181" s="22"/>
      <c r="N181" s="22"/>
      <c r="O181" s="22"/>
      <c r="P181" s="22"/>
      <c r="Q181" s="22"/>
      <c r="R181" s="22"/>
      <c r="S181" s="22"/>
    </row>
    <row r="182" spans="12:19" x14ac:dyDescent="0.3">
      <c r="L182" s="22"/>
      <c r="M182" s="22"/>
      <c r="N182" s="22"/>
      <c r="O182" s="22"/>
      <c r="P182" s="22"/>
      <c r="Q182" s="22"/>
      <c r="R182" s="22"/>
      <c r="S182" s="22"/>
    </row>
    <row r="183" spans="12:19" x14ac:dyDescent="0.3">
      <c r="L183" s="22"/>
      <c r="M183" s="22"/>
      <c r="N183" s="22"/>
      <c r="O183" s="22"/>
      <c r="P183" s="22"/>
      <c r="Q183" s="22"/>
      <c r="R183" s="22"/>
      <c r="S183" s="22"/>
    </row>
    <row r="184" spans="12:19" x14ac:dyDescent="0.3">
      <c r="L184" s="22"/>
      <c r="M184" s="22"/>
      <c r="N184" s="22"/>
      <c r="O184" s="22"/>
      <c r="P184" s="22"/>
      <c r="Q184" s="22"/>
      <c r="R184" s="22"/>
      <c r="S184" s="22"/>
    </row>
    <row r="185" spans="12:19" x14ac:dyDescent="0.3">
      <c r="L185" s="22"/>
      <c r="M185" s="22"/>
      <c r="N185" s="22"/>
      <c r="O185" s="22"/>
      <c r="P185" s="22"/>
      <c r="Q185" s="22"/>
      <c r="R185" s="22"/>
      <c r="S185" s="22"/>
    </row>
    <row r="186" spans="12:19" x14ac:dyDescent="0.3">
      <c r="L186" s="22"/>
      <c r="M186" s="22"/>
      <c r="N186" s="22"/>
      <c r="O186" s="22"/>
      <c r="P186" s="22"/>
      <c r="Q186" s="22"/>
      <c r="R186" s="22"/>
      <c r="S186" s="22"/>
    </row>
    <row r="187" spans="12:19" x14ac:dyDescent="0.3">
      <c r="L187" s="22"/>
      <c r="M187" s="22"/>
      <c r="N187" s="22"/>
      <c r="O187" s="22"/>
      <c r="P187" s="22"/>
      <c r="Q187" s="22"/>
      <c r="R187" s="22"/>
      <c r="S187" s="22"/>
    </row>
    <row r="188" spans="12:19" x14ac:dyDescent="0.3">
      <c r="L188" s="22"/>
      <c r="M188" s="22"/>
      <c r="N188" s="22"/>
      <c r="O188" s="22"/>
      <c r="P188" s="22"/>
      <c r="Q188" s="22"/>
      <c r="R188" s="22"/>
      <c r="S188" s="22"/>
    </row>
    <row r="189" spans="12:19" x14ac:dyDescent="0.3">
      <c r="L189" s="22"/>
      <c r="M189" s="22"/>
      <c r="N189" s="22"/>
      <c r="O189" s="22"/>
      <c r="P189" s="22"/>
      <c r="Q189" s="22"/>
      <c r="R189" s="22"/>
      <c r="S189" s="22"/>
    </row>
    <row r="190" spans="12:19" x14ac:dyDescent="0.3">
      <c r="L190" s="22"/>
      <c r="M190" s="22"/>
      <c r="N190" s="22"/>
      <c r="O190" s="22"/>
      <c r="P190" s="22"/>
      <c r="Q190" s="22"/>
      <c r="R190" s="22"/>
      <c r="S190" s="22"/>
    </row>
    <row r="191" spans="12:19" x14ac:dyDescent="0.3">
      <c r="L191" s="22"/>
      <c r="M191" s="22"/>
      <c r="N191" s="22"/>
      <c r="O191" s="22"/>
      <c r="P191" s="22"/>
      <c r="Q191" s="22"/>
      <c r="R191" s="22"/>
      <c r="S191" s="22"/>
    </row>
    <row r="192" spans="12:19" x14ac:dyDescent="0.3">
      <c r="L192" s="22"/>
      <c r="M192" s="22"/>
      <c r="N192" s="22"/>
      <c r="O192" s="22"/>
      <c r="P192" s="22"/>
      <c r="Q192" s="22"/>
      <c r="R192" s="22"/>
      <c r="S192" s="22"/>
    </row>
    <row r="193" spans="12:19" x14ac:dyDescent="0.3">
      <c r="L193" s="22"/>
      <c r="M193" s="22"/>
      <c r="N193" s="22"/>
      <c r="O193" s="22"/>
      <c r="P193" s="22"/>
      <c r="Q193" s="22"/>
      <c r="R193" s="22"/>
      <c r="S193" s="22"/>
    </row>
    <row r="194" spans="12:19" x14ac:dyDescent="0.3">
      <c r="L194" s="22"/>
      <c r="M194" s="22"/>
      <c r="N194" s="22"/>
      <c r="O194" s="22"/>
      <c r="P194" s="22"/>
      <c r="Q194" s="22"/>
      <c r="R194" s="22"/>
      <c r="S194" s="22"/>
    </row>
    <row r="195" spans="12:19" x14ac:dyDescent="0.3">
      <c r="L195" s="22"/>
      <c r="M195" s="22"/>
      <c r="N195" s="22"/>
      <c r="O195" s="22"/>
      <c r="P195" s="22"/>
      <c r="Q195" s="22"/>
      <c r="R195" s="22"/>
      <c r="S195" s="22"/>
    </row>
    <row r="196" spans="12:19" x14ac:dyDescent="0.3">
      <c r="L196" s="22"/>
      <c r="M196" s="22"/>
      <c r="N196" s="22"/>
      <c r="O196" s="22"/>
      <c r="P196" s="22"/>
      <c r="Q196" s="22"/>
      <c r="R196" s="22"/>
      <c r="S196" s="22"/>
    </row>
    <row r="197" spans="12:19" x14ac:dyDescent="0.3">
      <c r="L197" s="22"/>
      <c r="M197" s="22"/>
      <c r="N197" s="22"/>
      <c r="O197" s="22"/>
      <c r="P197" s="22"/>
      <c r="Q197" s="22"/>
      <c r="R197" s="22"/>
      <c r="S197" s="22"/>
    </row>
    <row r="198" spans="12:19" x14ac:dyDescent="0.3">
      <c r="L198" s="22"/>
      <c r="M198" s="22"/>
      <c r="N198" s="22"/>
      <c r="O198" s="22"/>
      <c r="P198" s="22"/>
      <c r="Q198" s="22"/>
      <c r="R198" s="22"/>
      <c r="S198" s="22"/>
    </row>
    <row r="199" spans="12:19" x14ac:dyDescent="0.3">
      <c r="L199" s="22"/>
      <c r="M199" s="22"/>
      <c r="N199" s="22"/>
      <c r="O199" s="22"/>
      <c r="P199" s="22"/>
      <c r="Q199" s="22"/>
      <c r="R199" s="22"/>
      <c r="S199" s="22"/>
    </row>
    <row r="200" spans="12:19" x14ac:dyDescent="0.3">
      <c r="L200" s="22"/>
      <c r="M200" s="22"/>
      <c r="N200" s="22"/>
      <c r="O200" s="22"/>
      <c r="P200" s="22"/>
      <c r="Q200" s="22"/>
      <c r="R200" s="22"/>
      <c r="S200" s="22"/>
    </row>
    <row r="201" spans="12:19" x14ac:dyDescent="0.3">
      <c r="L201" s="22"/>
      <c r="M201" s="22"/>
      <c r="N201" s="22"/>
      <c r="O201" s="22"/>
      <c r="P201" s="22"/>
      <c r="Q201" s="22"/>
      <c r="R201" s="22"/>
      <c r="S201" s="22"/>
    </row>
    <row r="202" spans="12:19" x14ac:dyDescent="0.3">
      <c r="L202" s="22"/>
      <c r="M202" s="22"/>
      <c r="N202" s="22"/>
      <c r="O202" s="22"/>
      <c r="P202" s="22"/>
      <c r="Q202" s="22"/>
      <c r="R202" s="22"/>
      <c r="S202" s="22"/>
    </row>
    <row r="203" spans="12:19" x14ac:dyDescent="0.3">
      <c r="L203" s="22"/>
      <c r="M203" s="22"/>
      <c r="N203" s="22"/>
      <c r="O203" s="22"/>
      <c r="P203" s="22"/>
      <c r="Q203" s="22"/>
      <c r="R203" s="22"/>
      <c r="S203" s="22"/>
    </row>
    <row r="204" spans="12:19" x14ac:dyDescent="0.3">
      <c r="L204" s="22"/>
      <c r="M204" s="22"/>
      <c r="N204" s="22"/>
      <c r="O204" s="22"/>
      <c r="P204" s="22"/>
      <c r="Q204" s="22"/>
      <c r="R204" s="22"/>
      <c r="S204" s="22"/>
    </row>
    <row r="205" spans="12:19" x14ac:dyDescent="0.3">
      <c r="L205" s="22"/>
      <c r="M205" s="22"/>
      <c r="N205" s="22"/>
      <c r="O205" s="22"/>
      <c r="P205" s="22"/>
      <c r="Q205" s="22"/>
      <c r="R205" s="22"/>
      <c r="S205" s="22"/>
    </row>
    <row r="206" spans="12:19" x14ac:dyDescent="0.3">
      <c r="L206" s="22"/>
      <c r="M206" s="22"/>
      <c r="N206" s="22"/>
      <c r="O206" s="22"/>
      <c r="P206" s="22"/>
      <c r="Q206" s="22"/>
      <c r="R206" s="22"/>
      <c r="S206" s="22"/>
    </row>
    <row r="207" spans="12:19" x14ac:dyDescent="0.3">
      <c r="L207" s="22"/>
      <c r="M207" s="22"/>
      <c r="N207" s="22"/>
      <c r="O207" s="22"/>
      <c r="P207" s="22"/>
      <c r="Q207" s="22"/>
      <c r="R207" s="22"/>
      <c r="S207" s="22"/>
    </row>
    <row r="208" spans="12:19" x14ac:dyDescent="0.3">
      <c r="L208" s="22"/>
      <c r="M208" s="22"/>
      <c r="N208" s="22"/>
      <c r="O208" s="22"/>
      <c r="P208" s="22"/>
      <c r="Q208" s="22"/>
      <c r="R208" s="22"/>
      <c r="S208" s="22"/>
    </row>
    <row r="209" spans="12:19" x14ac:dyDescent="0.3">
      <c r="L209" s="22"/>
      <c r="M209" s="22"/>
      <c r="N209" s="22"/>
      <c r="O209" s="22"/>
      <c r="P209" s="22"/>
      <c r="Q209" s="22"/>
      <c r="R209" s="22"/>
      <c r="S209" s="22"/>
    </row>
    <row r="210" spans="12:19" x14ac:dyDescent="0.3">
      <c r="L210" s="22"/>
      <c r="M210" s="22"/>
      <c r="N210" s="22"/>
      <c r="O210" s="22"/>
      <c r="P210" s="22"/>
      <c r="Q210" s="22"/>
      <c r="R210" s="22"/>
      <c r="S210" s="22"/>
    </row>
    <row r="211" spans="12:19" x14ac:dyDescent="0.3">
      <c r="L211" s="22"/>
      <c r="M211" s="22"/>
      <c r="N211" s="22"/>
      <c r="O211" s="22"/>
      <c r="P211" s="22"/>
      <c r="Q211" s="22"/>
      <c r="R211" s="22"/>
      <c r="S211" s="22"/>
    </row>
    <row r="212" spans="12:19" x14ac:dyDescent="0.3">
      <c r="L212" s="22"/>
      <c r="M212" s="22"/>
      <c r="N212" s="22"/>
      <c r="O212" s="22"/>
      <c r="P212" s="22"/>
      <c r="Q212" s="22"/>
      <c r="R212" s="22"/>
      <c r="S212" s="22"/>
    </row>
    <row r="213" spans="12:19" x14ac:dyDescent="0.3">
      <c r="L213" s="22"/>
      <c r="M213" s="22"/>
      <c r="N213" s="22"/>
      <c r="O213" s="22"/>
      <c r="P213" s="22"/>
      <c r="Q213" s="22"/>
      <c r="R213" s="22"/>
      <c r="S213" s="22"/>
    </row>
    <row r="214" spans="12:19" x14ac:dyDescent="0.3">
      <c r="L214" s="22"/>
      <c r="M214" s="22"/>
      <c r="N214" s="22"/>
      <c r="O214" s="22"/>
      <c r="P214" s="22"/>
      <c r="Q214" s="22"/>
      <c r="R214" s="22"/>
      <c r="S214" s="22"/>
    </row>
    <row r="215" spans="12:19" x14ac:dyDescent="0.3">
      <c r="L215" s="22"/>
      <c r="M215" s="22"/>
      <c r="N215" s="22"/>
      <c r="O215" s="22"/>
      <c r="P215" s="22"/>
      <c r="Q215" s="22"/>
      <c r="R215" s="22"/>
      <c r="S215" s="22"/>
    </row>
    <row r="216" spans="12:19" x14ac:dyDescent="0.3">
      <c r="L216" s="22"/>
      <c r="M216" s="22"/>
      <c r="N216" s="22"/>
      <c r="O216" s="22"/>
      <c r="P216" s="22"/>
      <c r="Q216" s="22"/>
      <c r="R216" s="22"/>
      <c r="S216" s="22"/>
    </row>
    <row r="217" spans="12:19" x14ac:dyDescent="0.3">
      <c r="L217" s="22"/>
      <c r="M217" s="22"/>
      <c r="N217" s="22"/>
      <c r="O217" s="22"/>
      <c r="P217" s="22"/>
      <c r="Q217" s="22"/>
      <c r="R217" s="22"/>
      <c r="S217" s="22"/>
    </row>
    <row r="218" spans="12:19" x14ac:dyDescent="0.3">
      <c r="L218" s="22"/>
      <c r="M218" s="22"/>
      <c r="N218" s="22"/>
      <c r="O218" s="22"/>
      <c r="P218" s="22"/>
      <c r="Q218" s="22"/>
      <c r="R218" s="22"/>
      <c r="S218" s="22"/>
    </row>
    <row r="219" spans="12:19" x14ac:dyDescent="0.3">
      <c r="L219" s="22"/>
      <c r="M219" s="22"/>
      <c r="N219" s="22"/>
      <c r="O219" s="22"/>
      <c r="P219" s="22"/>
      <c r="Q219" s="22"/>
      <c r="R219" s="22"/>
      <c r="S219" s="22"/>
    </row>
    <row r="220" spans="12:19" x14ac:dyDescent="0.3">
      <c r="L220" s="22"/>
      <c r="M220" s="22"/>
      <c r="N220" s="22"/>
      <c r="O220" s="22"/>
      <c r="P220" s="22"/>
      <c r="Q220" s="22"/>
      <c r="R220" s="22"/>
      <c r="S220" s="22"/>
    </row>
    <row r="221" spans="12:19" x14ac:dyDescent="0.3">
      <c r="L221" s="22"/>
      <c r="M221" s="22"/>
      <c r="N221" s="22"/>
      <c r="O221" s="22"/>
      <c r="P221" s="22"/>
      <c r="Q221" s="22"/>
      <c r="R221" s="22"/>
      <c r="S221" s="22"/>
    </row>
    <row r="222" spans="12:19" x14ac:dyDescent="0.3">
      <c r="L222" s="22"/>
      <c r="M222" s="22"/>
      <c r="N222" s="22"/>
      <c r="O222" s="22"/>
      <c r="P222" s="22"/>
      <c r="Q222" s="22"/>
      <c r="R222" s="22"/>
      <c r="S222" s="22"/>
    </row>
    <row r="223" spans="12:19" x14ac:dyDescent="0.3">
      <c r="L223" s="22"/>
      <c r="M223" s="22"/>
      <c r="N223" s="22"/>
      <c r="O223" s="22"/>
      <c r="P223" s="22"/>
      <c r="Q223" s="22"/>
      <c r="R223" s="22"/>
      <c r="S223" s="22"/>
    </row>
    <row r="224" spans="12:19" x14ac:dyDescent="0.3">
      <c r="L224" s="22"/>
      <c r="M224" s="22"/>
      <c r="N224" s="22"/>
      <c r="O224" s="22"/>
      <c r="P224" s="22"/>
      <c r="Q224" s="22"/>
      <c r="R224" s="22"/>
      <c r="S224" s="22"/>
    </row>
    <row r="225" spans="12:19" x14ac:dyDescent="0.3">
      <c r="L225" s="22"/>
      <c r="M225" s="22"/>
      <c r="N225" s="22"/>
      <c r="O225" s="22"/>
      <c r="P225" s="22"/>
      <c r="Q225" s="22"/>
      <c r="R225" s="22"/>
      <c r="S225" s="22"/>
    </row>
    <row r="226" spans="12:19" x14ac:dyDescent="0.3">
      <c r="L226" s="22"/>
      <c r="M226" s="22"/>
      <c r="N226" s="22"/>
      <c r="O226" s="22"/>
      <c r="P226" s="22"/>
      <c r="Q226" s="22"/>
      <c r="R226" s="22"/>
      <c r="S226" s="22"/>
    </row>
    <row r="227" spans="12:19" x14ac:dyDescent="0.3">
      <c r="L227" s="22"/>
      <c r="M227" s="22"/>
      <c r="N227" s="22"/>
      <c r="O227" s="22"/>
      <c r="P227" s="22"/>
      <c r="Q227" s="22"/>
      <c r="R227" s="22"/>
      <c r="S227" s="22"/>
    </row>
    <row r="228" spans="12:19" x14ac:dyDescent="0.3">
      <c r="L228" s="22"/>
      <c r="M228" s="22"/>
      <c r="N228" s="22"/>
      <c r="O228" s="22"/>
      <c r="P228" s="22"/>
      <c r="Q228" s="22"/>
      <c r="R228" s="22"/>
      <c r="S228" s="22"/>
    </row>
    <row r="229" spans="12:19" x14ac:dyDescent="0.3">
      <c r="L229" s="22"/>
      <c r="M229" s="22"/>
      <c r="N229" s="22"/>
      <c r="O229" s="22"/>
      <c r="P229" s="22"/>
      <c r="Q229" s="22"/>
      <c r="R229" s="22"/>
      <c r="S229" s="22"/>
    </row>
    <row r="230" spans="12:19" x14ac:dyDescent="0.3">
      <c r="L230" s="22"/>
      <c r="M230" s="22"/>
      <c r="N230" s="22"/>
      <c r="O230" s="22"/>
      <c r="P230" s="22"/>
      <c r="Q230" s="22"/>
      <c r="R230" s="22"/>
      <c r="S230" s="22"/>
    </row>
    <row r="231" spans="12:19" x14ac:dyDescent="0.3">
      <c r="L231" s="22"/>
      <c r="M231" s="22"/>
      <c r="N231" s="22"/>
      <c r="O231" s="22"/>
      <c r="P231" s="22"/>
      <c r="Q231" s="22"/>
      <c r="R231" s="22"/>
      <c r="S231" s="22"/>
    </row>
    <row r="232" spans="12:19" x14ac:dyDescent="0.3">
      <c r="L232" s="22"/>
      <c r="M232" s="22"/>
      <c r="N232" s="22"/>
      <c r="O232" s="22"/>
      <c r="P232" s="22"/>
      <c r="Q232" s="22"/>
      <c r="R232" s="22"/>
      <c r="S232" s="22"/>
    </row>
    <row r="233" spans="12:19" x14ac:dyDescent="0.3">
      <c r="L233" s="22"/>
      <c r="M233" s="22"/>
      <c r="N233" s="22"/>
      <c r="O233" s="22"/>
      <c r="P233" s="22"/>
      <c r="Q233" s="22"/>
      <c r="R233" s="22"/>
      <c r="S233" s="22"/>
    </row>
    <row r="234" spans="12:19" x14ac:dyDescent="0.3">
      <c r="L234" s="22"/>
      <c r="M234" s="22"/>
      <c r="N234" s="22"/>
      <c r="O234" s="22"/>
      <c r="P234" s="22"/>
      <c r="Q234" s="22"/>
      <c r="R234" s="22"/>
      <c r="S234" s="22"/>
    </row>
    <row r="235" spans="12:19" x14ac:dyDescent="0.3">
      <c r="L235" s="22"/>
      <c r="M235" s="22"/>
      <c r="N235" s="22"/>
      <c r="O235" s="22"/>
      <c r="P235" s="22"/>
      <c r="Q235" s="22"/>
      <c r="R235" s="22"/>
      <c r="S235" s="22"/>
    </row>
    <row r="236" spans="12:19" x14ac:dyDescent="0.3">
      <c r="L236" s="22"/>
      <c r="M236" s="22"/>
      <c r="N236" s="22"/>
      <c r="O236" s="22"/>
      <c r="P236" s="22"/>
      <c r="Q236" s="22"/>
      <c r="R236" s="22"/>
      <c r="S236" s="22"/>
    </row>
    <row r="237" spans="12:19" x14ac:dyDescent="0.3">
      <c r="L237" s="22"/>
      <c r="M237" s="22"/>
      <c r="N237" s="22"/>
      <c r="O237" s="22"/>
      <c r="P237" s="22"/>
      <c r="Q237" s="22"/>
      <c r="R237" s="22"/>
      <c r="S237" s="22"/>
    </row>
    <row r="238" spans="12:19" x14ac:dyDescent="0.3">
      <c r="L238" s="22"/>
      <c r="M238" s="22"/>
      <c r="N238" s="22"/>
      <c r="O238" s="22"/>
      <c r="P238" s="22"/>
      <c r="Q238" s="22"/>
      <c r="R238" s="22"/>
      <c r="S238" s="22"/>
    </row>
    <row r="239" spans="12:19" x14ac:dyDescent="0.3">
      <c r="L239" s="22"/>
      <c r="M239" s="22"/>
      <c r="N239" s="22"/>
      <c r="O239" s="22"/>
      <c r="P239" s="22"/>
      <c r="Q239" s="22"/>
      <c r="R239" s="22"/>
      <c r="S239" s="22"/>
    </row>
    <row r="240" spans="12:19" x14ac:dyDescent="0.3">
      <c r="L240" s="22"/>
      <c r="M240" s="22"/>
      <c r="N240" s="22"/>
      <c r="O240" s="22"/>
      <c r="P240" s="22"/>
      <c r="Q240" s="22"/>
      <c r="R240" s="22"/>
      <c r="S240" s="22"/>
    </row>
    <row r="241" spans="12:19" x14ac:dyDescent="0.3">
      <c r="L241" s="22"/>
      <c r="M241" s="22"/>
      <c r="N241" s="22"/>
      <c r="O241" s="22"/>
      <c r="P241" s="22"/>
      <c r="Q241" s="22"/>
      <c r="R241" s="22"/>
      <c r="S241" s="22"/>
    </row>
    <row r="242" spans="12:19" x14ac:dyDescent="0.3">
      <c r="L242" s="22"/>
      <c r="M242" s="22"/>
      <c r="N242" s="22"/>
      <c r="O242" s="22"/>
      <c r="P242" s="22"/>
      <c r="Q242" s="22"/>
      <c r="R242" s="22"/>
      <c r="S242" s="22"/>
    </row>
    <row r="243" spans="12:19" x14ac:dyDescent="0.3">
      <c r="L243" s="22"/>
      <c r="M243" s="22"/>
      <c r="N243" s="22"/>
      <c r="O243" s="22"/>
      <c r="P243" s="22"/>
      <c r="Q243" s="22"/>
      <c r="R243" s="22"/>
      <c r="S243" s="22"/>
    </row>
    <row r="244" spans="12:19" x14ac:dyDescent="0.3">
      <c r="L244" s="22"/>
      <c r="M244" s="22"/>
      <c r="N244" s="22"/>
      <c r="O244" s="22"/>
      <c r="P244" s="22"/>
      <c r="Q244" s="22"/>
      <c r="R244" s="22"/>
      <c r="S244" s="22"/>
    </row>
    <row r="245" spans="12:19" x14ac:dyDescent="0.3">
      <c r="L245" s="22"/>
      <c r="M245" s="22"/>
      <c r="N245" s="22"/>
      <c r="O245" s="22"/>
      <c r="P245" s="22"/>
      <c r="Q245" s="22"/>
      <c r="R245" s="22"/>
      <c r="S245" s="22"/>
    </row>
    <row r="246" spans="12:19" x14ac:dyDescent="0.3">
      <c r="L246" s="22"/>
      <c r="M246" s="22"/>
      <c r="N246" s="22"/>
      <c r="O246" s="22"/>
      <c r="P246" s="22"/>
      <c r="Q246" s="22"/>
      <c r="R246" s="22"/>
      <c r="S246" s="22"/>
    </row>
    <row r="247" spans="12:19" x14ac:dyDescent="0.3">
      <c r="L247" s="22"/>
      <c r="M247" s="22"/>
      <c r="N247" s="22"/>
      <c r="O247" s="22"/>
      <c r="P247" s="22"/>
      <c r="Q247" s="22"/>
      <c r="R247" s="22"/>
      <c r="S247" s="22"/>
    </row>
    <row r="248" spans="12:19" x14ac:dyDescent="0.3">
      <c r="L248" s="22"/>
      <c r="M248" s="22"/>
      <c r="N248" s="22"/>
      <c r="O248" s="22"/>
      <c r="P248" s="22"/>
      <c r="Q248" s="22"/>
      <c r="R248" s="22"/>
      <c r="S248" s="22"/>
    </row>
    <row r="249" spans="12:19" x14ac:dyDescent="0.3">
      <c r="L249" s="22"/>
      <c r="M249" s="22"/>
      <c r="N249" s="22"/>
      <c r="O249" s="22"/>
      <c r="P249" s="22"/>
      <c r="Q249" s="22"/>
      <c r="R249" s="22"/>
      <c r="S249" s="22"/>
    </row>
    <row r="250" spans="12:19" x14ac:dyDescent="0.3">
      <c r="P250" s="22"/>
    </row>
    <row r="251" spans="12:19" x14ac:dyDescent="0.3">
      <c r="P251" s="22"/>
    </row>
    <row r="252" spans="12:19" x14ac:dyDescent="0.3">
      <c r="P252" s="22"/>
    </row>
    <row r="253" spans="12:19" x14ac:dyDescent="0.3">
      <c r="P253" s="22"/>
    </row>
    <row r="254" spans="12:19" x14ac:dyDescent="0.3">
      <c r="P254" s="22"/>
    </row>
    <row r="255" spans="12:19" x14ac:dyDescent="0.3">
      <c r="P255" s="22"/>
    </row>
    <row r="256" spans="12:19" x14ac:dyDescent="0.3">
      <c r="P256" s="22"/>
    </row>
    <row r="257" spans="16:16" x14ac:dyDescent="0.3">
      <c r="P257" s="22"/>
    </row>
    <row r="258" spans="16:16" x14ac:dyDescent="0.3">
      <c r="P258" s="22"/>
    </row>
    <row r="259" spans="16:16" x14ac:dyDescent="0.3">
      <c r="P259" s="22"/>
    </row>
    <row r="260" spans="16:16" x14ac:dyDescent="0.3">
      <c r="P260" s="22"/>
    </row>
  </sheetData>
  <sheetProtection algorithmName="SHA-512" hashValue="3Mi7OUNwh9LWaijY7DmP7AbxT8hlBacjCWpuU37X5It46c0fhwuDM1WTY2ZLrSDwKHwPWq00tYNCHDwksyfk8w==" saltValue="NY53BunMmyg/tBcH5472bQ==" spinCount="100000" sheet="1" formatCells="0"/>
  <dataConsolidate/>
  <mergeCells count="34">
    <mergeCell ref="B22:C22"/>
    <mergeCell ref="D22:I22"/>
    <mergeCell ref="B28:C28"/>
    <mergeCell ref="B35:D35"/>
    <mergeCell ref="B23:C23"/>
    <mergeCell ref="B24:C24"/>
    <mergeCell ref="B25:C25"/>
    <mergeCell ref="B26:C26"/>
    <mergeCell ref="B27:C27"/>
    <mergeCell ref="B30:B34"/>
    <mergeCell ref="C30:I34"/>
    <mergeCell ref="B17:C17"/>
    <mergeCell ref="B18:C18"/>
    <mergeCell ref="B19:C19"/>
    <mergeCell ref="B20:I20"/>
    <mergeCell ref="B21:I21"/>
    <mergeCell ref="B16:C16"/>
    <mergeCell ref="B5:I5"/>
    <mergeCell ref="B6:C6"/>
    <mergeCell ref="B7:C7"/>
    <mergeCell ref="B8:C8"/>
    <mergeCell ref="B9:C9"/>
    <mergeCell ref="B10:C10"/>
    <mergeCell ref="B11:C11"/>
    <mergeCell ref="B12:C12"/>
    <mergeCell ref="B13:C13"/>
    <mergeCell ref="B14:C14"/>
    <mergeCell ref="B15:C15"/>
    <mergeCell ref="B4:I4"/>
    <mergeCell ref="A1:J1"/>
    <mergeCell ref="B2:B3"/>
    <mergeCell ref="C2:I2"/>
    <mergeCell ref="C3:E3"/>
    <mergeCell ref="F3:I3"/>
  </mergeCells>
  <conditionalFormatting sqref="D24:I24">
    <cfRule type="expression" dxfId="241" priority="1">
      <formula>D$7&lt;&gt;""</formula>
    </cfRule>
  </conditionalFormatting>
  <conditionalFormatting sqref="D25:I25">
    <cfRule type="expression" dxfId="240" priority="2">
      <formula>D$24="Baja"</formula>
    </cfRule>
  </conditionalFormatting>
  <conditionalFormatting sqref="D25:I28">
    <cfRule type="expression" dxfId="239" priority="3">
      <formula>D$24="Modificación"</formula>
    </cfRule>
    <cfRule type="expression" dxfId="238" priority="4">
      <formula>D$24="Crear"</formula>
    </cfRule>
  </conditionalFormatting>
  <dataValidations count="12">
    <dataValidation type="list" allowBlank="1" showInputMessage="1" showErrorMessage="1" sqref="D23:I23" xr:uid="{C9D11C8C-71FF-42F7-878D-06C5B4AF6430}">
      <formula1>"Generico, Nombrado"</formula1>
    </dataValidation>
    <dataValidation type="list" allowBlank="1" showInputMessage="1" showErrorMessage="1" sqref="D24:I24" xr:uid="{B2BD486A-E7E9-4C08-B403-5DCFB3B42037}">
      <formula1>"Crear, Modificación, Inactivar"</formula1>
    </dataValidation>
    <dataValidation type="list" allowBlank="1" showInputMessage="1" showErrorMessage="1" sqref="D15:I15" xr:uid="{937D364E-BDFB-4285-AD73-7A664BDED02C}">
      <formula1>"Director Tecnico II, Director Tecnico I, Vendedor Farmacia"</formula1>
    </dataValidation>
    <dataValidation allowBlank="1" showInputMessage="1" showErrorMessage="1" errorTitle="Numero de Documento" error="Digitar un valor numérico" sqref="D7:I7" xr:uid="{BA04ED3D-FBFA-4E66-A472-37BC582168BD}"/>
    <dataValidation type="whole" allowBlank="1" showInputMessage="1" showErrorMessage="1" errorTitle="Centro de Costo" error="Digitar un valor numérico" sqref="D11:I11" xr:uid="{36023E6B-FE36-49AB-BD7F-3AD767BCBEB9}">
      <formula1>0</formula1>
      <formula2>9999</formula2>
    </dataValidation>
    <dataValidation type="date" operator="greaterThan" allowBlank="1" showInputMessage="1" showErrorMessage="1" errorTitle="Fecha finalización" error="Digite una fecha valida. La fecha debe ser mayor a la de Inicio Contrato y a la fecha actual del sistema." sqref="D19:I19" xr:uid="{BB467BF5-2B92-4416-86ED-6543BA1F114F}">
      <formula1>D18</formula1>
    </dataValidation>
    <dataValidation type="textLength" allowBlank="1" showInputMessage="1" showErrorMessage="1" errorTitle="Nombre Dependencia" error="Solo se aceptan caracteres albabeticos. Favor digitar el nombre de la Dependencia." sqref="D14:I14" xr:uid="{7D24733B-30DA-43AC-85E7-05C116382A23}">
      <formula1>5</formula1>
      <formula2>100</formula2>
    </dataValidation>
    <dataValidation type="date" allowBlank="1" showInputMessage="1" showErrorMessage="1" errorTitle="Fecha inicio" error="Digite una fecha valida" sqref="D18:I18" xr:uid="{E6A1BE4F-A9CA-4219-9EC7-E4C30FA83E6D}">
      <formula1>19725</formula1>
      <formula2>2958465</formula2>
    </dataValidation>
    <dataValidation type="list" allowBlank="1" showInputMessage="1" showErrorMessage="1" sqref="D16:I16" xr:uid="{34E9B00B-8A96-40EB-BF91-28A8724F9FED}">
      <formula1>"Empleado CAFAM, Contratista"</formula1>
    </dataValidation>
    <dataValidation type="whole" allowBlank="1" showInputMessage="1" showErrorMessage="1" errorTitle="Centro de Costo" error="Digitar un valor numérico" sqref="D12:I13" xr:uid="{BA3F9663-3E19-4FD6-AEEF-2F3FB22687CC}">
      <formula1>1</formula1>
      <formula2>9999999999999990</formula2>
    </dataValidation>
    <dataValidation type="whole" allowBlank="1" showInputMessage="1" showErrorMessage="1" errorTitle="Numero de Documento" error="Digitar un valor numérico" sqref="D8:I8" xr:uid="{D700E406-F71B-4390-B5F8-1919CD8F743D}">
      <formula1>1</formula1>
      <formula2>9999999999999990</formula2>
    </dataValidation>
    <dataValidation type="list" allowBlank="1" showInputMessage="1" showErrorMessage="1" sqref="D26:I26" xr:uid="{512834C4-13C0-4AB5-8EF3-D46B38C89887}">
      <formula1>"Pruebas, Producción, Ambos"</formula1>
    </dataValidation>
  </dataValidations>
  <pageMargins left="0.70866141732283472" right="0.70866141732283472" top="0.74803149606299213" bottom="0.74803149606299213" header="0.31496062992125984" footer="0.31496062992125984"/>
  <pageSetup paperSize="9" scale="47"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C37D5230-2B21-46A6-A6F2-608B0BF8D5D8}">
          <x14:formula1>
            <xm:f>SharePoint!$CE$2:$CE$10</xm:f>
          </x14:formula1>
          <xm:sqref>D27:I27</xm:sqref>
        </x14:dataValidation>
      </x14:dataValidation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894EC-9E18-47FA-B94E-7400FF968921}">
  <sheetPr codeName="Hoja43">
    <tabColor theme="5" tint="0.39997558519241921"/>
    <pageSetUpPr fitToPage="1"/>
  </sheetPr>
  <dimension ref="A1:DZ260"/>
  <sheetViews>
    <sheetView showGridLines="0" showRowColHeaders="0" zoomScaleNormal="100" workbookViewId="0">
      <pane xSplit="10" topLeftCell="K1" activePane="topRight" state="frozen"/>
      <selection activeCell="D7" sqref="D7:I19"/>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23.44140625" style="82" customWidth="1"/>
    <col min="12" max="12" width="30.33203125" style="82" bestFit="1" customWidth="1"/>
    <col min="13" max="13" width="32.33203125" style="82" bestFit="1" customWidth="1"/>
    <col min="14" max="14" width="52.44140625" style="82" bestFit="1" customWidth="1"/>
    <col min="15" max="15" width="2.33203125" style="82" customWidth="1"/>
    <col min="16" max="16" width="30.33203125" style="82" bestFit="1" customWidth="1"/>
    <col min="17" max="17" width="2" style="82" customWidth="1"/>
    <col min="18" max="18" width="30.33203125" style="82" bestFit="1" customWidth="1"/>
    <col min="19" max="19" width="32.33203125" style="82" bestFit="1" customWidth="1"/>
    <col min="20" max="20" width="34.5546875" style="82" bestFit="1" customWidth="1"/>
    <col min="21" max="21" width="35.33203125" style="82" bestFit="1" customWidth="1"/>
    <col min="22" max="16384" width="11.44140625" style="82"/>
  </cols>
  <sheetData>
    <row r="1" spans="1:11" s="22" customFormat="1" ht="20.25" customHeight="1" thickTop="1" thickBot="1" x14ac:dyDescent="0.35">
      <c r="A1" s="463"/>
      <c r="B1" s="464"/>
      <c r="C1" s="464"/>
      <c r="D1" s="464"/>
      <c r="E1" s="464"/>
      <c r="F1" s="464"/>
      <c r="G1" s="464"/>
      <c r="H1" s="464"/>
      <c r="I1" s="464"/>
      <c r="J1" s="465"/>
      <c r="K1" s="21">
        <v>2958465</v>
      </c>
    </row>
    <row r="2" spans="1:11" s="22" customFormat="1" ht="45" customHeight="1" x14ac:dyDescent="0.3">
      <c r="A2" s="62"/>
      <c r="B2" s="474"/>
      <c r="C2" s="481" t="s">
        <v>99</v>
      </c>
      <c r="D2" s="481"/>
      <c r="E2" s="481"/>
      <c r="F2" s="481"/>
      <c r="G2" s="482"/>
      <c r="H2" s="482"/>
      <c r="I2" s="483"/>
      <c r="J2" s="64"/>
    </row>
    <row r="3" spans="1:11" s="22" customFormat="1" ht="15" thickBot="1" x14ac:dyDescent="0.35">
      <c r="A3" s="62"/>
      <c r="B3" s="475"/>
      <c r="C3" s="473"/>
      <c r="D3" s="473"/>
      <c r="E3" s="473"/>
      <c r="F3" s="473" t="s">
        <v>100</v>
      </c>
      <c r="G3" s="479"/>
      <c r="H3" s="479"/>
      <c r="I3" s="480"/>
      <c r="J3" s="64"/>
    </row>
    <row r="4" spans="1:11" s="22" customFormat="1" ht="15" thickBot="1" x14ac:dyDescent="0.35">
      <c r="A4" s="62"/>
      <c r="B4" s="466"/>
      <c r="C4" s="466"/>
      <c r="D4" s="466"/>
      <c r="E4" s="466"/>
      <c r="F4" s="466"/>
      <c r="G4" s="466"/>
      <c r="H4" s="466"/>
      <c r="I4" s="466"/>
      <c r="J4" s="64"/>
    </row>
    <row r="5" spans="1:11" s="22" customFormat="1" ht="27.75" customHeight="1" thickBot="1" x14ac:dyDescent="0.35">
      <c r="A5" s="62"/>
      <c r="B5" s="476" t="s">
        <v>101</v>
      </c>
      <c r="C5" s="477"/>
      <c r="D5" s="477"/>
      <c r="E5" s="477"/>
      <c r="F5" s="477"/>
      <c r="G5" s="477"/>
      <c r="H5" s="477"/>
      <c r="I5" s="478"/>
      <c r="J5" s="64"/>
    </row>
    <row r="6" spans="1:11" s="22" customFormat="1" ht="15" thickBot="1" x14ac:dyDescent="0.35">
      <c r="A6" s="62"/>
      <c r="B6" s="471" t="s">
        <v>102</v>
      </c>
      <c r="C6" s="472"/>
      <c r="D6" s="23" t="s">
        <v>103</v>
      </c>
      <c r="E6" s="24" t="s">
        <v>104</v>
      </c>
      <c r="F6" s="24" t="s">
        <v>105</v>
      </c>
      <c r="G6" s="24" t="s">
        <v>106</v>
      </c>
      <c r="H6" s="24" t="s">
        <v>107</v>
      </c>
      <c r="I6" s="25" t="s">
        <v>108</v>
      </c>
      <c r="J6" s="64"/>
    </row>
    <row r="7" spans="1:11"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1"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1"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1"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1"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1"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1"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1"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1" s="22" customFormat="1" ht="35.1" customHeight="1" x14ac:dyDescent="0.3">
      <c r="A15" s="62"/>
      <c r="B15" s="467" t="s">
        <v>117</v>
      </c>
      <c r="C15" s="468"/>
      <c r="D15" s="67"/>
      <c r="E15" s="310"/>
      <c r="F15" s="310"/>
      <c r="G15" s="310"/>
      <c r="H15" s="310"/>
      <c r="I15" s="311"/>
      <c r="J15" s="64"/>
    </row>
    <row r="16" spans="1:11"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75" hidden="1" customHeight="1" thickBot="1" x14ac:dyDescent="0.35">
      <c r="A21" s="62"/>
      <c r="B21" s="578" t="s">
        <v>810</v>
      </c>
      <c r="C21" s="579"/>
      <c r="D21" s="579"/>
      <c r="E21" s="579"/>
      <c r="F21" s="579"/>
      <c r="G21" s="579"/>
      <c r="H21" s="579"/>
      <c r="I21" s="580"/>
      <c r="J21" s="64"/>
    </row>
    <row r="22" spans="1:130" s="22" customFormat="1" ht="18.75" customHeight="1" thickBot="1" x14ac:dyDescent="0.35">
      <c r="A22" s="62"/>
      <c r="B22" s="562" t="s">
        <v>964</v>
      </c>
      <c r="C22" s="563"/>
      <c r="D22" s="503" t="str">
        <f>IF(DZ24&gt;0,Navegación!$E$50,"")</f>
        <v/>
      </c>
      <c r="E22" s="503"/>
      <c r="F22" s="503"/>
      <c r="G22" s="503"/>
      <c r="H22" s="503"/>
      <c r="I22" s="504"/>
      <c r="J22" s="64"/>
    </row>
    <row r="23" spans="1:130" s="22" customFormat="1" x14ac:dyDescent="0.3">
      <c r="A23" s="62"/>
      <c r="B23" s="484" t="s">
        <v>962</v>
      </c>
      <c r="C23" s="485"/>
      <c r="D23" s="19"/>
      <c r="E23" s="19"/>
      <c r="F23" s="19"/>
      <c r="G23" s="19"/>
      <c r="H23" s="19"/>
      <c r="I23" s="27"/>
      <c r="J23" s="64"/>
    </row>
    <row r="24" spans="1:130" s="22" customFormat="1" x14ac:dyDescent="0.3">
      <c r="A24" s="62"/>
      <c r="B24" s="511" t="s">
        <v>689</v>
      </c>
      <c r="C24" s="512"/>
      <c r="D24" s="19"/>
      <c r="E24" s="19"/>
      <c r="F24" s="19"/>
      <c r="G24" s="19"/>
      <c r="H24" s="19"/>
      <c r="I24" s="27"/>
      <c r="J24" s="64"/>
      <c r="DZ24" s="147">
        <f>COUNTIF(D24:I24,"&lt;&gt;")</f>
        <v>0</v>
      </c>
    </row>
    <row r="25" spans="1:130" s="22" customFormat="1" x14ac:dyDescent="0.3">
      <c r="A25" s="62"/>
      <c r="B25" s="469" t="s">
        <v>963</v>
      </c>
      <c r="C25" s="470"/>
      <c r="D25" s="172"/>
      <c r="E25" s="173"/>
      <c r="F25" s="173"/>
      <c r="G25" s="173"/>
      <c r="H25" s="173"/>
      <c r="I25" s="174"/>
      <c r="J25" s="64"/>
    </row>
    <row r="26" spans="1:130" s="22" customFormat="1" ht="24" customHeight="1" x14ac:dyDescent="0.3">
      <c r="A26" s="62"/>
      <c r="B26" s="469" t="s">
        <v>904</v>
      </c>
      <c r="C26" s="470"/>
      <c r="D26" s="19"/>
      <c r="E26" s="19"/>
      <c r="F26" s="19"/>
      <c r="G26" s="19"/>
      <c r="H26" s="19"/>
      <c r="I26" s="27"/>
      <c r="J26" s="64"/>
    </row>
    <row r="27" spans="1:130" s="22" customFormat="1" ht="31.5" customHeight="1" x14ac:dyDescent="0.3">
      <c r="A27" s="62"/>
      <c r="B27" s="469" t="s">
        <v>789</v>
      </c>
      <c r="C27" s="470"/>
      <c r="D27" s="302"/>
      <c r="E27" s="302"/>
      <c r="F27" s="302"/>
      <c r="G27" s="302"/>
      <c r="H27" s="302"/>
      <c r="I27" s="303"/>
      <c r="J27" s="64"/>
    </row>
    <row r="28" spans="1:130" s="22" customFormat="1" ht="44.25" customHeight="1" thickBot="1" x14ac:dyDescent="0.35">
      <c r="A28" s="62"/>
      <c r="B28" s="487" t="s">
        <v>907</v>
      </c>
      <c r="C28" s="488"/>
      <c r="D28" s="169"/>
      <c r="E28" s="170"/>
      <c r="F28" s="170"/>
      <c r="G28" s="170"/>
      <c r="H28" s="170"/>
      <c r="I28" s="175"/>
      <c r="J28" s="64"/>
    </row>
    <row r="29" spans="1:130" s="22" customFormat="1" ht="21" thickBot="1" x14ac:dyDescent="0.35">
      <c r="A29" s="62"/>
      <c r="B29" s="232"/>
      <c r="C29" s="231"/>
      <c r="D29" s="231"/>
      <c r="E29" s="231"/>
      <c r="F29" s="231"/>
      <c r="G29" s="231"/>
      <c r="H29" s="231"/>
      <c r="I29" s="231"/>
      <c r="J29" s="64"/>
    </row>
    <row r="30" spans="1:130" s="22" customFormat="1" x14ac:dyDescent="0.3">
      <c r="A30" s="62"/>
      <c r="B30" s="494" t="s">
        <v>131</v>
      </c>
      <c r="C30" s="497"/>
      <c r="D30" s="497"/>
      <c r="E30" s="497"/>
      <c r="F30" s="497"/>
      <c r="G30" s="497"/>
      <c r="H30" s="497"/>
      <c r="I30" s="498"/>
      <c r="J30" s="64"/>
    </row>
    <row r="31" spans="1:130" s="22" customFormat="1" ht="14.7" customHeight="1" x14ac:dyDescent="0.3">
      <c r="A31" s="62"/>
      <c r="B31" s="495"/>
      <c r="C31" s="499"/>
      <c r="D31" s="499"/>
      <c r="E31" s="499"/>
      <c r="F31" s="499"/>
      <c r="G31" s="499"/>
      <c r="H31" s="499"/>
      <c r="I31" s="500"/>
      <c r="J31" s="64"/>
    </row>
    <row r="32" spans="1:130" s="22" customFormat="1" x14ac:dyDescent="0.3">
      <c r="A32" s="62"/>
      <c r="B32" s="495"/>
      <c r="C32" s="499"/>
      <c r="D32" s="499"/>
      <c r="E32" s="499"/>
      <c r="F32" s="499"/>
      <c r="G32" s="499"/>
      <c r="H32" s="499"/>
      <c r="I32" s="500"/>
      <c r="J32" s="64"/>
    </row>
    <row r="33" spans="1:130" s="22" customFormat="1" x14ac:dyDescent="0.3">
      <c r="A33" s="62"/>
      <c r="B33" s="495"/>
      <c r="C33" s="499"/>
      <c r="D33" s="499"/>
      <c r="E33" s="499"/>
      <c r="F33" s="499"/>
      <c r="G33" s="499"/>
      <c r="H33" s="499"/>
      <c r="I33" s="500"/>
      <c r="J33" s="64"/>
    </row>
    <row r="34" spans="1:130" s="22" customFormat="1" ht="15" thickBot="1" x14ac:dyDescent="0.35">
      <c r="A34" s="62"/>
      <c r="B34" s="496"/>
      <c r="C34" s="501"/>
      <c r="D34" s="501"/>
      <c r="E34" s="501"/>
      <c r="F34" s="501"/>
      <c r="G34" s="501"/>
      <c r="H34" s="501"/>
      <c r="I34" s="502"/>
      <c r="J34" s="64"/>
    </row>
    <row r="35" spans="1:130" s="22" customFormat="1" ht="28.5" customHeight="1" thickBot="1" x14ac:dyDescent="0.35">
      <c r="A35" s="63"/>
      <c r="B35" s="489" t="str">
        <f>'WINDOWS 1'!$B$37</f>
        <v>APROBADOR POR: Jefe Dpto. Servicios Compartidos</v>
      </c>
      <c r="C35" s="489"/>
      <c r="D35" s="489"/>
      <c r="E35" s="298"/>
      <c r="F35" s="298" t="str">
        <f>'WINDOWS 1'!F37</f>
        <v>V20 de 26/09/2023</v>
      </c>
      <c r="G35" s="299"/>
      <c r="H35" s="299"/>
      <c r="I35" s="299" t="str">
        <f>"Pág. " &amp;Navegación!B53 &amp; " de " &amp;Navegación!$B$102</f>
        <v>Pág. 27 de 54</v>
      </c>
      <c r="J35" s="65"/>
    </row>
    <row r="36" spans="1:130" s="22" customFormat="1" ht="28.5" customHeight="1" thickTop="1" x14ac:dyDescent="0.3">
      <c r="A36" s="82"/>
      <c r="J36" s="82"/>
    </row>
    <row r="37" spans="1:130" s="22" customFormat="1" x14ac:dyDescent="0.3">
      <c r="A37" s="82"/>
      <c r="J37" s="82"/>
    </row>
    <row r="38" spans="1:130" s="22" customFormat="1" ht="30" customHeight="1" x14ac:dyDescent="0.3">
      <c r="A38" s="82"/>
      <c r="B38" s="82"/>
      <c r="C38" s="82"/>
      <c r="D38" s="82"/>
      <c r="E38" s="82"/>
      <c r="F38" s="82"/>
      <c r="G38" s="82"/>
      <c r="H38" s="82"/>
      <c r="I38" s="82"/>
      <c r="J38" s="82"/>
      <c r="DZ38" s="147" t="e">
        <f>COUNTIF(#REF!,"&lt;&gt;")</f>
        <v>#REF!</v>
      </c>
    </row>
    <row r="39" spans="1:130" s="22" customFormat="1" ht="28.5" customHeight="1" x14ac:dyDescent="0.3">
      <c r="A39" s="82"/>
      <c r="B39" s="82"/>
      <c r="C39" s="82"/>
      <c r="D39" s="82"/>
      <c r="E39" s="82"/>
      <c r="F39" s="82"/>
      <c r="G39" s="82"/>
      <c r="H39" s="82"/>
      <c r="I39" s="82"/>
      <c r="J39" s="82"/>
    </row>
    <row r="40" spans="1:130" s="22" customFormat="1" ht="28.5" customHeight="1" x14ac:dyDescent="0.3">
      <c r="A40" s="82"/>
      <c r="B40" s="82"/>
      <c r="C40" s="82"/>
      <c r="D40" s="82"/>
      <c r="E40" s="82"/>
      <c r="F40" s="82"/>
      <c r="G40" s="82"/>
      <c r="H40" s="82"/>
      <c r="I40" s="82"/>
      <c r="J40" s="82"/>
      <c r="DZ40" s="147" t="e">
        <f>COUNTIF(#REF!,"&lt;&gt;")</f>
        <v>#REF!</v>
      </c>
    </row>
    <row r="41" spans="1:130" s="22" customFormat="1" ht="18.75" customHeight="1" x14ac:dyDescent="0.3">
      <c r="A41" s="82"/>
      <c r="B41" s="82"/>
      <c r="C41" s="82"/>
      <c r="D41" s="82"/>
      <c r="E41" s="82"/>
      <c r="F41" s="82"/>
      <c r="G41" s="82"/>
      <c r="H41" s="82"/>
      <c r="I41" s="82"/>
      <c r="J41" s="82"/>
    </row>
    <row r="42" spans="1:130" s="22" customFormat="1" x14ac:dyDescent="0.3">
      <c r="A42" s="82"/>
      <c r="B42" s="82"/>
      <c r="C42" s="82"/>
      <c r="D42" s="82"/>
      <c r="E42" s="82"/>
      <c r="F42" s="82"/>
      <c r="G42" s="82"/>
      <c r="H42" s="82"/>
      <c r="I42" s="82"/>
      <c r="J42" s="82"/>
      <c r="DZ42" s="147" t="e">
        <f>COUNTIF(#REF!,"&lt;&gt;")</f>
        <v>#REF!</v>
      </c>
    </row>
    <row r="43" spans="1:130" s="22" customFormat="1" x14ac:dyDescent="0.3">
      <c r="A43" s="82"/>
      <c r="B43" s="82"/>
      <c r="C43" s="82"/>
      <c r="D43" s="82"/>
      <c r="E43" s="82"/>
      <c r="F43" s="82"/>
      <c r="G43" s="82"/>
      <c r="H43" s="82"/>
      <c r="I43" s="82"/>
      <c r="J43" s="82"/>
    </row>
    <row r="44" spans="1:130" s="22" customFormat="1" x14ac:dyDescent="0.3">
      <c r="A44" s="82"/>
      <c r="B44" s="82"/>
      <c r="C44" s="82"/>
      <c r="D44" s="82"/>
      <c r="E44" s="82"/>
      <c r="F44" s="82"/>
      <c r="G44" s="82"/>
      <c r="H44" s="82"/>
      <c r="I44" s="82"/>
      <c r="J44" s="82"/>
    </row>
    <row r="45" spans="1:130" s="22" customFormat="1" x14ac:dyDescent="0.3">
      <c r="A45" s="82"/>
      <c r="B45" s="82"/>
      <c r="C45" s="82"/>
      <c r="D45" s="82"/>
      <c r="E45" s="82"/>
      <c r="F45" s="82"/>
      <c r="G45" s="82"/>
      <c r="H45" s="82"/>
      <c r="I45" s="82"/>
      <c r="J45" s="82"/>
    </row>
    <row r="46" spans="1:130" s="22" customFormat="1" x14ac:dyDescent="0.3">
      <c r="A46" s="82"/>
      <c r="B46" s="82"/>
      <c r="C46" s="82"/>
      <c r="D46" s="82"/>
      <c r="E46" s="82"/>
      <c r="F46" s="82"/>
      <c r="G46" s="82"/>
      <c r="H46" s="82"/>
      <c r="I46" s="82"/>
      <c r="J46" s="82"/>
    </row>
    <row r="47" spans="1:130" s="22" customFormat="1" x14ac:dyDescent="0.3">
      <c r="A47" s="82"/>
      <c r="B47" s="82"/>
      <c r="C47" s="82"/>
      <c r="D47" s="82"/>
      <c r="E47" s="82"/>
      <c r="F47" s="82"/>
      <c r="G47" s="82"/>
      <c r="H47" s="82"/>
      <c r="I47" s="82"/>
      <c r="J47" s="82"/>
    </row>
    <row r="48" spans="1:130" s="22" customFormat="1" x14ac:dyDescent="0.3">
      <c r="A48" s="82"/>
      <c r="B48" s="82"/>
      <c r="C48" s="82"/>
      <c r="D48" s="82"/>
      <c r="E48" s="82"/>
      <c r="F48" s="82"/>
      <c r="G48" s="82"/>
      <c r="H48" s="82"/>
      <c r="I48" s="82"/>
      <c r="J48" s="82"/>
    </row>
    <row r="49" spans="1:130" s="22" customFormat="1" ht="18.75" customHeight="1" x14ac:dyDescent="0.3">
      <c r="A49" s="82"/>
      <c r="B49" s="82"/>
      <c r="C49" s="82"/>
      <c r="D49" s="82"/>
      <c r="E49" s="82"/>
      <c r="F49" s="82"/>
      <c r="G49" s="82"/>
      <c r="H49" s="82"/>
      <c r="I49" s="82"/>
      <c r="J49" s="82"/>
    </row>
    <row r="50" spans="1:130" s="22" customFormat="1" x14ac:dyDescent="0.3">
      <c r="A50" s="82"/>
      <c r="B50" s="82"/>
      <c r="C50" s="82"/>
      <c r="D50" s="82"/>
      <c r="E50" s="82"/>
      <c r="F50" s="82"/>
      <c r="G50" s="82"/>
      <c r="H50" s="82"/>
      <c r="I50" s="82"/>
      <c r="J50" s="82"/>
      <c r="DZ50" s="147" t="e">
        <f>COUNTIF(#REF!,"&lt;&gt;")</f>
        <v>#REF!</v>
      </c>
    </row>
    <row r="51" spans="1:130" s="22" customFormat="1" x14ac:dyDescent="0.3">
      <c r="A51" s="82"/>
      <c r="B51" s="82"/>
      <c r="C51" s="82"/>
      <c r="D51" s="82"/>
      <c r="E51" s="82"/>
      <c r="F51" s="82"/>
      <c r="G51" s="82"/>
      <c r="H51" s="82"/>
      <c r="I51" s="82"/>
      <c r="J51" s="82"/>
    </row>
    <row r="52" spans="1:130" s="22" customFormat="1" ht="49.5" customHeight="1" x14ac:dyDescent="0.3">
      <c r="A52" s="82"/>
      <c r="B52" s="82"/>
      <c r="C52" s="82"/>
      <c r="D52" s="82"/>
      <c r="E52" s="82"/>
      <c r="F52" s="82"/>
      <c r="G52" s="82"/>
      <c r="H52" s="82"/>
      <c r="I52" s="82"/>
      <c r="J52" s="82"/>
    </row>
    <row r="53" spans="1:130" s="22" customFormat="1" ht="18.75" customHeight="1" x14ac:dyDescent="0.3">
      <c r="A53" s="82"/>
      <c r="B53" s="82"/>
      <c r="C53" s="82"/>
      <c r="D53" s="82"/>
      <c r="E53" s="82"/>
      <c r="F53" s="82"/>
      <c r="G53" s="82"/>
      <c r="H53" s="82"/>
      <c r="I53" s="82"/>
      <c r="J53" s="82"/>
    </row>
    <row r="54" spans="1:130" s="22" customFormat="1" x14ac:dyDescent="0.3">
      <c r="A54" s="82"/>
      <c r="B54" s="82"/>
      <c r="C54" s="82"/>
      <c r="D54" s="82"/>
      <c r="E54" s="82"/>
      <c r="F54" s="82"/>
      <c r="G54" s="82"/>
      <c r="H54" s="82"/>
      <c r="I54" s="82"/>
      <c r="J54" s="82"/>
      <c r="DZ54" s="147" t="e">
        <f>COUNTIF(#REF!,"&lt;&gt;")</f>
        <v>#REF!</v>
      </c>
    </row>
    <row r="55" spans="1:130" s="22" customFormat="1" x14ac:dyDescent="0.3">
      <c r="A55" s="82"/>
      <c r="B55" s="82"/>
      <c r="C55" s="82"/>
      <c r="D55" s="82"/>
      <c r="E55" s="82"/>
      <c r="F55" s="82"/>
      <c r="G55" s="82"/>
      <c r="H55" s="82"/>
      <c r="I55" s="82"/>
      <c r="J55" s="82"/>
    </row>
    <row r="56" spans="1:130" s="22" customFormat="1" x14ac:dyDescent="0.3">
      <c r="A56" s="82"/>
      <c r="B56" s="82"/>
      <c r="C56" s="82"/>
      <c r="D56" s="82"/>
      <c r="E56" s="82"/>
      <c r="F56" s="82"/>
      <c r="G56" s="82"/>
      <c r="H56" s="82"/>
      <c r="I56" s="82"/>
      <c r="J56" s="82"/>
      <c r="DZ56" s="147">
        <f>COUNTIF('MEDICAMENTOS 5'!D23:I23,"&lt;&gt;")</f>
        <v>0</v>
      </c>
    </row>
    <row r="57" spans="1:130" s="22" customFormat="1" x14ac:dyDescent="0.3">
      <c r="A57" s="82"/>
      <c r="B57" s="82"/>
      <c r="C57" s="82"/>
      <c r="D57" s="82"/>
      <c r="E57" s="82"/>
      <c r="F57" s="82"/>
      <c r="G57" s="82"/>
      <c r="H57" s="82"/>
      <c r="I57" s="82"/>
      <c r="J57" s="82"/>
    </row>
    <row r="58" spans="1:130" s="22" customFormat="1" x14ac:dyDescent="0.3">
      <c r="A58" s="82"/>
      <c r="B58" s="82"/>
      <c r="C58" s="82"/>
      <c r="D58" s="82"/>
      <c r="E58" s="82"/>
      <c r="F58" s="82"/>
      <c r="G58" s="82"/>
      <c r="H58" s="82"/>
      <c r="I58" s="82"/>
      <c r="J58" s="82"/>
      <c r="DZ58" s="147" t="e">
        <f>COUNTIF(#REF!,"&lt;&gt;")</f>
        <v>#REF!</v>
      </c>
    </row>
    <row r="59" spans="1:130" s="22" customFormat="1" x14ac:dyDescent="0.3">
      <c r="A59" s="82"/>
      <c r="B59" s="82"/>
      <c r="C59" s="82"/>
      <c r="D59" s="82"/>
      <c r="E59" s="82"/>
      <c r="F59" s="82"/>
      <c r="G59" s="82"/>
      <c r="H59" s="82"/>
      <c r="I59" s="82"/>
      <c r="J59" s="82"/>
    </row>
    <row r="60" spans="1:130" s="22" customFormat="1" ht="15" customHeight="1" x14ac:dyDescent="0.3">
      <c r="A60" s="82"/>
      <c r="B60" s="82"/>
      <c r="C60" s="82"/>
      <c r="D60" s="82"/>
      <c r="E60" s="82"/>
      <c r="F60" s="82"/>
      <c r="G60" s="82"/>
      <c r="H60" s="82"/>
      <c r="I60" s="82"/>
      <c r="J60" s="82"/>
    </row>
    <row r="61" spans="1:130" s="22" customFormat="1" x14ac:dyDescent="0.3">
      <c r="A61" s="82"/>
      <c r="B61" s="82"/>
      <c r="C61" s="82"/>
      <c r="D61" s="82"/>
      <c r="E61" s="82"/>
      <c r="F61" s="82"/>
      <c r="G61" s="82"/>
      <c r="H61" s="82"/>
      <c r="I61" s="82"/>
      <c r="J61" s="82"/>
    </row>
    <row r="62" spans="1:130" s="22" customFormat="1" x14ac:dyDescent="0.3">
      <c r="A62" s="82"/>
      <c r="B62" s="82"/>
      <c r="C62" s="82"/>
      <c r="D62" s="82"/>
      <c r="E62" s="82"/>
      <c r="F62" s="82"/>
      <c r="G62" s="82"/>
      <c r="H62" s="82"/>
      <c r="I62" s="82"/>
      <c r="J62" s="82"/>
    </row>
    <row r="63" spans="1:130" s="22" customFormat="1" x14ac:dyDescent="0.3">
      <c r="A63" s="82"/>
      <c r="B63" s="82"/>
      <c r="C63" s="82"/>
      <c r="D63" s="82"/>
      <c r="E63" s="82"/>
      <c r="F63" s="82"/>
      <c r="G63" s="82"/>
      <c r="H63" s="82"/>
      <c r="I63" s="82"/>
      <c r="J63" s="82"/>
    </row>
    <row r="64" spans="1:130" s="22" customFormat="1" x14ac:dyDescent="0.3">
      <c r="A64" s="82"/>
      <c r="B64" s="82"/>
      <c r="C64" s="82"/>
      <c r="D64" s="82"/>
      <c r="E64" s="82"/>
      <c r="F64" s="82"/>
      <c r="G64" s="82"/>
      <c r="H64" s="82"/>
      <c r="I64" s="82"/>
      <c r="J64" s="82"/>
    </row>
    <row r="65" spans="1:19" s="22" customFormat="1" x14ac:dyDescent="0.3">
      <c r="A65" s="82"/>
      <c r="B65" s="82"/>
      <c r="C65" s="82"/>
      <c r="D65" s="82"/>
      <c r="E65" s="82"/>
      <c r="F65" s="82"/>
      <c r="G65" s="82"/>
      <c r="H65" s="82"/>
      <c r="I65" s="82"/>
      <c r="J65" s="82"/>
    </row>
    <row r="66" spans="1:19" s="22" customFormat="1" x14ac:dyDescent="0.3">
      <c r="A66" s="82"/>
      <c r="B66" s="82"/>
      <c r="C66" s="82"/>
      <c r="D66" s="82"/>
      <c r="E66" s="82"/>
      <c r="F66" s="82"/>
      <c r="G66" s="82"/>
      <c r="H66" s="82"/>
      <c r="I66" s="82"/>
      <c r="J66" s="82"/>
    </row>
    <row r="67" spans="1:19" s="22" customFormat="1" x14ac:dyDescent="0.3">
      <c r="A67" s="82"/>
      <c r="B67" s="82"/>
      <c r="C67" s="82"/>
      <c r="D67" s="82"/>
      <c r="E67" s="82"/>
      <c r="F67" s="82"/>
      <c r="G67" s="82"/>
      <c r="H67" s="82"/>
      <c r="I67" s="82"/>
      <c r="J67" s="82"/>
    </row>
    <row r="68" spans="1:19" s="22" customFormat="1" x14ac:dyDescent="0.3">
      <c r="A68" s="82"/>
      <c r="B68" s="82"/>
      <c r="C68" s="82"/>
      <c r="D68" s="82"/>
      <c r="E68" s="82"/>
      <c r="F68" s="82"/>
      <c r="G68" s="82"/>
      <c r="H68" s="82"/>
      <c r="I68" s="82"/>
      <c r="J68" s="82"/>
    </row>
    <row r="69" spans="1:19" s="22" customFormat="1" x14ac:dyDescent="0.3">
      <c r="A69" s="82"/>
      <c r="B69" s="82"/>
      <c r="C69" s="82"/>
      <c r="D69" s="82"/>
      <c r="E69" s="82"/>
      <c r="F69" s="82"/>
      <c r="G69" s="82"/>
      <c r="H69" s="82"/>
      <c r="I69" s="82"/>
      <c r="J69" s="82"/>
    </row>
    <row r="70" spans="1:19" s="22" customFormat="1" ht="21" customHeight="1" x14ac:dyDescent="0.3">
      <c r="A70" s="82"/>
      <c r="B70" s="82"/>
      <c r="C70" s="82"/>
      <c r="D70" s="82"/>
      <c r="E70" s="82"/>
      <c r="F70" s="82"/>
      <c r="G70" s="82"/>
      <c r="H70" s="82"/>
      <c r="I70" s="82"/>
      <c r="J70" s="82"/>
    </row>
    <row r="71" spans="1:19" ht="21" customHeight="1" x14ac:dyDescent="0.3">
      <c r="L71" s="22"/>
      <c r="M71" s="22"/>
      <c r="N71" s="22"/>
      <c r="O71" s="22"/>
      <c r="P71" s="22"/>
      <c r="Q71" s="22"/>
      <c r="R71" s="22"/>
      <c r="S71" s="22"/>
    </row>
    <row r="72" spans="1:19" ht="21" customHeight="1" x14ac:dyDescent="0.3">
      <c r="L72" s="22"/>
      <c r="M72" s="22"/>
      <c r="N72" s="22"/>
      <c r="O72" s="22"/>
      <c r="P72" s="22"/>
      <c r="Q72" s="22"/>
      <c r="R72" s="22"/>
      <c r="S72" s="22"/>
    </row>
    <row r="73" spans="1:19" ht="21" customHeight="1" x14ac:dyDescent="0.3">
      <c r="L73" s="22"/>
      <c r="M73" s="22"/>
      <c r="N73" s="22"/>
      <c r="O73" s="22"/>
      <c r="P73" s="22"/>
      <c r="Q73" s="22"/>
      <c r="R73" s="22"/>
      <c r="S73" s="22"/>
    </row>
    <row r="74" spans="1:19" ht="21" customHeight="1" x14ac:dyDescent="0.3">
      <c r="L74" s="22"/>
      <c r="M74" s="22"/>
      <c r="N74" s="22"/>
      <c r="O74" s="22"/>
      <c r="P74" s="22"/>
      <c r="Q74" s="22"/>
      <c r="R74" s="22"/>
      <c r="S74" s="22"/>
    </row>
    <row r="75" spans="1:19" ht="5.0999999999999996" customHeight="1" x14ac:dyDescent="0.3">
      <c r="L75" s="22"/>
      <c r="M75" s="22"/>
      <c r="N75" s="22"/>
      <c r="O75" s="22"/>
      <c r="P75" s="22"/>
      <c r="Q75" s="22"/>
      <c r="R75" s="22"/>
      <c r="S75" s="22"/>
    </row>
    <row r="76" spans="1:19" x14ac:dyDescent="0.3">
      <c r="L76" s="22"/>
      <c r="M76" s="22"/>
      <c r="N76" s="22"/>
      <c r="O76" s="22"/>
      <c r="P76" s="22"/>
      <c r="Q76" s="22"/>
      <c r="R76" s="22"/>
      <c r="S76" s="22"/>
    </row>
    <row r="77" spans="1:19" x14ac:dyDescent="0.3">
      <c r="L77" s="22"/>
      <c r="M77" s="22"/>
      <c r="N77" s="22"/>
      <c r="O77" s="22"/>
      <c r="P77" s="22"/>
      <c r="Q77" s="22"/>
      <c r="R77" s="22"/>
      <c r="S77" s="22"/>
    </row>
    <row r="78" spans="1:19" x14ac:dyDescent="0.3">
      <c r="L78" s="22"/>
      <c r="M78" s="22"/>
      <c r="N78" s="22"/>
      <c r="O78" s="22"/>
      <c r="P78" s="22"/>
      <c r="Q78" s="22"/>
      <c r="R78" s="22"/>
      <c r="S78" s="22"/>
    </row>
    <row r="79" spans="1:19" x14ac:dyDescent="0.3">
      <c r="L79" s="22"/>
      <c r="M79" s="22"/>
      <c r="N79" s="22"/>
      <c r="O79" s="22"/>
      <c r="P79" s="22"/>
      <c r="Q79" s="22"/>
      <c r="R79" s="22"/>
      <c r="S79" s="22"/>
    </row>
    <row r="80" spans="1:19" x14ac:dyDescent="0.3">
      <c r="L80" s="22"/>
      <c r="M80" s="22"/>
      <c r="N80" s="22"/>
      <c r="O80" s="22"/>
      <c r="P80" s="22"/>
      <c r="Q80" s="22"/>
      <c r="R80" s="22"/>
      <c r="S80" s="22"/>
    </row>
    <row r="81" spans="12:19" x14ac:dyDescent="0.3">
      <c r="L81" s="22"/>
      <c r="M81" s="22"/>
      <c r="N81" s="22"/>
      <c r="O81" s="22"/>
      <c r="P81" s="22"/>
      <c r="Q81" s="22"/>
      <c r="R81" s="22"/>
      <c r="S81" s="22"/>
    </row>
    <row r="82" spans="12:19" x14ac:dyDescent="0.3">
      <c r="L82" s="22"/>
      <c r="M82" s="22"/>
      <c r="N82" s="22"/>
      <c r="O82" s="22"/>
      <c r="P82" s="22"/>
      <c r="Q82" s="22"/>
      <c r="R82" s="22"/>
      <c r="S82" s="22"/>
    </row>
    <row r="83" spans="12:19" x14ac:dyDescent="0.3">
      <c r="L83" s="22"/>
      <c r="M83" s="22"/>
      <c r="N83" s="22"/>
      <c r="O83" s="22"/>
      <c r="P83" s="22"/>
      <c r="Q83" s="22"/>
      <c r="R83" s="22"/>
      <c r="S83" s="22"/>
    </row>
    <row r="84" spans="12:19" x14ac:dyDescent="0.3">
      <c r="L84" s="22"/>
      <c r="M84" s="22"/>
      <c r="N84" s="22"/>
      <c r="O84" s="22"/>
      <c r="P84" s="22"/>
      <c r="Q84" s="22"/>
      <c r="R84" s="22"/>
      <c r="S84" s="22"/>
    </row>
    <row r="85" spans="12:19" x14ac:dyDescent="0.3">
      <c r="L85" s="22"/>
      <c r="M85" s="22"/>
      <c r="N85" s="22"/>
      <c r="O85" s="22"/>
      <c r="P85" s="22"/>
      <c r="Q85" s="22"/>
      <c r="R85" s="22"/>
      <c r="S85" s="22"/>
    </row>
    <row r="86" spans="12:19" x14ac:dyDescent="0.3">
      <c r="L86" s="22"/>
      <c r="M86" s="22"/>
      <c r="N86" s="22"/>
      <c r="O86" s="22"/>
      <c r="P86" s="22"/>
      <c r="Q86" s="22"/>
      <c r="R86" s="22"/>
      <c r="S86" s="22"/>
    </row>
    <row r="87" spans="12:19" x14ac:dyDescent="0.3">
      <c r="L87" s="22"/>
      <c r="M87" s="22"/>
      <c r="N87" s="22"/>
      <c r="O87" s="22"/>
      <c r="P87" s="22"/>
      <c r="Q87" s="22"/>
      <c r="R87" s="22"/>
      <c r="S87" s="22"/>
    </row>
    <row r="88" spans="12:19" x14ac:dyDescent="0.3">
      <c r="L88" s="22"/>
      <c r="M88" s="22"/>
      <c r="N88" s="22"/>
      <c r="O88" s="22"/>
      <c r="P88" s="22"/>
      <c r="Q88" s="22"/>
      <c r="R88" s="22"/>
      <c r="S88" s="22"/>
    </row>
    <row r="89" spans="12:19" x14ac:dyDescent="0.3">
      <c r="L89" s="22"/>
      <c r="M89" s="22"/>
      <c r="N89" s="22"/>
      <c r="O89" s="22"/>
      <c r="P89" s="22"/>
      <c r="Q89" s="22"/>
      <c r="R89" s="22"/>
      <c r="S89" s="22"/>
    </row>
    <row r="90" spans="12:19" x14ac:dyDescent="0.3">
      <c r="L90" s="22"/>
      <c r="M90" s="22"/>
      <c r="N90" s="22"/>
      <c r="O90" s="22"/>
      <c r="P90" s="22"/>
      <c r="Q90" s="22"/>
      <c r="R90" s="22"/>
      <c r="S90" s="22"/>
    </row>
    <row r="91" spans="12:19" x14ac:dyDescent="0.3">
      <c r="L91" s="22"/>
      <c r="M91" s="22"/>
      <c r="N91" s="22"/>
      <c r="O91" s="22"/>
      <c r="P91" s="22"/>
      <c r="Q91" s="22"/>
      <c r="R91" s="22"/>
      <c r="S91" s="22"/>
    </row>
    <row r="92" spans="12:19" x14ac:dyDescent="0.3">
      <c r="L92" s="22"/>
      <c r="M92" s="22"/>
      <c r="N92" s="22"/>
      <c r="O92" s="22"/>
      <c r="P92" s="22"/>
      <c r="Q92" s="22"/>
      <c r="R92" s="22"/>
      <c r="S92" s="22"/>
    </row>
    <row r="93" spans="12:19" x14ac:dyDescent="0.3">
      <c r="L93" s="22"/>
      <c r="M93" s="22"/>
      <c r="N93" s="22"/>
      <c r="O93" s="22"/>
      <c r="P93" s="22"/>
      <c r="Q93" s="22"/>
      <c r="R93" s="22"/>
      <c r="S93" s="22"/>
    </row>
    <row r="94" spans="12:19" x14ac:dyDescent="0.3">
      <c r="L94" s="22"/>
      <c r="M94" s="22"/>
      <c r="N94" s="22"/>
      <c r="O94" s="22"/>
      <c r="P94" s="22"/>
      <c r="Q94" s="22"/>
      <c r="R94" s="22"/>
      <c r="S94" s="22"/>
    </row>
    <row r="95" spans="12:19" x14ac:dyDescent="0.3">
      <c r="L95" s="22"/>
      <c r="M95" s="22"/>
      <c r="N95" s="22"/>
      <c r="O95" s="22"/>
      <c r="P95" s="22"/>
      <c r="Q95" s="22"/>
      <c r="R95" s="22"/>
      <c r="S95" s="22"/>
    </row>
    <row r="96" spans="12:19" x14ac:dyDescent="0.3">
      <c r="L96" s="22"/>
      <c r="M96" s="22"/>
      <c r="N96" s="22"/>
      <c r="O96" s="22"/>
      <c r="P96" s="22"/>
      <c r="Q96" s="22"/>
      <c r="R96" s="22"/>
      <c r="S96" s="22"/>
    </row>
    <row r="97" spans="12:19" x14ac:dyDescent="0.3">
      <c r="L97" s="22"/>
      <c r="M97" s="22"/>
      <c r="N97" s="22"/>
      <c r="O97" s="22"/>
      <c r="P97" s="22"/>
      <c r="Q97" s="22"/>
      <c r="R97" s="22"/>
      <c r="S97" s="22"/>
    </row>
    <row r="98" spans="12:19" x14ac:dyDescent="0.3">
      <c r="L98" s="22"/>
      <c r="M98" s="22"/>
      <c r="N98" s="22"/>
      <c r="O98" s="22"/>
      <c r="P98" s="22"/>
      <c r="Q98" s="22"/>
      <c r="R98" s="22"/>
      <c r="S98" s="22"/>
    </row>
    <row r="99" spans="12:19" x14ac:dyDescent="0.3">
      <c r="L99" s="22"/>
      <c r="M99" s="22"/>
      <c r="N99" s="22"/>
      <c r="O99" s="22"/>
      <c r="P99" s="22"/>
      <c r="Q99" s="22"/>
      <c r="R99" s="22"/>
      <c r="S99" s="22"/>
    </row>
    <row r="100" spans="12:19" x14ac:dyDescent="0.3">
      <c r="L100" s="22"/>
      <c r="M100" s="22"/>
      <c r="N100" s="22"/>
      <c r="O100" s="22"/>
      <c r="P100" s="22"/>
      <c r="Q100" s="22"/>
      <c r="R100" s="22"/>
      <c r="S100" s="22"/>
    </row>
    <row r="101" spans="12:19" x14ac:dyDescent="0.3">
      <c r="L101" s="22"/>
      <c r="M101" s="22"/>
      <c r="N101" s="22"/>
      <c r="O101" s="22"/>
      <c r="P101" s="22"/>
      <c r="Q101" s="22"/>
      <c r="R101" s="22"/>
      <c r="S101" s="22"/>
    </row>
    <row r="102" spans="12:19" x14ac:dyDescent="0.3">
      <c r="L102" s="22"/>
      <c r="M102" s="22"/>
      <c r="N102" s="22"/>
      <c r="O102" s="22"/>
      <c r="P102" s="22"/>
      <c r="Q102" s="22"/>
      <c r="R102" s="22"/>
      <c r="S102" s="22"/>
    </row>
    <row r="103" spans="12:19" x14ac:dyDescent="0.3">
      <c r="L103" s="22"/>
      <c r="M103" s="22"/>
      <c r="N103" s="22"/>
      <c r="O103" s="22"/>
      <c r="P103" s="22"/>
      <c r="Q103" s="22"/>
      <c r="R103" s="22"/>
      <c r="S103" s="22"/>
    </row>
    <row r="104" spans="12:19" x14ac:dyDescent="0.3">
      <c r="L104" s="22"/>
      <c r="M104" s="22"/>
      <c r="N104" s="22"/>
      <c r="O104" s="22"/>
      <c r="P104" s="22"/>
      <c r="Q104" s="22"/>
      <c r="R104" s="22"/>
      <c r="S104" s="22"/>
    </row>
    <row r="105" spans="12:19" x14ac:dyDescent="0.3">
      <c r="L105" s="22"/>
      <c r="M105" s="22"/>
      <c r="N105" s="22"/>
      <c r="O105" s="22"/>
      <c r="P105" s="22"/>
      <c r="Q105" s="22"/>
      <c r="R105" s="22"/>
      <c r="S105" s="22"/>
    </row>
    <row r="106" spans="12:19" x14ac:dyDescent="0.3">
      <c r="L106" s="22"/>
      <c r="M106" s="22"/>
      <c r="N106" s="22"/>
      <c r="O106" s="22"/>
      <c r="P106" s="22"/>
      <c r="Q106" s="22"/>
      <c r="R106" s="22"/>
      <c r="S106" s="22"/>
    </row>
    <row r="107" spans="12:19" x14ac:dyDescent="0.3">
      <c r="L107" s="22"/>
      <c r="M107" s="22"/>
      <c r="N107" s="22"/>
      <c r="O107" s="22"/>
      <c r="P107" s="22"/>
      <c r="Q107" s="22"/>
      <c r="R107" s="22"/>
      <c r="S107" s="22"/>
    </row>
    <row r="108" spans="12:19" x14ac:dyDescent="0.3">
      <c r="L108" s="22"/>
      <c r="M108" s="22"/>
      <c r="N108" s="22"/>
      <c r="O108" s="22"/>
      <c r="P108" s="22"/>
      <c r="Q108" s="22"/>
      <c r="R108" s="22"/>
      <c r="S108" s="22"/>
    </row>
    <row r="109" spans="12:19" x14ac:dyDescent="0.3">
      <c r="L109" s="22"/>
      <c r="M109" s="22"/>
      <c r="N109" s="22"/>
      <c r="O109" s="22"/>
      <c r="P109" s="22"/>
      <c r="Q109" s="22"/>
      <c r="R109" s="22"/>
      <c r="S109" s="22"/>
    </row>
    <row r="110" spans="12:19" x14ac:dyDescent="0.3">
      <c r="L110" s="22"/>
      <c r="M110" s="22"/>
      <c r="N110" s="22"/>
      <c r="O110" s="22"/>
      <c r="P110" s="22"/>
      <c r="Q110" s="22"/>
      <c r="R110" s="22"/>
      <c r="S110" s="22"/>
    </row>
    <row r="111" spans="12:19" x14ac:dyDescent="0.3">
      <c r="L111" s="22"/>
      <c r="M111" s="22"/>
      <c r="N111" s="22"/>
      <c r="O111" s="22"/>
      <c r="P111" s="22"/>
      <c r="Q111" s="22"/>
      <c r="R111" s="22"/>
      <c r="S111" s="22"/>
    </row>
    <row r="112" spans="12:19" x14ac:dyDescent="0.3">
      <c r="L112" s="22"/>
      <c r="M112" s="22"/>
      <c r="N112" s="22"/>
      <c r="O112" s="22"/>
      <c r="P112" s="22"/>
      <c r="Q112" s="22"/>
      <c r="R112" s="22"/>
      <c r="S112" s="22"/>
    </row>
    <row r="113" spans="12:19" x14ac:dyDescent="0.3">
      <c r="L113" s="22"/>
      <c r="M113" s="22"/>
      <c r="N113" s="22"/>
      <c r="O113" s="22"/>
      <c r="P113" s="22"/>
      <c r="Q113" s="22"/>
      <c r="R113" s="22"/>
      <c r="S113" s="22"/>
    </row>
    <row r="114" spans="12:19" x14ac:dyDescent="0.3">
      <c r="L114" s="22"/>
      <c r="M114" s="22"/>
      <c r="N114" s="22"/>
      <c r="O114" s="22"/>
      <c r="P114" s="22"/>
      <c r="Q114" s="22"/>
      <c r="R114" s="22"/>
      <c r="S114" s="22"/>
    </row>
    <row r="115" spans="12:19" x14ac:dyDescent="0.3">
      <c r="L115" s="22"/>
      <c r="M115" s="22"/>
      <c r="N115" s="22"/>
      <c r="O115" s="22"/>
      <c r="P115" s="22"/>
      <c r="Q115" s="22"/>
      <c r="R115" s="22"/>
      <c r="S115" s="22"/>
    </row>
    <row r="116" spans="12:19" x14ac:dyDescent="0.3">
      <c r="L116" s="22"/>
      <c r="M116" s="22"/>
      <c r="N116" s="22"/>
      <c r="O116" s="22"/>
      <c r="P116" s="22"/>
      <c r="Q116" s="22"/>
      <c r="R116" s="22"/>
      <c r="S116" s="22"/>
    </row>
    <row r="117" spans="12:19" x14ac:dyDescent="0.3">
      <c r="L117" s="22"/>
      <c r="M117" s="22"/>
      <c r="N117" s="22"/>
      <c r="O117" s="22"/>
      <c r="P117" s="22"/>
      <c r="Q117" s="22"/>
      <c r="R117" s="22"/>
      <c r="S117" s="22"/>
    </row>
    <row r="118" spans="12:19" x14ac:dyDescent="0.3">
      <c r="L118" s="22"/>
      <c r="M118" s="22"/>
      <c r="N118" s="22"/>
      <c r="O118" s="22"/>
      <c r="P118" s="22"/>
      <c r="Q118" s="22"/>
      <c r="R118" s="22"/>
      <c r="S118" s="22"/>
    </row>
    <row r="119" spans="12:19" x14ac:dyDescent="0.3">
      <c r="L119" s="22"/>
      <c r="M119" s="22"/>
      <c r="N119" s="22"/>
      <c r="O119" s="22"/>
      <c r="P119" s="22"/>
      <c r="Q119" s="22"/>
      <c r="R119" s="22"/>
      <c r="S119" s="22"/>
    </row>
    <row r="120" spans="12:19" x14ac:dyDescent="0.3">
      <c r="L120" s="22"/>
      <c r="M120" s="22"/>
      <c r="N120" s="22"/>
      <c r="O120" s="22"/>
      <c r="P120" s="22"/>
      <c r="Q120" s="22"/>
      <c r="R120" s="22"/>
      <c r="S120" s="22"/>
    </row>
    <row r="121" spans="12:19" x14ac:dyDescent="0.3">
      <c r="L121" s="22"/>
      <c r="M121" s="22"/>
      <c r="N121" s="22"/>
      <c r="O121" s="22"/>
      <c r="P121" s="22"/>
      <c r="Q121" s="22"/>
      <c r="R121" s="22"/>
      <c r="S121" s="22"/>
    </row>
    <row r="122" spans="12:19" x14ac:dyDescent="0.3">
      <c r="L122" s="22"/>
      <c r="M122" s="22"/>
      <c r="N122" s="22"/>
      <c r="O122" s="22"/>
      <c r="P122" s="22"/>
      <c r="Q122" s="22"/>
      <c r="R122" s="22"/>
      <c r="S122" s="22"/>
    </row>
    <row r="123" spans="12:19" x14ac:dyDescent="0.3">
      <c r="L123" s="22"/>
      <c r="M123" s="22"/>
      <c r="N123" s="22"/>
      <c r="O123" s="22"/>
      <c r="P123" s="22"/>
      <c r="Q123" s="22"/>
      <c r="R123" s="22"/>
      <c r="S123" s="22"/>
    </row>
    <row r="124" spans="12:19" x14ac:dyDescent="0.3">
      <c r="L124" s="22"/>
      <c r="M124" s="22"/>
      <c r="N124" s="22"/>
      <c r="O124" s="22"/>
      <c r="P124" s="22"/>
      <c r="Q124" s="22"/>
      <c r="R124" s="22"/>
      <c r="S124" s="22"/>
    </row>
    <row r="125" spans="12:19" x14ac:dyDescent="0.3">
      <c r="L125" s="22"/>
      <c r="M125" s="22"/>
      <c r="N125" s="22"/>
      <c r="O125" s="22"/>
      <c r="P125" s="22"/>
      <c r="Q125" s="22"/>
      <c r="R125" s="22"/>
      <c r="S125" s="22"/>
    </row>
    <row r="126" spans="12:19" x14ac:dyDescent="0.3">
      <c r="L126" s="22"/>
      <c r="M126" s="22"/>
      <c r="N126" s="22"/>
      <c r="O126" s="22"/>
      <c r="P126" s="22"/>
      <c r="Q126" s="22"/>
      <c r="R126" s="22"/>
      <c r="S126" s="22"/>
    </row>
    <row r="127" spans="12:19" x14ac:dyDescent="0.3">
      <c r="L127" s="22"/>
      <c r="M127" s="22"/>
      <c r="N127" s="22"/>
      <c r="O127" s="22"/>
      <c r="P127" s="22"/>
      <c r="Q127" s="22"/>
      <c r="R127" s="22"/>
      <c r="S127" s="22"/>
    </row>
    <row r="128" spans="12:19" x14ac:dyDescent="0.3">
      <c r="L128" s="22"/>
      <c r="M128" s="22"/>
      <c r="N128" s="22"/>
      <c r="O128" s="22"/>
      <c r="P128" s="22"/>
      <c r="Q128" s="22"/>
      <c r="R128" s="22"/>
      <c r="S128" s="22"/>
    </row>
    <row r="129" spans="12:19" x14ac:dyDescent="0.3">
      <c r="L129" s="22"/>
      <c r="M129" s="22"/>
      <c r="N129" s="22"/>
      <c r="O129" s="22"/>
      <c r="P129" s="22"/>
      <c r="Q129" s="22"/>
      <c r="R129" s="22"/>
      <c r="S129" s="22"/>
    </row>
    <row r="130" spans="12:19" x14ac:dyDescent="0.3">
      <c r="L130" s="22"/>
      <c r="M130" s="22"/>
      <c r="N130" s="22"/>
      <c r="O130" s="22"/>
      <c r="P130" s="22"/>
      <c r="Q130" s="22"/>
      <c r="R130" s="22"/>
      <c r="S130" s="22"/>
    </row>
    <row r="131" spans="12:19" x14ac:dyDescent="0.3">
      <c r="L131" s="22"/>
      <c r="M131" s="22"/>
      <c r="N131" s="22"/>
      <c r="O131" s="22"/>
      <c r="P131" s="22"/>
      <c r="Q131" s="22"/>
      <c r="R131" s="22"/>
      <c r="S131" s="22"/>
    </row>
    <row r="132" spans="12:19" x14ac:dyDescent="0.3">
      <c r="L132" s="22"/>
      <c r="M132" s="22"/>
      <c r="N132" s="22"/>
      <c r="O132" s="22"/>
      <c r="P132" s="22"/>
      <c r="Q132" s="22"/>
      <c r="R132" s="22"/>
      <c r="S132" s="22"/>
    </row>
    <row r="133" spans="12:19" x14ac:dyDescent="0.3">
      <c r="L133" s="22"/>
      <c r="M133" s="22"/>
      <c r="N133" s="22"/>
      <c r="O133" s="22"/>
      <c r="P133" s="22"/>
      <c r="Q133" s="22"/>
      <c r="R133" s="22"/>
      <c r="S133" s="22"/>
    </row>
    <row r="134" spans="12:19" x14ac:dyDescent="0.3">
      <c r="L134" s="22"/>
      <c r="M134" s="22"/>
      <c r="N134" s="22"/>
      <c r="O134" s="22"/>
      <c r="P134" s="22"/>
      <c r="Q134" s="22"/>
      <c r="R134" s="22"/>
      <c r="S134" s="22"/>
    </row>
    <row r="135" spans="12:19" x14ac:dyDescent="0.3">
      <c r="L135" s="22"/>
      <c r="M135" s="22"/>
      <c r="N135" s="22"/>
      <c r="O135" s="22"/>
      <c r="P135" s="22"/>
      <c r="Q135" s="22"/>
      <c r="R135" s="22"/>
      <c r="S135" s="22"/>
    </row>
    <row r="136" spans="12:19" x14ac:dyDescent="0.3">
      <c r="L136" s="22"/>
      <c r="M136" s="22"/>
      <c r="N136" s="22"/>
      <c r="O136" s="22"/>
      <c r="P136" s="22"/>
      <c r="Q136" s="22"/>
      <c r="R136" s="22"/>
      <c r="S136" s="22"/>
    </row>
    <row r="137" spans="12:19" x14ac:dyDescent="0.3">
      <c r="L137" s="22"/>
      <c r="M137" s="22"/>
      <c r="N137" s="22"/>
      <c r="O137" s="22"/>
      <c r="P137" s="22"/>
      <c r="Q137" s="22"/>
      <c r="R137" s="22"/>
      <c r="S137" s="22"/>
    </row>
    <row r="138" spans="12:19" x14ac:dyDescent="0.3">
      <c r="L138" s="22"/>
      <c r="M138" s="22"/>
      <c r="N138" s="22"/>
      <c r="O138" s="22"/>
      <c r="P138" s="22"/>
      <c r="Q138" s="22"/>
      <c r="R138" s="22"/>
      <c r="S138" s="22"/>
    </row>
    <row r="139" spans="12:19" x14ac:dyDescent="0.3">
      <c r="L139" s="22"/>
      <c r="M139" s="22"/>
      <c r="N139" s="22"/>
      <c r="O139" s="22"/>
      <c r="P139" s="22"/>
      <c r="Q139" s="22"/>
      <c r="R139" s="22"/>
      <c r="S139" s="22"/>
    </row>
    <row r="140" spans="12:19" x14ac:dyDescent="0.3">
      <c r="L140" s="22"/>
      <c r="M140" s="22"/>
      <c r="N140" s="22"/>
      <c r="O140" s="22"/>
      <c r="P140" s="22"/>
      <c r="Q140" s="22"/>
      <c r="R140" s="22"/>
      <c r="S140" s="22"/>
    </row>
    <row r="141" spans="12:19" x14ac:dyDescent="0.3">
      <c r="L141" s="22"/>
      <c r="M141" s="22"/>
      <c r="N141" s="22"/>
      <c r="O141" s="22"/>
      <c r="P141" s="22"/>
      <c r="Q141" s="22"/>
      <c r="R141" s="22"/>
      <c r="S141" s="22"/>
    </row>
    <row r="142" spans="12:19" x14ac:dyDescent="0.3">
      <c r="L142" s="22"/>
      <c r="M142" s="22"/>
      <c r="N142" s="22"/>
      <c r="O142" s="22"/>
      <c r="P142" s="22"/>
      <c r="Q142" s="22"/>
      <c r="R142" s="22"/>
      <c r="S142" s="22"/>
    </row>
    <row r="143" spans="12:19" x14ac:dyDescent="0.3">
      <c r="L143" s="22"/>
      <c r="M143" s="22"/>
      <c r="N143" s="22"/>
      <c r="O143" s="22"/>
      <c r="P143" s="22"/>
      <c r="Q143" s="22"/>
      <c r="R143" s="22"/>
      <c r="S143" s="22"/>
    </row>
    <row r="144" spans="12:19" x14ac:dyDescent="0.3">
      <c r="L144" s="22"/>
      <c r="M144" s="22"/>
      <c r="N144" s="22"/>
      <c r="O144" s="22"/>
      <c r="P144" s="22"/>
      <c r="Q144" s="22"/>
      <c r="R144" s="22"/>
      <c r="S144" s="22"/>
    </row>
    <row r="145" spans="12:19" x14ac:dyDescent="0.3">
      <c r="L145" s="22"/>
      <c r="M145" s="22"/>
      <c r="N145" s="22"/>
      <c r="O145" s="22"/>
      <c r="P145" s="22"/>
      <c r="Q145" s="22"/>
      <c r="R145" s="22"/>
      <c r="S145" s="22"/>
    </row>
    <row r="146" spans="12:19" x14ac:dyDescent="0.3">
      <c r="L146" s="22"/>
      <c r="M146" s="22"/>
      <c r="N146" s="22"/>
      <c r="O146" s="22"/>
      <c r="P146" s="22"/>
      <c r="Q146" s="22"/>
      <c r="R146" s="22"/>
      <c r="S146" s="22"/>
    </row>
    <row r="147" spans="12:19" x14ac:dyDescent="0.3">
      <c r="L147" s="22"/>
      <c r="M147" s="22"/>
      <c r="N147" s="22"/>
      <c r="O147" s="22"/>
      <c r="P147" s="22"/>
      <c r="Q147" s="22"/>
      <c r="R147" s="22"/>
      <c r="S147" s="22"/>
    </row>
    <row r="148" spans="12:19" x14ac:dyDescent="0.3">
      <c r="L148" s="22"/>
      <c r="M148" s="22"/>
      <c r="N148" s="22"/>
      <c r="O148" s="22"/>
      <c r="P148" s="22"/>
      <c r="Q148" s="22"/>
      <c r="R148" s="22"/>
      <c r="S148" s="22"/>
    </row>
    <row r="149" spans="12:19" x14ac:dyDescent="0.3">
      <c r="L149" s="22"/>
      <c r="M149" s="22"/>
      <c r="N149" s="22"/>
      <c r="O149" s="22"/>
      <c r="P149" s="22"/>
      <c r="Q149" s="22"/>
      <c r="R149" s="22"/>
      <c r="S149" s="22"/>
    </row>
    <row r="150" spans="12:19" x14ac:dyDescent="0.3">
      <c r="L150" s="22"/>
      <c r="M150" s="22"/>
      <c r="N150" s="22"/>
      <c r="O150" s="22"/>
      <c r="P150" s="22"/>
      <c r="Q150" s="22"/>
      <c r="R150" s="22"/>
      <c r="S150" s="22"/>
    </row>
    <row r="151" spans="12:19" x14ac:dyDescent="0.3">
      <c r="L151" s="22"/>
      <c r="M151" s="22"/>
      <c r="N151" s="22"/>
      <c r="O151" s="22"/>
      <c r="P151" s="22"/>
      <c r="Q151" s="22"/>
      <c r="R151" s="22"/>
      <c r="S151" s="22"/>
    </row>
    <row r="152" spans="12:19" x14ac:dyDescent="0.3">
      <c r="L152" s="22"/>
      <c r="M152" s="22"/>
      <c r="N152" s="22"/>
      <c r="O152" s="22"/>
      <c r="P152" s="22"/>
      <c r="Q152" s="22"/>
      <c r="R152" s="22"/>
      <c r="S152" s="22"/>
    </row>
    <row r="153" spans="12:19" x14ac:dyDescent="0.3">
      <c r="L153" s="22"/>
      <c r="M153" s="22"/>
      <c r="N153" s="22"/>
      <c r="O153" s="22"/>
      <c r="P153" s="22"/>
      <c r="Q153" s="22"/>
      <c r="R153" s="22"/>
      <c r="S153" s="22"/>
    </row>
    <row r="154" spans="12:19" x14ac:dyDescent="0.3">
      <c r="L154" s="22"/>
      <c r="M154" s="22"/>
      <c r="N154" s="22"/>
      <c r="O154" s="22"/>
      <c r="P154" s="22"/>
      <c r="Q154" s="22"/>
      <c r="R154" s="22"/>
      <c r="S154" s="22"/>
    </row>
    <row r="155" spans="12:19" x14ac:dyDescent="0.3">
      <c r="L155" s="22"/>
      <c r="M155" s="22"/>
      <c r="N155" s="22"/>
      <c r="O155" s="22"/>
      <c r="P155" s="22"/>
      <c r="Q155" s="22"/>
      <c r="R155" s="22"/>
      <c r="S155" s="22"/>
    </row>
    <row r="156" spans="12:19" x14ac:dyDescent="0.3">
      <c r="L156" s="22"/>
      <c r="M156" s="22"/>
      <c r="N156" s="22"/>
      <c r="O156" s="22"/>
      <c r="P156" s="22"/>
      <c r="Q156" s="22"/>
      <c r="R156" s="22"/>
      <c r="S156" s="22"/>
    </row>
    <row r="157" spans="12:19" x14ac:dyDescent="0.3">
      <c r="L157" s="22"/>
      <c r="M157" s="22"/>
      <c r="N157" s="22"/>
      <c r="O157" s="22"/>
      <c r="P157" s="22"/>
      <c r="Q157" s="22"/>
      <c r="R157" s="22"/>
      <c r="S157" s="22"/>
    </row>
    <row r="158" spans="12:19" x14ac:dyDescent="0.3">
      <c r="L158" s="22"/>
      <c r="M158" s="22"/>
      <c r="N158" s="22"/>
      <c r="O158" s="22"/>
      <c r="P158" s="22"/>
      <c r="Q158" s="22"/>
      <c r="R158" s="22"/>
      <c r="S158" s="22"/>
    </row>
    <row r="159" spans="12:19" x14ac:dyDescent="0.3">
      <c r="L159" s="22"/>
      <c r="M159" s="22"/>
      <c r="N159" s="22"/>
      <c r="O159" s="22"/>
      <c r="P159" s="22"/>
      <c r="Q159" s="22"/>
      <c r="R159" s="22"/>
      <c r="S159" s="22"/>
    </row>
    <row r="160" spans="12:19" x14ac:dyDescent="0.3">
      <c r="L160" s="22"/>
      <c r="M160" s="22"/>
      <c r="N160" s="22"/>
      <c r="O160" s="22"/>
      <c r="P160" s="22"/>
      <c r="Q160" s="22"/>
      <c r="R160" s="22"/>
      <c r="S160" s="22"/>
    </row>
    <row r="161" spans="12:19" x14ac:dyDescent="0.3">
      <c r="L161" s="22"/>
      <c r="M161" s="22"/>
      <c r="N161" s="22"/>
      <c r="O161" s="22"/>
      <c r="P161" s="22"/>
      <c r="Q161" s="22"/>
      <c r="R161" s="22"/>
      <c r="S161" s="22"/>
    </row>
    <row r="162" spans="12:19" x14ac:dyDescent="0.3">
      <c r="L162" s="22"/>
      <c r="M162" s="22"/>
      <c r="N162" s="22"/>
      <c r="O162" s="22"/>
      <c r="P162" s="22"/>
      <c r="Q162" s="22"/>
      <c r="R162" s="22"/>
      <c r="S162" s="22"/>
    </row>
    <row r="163" spans="12:19" x14ac:dyDescent="0.3">
      <c r="L163" s="22"/>
      <c r="M163" s="22"/>
      <c r="N163" s="22"/>
      <c r="O163" s="22"/>
      <c r="P163" s="22"/>
      <c r="Q163" s="22"/>
      <c r="R163" s="22"/>
      <c r="S163" s="22"/>
    </row>
    <row r="164" spans="12:19" x14ac:dyDescent="0.3">
      <c r="L164" s="22"/>
      <c r="M164" s="22"/>
      <c r="N164" s="22"/>
      <c r="O164" s="22"/>
      <c r="P164" s="22"/>
      <c r="Q164" s="22"/>
      <c r="R164" s="22"/>
      <c r="S164" s="22"/>
    </row>
    <row r="165" spans="12:19" x14ac:dyDescent="0.3">
      <c r="L165" s="22"/>
      <c r="M165" s="22"/>
      <c r="N165" s="22"/>
      <c r="O165" s="22"/>
      <c r="P165" s="22"/>
      <c r="Q165" s="22"/>
      <c r="R165" s="22"/>
      <c r="S165" s="22"/>
    </row>
    <row r="166" spans="12:19" x14ac:dyDescent="0.3">
      <c r="L166" s="22"/>
      <c r="M166" s="22"/>
      <c r="N166" s="22"/>
      <c r="O166" s="22"/>
      <c r="P166" s="22"/>
      <c r="Q166" s="22"/>
      <c r="R166" s="22"/>
      <c r="S166" s="22"/>
    </row>
    <row r="167" spans="12:19" x14ac:dyDescent="0.3">
      <c r="L167" s="22"/>
      <c r="M167" s="22"/>
      <c r="N167" s="22"/>
      <c r="O167" s="22"/>
      <c r="P167" s="22"/>
      <c r="Q167" s="22"/>
      <c r="R167" s="22"/>
      <c r="S167" s="22"/>
    </row>
    <row r="168" spans="12:19" x14ac:dyDescent="0.3">
      <c r="L168" s="22"/>
      <c r="M168" s="22"/>
      <c r="N168" s="22"/>
      <c r="O168" s="22"/>
      <c r="P168" s="22"/>
      <c r="Q168" s="22"/>
      <c r="R168" s="22"/>
      <c r="S168" s="22"/>
    </row>
    <row r="169" spans="12:19" x14ac:dyDescent="0.3">
      <c r="L169" s="22"/>
      <c r="M169" s="22"/>
      <c r="N169" s="22"/>
      <c r="O169" s="22"/>
      <c r="P169" s="22"/>
      <c r="Q169" s="22"/>
      <c r="R169" s="22"/>
      <c r="S169" s="22"/>
    </row>
    <row r="170" spans="12:19" x14ac:dyDescent="0.3">
      <c r="L170" s="22"/>
      <c r="M170" s="22"/>
      <c r="N170" s="22"/>
      <c r="O170" s="22"/>
      <c r="P170" s="22"/>
      <c r="Q170" s="22"/>
      <c r="R170" s="22"/>
      <c r="S170" s="22"/>
    </row>
    <row r="171" spans="12:19" x14ac:dyDescent="0.3">
      <c r="L171" s="22"/>
      <c r="M171" s="22"/>
      <c r="N171" s="22"/>
      <c r="O171" s="22"/>
      <c r="P171" s="22"/>
      <c r="Q171" s="22"/>
      <c r="R171" s="22"/>
      <c r="S171" s="22"/>
    </row>
    <row r="172" spans="12:19" x14ac:dyDescent="0.3">
      <c r="L172" s="22"/>
      <c r="M172" s="22"/>
      <c r="N172" s="22"/>
      <c r="O172" s="22"/>
      <c r="P172" s="22"/>
      <c r="Q172" s="22"/>
      <c r="R172" s="22"/>
      <c r="S172" s="22"/>
    </row>
    <row r="173" spans="12:19" x14ac:dyDescent="0.3">
      <c r="L173" s="22"/>
      <c r="M173" s="22"/>
      <c r="N173" s="22"/>
      <c r="O173" s="22"/>
      <c r="P173" s="22"/>
      <c r="Q173" s="22"/>
      <c r="R173" s="22"/>
      <c r="S173" s="22"/>
    </row>
    <row r="174" spans="12:19" x14ac:dyDescent="0.3">
      <c r="L174" s="22"/>
      <c r="M174" s="22"/>
      <c r="N174" s="22"/>
      <c r="O174" s="22"/>
      <c r="P174" s="22"/>
      <c r="Q174" s="22"/>
      <c r="R174" s="22"/>
      <c r="S174" s="22"/>
    </row>
    <row r="175" spans="12:19" x14ac:dyDescent="0.3">
      <c r="L175" s="22"/>
      <c r="M175" s="22"/>
      <c r="N175" s="22"/>
      <c r="O175" s="22"/>
      <c r="P175" s="22"/>
      <c r="Q175" s="22"/>
      <c r="R175" s="22"/>
      <c r="S175" s="22"/>
    </row>
    <row r="176" spans="12:19" x14ac:dyDescent="0.3">
      <c r="L176" s="22"/>
      <c r="M176" s="22"/>
      <c r="N176" s="22"/>
      <c r="O176" s="22"/>
      <c r="P176" s="22"/>
      <c r="Q176" s="22"/>
      <c r="R176" s="22"/>
      <c r="S176" s="22"/>
    </row>
    <row r="177" spans="12:19" x14ac:dyDescent="0.3">
      <c r="L177" s="22"/>
      <c r="M177" s="22"/>
      <c r="N177" s="22"/>
      <c r="O177" s="22"/>
      <c r="P177" s="22"/>
      <c r="Q177" s="22"/>
      <c r="R177" s="22"/>
      <c r="S177" s="22"/>
    </row>
    <row r="178" spans="12:19" x14ac:dyDescent="0.3">
      <c r="L178" s="22"/>
      <c r="M178" s="22"/>
      <c r="N178" s="22"/>
      <c r="O178" s="22"/>
      <c r="P178" s="22"/>
      <c r="Q178" s="22"/>
      <c r="R178" s="22"/>
      <c r="S178" s="22"/>
    </row>
    <row r="179" spans="12:19" x14ac:dyDescent="0.3">
      <c r="L179" s="22"/>
      <c r="M179" s="22"/>
      <c r="N179" s="22"/>
      <c r="O179" s="22"/>
      <c r="P179" s="22"/>
      <c r="Q179" s="22"/>
      <c r="R179" s="22"/>
      <c r="S179" s="22"/>
    </row>
    <row r="180" spans="12:19" x14ac:dyDescent="0.3">
      <c r="L180" s="22"/>
      <c r="M180" s="22"/>
      <c r="N180" s="22"/>
      <c r="O180" s="22"/>
      <c r="P180" s="22"/>
      <c r="Q180" s="22"/>
      <c r="R180" s="22"/>
      <c r="S180" s="22"/>
    </row>
    <row r="181" spans="12:19" x14ac:dyDescent="0.3">
      <c r="L181" s="22"/>
      <c r="M181" s="22"/>
      <c r="N181" s="22"/>
      <c r="O181" s="22"/>
      <c r="P181" s="22"/>
      <c r="Q181" s="22"/>
      <c r="R181" s="22"/>
      <c r="S181" s="22"/>
    </row>
    <row r="182" spans="12:19" x14ac:dyDescent="0.3">
      <c r="L182" s="22"/>
      <c r="M182" s="22"/>
      <c r="N182" s="22"/>
      <c r="O182" s="22"/>
      <c r="P182" s="22"/>
      <c r="Q182" s="22"/>
      <c r="R182" s="22"/>
      <c r="S182" s="22"/>
    </row>
    <row r="183" spans="12:19" x14ac:dyDescent="0.3">
      <c r="L183" s="22"/>
      <c r="M183" s="22"/>
      <c r="N183" s="22"/>
      <c r="O183" s="22"/>
      <c r="P183" s="22"/>
      <c r="Q183" s="22"/>
      <c r="R183" s="22"/>
      <c r="S183" s="22"/>
    </row>
    <row r="184" spans="12:19" x14ac:dyDescent="0.3">
      <c r="L184" s="22"/>
      <c r="M184" s="22"/>
      <c r="N184" s="22"/>
      <c r="O184" s="22"/>
      <c r="P184" s="22"/>
      <c r="Q184" s="22"/>
      <c r="R184" s="22"/>
      <c r="S184" s="22"/>
    </row>
    <row r="185" spans="12:19" x14ac:dyDescent="0.3">
      <c r="L185" s="22"/>
      <c r="M185" s="22"/>
      <c r="N185" s="22"/>
      <c r="O185" s="22"/>
      <c r="P185" s="22"/>
      <c r="Q185" s="22"/>
      <c r="R185" s="22"/>
      <c r="S185" s="22"/>
    </row>
    <row r="186" spans="12:19" x14ac:dyDescent="0.3">
      <c r="L186" s="22"/>
      <c r="M186" s="22"/>
      <c r="N186" s="22"/>
      <c r="O186" s="22"/>
      <c r="P186" s="22"/>
      <c r="Q186" s="22"/>
      <c r="R186" s="22"/>
      <c r="S186" s="22"/>
    </row>
    <row r="187" spans="12:19" x14ac:dyDescent="0.3">
      <c r="L187" s="22"/>
      <c r="M187" s="22"/>
      <c r="N187" s="22"/>
      <c r="O187" s="22"/>
      <c r="P187" s="22"/>
      <c r="Q187" s="22"/>
      <c r="R187" s="22"/>
      <c r="S187" s="22"/>
    </row>
    <row r="188" spans="12:19" x14ac:dyDescent="0.3">
      <c r="L188" s="22"/>
      <c r="M188" s="22"/>
      <c r="N188" s="22"/>
      <c r="O188" s="22"/>
      <c r="P188" s="22"/>
      <c r="Q188" s="22"/>
      <c r="R188" s="22"/>
      <c r="S188" s="22"/>
    </row>
    <row r="189" spans="12:19" x14ac:dyDescent="0.3">
      <c r="L189" s="22"/>
      <c r="M189" s="22"/>
      <c r="N189" s="22"/>
      <c r="O189" s="22"/>
      <c r="P189" s="22"/>
      <c r="Q189" s="22"/>
      <c r="R189" s="22"/>
      <c r="S189" s="22"/>
    </row>
    <row r="190" spans="12:19" x14ac:dyDescent="0.3">
      <c r="L190" s="22"/>
      <c r="M190" s="22"/>
      <c r="N190" s="22"/>
      <c r="O190" s="22"/>
      <c r="P190" s="22"/>
      <c r="Q190" s="22"/>
      <c r="R190" s="22"/>
      <c r="S190" s="22"/>
    </row>
    <row r="191" spans="12:19" x14ac:dyDescent="0.3">
      <c r="L191" s="22"/>
      <c r="M191" s="22"/>
      <c r="N191" s="22"/>
      <c r="O191" s="22"/>
      <c r="P191" s="22"/>
      <c r="Q191" s="22"/>
      <c r="R191" s="22"/>
      <c r="S191" s="22"/>
    </row>
    <row r="192" spans="12:19" x14ac:dyDescent="0.3">
      <c r="L192" s="22"/>
      <c r="M192" s="22"/>
      <c r="N192" s="22"/>
      <c r="O192" s="22"/>
      <c r="P192" s="22"/>
      <c r="Q192" s="22"/>
      <c r="R192" s="22"/>
      <c r="S192" s="22"/>
    </row>
    <row r="193" spans="12:19" x14ac:dyDescent="0.3">
      <c r="L193" s="22"/>
      <c r="M193" s="22"/>
      <c r="N193" s="22"/>
      <c r="O193" s="22"/>
      <c r="P193" s="22"/>
      <c r="Q193" s="22"/>
      <c r="R193" s="22"/>
      <c r="S193" s="22"/>
    </row>
    <row r="194" spans="12:19" x14ac:dyDescent="0.3">
      <c r="L194" s="22"/>
      <c r="M194" s="22"/>
      <c r="N194" s="22"/>
      <c r="O194" s="22"/>
      <c r="P194" s="22"/>
      <c r="Q194" s="22"/>
      <c r="R194" s="22"/>
      <c r="S194" s="22"/>
    </row>
    <row r="195" spans="12:19" x14ac:dyDescent="0.3">
      <c r="L195" s="22"/>
      <c r="M195" s="22"/>
      <c r="N195" s="22"/>
      <c r="O195" s="22"/>
      <c r="P195" s="22"/>
      <c r="Q195" s="22"/>
      <c r="R195" s="22"/>
      <c r="S195" s="22"/>
    </row>
    <row r="196" spans="12:19" x14ac:dyDescent="0.3">
      <c r="L196" s="22"/>
      <c r="M196" s="22"/>
      <c r="N196" s="22"/>
      <c r="O196" s="22"/>
      <c r="P196" s="22"/>
      <c r="Q196" s="22"/>
      <c r="R196" s="22"/>
      <c r="S196" s="22"/>
    </row>
    <row r="197" spans="12:19" x14ac:dyDescent="0.3">
      <c r="L197" s="22"/>
      <c r="M197" s="22"/>
      <c r="N197" s="22"/>
      <c r="O197" s="22"/>
      <c r="P197" s="22"/>
      <c r="Q197" s="22"/>
      <c r="R197" s="22"/>
      <c r="S197" s="22"/>
    </row>
    <row r="198" spans="12:19" x14ac:dyDescent="0.3">
      <c r="L198" s="22"/>
      <c r="M198" s="22"/>
      <c r="N198" s="22"/>
      <c r="O198" s="22"/>
      <c r="P198" s="22"/>
      <c r="Q198" s="22"/>
      <c r="R198" s="22"/>
      <c r="S198" s="22"/>
    </row>
    <row r="199" spans="12:19" x14ac:dyDescent="0.3">
      <c r="L199" s="22"/>
      <c r="M199" s="22"/>
      <c r="N199" s="22"/>
      <c r="O199" s="22"/>
      <c r="P199" s="22"/>
      <c r="Q199" s="22"/>
      <c r="R199" s="22"/>
      <c r="S199" s="22"/>
    </row>
    <row r="200" spans="12:19" x14ac:dyDescent="0.3">
      <c r="L200" s="22"/>
      <c r="M200" s="22"/>
      <c r="N200" s="22"/>
      <c r="O200" s="22"/>
      <c r="P200" s="22"/>
      <c r="Q200" s="22"/>
      <c r="R200" s="22"/>
      <c r="S200" s="22"/>
    </row>
    <row r="201" spans="12:19" x14ac:dyDescent="0.3">
      <c r="L201" s="22"/>
      <c r="M201" s="22"/>
      <c r="N201" s="22"/>
      <c r="O201" s="22"/>
      <c r="P201" s="22"/>
      <c r="Q201" s="22"/>
      <c r="R201" s="22"/>
      <c r="S201" s="22"/>
    </row>
    <row r="202" spans="12:19" x14ac:dyDescent="0.3">
      <c r="L202" s="22"/>
      <c r="M202" s="22"/>
      <c r="N202" s="22"/>
      <c r="O202" s="22"/>
      <c r="P202" s="22"/>
      <c r="Q202" s="22"/>
      <c r="R202" s="22"/>
      <c r="S202" s="22"/>
    </row>
    <row r="203" spans="12:19" x14ac:dyDescent="0.3">
      <c r="L203" s="22"/>
      <c r="M203" s="22"/>
      <c r="N203" s="22"/>
      <c r="O203" s="22"/>
      <c r="P203" s="22"/>
      <c r="Q203" s="22"/>
      <c r="R203" s="22"/>
      <c r="S203" s="22"/>
    </row>
    <row r="204" spans="12:19" x14ac:dyDescent="0.3">
      <c r="L204" s="22"/>
      <c r="M204" s="22"/>
      <c r="N204" s="22"/>
      <c r="O204" s="22"/>
      <c r="P204" s="22"/>
      <c r="Q204" s="22"/>
      <c r="R204" s="22"/>
      <c r="S204" s="22"/>
    </row>
    <row r="205" spans="12:19" x14ac:dyDescent="0.3">
      <c r="L205" s="22"/>
      <c r="M205" s="22"/>
      <c r="N205" s="22"/>
      <c r="O205" s="22"/>
      <c r="P205" s="22"/>
      <c r="Q205" s="22"/>
      <c r="R205" s="22"/>
      <c r="S205" s="22"/>
    </row>
    <row r="206" spans="12:19" x14ac:dyDescent="0.3">
      <c r="L206" s="22"/>
      <c r="M206" s="22"/>
      <c r="N206" s="22"/>
      <c r="O206" s="22"/>
      <c r="P206" s="22"/>
      <c r="Q206" s="22"/>
      <c r="R206" s="22"/>
      <c r="S206" s="22"/>
    </row>
    <row r="207" spans="12:19" x14ac:dyDescent="0.3">
      <c r="L207" s="22"/>
      <c r="M207" s="22"/>
      <c r="N207" s="22"/>
      <c r="O207" s="22"/>
      <c r="P207" s="22"/>
      <c r="Q207" s="22"/>
      <c r="R207" s="22"/>
      <c r="S207" s="22"/>
    </row>
    <row r="208" spans="12:19" x14ac:dyDescent="0.3">
      <c r="L208" s="22"/>
      <c r="M208" s="22"/>
      <c r="N208" s="22"/>
      <c r="O208" s="22"/>
      <c r="P208" s="22"/>
      <c r="Q208" s="22"/>
      <c r="R208" s="22"/>
      <c r="S208" s="22"/>
    </row>
    <row r="209" spans="12:19" x14ac:dyDescent="0.3">
      <c r="L209" s="22"/>
      <c r="M209" s="22"/>
      <c r="N209" s="22"/>
      <c r="O209" s="22"/>
      <c r="P209" s="22"/>
      <c r="Q209" s="22"/>
      <c r="R209" s="22"/>
      <c r="S209" s="22"/>
    </row>
    <row r="210" spans="12:19" x14ac:dyDescent="0.3">
      <c r="L210" s="22"/>
      <c r="M210" s="22"/>
      <c r="N210" s="22"/>
      <c r="O210" s="22"/>
      <c r="P210" s="22"/>
      <c r="Q210" s="22"/>
      <c r="R210" s="22"/>
      <c r="S210" s="22"/>
    </row>
    <row r="211" spans="12:19" x14ac:dyDescent="0.3">
      <c r="L211" s="22"/>
      <c r="M211" s="22"/>
      <c r="N211" s="22"/>
      <c r="O211" s="22"/>
      <c r="P211" s="22"/>
      <c r="Q211" s="22"/>
      <c r="R211" s="22"/>
      <c r="S211" s="22"/>
    </row>
    <row r="212" spans="12:19" x14ac:dyDescent="0.3">
      <c r="L212" s="22"/>
      <c r="M212" s="22"/>
      <c r="N212" s="22"/>
      <c r="O212" s="22"/>
      <c r="P212" s="22"/>
      <c r="Q212" s="22"/>
      <c r="R212" s="22"/>
      <c r="S212" s="22"/>
    </row>
    <row r="213" spans="12:19" x14ac:dyDescent="0.3">
      <c r="L213" s="22"/>
      <c r="M213" s="22"/>
      <c r="N213" s="22"/>
      <c r="O213" s="22"/>
      <c r="P213" s="22"/>
      <c r="Q213" s="22"/>
      <c r="R213" s="22"/>
      <c r="S213" s="22"/>
    </row>
    <row r="214" spans="12:19" x14ac:dyDescent="0.3">
      <c r="L214" s="22"/>
      <c r="M214" s="22"/>
      <c r="N214" s="22"/>
      <c r="O214" s="22"/>
      <c r="P214" s="22"/>
      <c r="Q214" s="22"/>
      <c r="R214" s="22"/>
      <c r="S214" s="22"/>
    </row>
    <row r="215" spans="12:19" x14ac:dyDescent="0.3">
      <c r="L215" s="22"/>
      <c r="M215" s="22"/>
      <c r="N215" s="22"/>
      <c r="O215" s="22"/>
      <c r="P215" s="22"/>
      <c r="Q215" s="22"/>
      <c r="R215" s="22"/>
      <c r="S215" s="22"/>
    </row>
    <row r="216" spans="12:19" x14ac:dyDescent="0.3">
      <c r="L216" s="22"/>
      <c r="M216" s="22"/>
      <c r="N216" s="22"/>
      <c r="O216" s="22"/>
      <c r="P216" s="22"/>
      <c r="Q216" s="22"/>
      <c r="R216" s="22"/>
      <c r="S216" s="22"/>
    </row>
    <row r="217" spans="12:19" x14ac:dyDescent="0.3">
      <c r="L217" s="22"/>
      <c r="M217" s="22"/>
      <c r="N217" s="22"/>
      <c r="O217" s="22"/>
      <c r="P217" s="22"/>
      <c r="Q217" s="22"/>
      <c r="R217" s="22"/>
      <c r="S217" s="22"/>
    </row>
    <row r="218" spans="12:19" x14ac:dyDescent="0.3">
      <c r="L218" s="22"/>
      <c r="M218" s="22"/>
      <c r="N218" s="22"/>
      <c r="O218" s="22"/>
      <c r="P218" s="22"/>
      <c r="Q218" s="22"/>
      <c r="R218" s="22"/>
      <c r="S218" s="22"/>
    </row>
    <row r="219" spans="12:19" x14ac:dyDescent="0.3">
      <c r="L219" s="22"/>
      <c r="M219" s="22"/>
      <c r="N219" s="22"/>
      <c r="O219" s="22"/>
      <c r="P219" s="22"/>
      <c r="Q219" s="22"/>
      <c r="R219" s="22"/>
      <c r="S219" s="22"/>
    </row>
    <row r="220" spans="12:19" x14ac:dyDescent="0.3">
      <c r="L220" s="22"/>
      <c r="M220" s="22"/>
      <c r="N220" s="22"/>
      <c r="O220" s="22"/>
      <c r="P220" s="22"/>
      <c r="Q220" s="22"/>
      <c r="R220" s="22"/>
      <c r="S220" s="22"/>
    </row>
    <row r="221" spans="12:19" x14ac:dyDescent="0.3">
      <c r="L221" s="22"/>
      <c r="M221" s="22"/>
      <c r="N221" s="22"/>
      <c r="O221" s="22"/>
      <c r="P221" s="22"/>
      <c r="Q221" s="22"/>
      <c r="R221" s="22"/>
      <c r="S221" s="22"/>
    </row>
    <row r="222" spans="12:19" x14ac:dyDescent="0.3">
      <c r="L222" s="22"/>
      <c r="M222" s="22"/>
      <c r="N222" s="22"/>
      <c r="O222" s="22"/>
      <c r="P222" s="22"/>
      <c r="Q222" s="22"/>
      <c r="R222" s="22"/>
      <c r="S222" s="22"/>
    </row>
    <row r="223" spans="12:19" x14ac:dyDescent="0.3">
      <c r="L223" s="22"/>
      <c r="M223" s="22"/>
      <c r="N223" s="22"/>
      <c r="O223" s="22"/>
      <c r="P223" s="22"/>
      <c r="Q223" s="22"/>
      <c r="R223" s="22"/>
      <c r="S223" s="22"/>
    </row>
    <row r="224" spans="12:19" x14ac:dyDescent="0.3">
      <c r="L224" s="22"/>
      <c r="M224" s="22"/>
      <c r="N224" s="22"/>
      <c r="O224" s="22"/>
      <c r="P224" s="22"/>
      <c r="Q224" s="22"/>
      <c r="R224" s="22"/>
      <c r="S224" s="22"/>
    </row>
    <row r="225" spans="12:19" x14ac:dyDescent="0.3">
      <c r="L225" s="22"/>
      <c r="M225" s="22"/>
      <c r="N225" s="22"/>
      <c r="O225" s="22"/>
      <c r="P225" s="22"/>
      <c r="Q225" s="22"/>
      <c r="R225" s="22"/>
      <c r="S225" s="22"/>
    </row>
    <row r="226" spans="12:19" x14ac:dyDescent="0.3">
      <c r="L226" s="22"/>
      <c r="M226" s="22"/>
      <c r="N226" s="22"/>
      <c r="O226" s="22"/>
      <c r="P226" s="22"/>
      <c r="Q226" s="22"/>
      <c r="R226" s="22"/>
      <c r="S226" s="22"/>
    </row>
    <row r="227" spans="12:19" x14ac:dyDescent="0.3">
      <c r="L227" s="22"/>
      <c r="M227" s="22"/>
      <c r="N227" s="22"/>
      <c r="O227" s="22"/>
      <c r="P227" s="22"/>
      <c r="Q227" s="22"/>
      <c r="R227" s="22"/>
      <c r="S227" s="22"/>
    </row>
    <row r="228" spans="12:19" x14ac:dyDescent="0.3">
      <c r="L228" s="22"/>
      <c r="M228" s="22"/>
      <c r="N228" s="22"/>
      <c r="O228" s="22"/>
      <c r="P228" s="22"/>
      <c r="Q228" s="22"/>
      <c r="R228" s="22"/>
      <c r="S228" s="22"/>
    </row>
    <row r="229" spans="12:19" x14ac:dyDescent="0.3">
      <c r="L229" s="22"/>
      <c r="M229" s="22"/>
      <c r="N229" s="22"/>
      <c r="O229" s="22"/>
      <c r="P229" s="22"/>
      <c r="Q229" s="22"/>
      <c r="R229" s="22"/>
      <c r="S229" s="22"/>
    </row>
    <row r="230" spans="12:19" x14ac:dyDescent="0.3">
      <c r="L230" s="22"/>
      <c r="M230" s="22"/>
      <c r="N230" s="22"/>
      <c r="O230" s="22"/>
      <c r="P230" s="22"/>
      <c r="Q230" s="22"/>
      <c r="R230" s="22"/>
      <c r="S230" s="22"/>
    </row>
    <row r="231" spans="12:19" x14ac:dyDescent="0.3">
      <c r="L231" s="22"/>
      <c r="M231" s="22"/>
      <c r="N231" s="22"/>
      <c r="O231" s="22"/>
      <c r="P231" s="22"/>
      <c r="Q231" s="22"/>
      <c r="R231" s="22"/>
      <c r="S231" s="22"/>
    </row>
    <row r="232" spans="12:19" x14ac:dyDescent="0.3">
      <c r="L232" s="22"/>
      <c r="M232" s="22"/>
      <c r="N232" s="22"/>
      <c r="O232" s="22"/>
      <c r="P232" s="22"/>
      <c r="Q232" s="22"/>
      <c r="R232" s="22"/>
      <c r="S232" s="22"/>
    </row>
    <row r="233" spans="12:19" x14ac:dyDescent="0.3">
      <c r="L233" s="22"/>
      <c r="M233" s="22"/>
      <c r="N233" s="22"/>
      <c r="O233" s="22"/>
      <c r="P233" s="22"/>
      <c r="Q233" s="22"/>
      <c r="R233" s="22"/>
      <c r="S233" s="22"/>
    </row>
    <row r="234" spans="12:19" x14ac:dyDescent="0.3">
      <c r="L234" s="22"/>
      <c r="M234" s="22"/>
      <c r="N234" s="22"/>
      <c r="O234" s="22"/>
      <c r="P234" s="22"/>
      <c r="Q234" s="22"/>
      <c r="R234" s="22"/>
      <c r="S234" s="22"/>
    </row>
    <row r="235" spans="12:19" x14ac:dyDescent="0.3">
      <c r="L235" s="22"/>
      <c r="M235" s="22"/>
      <c r="N235" s="22"/>
      <c r="O235" s="22"/>
      <c r="P235" s="22"/>
      <c r="Q235" s="22"/>
      <c r="R235" s="22"/>
      <c r="S235" s="22"/>
    </row>
    <row r="236" spans="12:19" x14ac:dyDescent="0.3">
      <c r="L236" s="22"/>
      <c r="M236" s="22"/>
      <c r="N236" s="22"/>
      <c r="O236" s="22"/>
      <c r="P236" s="22"/>
      <c r="Q236" s="22"/>
      <c r="R236" s="22"/>
      <c r="S236" s="22"/>
    </row>
    <row r="237" spans="12:19" x14ac:dyDescent="0.3">
      <c r="L237" s="22"/>
      <c r="M237" s="22"/>
      <c r="N237" s="22"/>
      <c r="O237" s="22"/>
      <c r="P237" s="22"/>
      <c r="Q237" s="22"/>
      <c r="R237" s="22"/>
      <c r="S237" s="22"/>
    </row>
    <row r="238" spans="12:19" x14ac:dyDescent="0.3">
      <c r="L238" s="22"/>
      <c r="M238" s="22"/>
      <c r="N238" s="22"/>
      <c r="O238" s="22"/>
      <c r="P238" s="22"/>
      <c r="Q238" s="22"/>
      <c r="R238" s="22"/>
      <c r="S238" s="22"/>
    </row>
    <row r="239" spans="12:19" x14ac:dyDescent="0.3">
      <c r="L239" s="22"/>
      <c r="M239" s="22"/>
      <c r="N239" s="22"/>
      <c r="O239" s="22"/>
      <c r="P239" s="22"/>
      <c r="Q239" s="22"/>
      <c r="R239" s="22"/>
      <c r="S239" s="22"/>
    </row>
    <row r="240" spans="12:19" x14ac:dyDescent="0.3">
      <c r="L240" s="22"/>
      <c r="M240" s="22"/>
      <c r="N240" s="22"/>
      <c r="O240" s="22"/>
      <c r="P240" s="22"/>
      <c r="Q240" s="22"/>
      <c r="R240" s="22"/>
      <c r="S240" s="22"/>
    </row>
    <row r="241" spans="12:19" x14ac:dyDescent="0.3">
      <c r="L241" s="22"/>
      <c r="M241" s="22"/>
      <c r="N241" s="22"/>
      <c r="O241" s="22"/>
      <c r="P241" s="22"/>
      <c r="Q241" s="22"/>
      <c r="R241" s="22"/>
      <c r="S241" s="22"/>
    </row>
    <row r="242" spans="12:19" x14ac:dyDescent="0.3">
      <c r="L242" s="22"/>
      <c r="M242" s="22"/>
      <c r="N242" s="22"/>
      <c r="O242" s="22"/>
      <c r="P242" s="22"/>
      <c r="Q242" s="22"/>
      <c r="R242" s="22"/>
      <c r="S242" s="22"/>
    </row>
    <row r="243" spans="12:19" x14ac:dyDescent="0.3">
      <c r="L243" s="22"/>
      <c r="M243" s="22"/>
      <c r="N243" s="22"/>
      <c r="O243" s="22"/>
      <c r="P243" s="22"/>
      <c r="Q243" s="22"/>
      <c r="R243" s="22"/>
      <c r="S243" s="22"/>
    </row>
    <row r="244" spans="12:19" x14ac:dyDescent="0.3">
      <c r="L244" s="22"/>
      <c r="M244" s="22"/>
      <c r="N244" s="22"/>
      <c r="O244" s="22"/>
      <c r="P244" s="22"/>
      <c r="Q244" s="22"/>
      <c r="R244" s="22"/>
      <c r="S244" s="22"/>
    </row>
    <row r="245" spans="12:19" x14ac:dyDescent="0.3">
      <c r="L245" s="22"/>
      <c r="M245" s="22"/>
      <c r="N245" s="22"/>
      <c r="O245" s="22"/>
      <c r="P245" s="22"/>
      <c r="Q245" s="22"/>
      <c r="R245" s="22"/>
      <c r="S245" s="22"/>
    </row>
    <row r="246" spans="12:19" x14ac:dyDescent="0.3">
      <c r="L246" s="22"/>
      <c r="M246" s="22"/>
      <c r="N246" s="22"/>
      <c r="O246" s="22"/>
      <c r="P246" s="22"/>
      <c r="Q246" s="22"/>
      <c r="R246" s="22"/>
      <c r="S246" s="22"/>
    </row>
    <row r="247" spans="12:19" x14ac:dyDescent="0.3">
      <c r="L247" s="22"/>
      <c r="M247" s="22"/>
      <c r="N247" s="22"/>
      <c r="O247" s="22"/>
      <c r="P247" s="22"/>
      <c r="Q247" s="22"/>
      <c r="R247" s="22"/>
      <c r="S247" s="22"/>
    </row>
    <row r="248" spans="12:19" x14ac:dyDescent="0.3">
      <c r="L248" s="22"/>
      <c r="M248" s="22"/>
      <c r="N248" s="22"/>
      <c r="O248" s="22"/>
      <c r="P248" s="22"/>
      <c r="Q248" s="22"/>
      <c r="R248" s="22"/>
      <c r="S248" s="22"/>
    </row>
    <row r="249" spans="12:19" x14ac:dyDescent="0.3">
      <c r="L249" s="22"/>
      <c r="M249" s="22"/>
      <c r="N249" s="22"/>
      <c r="O249" s="22"/>
      <c r="P249" s="22"/>
      <c r="Q249" s="22"/>
      <c r="R249" s="22"/>
      <c r="S249" s="22"/>
    </row>
    <row r="250" spans="12:19" x14ac:dyDescent="0.3">
      <c r="P250" s="22"/>
    </row>
    <row r="251" spans="12:19" x14ac:dyDescent="0.3">
      <c r="P251" s="22"/>
    </row>
    <row r="252" spans="12:19" x14ac:dyDescent="0.3">
      <c r="P252" s="22"/>
    </row>
    <row r="253" spans="12:19" x14ac:dyDescent="0.3">
      <c r="P253" s="22"/>
    </row>
    <row r="254" spans="12:19" x14ac:dyDescent="0.3">
      <c r="P254" s="22"/>
    </row>
    <row r="255" spans="12:19" x14ac:dyDescent="0.3">
      <c r="P255" s="22"/>
    </row>
    <row r="256" spans="12:19" x14ac:dyDescent="0.3">
      <c r="P256" s="22"/>
    </row>
    <row r="257" spans="16:16" x14ac:dyDescent="0.3">
      <c r="P257" s="22"/>
    </row>
    <row r="258" spans="16:16" x14ac:dyDescent="0.3">
      <c r="P258" s="22"/>
    </row>
    <row r="259" spans="16:16" x14ac:dyDescent="0.3">
      <c r="P259" s="22"/>
    </row>
    <row r="260" spans="16:16" x14ac:dyDescent="0.3">
      <c r="P260" s="22"/>
    </row>
  </sheetData>
  <sheetProtection algorithmName="SHA-512" hashValue="BAa+Kq8WAdlR4xnqXkGojsbnM+DGe+0DyUXKtowvHN4slX7RAbCsZv4hNbw0PwcxUi5Hp+CxUblVHaM122Yi9A==" saltValue="yrV/hVZTbN6Dl4DBPIjXsA==" spinCount="100000" sheet="1" formatCells="0"/>
  <dataConsolidate/>
  <mergeCells count="34">
    <mergeCell ref="B35:D35"/>
    <mergeCell ref="B23:C23"/>
    <mergeCell ref="B24:C24"/>
    <mergeCell ref="B25:C25"/>
    <mergeCell ref="B26:C26"/>
    <mergeCell ref="B27:C27"/>
    <mergeCell ref="B28:C28"/>
    <mergeCell ref="B30:B34"/>
    <mergeCell ref="C30:I34"/>
    <mergeCell ref="B17:C17"/>
    <mergeCell ref="B18:C18"/>
    <mergeCell ref="B19:C19"/>
    <mergeCell ref="B20:I20"/>
    <mergeCell ref="B11:C11"/>
    <mergeCell ref="B12:C12"/>
    <mergeCell ref="B13:C13"/>
    <mergeCell ref="B14:C14"/>
    <mergeCell ref="B15:C15"/>
    <mergeCell ref="B21:I21"/>
    <mergeCell ref="B22:C22"/>
    <mergeCell ref="D22:I22"/>
    <mergeCell ref="B10:C10"/>
    <mergeCell ref="A1:J1"/>
    <mergeCell ref="B2:B3"/>
    <mergeCell ref="C2:I2"/>
    <mergeCell ref="C3:E3"/>
    <mergeCell ref="F3:I3"/>
    <mergeCell ref="B4:I4"/>
    <mergeCell ref="B5:I5"/>
    <mergeCell ref="B6:C6"/>
    <mergeCell ref="B7:C7"/>
    <mergeCell ref="B8:C8"/>
    <mergeCell ref="B9:C9"/>
    <mergeCell ref="B16:C16"/>
  </mergeCells>
  <conditionalFormatting sqref="D23:I28">
    <cfRule type="expression" dxfId="237" priority="4">
      <formula>D$24="Crear"</formula>
    </cfRule>
  </conditionalFormatting>
  <conditionalFormatting sqref="D24:I24">
    <cfRule type="expression" dxfId="236" priority="1">
      <formula>D$7&lt;&gt;""</formula>
    </cfRule>
  </conditionalFormatting>
  <conditionalFormatting sqref="D25:I25">
    <cfRule type="expression" dxfId="235" priority="2">
      <formula>D$24="Baja"</formula>
    </cfRule>
  </conditionalFormatting>
  <conditionalFormatting sqref="D25:I28">
    <cfRule type="expression" dxfId="234" priority="3">
      <formula>D$24="Modificación"</formula>
    </cfRule>
  </conditionalFormatting>
  <dataValidations count="12">
    <dataValidation type="list" allowBlank="1" showInputMessage="1" showErrorMessage="1" sqref="D26:I26" xr:uid="{06F3E1F4-1E59-477A-8FEE-FAB266A4F15A}">
      <formula1>"Pruebas, Producción, Ambos"</formula1>
    </dataValidation>
    <dataValidation type="whole" allowBlank="1" showInputMessage="1" showErrorMessage="1" errorTitle="Numero de Documento" error="Digitar un valor numérico" sqref="D8:I8" xr:uid="{986CC89B-5682-4842-B451-0F5B61290A21}">
      <formula1>1</formula1>
      <formula2>9999999999999990</formula2>
    </dataValidation>
    <dataValidation type="whole" allowBlank="1" showInputMessage="1" showErrorMessage="1" errorTitle="Centro de Costo" error="Digitar un valor numérico" sqref="D12:I13" xr:uid="{87D73B5A-7D40-4431-89B7-8C042F69A92E}">
      <formula1>1</formula1>
      <formula2>9999999999999990</formula2>
    </dataValidation>
    <dataValidation type="list" allowBlank="1" showInputMessage="1" showErrorMessage="1" sqref="D16:I16" xr:uid="{C9840D0F-FF95-4980-AE5B-B8B3EA493723}">
      <formula1>"Empleado CAFAM, Contratista"</formula1>
    </dataValidation>
    <dataValidation type="date" allowBlank="1" showInputMessage="1" showErrorMessage="1" errorTitle="Fecha inicio" error="Digite una fecha valida" sqref="D18:I18" xr:uid="{E88535AC-4FFA-4770-AC08-82590D6859BE}">
      <formula1>19725</formula1>
      <formula2>2958465</formula2>
    </dataValidation>
    <dataValidation type="textLength" allowBlank="1" showInputMessage="1" showErrorMessage="1" errorTitle="Nombre Dependencia" error="Solo se aceptan caracteres albabeticos. Favor digitar el nombre de la Dependencia." sqref="D14:I14" xr:uid="{1CE401C2-0982-415E-BA59-FC27AABE9AD9}">
      <formula1>5</formula1>
      <formula2>100</formula2>
    </dataValidation>
    <dataValidation type="date" operator="greaterThan" allowBlank="1" showInputMessage="1" showErrorMessage="1" errorTitle="Fecha finalización" error="Digite una fecha valida. La fecha debe ser mayor a la de Inicio Contrato y a la fecha actual del sistema." sqref="D19:I19" xr:uid="{D2A988E6-E783-44D5-A27D-10E7B4B8EFE4}">
      <formula1>D18</formula1>
    </dataValidation>
    <dataValidation type="whole" allowBlank="1" showInputMessage="1" showErrorMessage="1" errorTitle="Centro de Costo" error="Digitar un valor numérico" sqref="D11:I11" xr:uid="{63B5836A-40C4-428A-A5ED-E44657CB3A77}">
      <formula1>0</formula1>
      <formula2>9999</formula2>
    </dataValidation>
    <dataValidation allowBlank="1" showInputMessage="1" showErrorMessage="1" errorTitle="Numero de Documento" error="Digitar un valor numérico" sqref="D7:I7" xr:uid="{E8AAEB1A-0DF5-48E7-8320-3EAF1540F7D2}"/>
    <dataValidation type="list" allowBlank="1" showInputMessage="1" showErrorMessage="1" sqref="D15:I15" xr:uid="{F1665258-99AD-4BCF-9100-4787844913C5}">
      <formula1>"Director Tecnico II, Director Tecnico I, Vendedor Farmacia"</formula1>
    </dataValidation>
    <dataValidation type="list" allowBlank="1" showInputMessage="1" showErrorMessage="1" sqref="D24:I24" xr:uid="{E9E15D25-615B-4DD6-A651-7155A62DD26C}">
      <formula1>"Crear, Modificación, Inactivar"</formula1>
    </dataValidation>
    <dataValidation type="list" allowBlank="1" showInputMessage="1" showErrorMessage="1" sqref="D23:I23" xr:uid="{17D98DF8-7514-4600-BF85-7830C46FDBFE}">
      <formula1>"Generico, Nombrado"</formula1>
    </dataValidation>
  </dataValidations>
  <pageMargins left="0.70866141732283472" right="0.70866141732283472" top="0.74803149606299213" bottom="0.74803149606299213" header="0.31496062992125984" footer="0.31496062992125984"/>
  <pageSetup paperSize="9" scale="47"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14E2735D-53AC-4728-92B0-A8D8D66BEF89}">
          <x14:formula1>
            <xm:f>SharePoint!$DM$2:$DM$6</xm:f>
          </x14:formula1>
          <xm:sqref>D27:I27</xm:sqref>
        </x14:dataValidation>
      </x14:dataValidations>
    </ext>
  </extLs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41988-D16F-4B55-AFDE-180728D88006}">
  <sheetPr codeName="Hoja51">
    <tabColor theme="5" tint="0.39997558519241921"/>
    <pageSetUpPr fitToPage="1"/>
  </sheetPr>
  <dimension ref="A1:DZ281"/>
  <sheetViews>
    <sheetView showGridLines="0" showRowColHeaders="0" zoomScaleNormal="100" workbookViewId="0">
      <pane xSplit="10" topLeftCell="K1" activePane="topRight" state="frozen"/>
      <selection activeCell="D7" sqref="D7:I19"/>
      <selection pane="topRight" sqref="A1:J1"/>
    </sheetView>
  </sheetViews>
  <sheetFormatPr baseColWidth="10" defaultColWidth="11.44140625" defaultRowHeight="14.4" x14ac:dyDescent="0.3"/>
  <cols>
    <col min="1" max="1" width="1.6640625" style="22" customWidth="1"/>
    <col min="2" max="2" width="26.5546875" style="22" customWidth="1"/>
    <col min="3" max="3" width="27.6640625" style="22" customWidth="1"/>
    <col min="4" max="9" width="20.6640625" style="22" customWidth="1"/>
    <col min="10" max="10" width="1.6640625" style="22" customWidth="1"/>
    <col min="11" max="11" width="10.6640625" style="22" bestFit="1" customWidth="1"/>
    <col min="12" max="12" width="22" style="82" bestFit="1" customWidth="1"/>
    <col min="13" max="13" width="41.6640625" style="82" customWidth="1"/>
    <col min="14" max="14" width="12.33203125" style="22" bestFit="1" customWidth="1"/>
    <col min="15" max="15" width="27.33203125" style="22" bestFit="1" customWidth="1"/>
    <col min="16" max="16384" width="11.44140625" style="22"/>
  </cols>
  <sheetData>
    <row r="1" spans="1:13" ht="20.25" customHeight="1" thickTop="1" thickBot="1" x14ac:dyDescent="0.35">
      <c r="A1" s="463"/>
      <c r="B1" s="464"/>
      <c r="C1" s="464"/>
      <c r="D1" s="464"/>
      <c r="E1" s="464"/>
      <c r="F1" s="464"/>
      <c r="G1" s="464"/>
      <c r="H1" s="464"/>
      <c r="I1" s="464"/>
      <c r="J1" s="465"/>
      <c r="K1" s="21">
        <v>2958465</v>
      </c>
      <c r="L1" s="21"/>
      <c r="M1" s="21"/>
    </row>
    <row r="2" spans="1:13" ht="45" customHeight="1" x14ac:dyDescent="0.3">
      <c r="A2" s="62"/>
      <c r="B2" s="474"/>
      <c r="C2" s="481" t="s">
        <v>99</v>
      </c>
      <c r="D2" s="481"/>
      <c r="E2" s="481"/>
      <c r="F2" s="481"/>
      <c r="G2" s="482"/>
      <c r="H2" s="482"/>
      <c r="I2" s="483"/>
      <c r="J2" s="64"/>
      <c r="L2" s="22"/>
      <c r="M2" s="22"/>
    </row>
    <row r="3" spans="1:13" ht="15" thickBot="1" x14ac:dyDescent="0.35">
      <c r="A3" s="62"/>
      <c r="B3" s="475"/>
      <c r="C3" s="473"/>
      <c r="D3" s="473"/>
      <c r="E3" s="473"/>
      <c r="F3" s="473" t="s">
        <v>100</v>
      </c>
      <c r="G3" s="479"/>
      <c r="H3" s="479"/>
      <c r="I3" s="480"/>
      <c r="J3" s="64"/>
      <c r="L3" s="22"/>
      <c r="M3" s="22"/>
    </row>
    <row r="4" spans="1:13" ht="15" thickBot="1" x14ac:dyDescent="0.35">
      <c r="A4" s="62"/>
      <c r="B4" s="466"/>
      <c r="C4" s="466"/>
      <c r="D4" s="466"/>
      <c r="E4" s="466"/>
      <c r="F4" s="466"/>
      <c r="G4" s="466"/>
      <c r="H4" s="466"/>
      <c r="I4" s="466"/>
      <c r="J4" s="64"/>
      <c r="L4" s="22"/>
      <c r="M4" s="22"/>
    </row>
    <row r="5" spans="1:13" ht="27.75" customHeight="1" thickBot="1" x14ac:dyDescent="0.35">
      <c r="A5" s="62"/>
      <c r="B5" s="476" t="s">
        <v>101</v>
      </c>
      <c r="C5" s="477"/>
      <c r="D5" s="477"/>
      <c r="E5" s="477"/>
      <c r="F5" s="477"/>
      <c r="G5" s="477"/>
      <c r="H5" s="477"/>
      <c r="I5" s="478"/>
      <c r="J5" s="64"/>
      <c r="L5" s="22"/>
      <c r="M5" s="22"/>
    </row>
    <row r="6" spans="1:13" ht="15" thickBot="1" x14ac:dyDescent="0.35">
      <c r="A6" s="62"/>
      <c r="B6" s="471" t="s">
        <v>102</v>
      </c>
      <c r="C6" s="472"/>
      <c r="D6" s="23" t="s">
        <v>103</v>
      </c>
      <c r="E6" s="24" t="s">
        <v>104</v>
      </c>
      <c r="F6" s="24" t="s">
        <v>105</v>
      </c>
      <c r="G6" s="24" t="s">
        <v>106</v>
      </c>
      <c r="H6" s="24" t="s">
        <v>107</v>
      </c>
      <c r="I6" s="25" t="s">
        <v>108</v>
      </c>
      <c r="J6" s="64"/>
      <c r="L6" s="22"/>
      <c r="M6" s="22"/>
    </row>
    <row r="7" spans="1:13"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c r="L7" s="22"/>
      <c r="M7" s="22"/>
    </row>
    <row r="8" spans="1:13"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c r="L8" s="22"/>
      <c r="M8" s="22"/>
    </row>
    <row r="9" spans="1:13"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c r="L9" s="22"/>
      <c r="M9" s="22"/>
    </row>
    <row r="10" spans="1:13"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c r="L10" s="22"/>
      <c r="M10" s="22"/>
    </row>
    <row r="11" spans="1:13"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c r="L11" s="22"/>
      <c r="M11" s="22"/>
    </row>
    <row r="12" spans="1:13"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c r="L12" s="22"/>
      <c r="M12" s="22"/>
    </row>
    <row r="13" spans="1:13"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c r="L13" s="22"/>
      <c r="M13" s="22"/>
    </row>
    <row r="14" spans="1:13"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c r="L14" s="22"/>
      <c r="M14" s="22"/>
    </row>
    <row r="15" spans="1:13"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c r="L15" s="22"/>
      <c r="M15" s="22"/>
    </row>
    <row r="16" spans="1:13"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c r="L16" s="22"/>
      <c r="M16" s="22"/>
    </row>
    <row r="17" spans="1:130"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c r="L17" s="22"/>
      <c r="M17" s="22"/>
    </row>
    <row r="18" spans="1:130"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c r="L18" s="22"/>
      <c r="M18" s="22"/>
    </row>
    <row r="19" spans="1:130"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c r="L19" s="22"/>
      <c r="M19" s="22"/>
    </row>
    <row r="20" spans="1:130" ht="5.0999999999999996" customHeight="1" thickBot="1" x14ac:dyDescent="0.35">
      <c r="A20" s="62"/>
      <c r="B20" s="486"/>
      <c r="C20" s="486"/>
      <c r="D20" s="486"/>
      <c r="E20" s="486"/>
      <c r="F20" s="486"/>
      <c r="G20" s="486"/>
      <c r="H20" s="486"/>
      <c r="I20" s="486"/>
      <c r="J20" s="64"/>
      <c r="L20" s="22"/>
      <c r="M20" s="22"/>
    </row>
    <row r="21" spans="1:130" ht="18.75" hidden="1" customHeight="1" thickBot="1" x14ac:dyDescent="0.35">
      <c r="A21" s="62"/>
      <c r="B21" s="578" t="s">
        <v>810</v>
      </c>
      <c r="C21" s="579"/>
      <c r="D21" s="579"/>
      <c r="E21" s="579"/>
      <c r="F21" s="579"/>
      <c r="G21" s="579"/>
      <c r="H21" s="579"/>
      <c r="I21" s="580"/>
      <c r="J21" s="64"/>
      <c r="L21" s="22"/>
      <c r="M21" s="22"/>
    </row>
    <row r="22" spans="1:130" ht="18.75" customHeight="1" collapsed="1" thickBot="1" x14ac:dyDescent="0.35">
      <c r="A22" s="62"/>
      <c r="B22" s="562" t="s">
        <v>965</v>
      </c>
      <c r="C22" s="563"/>
      <c r="D22" s="503" t="str">
        <f>IF(OR(DZ24&gt;0,DZ29&gt;DZ34&gt;DZ39&gt;0),Navegación!$E$52,"")</f>
        <v>Esta aplicación solo requiere VoBo de su Jefatura</v>
      </c>
      <c r="E22" s="503"/>
      <c r="F22" s="503"/>
      <c r="G22" s="503"/>
      <c r="H22" s="503"/>
      <c r="I22" s="504"/>
      <c r="J22" s="64"/>
      <c r="L22" s="22"/>
      <c r="M22" s="22"/>
    </row>
    <row r="23" spans="1:130" ht="15" hidden="1" thickBot="1" x14ac:dyDescent="0.35">
      <c r="A23" s="62"/>
      <c r="B23" s="587" t="s">
        <v>966</v>
      </c>
      <c r="C23" s="588"/>
      <c r="D23" s="84" t="e">
        <f>ADDRESS(MATCH(D$26,P_NAPSE[[#All],[App]],0)+249,13,1)</f>
        <v>#N/A</v>
      </c>
      <c r="E23" s="84" t="e">
        <f>ADDRESS(MATCH(E$26,P_NAPSE[[#All],[App]],0)+249,13,1)</f>
        <v>#N/A</v>
      </c>
      <c r="F23" s="84" t="e">
        <f>ADDRESS(MATCH(F$26,P_NAPSE[[#All],[App]],0)+249,13,1)</f>
        <v>#N/A</v>
      </c>
      <c r="G23" s="84" t="e">
        <f>ADDRESS(MATCH(G$26,P_NAPSE[[#All],[App]],0)+249,13,1)</f>
        <v>#N/A</v>
      </c>
      <c r="H23" s="84" t="e">
        <f>ADDRESS(MATCH(H$26,P_NAPSE[[#All],[App]],0)+249,13,1)</f>
        <v>#N/A</v>
      </c>
      <c r="I23" s="84" t="e">
        <f>ADDRESS(MATCH(I$26,P_NAPSE[[#All],[App]],0)+249,13,1)</f>
        <v>#N/A</v>
      </c>
      <c r="J23" s="64"/>
      <c r="L23" s="22"/>
      <c r="M23" s="22"/>
    </row>
    <row r="24" spans="1:130" ht="27.6" x14ac:dyDescent="0.3">
      <c r="A24" s="62"/>
      <c r="B24" s="589" t="str">
        <f>B23</f>
        <v>Bridge POS</v>
      </c>
      <c r="C24" s="339" t="s">
        <v>967</v>
      </c>
      <c r="D24" s="16"/>
      <c r="E24" s="16"/>
      <c r="F24" s="16"/>
      <c r="G24" s="16"/>
      <c r="H24" s="16"/>
      <c r="I24" s="17"/>
      <c r="J24" s="64"/>
      <c r="L24" s="22"/>
      <c r="M24" s="22"/>
      <c r="DZ24" s="147">
        <f>COUNTIF(D24:I24,"&lt;&gt;")</f>
        <v>0</v>
      </c>
    </row>
    <row r="25" spans="1:130" x14ac:dyDescent="0.3">
      <c r="A25" s="62"/>
      <c r="B25" s="590"/>
      <c r="C25" s="39" t="s">
        <v>781</v>
      </c>
      <c r="D25" s="26"/>
      <c r="E25" s="26"/>
      <c r="F25" s="26"/>
      <c r="G25" s="26"/>
      <c r="H25" s="26"/>
      <c r="I25" s="27"/>
      <c r="J25" s="64"/>
      <c r="L25" s="22"/>
      <c r="M25" s="22"/>
    </row>
    <row r="26" spans="1:130" hidden="1" x14ac:dyDescent="0.3">
      <c r="A26" s="62"/>
      <c r="B26" s="590"/>
      <c r="C26" s="39" t="s">
        <v>968</v>
      </c>
      <c r="D26" s="224"/>
      <c r="E26" s="224"/>
      <c r="F26" s="224"/>
      <c r="G26" s="224"/>
      <c r="H26" s="224"/>
      <c r="I26" s="30"/>
      <c r="J26" s="64"/>
      <c r="L26" s="22"/>
      <c r="M26" s="22"/>
    </row>
    <row r="27" spans="1:130" ht="30" customHeight="1" collapsed="1" thickBot="1" x14ac:dyDescent="0.35">
      <c r="A27" s="62"/>
      <c r="B27" s="591"/>
      <c r="C27" s="293" t="s">
        <v>782</v>
      </c>
      <c r="D27" s="13"/>
      <c r="E27" s="13"/>
      <c r="F27" s="13"/>
      <c r="G27" s="13"/>
      <c r="H27" s="13"/>
      <c r="I27" s="28"/>
      <c r="J27" s="64"/>
      <c r="L27" s="22"/>
      <c r="M27" s="22"/>
    </row>
    <row r="28" spans="1:130" ht="15" hidden="1" thickBot="1" x14ac:dyDescent="0.35">
      <c r="A28" s="62"/>
      <c r="B28" s="587" t="s">
        <v>969</v>
      </c>
      <c r="C28" s="588"/>
      <c r="D28" s="84"/>
      <c r="E28" s="84"/>
      <c r="F28" s="84"/>
      <c r="G28" s="84"/>
      <c r="H28" s="84"/>
      <c r="I28" s="84"/>
      <c r="J28" s="64"/>
      <c r="L28" s="22"/>
      <c r="M28" s="22"/>
    </row>
    <row r="29" spans="1:130" ht="27.6" x14ac:dyDescent="0.3">
      <c r="A29" s="62"/>
      <c r="B29" s="589" t="str">
        <f>B28</f>
        <v>Bridge Director</v>
      </c>
      <c r="C29" s="339" t="s">
        <v>967</v>
      </c>
      <c r="D29" s="16"/>
      <c r="E29" s="16"/>
      <c r="F29" s="16"/>
      <c r="G29" s="16"/>
      <c r="H29" s="16"/>
      <c r="I29" s="17"/>
      <c r="J29" s="64"/>
      <c r="L29" s="22"/>
      <c r="M29" s="22"/>
    </row>
    <row r="30" spans="1:130" x14ac:dyDescent="0.3">
      <c r="A30" s="62"/>
      <c r="B30" s="590"/>
      <c r="C30" s="39" t="s">
        <v>781</v>
      </c>
      <c r="D30" s="26"/>
      <c r="E30" s="26"/>
      <c r="F30" s="26"/>
      <c r="G30" s="26"/>
      <c r="H30" s="26"/>
      <c r="I30" s="27"/>
      <c r="J30" s="64"/>
      <c r="L30" s="22"/>
      <c r="M30" s="22"/>
    </row>
    <row r="31" spans="1:130" hidden="1" x14ac:dyDescent="0.3">
      <c r="A31" s="62"/>
      <c r="B31" s="590"/>
      <c r="C31" s="39" t="s">
        <v>968</v>
      </c>
      <c r="D31" s="224"/>
      <c r="E31" s="224"/>
      <c r="F31" s="224"/>
      <c r="G31" s="224"/>
      <c r="H31" s="224"/>
      <c r="I31" s="30"/>
      <c r="J31" s="64"/>
      <c r="L31" s="22"/>
      <c r="M31" s="22"/>
    </row>
    <row r="32" spans="1:130" ht="30" customHeight="1" collapsed="1" thickBot="1" x14ac:dyDescent="0.35">
      <c r="A32" s="62"/>
      <c r="B32" s="591"/>
      <c r="C32" s="293" t="s">
        <v>782</v>
      </c>
      <c r="D32" s="13"/>
      <c r="E32" s="13"/>
      <c r="F32" s="13"/>
      <c r="G32" s="13"/>
      <c r="H32" s="13"/>
      <c r="I32" s="28"/>
      <c r="J32" s="64"/>
      <c r="L32" s="22"/>
      <c r="M32" s="22"/>
    </row>
    <row r="33" spans="1:13" ht="15" hidden="1" thickBot="1" x14ac:dyDescent="0.35">
      <c r="A33" s="62"/>
      <c r="B33" s="587" t="s">
        <v>970</v>
      </c>
      <c r="C33" s="588"/>
      <c r="D33" s="84"/>
      <c r="E33" s="84"/>
      <c r="F33" s="84"/>
      <c r="G33" s="84"/>
      <c r="H33" s="84"/>
      <c r="I33" s="84"/>
      <c r="J33" s="64"/>
      <c r="L33" s="22"/>
      <c r="M33" s="22"/>
    </row>
    <row r="34" spans="1:13" ht="27.6" x14ac:dyDescent="0.3">
      <c r="A34" s="62"/>
      <c r="B34" s="589" t="str">
        <f>B33</f>
        <v>Bridge Promo</v>
      </c>
      <c r="C34" s="339" t="s">
        <v>967</v>
      </c>
      <c r="D34" s="16"/>
      <c r="E34" s="16"/>
      <c r="F34" s="16"/>
      <c r="G34" s="16"/>
      <c r="H34" s="16"/>
      <c r="I34" s="17"/>
      <c r="J34" s="64"/>
      <c r="L34" s="22"/>
      <c r="M34" s="22"/>
    </row>
    <row r="35" spans="1:13" x14ac:dyDescent="0.3">
      <c r="A35" s="62"/>
      <c r="B35" s="590"/>
      <c r="C35" s="39" t="s">
        <v>781</v>
      </c>
      <c r="D35" s="26"/>
      <c r="E35" s="26"/>
      <c r="F35" s="26"/>
      <c r="G35" s="26"/>
      <c r="H35" s="26"/>
      <c r="I35" s="27"/>
      <c r="J35" s="64"/>
      <c r="L35" s="22"/>
      <c r="M35" s="22"/>
    </row>
    <row r="36" spans="1:13" hidden="1" x14ac:dyDescent="0.3">
      <c r="A36" s="62"/>
      <c r="B36" s="590"/>
      <c r="C36" s="39" t="s">
        <v>968</v>
      </c>
      <c r="D36" s="224"/>
      <c r="E36" s="224"/>
      <c r="F36" s="224"/>
      <c r="G36" s="224"/>
      <c r="H36" s="224"/>
      <c r="I36" s="30"/>
      <c r="J36" s="64"/>
      <c r="L36" s="22"/>
      <c r="M36" s="22"/>
    </row>
    <row r="37" spans="1:13" ht="30" customHeight="1" thickBot="1" x14ac:dyDescent="0.35">
      <c r="A37" s="62"/>
      <c r="B37" s="591"/>
      <c r="C37" s="293" t="s">
        <v>782</v>
      </c>
      <c r="D37" s="13"/>
      <c r="E37" s="13"/>
      <c r="F37" s="13"/>
      <c r="G37" s="13"/>
      <c r="H37" s="13"/>
      <c r="I37" s="28"/>
      <c r="J37" s="64"/>
      <c r="L37" s="22"/>
      <c r="M37" s="22"/>
    </row>
    <row r="38" spans="1:13" ht="15" hidden="1" thickBot="1" x14ac:dyDescent="0.35">
      <c r="A38" s="62"/>
      <c r="B38" s="587" t="s">
        <v>971</v>
      </c>
      <c r="C38" s="588"/>
      <c r="D38" s="84"/>
      <c r="E38" s="84"/>
      <c r="F38" s="84"/>
      <c r="G38" s="84"/>
      <c r="H38" s="84"/>
      <c r="I38" s="84"/>
      <c r="J38" s="64"/>
      <c r="L38" s="22"/>
      <c r="M38" s="22"/>
    </row>
    <row r="39" spans="1:13" ht="27.6" x14ac:dyDescent="0.3">
      <c r="A39" s="62"/>
      <c r="B39" s="589" t="str">
        <f>B38</f>
        <v>Bridge Fiscal Flow</v>
      </c>
      <c r="C39" s="339" t="s">
        <v>967</v>
      </c>
      <c r="D39" s="16"/>
      <c r="E39" s="16"/>
      <c r="F39" s="16"/>
      <c r="G39" s="16"/>
      <c r="H39" s="16"/>
      <c r="I39" s="17"/>
      <c r="J39" s="64"/>
      <c r="L39" s="22"/>
      <c r="M39" s="22"/>
    </row>
    <row r="40" spans="1:13" x14ac:dyDescent="0.3">
      <c r="A40" s="62"/>
      <c r="B40" s="590"/>
      <c r="C40" s="39" t="s">
        <v>781</v>
      </c>
      <c r="D40" s="26"/>
      <c r="E40" s="26"/>
      <c r="F40" s="26"/>
      <c r="G40" s="26"/>
      <c r="H40" s="26"/>
      <c r="I40" s="27"/>
      <c r="J40" s="64"/>
      <c r="L40" s="22"/>
      <c r="M40" s="22"/>
    </row>
    <row r="41" spans="1:13" hidden="1" x14ac:dyDescent="0.3">
      <c r="A41" s="62"/>
      <c r="B41" s="590"/>
      <c r="C41" s="39" t="s">
        <v>968</v>
      </c>
      <c r="D41" s="224"/>
      <c r="E41" s="224"/>
      <c r="F41" s="224"/>
      <c r="G41" s="224"/>
      <c r="H41" s="224"/>
      <c r="I41" s="30"/>
      <c r="J41" s="64"/>
      <c r="L41" s="22"/>
      <c r="M41" s="22"/>
    </row>
    <row r="42" spans="1:13" ht="30" customHeight="1" collapsed="1" thickBot="1" x14ac:dyDescent="0.35">
      <c r="A42" s="62"/>
      <c r="B42" s="591"/>
      <c r="C42" s="293" t="s">
        <v>782</v>
      </c>
      <c r="D42" s="13"/>
      <c r="E42" s="13"/>
      <c r="F42" s="13"/>
      <c r="G42" s="13"/>
      <c r="H42" s="13"/>
      <c r="I42" s="28"/>
      <c r="J42" s="64"/>
      <c r="L42" s="22"/>
      <c r="M42" s="22"/>
    </row>
    <row r="43" spans="1:13" ht="21" thickBot="1" x14ac:dyDescent="0.35">
      <c r="A43" s="62"/>
      <c r="B43" s="232"/>
      <c r="C43" s="231"/>
      <c r="D43" s="231"/>
      <c r="E43" s="231"/>
      <c r="F43" s="231"/>
      <c r="G43" s="231"/>
      <c r="H43" s="231"/>
      <c r="I43" s="231"/>
      <c r="J43" s="64"/>
      <c r="L43" s="22"/>
      <c r="M43" s="22"/>
    </row>
    <row r="44" spans="1:13" ht="14.7" customHeight="1" x14ac:dyDescent="0.3">
      <c r="A44" s="62"/>
      <c r="B44" s="494" t="s">
        <v>131</v>
      </c>
      <c r="C44" s="497"/>
      <c r="D44" s="497"/>
      <c r="E44" s="497"/>
      <c r="F44" s="497"/>
      <c r="G44" s="497"/>
      <c r="H44" s="497"/>
      <c r="I44" s="498"/>
      <c r="J44" s="64"/>
      <c r="L44" s="22"/>
      <c r="M44" s="22"/>
    </row>
    <row r="45" spans="1:13" ht="14.7" customHeight="1" x14ac:dyDescent="0.3">
      <c r="A45" s="62"/>
      <c r="B45" s="495"/>
      <c r="C45" s="499"/>
      <c r="D45" s="499"/>
      <c r="E45" s="499"/>
      <c r="F45" s="499"/>
      <c r="G45" s="499"/>
      <c r="H45" s="499"/>
      <c r="I45" s="500"/>
      <c r="J45" s="64"/>
      <c r="L45" s="22"/>
      <c r="M45" s="22"/>
    </row>
    <row r="46" spans="1:13" ht="14.7" customHeight="1" x14ac:dyDescent="0.3">
      <c r="A46" s="62"/>
      <c r="B46" s="495"/>
      <c r="C46" s="499"/>
      <c r="D46" s="499"/>
      <c r="E46" s="499"/>
      <c r="F46" s="499"/>
      <c r="G46" s="499"/>
      <c r="H46" s="499"/>
      <c r="I46" s="500"/>
      <c r="J46" s="64"/>
      <c r="L46" s="22"/>
      <c r="M46" s="22"/>
    </row>
    <row r="47" spans="1:13" ht="14.7" customHeight="1" collapsed="1" x14ac:dyDescent="0.3">
      <c r="A47" s="62"/>
      <c r="B47" s="495"/>
      <c r="C47" s="499"/>
      <c r="D47" s="499"/>
      <c r="E47" s="499"/>
      <c r="F47" s="499"/>
      <c r="G47" s="499"/>
      <c r="H47" s="499"/>
      <c r="I47" s="500"/>
      <c r="J47" s="64"/>
      <c r="L47" s="22"/>
      <c r="M47" s="22"/>
    </row>
    <row r="48" spans="1:13" ht="14.7" customHeight="1" thickBot="1" x14ac:dyDescent="0.35">
      <c r="A48" s="62"/>
      <c r="B48" s="496"/>
      <c r="C48" s="501"/>
      <c r="D48" s="501"/>
      <c r="E48" s="501"/>
      <c r="F48" s="501"/>
      <c r="G48" s="501"/>
      <c r="H48" s="501"/>
      <c r="I48" s="502"/>
      <c r="J48" s="64"/>
      <c r="L48" s="22"/>
      <c r="M48" s="22"/>
    </row>
    <row r="49" spans="1:13" ht="15" thickBot="1" x14ac:dyDescent="0.35">
      <c r="A49" s="63"/>
      <c r="B49" s="489" t="str">
        <f>'WINDOWS 1'!$B$37</f>
        <v>APROBADOR POR: Jefe Dpto. Servicios Compartidos</v>
      </c>
      <c r="C49" s="489"/>
      <c r="D49" s="489"/>
      <c r="E49" s="298"/>
      <c r="F49" s="298" t="str">
        <f>'WINDOWS 1'!F37</f>
        <v>V20 de 26/09/2023</v>
      </c>
      <c r="G49" s="299"/>
      <c r="H49" s="299"/>
      <c r="I49" s="299" t="str">
        <f>"Pág. " &amp;Navegación!B56 &amp; " de " &amp;Navegación!$B$102</f>
        <v>Pág. 28 de 54</v>
      </c>
      <c r="J49" s="65"/>
      <c r="L49" s="22"/>
      <c r="M49" s="22"/>
    </row>
    <row r="50" spans="1:13" ht="15" thickTop="1" x14ac:dyDescent="0.3">
      <c r="L50" s="22"/>
      <c r="M50" s="22"/>
    </row>
    <row r="51" spans="1:13" x14ac:dyDescent="0.3">
      <c r="L51" s="22"/>
      <c r="M51" s="22"/>
    </row>
    <row r="52" spans="1:13" x14ac:dyDescent="0.3">
      <c r="L52" s="22"/>
      <c r="M52" s="22"/>
    </row>
    <row r="53" spans="1:13" collapsed="1" x14ac:dyDescent="0.3">
      <c r="L53" s="22"/>
      <c r="M53" s="22"/>
    </row>
    <row r="54" spans="1:13" x14ac:dyDescent="0.3">
      <c r="L54" s="22"/>
      <c r="M54" s="22"/>
    </row>
    <row r="55" spans="1:13" x14ac:dyDescent="0.3">
      <c r="L55" s="22"/>
      <c r="M55" s="22"/>
    </row>
    <row r="56" spans="1:13" x14ac:dyDescent="0.3">
      <c r="L56" s="22"/>
      <c r="M56" s="22"/>
    </row>
    <row r="57" spans="1:13" x14ac:dyDescent="0.3">
      <c r="L57" s="22"/>
      <c r="M57" s="22"/>
    </row>
    <row r="58" spans="1:13" ht="16.5" customHeight="1" x14ac:dyDescent="0.3">
      <c r="L58" s="22"/>
      <c r="M58" s="22"/>
    </row>
    <row r="59" spans="1:13" hidden="1" x14ac:dyDescent="0.3">
      <c r="L59" s="22"/>
      <c r="M59" s="22"/>
    </row>
    <row r="60" spans="1:13" x14ac:dyDescent="0.3">
      <c r="L60" s="22"/>
      <c r="M60" s="22"/>
    </row>
    <row r="61" spans="1:13" x14ac:dyDescent="0.3">
      <c r="L61" s="22"/>
      <c r="M61" s="22"/>
    </row>
    <row r="62" spans="1:13" x14ac:dyDescent="0.3">
      <c r="L62" s="22"/>
      <c r="M62" s="22"/>
    </row>
    <row r="63" spans="1:13" x14ac:dyDescent="0.3">
      <c r="L63" s="22"/>
      <c r="M63" s="22"/>
    </row>
    <row r="64" spans="1:13" hidden="1" x14ac:dyDescent="0.3"/>
    <row r="67" ht="64.5" customHeight="1" x14ac:dyDescent="0.3"/>
    <row r="68" ht="23.25" customHeight="1" x14ac:dyDescent="0.3"/>
    <row r="69" ht="161.25" customHeight="1" x14ac:dyDescent="0.3"/>
    <row r="70" ht="5.0999999999999996" customHeight="1" x14ac:dyDescent="0.3"/>
    <row r="71" ht="21" customHeight="1" x14ac:dyDescent="0.3"/>
    <row r="72" ht="21" customHeight="1" x14ac:dyDescent="0.3"/>
    <row r="73" ht="21" customHeight="1" x14ac:dyDescent="0.3"/>
    <row r="74" ht="21" customHeight="1" x14ac:dyDescent="0.3"/>
    <row r="75" ht="21" customHeight="1" x14ac:dyDescent="0.3"/>
    <row r="76" ht="5.0999999999999996" customHeight="1" x14ac:dyDescent="0.3"/>
    <row r="250" spans="12:13" x14ac:dyDescent="0.3">
      <c r="L250" s="142" t="s">
        <v>27</v>
      </c>
      <c r="M250" s="142" t="s">
        <v>181</v>
      </c>
    </row>
    <row r="251" spans="12:13" x14ac:dyDescent="0.3">
      <c r="L251" s="22" t="s">
        <v>969</v>
      </c>
      <c r="M251" s="22" t="s">
        <v>972</v>
      </c>
    </row>
    <row r="252" spans="12:13" x14ac:dyDescent="0.3">
      <c r="L252" s="22" t="s">
        <v>969</v>
      </c>
      <c r="M252" s="22" t="s">
        <v>973</v>
      </c>
    </row>
    <row r="253" spans="12:13" x14ac:dyDescent="0.3">
      <c r="L253" s="22" t="s">
        <v>969</v>
      </c>
      <c r="M253" s="22" t="s">
        <v>974</v>
      </c>
    </row>
    <row r="254" spans="12:13" x14ac:dyDescent="0.3">
      <c r="L254" s="22" t="s">
        <v>969</v>
      </c>
      <c r="M254" s="22" t="s">
        <v>975</v>
      </c>
    </row>
    <row r="255" spans="12:13" x14ac:dyDescent="0.3">
      <c r="L255" s="22" t="s">
        <v>969</v>
      </c>
      <c r="M255" s="22" t="s">
        <v>976</v>
      </c>
    </row>
    <row r="256" spans="12:13" x14ac:dyDescent="0.3">
      <c r="L256" s="22" t="s">
        <v>969</v>
      </c>
      <c r="M256" s="22" t="s">
        <v>977</v>
      </c>
    </row>
    <row r="257" spans="12:13" x14ac:dyDescent="0.3">
      <c r="L257" s="22" t="s">
        <v>969</v>
      </c>
      <c r="M257" s="22" t="s">
        <v>978</v>
      </c>
    </row>
    <row r="258" spans="12:13" x14ac:dyDescent="0.3">
      <c r="L258" s="22" t="s">
        <v>969</v>
      </c>
      <c r="M258" s="22" t="s">
        <v>979</v>
      </c>
    </row>
    <row r="259" spans="12:13" x14ac:dyDescent="0.3">
      <c r="L259" s="22" t="s">
        <v>969</v>
      </c>
      <c r="M259" s="22" t="s">
        <v>980</v>
      </c>
    </row>
    <row r="260" spans="12:13" x14ac:dyDescent="0.3">
      <c r="L260" s="22" t="s">
        <v>971</v>
      </c>
      <c r="M260" s="82" t="s">
        <v>925</v>
      </c>
    </row>
    <row r="261" spans="12:13" x14ac:dyDescent="0.3">
      <c r="L261" s="22" t="s">
        <v>971</v>
      </c>
      <c r="M261" s="82" t="s">
        <v>821</v>
      </c>
    </row>
    <row r="262" spans="12:13" x14ac:dyDescent="0.3">
      <c r="L262" s="22" t="s">
        <v>971</v>
      </c>
      <c r="M262" s="82" t="s">
        <v>977</v>
      </c>
    </row>
    <row r="263" spans="12:13" x14ac:dyDescent="0.3">
      <c r="L263" s="22" t="s">
        <v>971</v>
      </c>
      <c r="M263" s="82" t="s">
        <v>981</v>
      </c>
    </row>
    <row r="264" spans="12:13" x14ac:dyDescent="0.3">
      <c r="L264" s="22" t="s">
        <v>971</v>
      </c>
      <c r="M264" s="82" t="s">
        <v>982</v>
      </c>
    </row>
    <row r="265" spans="12:13" x14ac:dyDescent="0.3">
      <c r="L265" s="22" t="s">
        <v>971</v>
      </c>
      <c r="M265" s="82" t="s">
        <v>983</v>
      </c>
    </row>
    <row r="266" spans="12:13" x14ac:dyDescent="0.3">
      <c r="L266" s="22" t="s">
        <v>971</v>
      </c>
      <c r="M266" s="82" t="s">
        <v>984</v>
      </c>
    </row>
    <row r="267" spans="12:13" x14ac:dyDescent="0.3">
      <c r="L267" s="22" t="s">
        <v>966</v>
      </c>
      <c r="M267" s="22" t="s">
        <v>828</v>
      </c>
    </row>
    <row r="268" spans="12:13" x14ac:dyDescent="0.3">
      <c r="L268" s="22" t="s">
        <v>966</v>
      </c>
      <c r="M268" s="22" t="s">
        <v>975</v>
      </c>
    </row>
    <row r="269" spans="12:13" x14ac:dyDescent="0.3">
      <c r="L269" s="22" t="s">
        <v>966</v>
      </c>
      <c r="M269" s="22" t="s">
        <v>976</v>
      </c>
    </row>
    <row r="270" spans="12:13" x14ac:dyDescent="0.3">
      <c r="L270" s="22" t="s">
        <v>966</v>
      </c>
      <c r="M270" s="22" t="s">
        <v>985</v>
      </c>
    </row>
    <row r="271" spans="12:13" x14ac:dyDescent="0.3">
      <c r="L271" s="22" t="s">
        <v>966</v>
      </c>
      <c r="M271" s="22" t="s">
        <v>986</v>
      </c>
    </row>
    <row r="272" spans="12:13" x14ac:dyDescent="0.3">
      <c r="L272" s="22" t="s">
        <v>966</v>
      </c>
      <c r="M272" s="22" t="s">
        <v>987</v>
      </c>
    </row>
    <row r="273" spans="12:13" x14ac:dyDescent="0.3">
      <c r="L273" s="22" t="s">
        <v>966</v>
      </c>
      <c r="M273" s="22" t="s">
        <v>988</v>
      </c>
    </row>
    <row r="274" spans="12:13" x14ac:dyDescent="0.3">
      <c r="L274" s="22" t="s">
        <v>966</v>
      </c>
      <c r="M274" s="22" t="s">
        <v>977</v>
      </c>
    </row>
    <row r="275" spans="12:13" x14ac:dyDescent="0.3">
      <c r="L275" s="22" t="s">
        <v>966</v>
      </c>
      <c r="M275" s="22" t="s">
        <v>989</v>
      </c>
    </row>
    <row r="276" spans="12:13" x14ac:dyDescent="0.3">
      <c r="L276" s="22" t="s">
        <v>970</v>
      </c>
      <c r="M276" s="22" t="s">
        <v>828</v>
      </c>
    </row>
    <row r="277" spans="12:13" x14ac:dyDescent="0.3">
      <c r="L277" s="22" t="s">
        <v>970</v>
      </c>
      <c r="M277" s="22" t="s">
        <v>990</v>
      </c>
    </row>
    <row r="278" spans="12:13" x14ac:dyDescent="0.3">
      <c r="L278" s="22" t="s">
        <v>970</v>
      </c>
      <c r="M278" s="22" t="s">
        <v>991</v>
      </c>
    </row>
    <row r="279" spans="12:13" x14ac:dyDescent="0.3">
      <c r="L279" s="22" t="s">
        <v>970</v>
      </c>
      <c r="M279" s="22" t="s">
        <v>986</v>
      </c>
    </row>
    <row r="280" spans="12:13" x14ac:dyDescent="0.3">
      <c r="L280" s="22" t="s">
        <v>970</v>
      </c>
      <c r="M280" s="22" t="s">
        <v>992</v>
      </c>
    </row>
    <row r="281" spans="12:13" x14ac:dyDescent="0.3">
      <c r="L281" s="22" t="s">
        <v>970</v>
      </c>
      <c r="M281" s="22" t="s">
        <v>993</v>
      </c>
    </row>
  </sheetData>
  <sheetProtection algorithmName="SHA-512" hashValue="jauNpBUbY69g/vSW5Olk7eS2YDHWxpLCY7cu6hSfHzM0Rc3LcrQu/4nMgCZWwPPCb8nuRKdS/2lOa6r9Ml2BEA==" saltValue="5gtvIQTPKxRiBl/z/Nxqrg==" spinCount="100000" sheet="1" insertColumns="0" insertRows="0"/>
  <dataConsolidate/>
  <mergeCells count="36">
    <mergeCell ref="D22:I22"/>
    <mergeCell ref="B34:B37"/>
    <mergeCell ref="B38:C38"/>
    <mergeCell ref="B39:B42"/>
    <mergeCell ref="B23:C23"/>
    <mergeCell ref="B28:C28"/>
    <mergeCell ref="B24:B27"/>
    <mergeCell ref="B29:B32"/>
    <mergeCell ref="B44:B48"/>
    <mergeCell ref="C44:I48"/>
    <mergeCell ref="B49:D49"/>
    <mergeCell ref="B11:C11"/>
    <mergeCell ref="B12:C12"/>
    <mergeCell ref="B13:C13"/>
    <mergeCell ref="B14:C14"/>
    <mergeCell ref="B15:C15"/>
    <mergeCell ref="B16:C16"/>
    <mergeCell ref="B17:C17"/>
    <mergeCell ref="B18:C18"/>
    <mergeCell ref="B19:C19"/>
    <mergeCell ref="B20:I20"/>
    <mergeCell ref="B21:I21"/>
    <mergeCell ref="B33:C33"/>
    <mergeCell ref="B22:C22"/>
    <mergeCell ref="B10:C10"/>
    <mergeCell ref="A1:J1"/>
    <mergeCell ref="B2:B3"/>
    <mergeCell ref="C2:I2"/>
    <mergeCell ref="C3:E3"/>
    <mergeCell ref="F3:I3"/>
    <mergeCell ref="B4:I4"/>
    <mergeCell ref="B5:I5"/>
    <mergeCell ref="B6:C6"/>
    <mergeCell ref="B7:C7"/>
    <mergeCell ref="B8:C8"/>
    <mergeCell ref="B9:C9"/>
  </mergeCells>
  <conditionalFormatting sqref="D30:G30">
    <cfRule type="expression" dxfId="233" priority="12">
      <formula>D$29="Baja"</formula>
    </cfRule>
  </conditionalFormatting>
  <conditionalFormatting sqref="D35:G35">
    <cfRule type="expression" dxfId="232" priority="9">
      <formula>D$34="Baja"</formula>
    </cfRule>
  </conditionalFormatting>
  <conditionalFormatting sqref="D40:G40">
    <cfRule type="expression" dxfId="231" priority="6">
      <formula>D$39="Baja"</formula>
    </cfRule>
  </conditionalFormatting>
  <conditionalFormatting sqref="D24:I24">
    <cfRule type="expression" dxfId="230" priority="4">
      <formula>D$7&lt;&gt;""</formula>
    </cfRule>
  </conditionalFormatting>
  <conditionalFormatting sqref="D25:I25">
    <cfRule type="expression" dxfId="229" priority="40">
      <formula>D$24="Baja"</formula>
    </cfRule>
  </conditionalFormatting>
  <conditionalFormatting sqref="D25:I27">
    <cfRule type="expression" dxfId="228" priority="71">
      <formula>D$24="Modificación"</formula>
    </cfRule>
  </conditionalFormatting>
  <conditionalFormatting sqref="D26:I27">
    <cfRule type="expression" dxfId="227" priority="70">
      <formula>D$24="Crear"</formula>
    </cfRule>
  </conditionalFormatting>
  <conditionalFormatting sqref="D29:I29">
    <cfRule type="expression" dxfId="226" priority="3">
      <formula>D$7&lt;&gt;""</formula>
    </cfRule>
  </conditionalFormatting>
  <conditionalFormatting sqref="D30:I32">
    <cfRule type="expression" dxfId="225" priority="16">
      <formula>D$29="Modificación"</formula>
    </cfRule>
  </conditionalFormatting>
  <conditionalFormatting sqref="D31:I32">
    <cfRule type="expression" dxfId="224" priority="14">
      <formula>D$29="Crear"</formula>
    </cfRule>
  </conditionalFormatting>
  <conditionalFormatting sqref="D34:I34">
    <cfRule type="expression" dxfId="223" priority="2">
      <formula>D$7&lt;&gt;""</formula>
    </cfRule>
  </conditionalFormatting>
  <conditionalFormatting sqref="D35:I37">
    <cfRule type="expression" dxfId="222" priority="10">
      <formula>D$34="Modificación"</formula>
    </cfRule>
  </conditionalFormatting>
  <conditionalFormatting sqref="D36:I37">
    <cfRule type="expression" dxfId="221" priority="8">
      <formula>D$34="Crear"</formula>
    </cfRule>
  </conditionalFormatting>
  <conditionalFormatting sqref="D39:I39">
    <cfRule type="expression" dxfId="220" priority="1">
      <formula>D$7&lt;&gt;""</formula>
    </cfRule>
  </conditionalFormatting>
  <conditionalFormatting sqref="D40:I42">
    <cfRule type="expression" dxfId="219" priority="7">
      <formula>D$39="Modificación"</formula>
    </cfRule>
  </conditionalFormatting>
  <conditionalFormatting sqref="D41:I42">
    <cfRule type="expression" dxfId="218" priority="5">
      <formula>D$39="Crear"</formula>
    </cfRule>
  </conditionalFormatting>
  <dataValidations count="13">
    <dataValidation type="list" allowBlank="1" showInputMessage="1" showErrorMessage="1" sqref="D27:I27" xr:uid="{F9FB1C70-7267-449A-AF44-22D6772D7BF6}">
      <formula1>Perfil_NAPSE_POS</formula1>
    </dataValidation>
    <dataValidation type="whole" allowBlank="1" showInputMessage="1" showErrorMessage="1" errorTitle="Numero de Documento" error="Digitar un valor numérico" sqref="D8:I8" xr:uid="{0497B42D-2165-43D9-BC39-5152D9392E50}">
      <formula1>1</formula1>
      <formula2>9999999999999990</formula2>
    </dataValidation>
    <dataValidation type="whole" allowBlank="1" showInputMessage="1" showErrorMessage="1" errorTitle="Centro de Costo" error="Digitar un valor numérico" sqref="D12:I13" xr:uid="{F957F61E-137A-414E-8D3D-F1A0170B7C8D}">
      <formula1>1</formula1>
      <formula2>9999999999999990</formula2>
    </dataValidation>
    <dataValidation type="list" allowBlank="1" showInputMessage="1" showErrorMessage="1" sqref="D16:I16" xr:uid="{5FE9E910-8EFB-4B7F-A7E2-61A44137A3A7}">
      <formula1>"Empleado CAFAM, Contratista"</formula1>
    </dataValidation>
    <dataValidation type="list" allowBlank="1" showInputMessage="1" showErrorMessage="1" sqref="D24:I24 D29:I29 D34:I34 D39:I39" xr:uid="{032DAE07-AA6B-4F73-BD91-ED32BD351ED6}">
      <formula1>"Crear, Modificación, Baja"</formula1>
    </dataValidation>
    <dataValidation type="date" allowBlank="1" showInputMessage="1" showErrorMessage="1" errorTitle="Fecha inicio" error="Digite una fecha valida" sqref="D18:I18" xr:uid="{CE6EC274-0E76-4AA1-B3A2-F732A68D60BC}">
      <formula1>19725</formula1>
      <formula2>2958465</formula2>
    </dataValidation>
    <dataValidation type="textLength" allowBlank="1" showInputMessage="1" showErrorMessage="1" errorTitle="Nombre Dependencia" error="Solo se aceptan caracteres albabeticos. Favor digitar el nombre de la Dependencia." sqref="D14:I14" xr:uid="{2A1639C9-9C5C-4131-8B2A-CD31E95035B6}">
      <formula1>5</formula1>
      <formula2>100</formula2>
    </dataValidation>
    <dataValidation type="date" operator="greaterThan" allowBlank="1" showInputMessage="1" showErrorMessage="1" errorTitle="Fecha finalización" error="Digite una fecha valida. La fecha debe ser mayor a la de Inicio Contrato y a la fecha actual del sistema." sqref="D19:I19" xr:uid="{BF5F8985-A663-4072-BEA9-1152EC33203E}">
      <formula1>D18</formula1>
    </dataValidation>
    <dataValidation type="whole" allowBlank="1" showInputMessage="1" showErrorMessage="1" errorTitle="Centro de Costo" error="Digitar un valor numérico" sqref="D11:I11" xr:uid="{A8F0BC7B-A5A3-4E7D-A4FC-816363B245EF}">
      <formula1>0</formula1>
      <formula2>9999</formula2>
    </dataValidation>
    <dataValidation allowBlank="1" showInputMessage="1" showErrorMessage="1" errorTitle="Numero de Documento" error="Digitar un valor numérico" sqref="D7:I7" xr:uid="{8ECB629F-EA14-4F9A-BF9C-E842806AEBBF}"/>
    <dataValidation type="list" allowBlank="1" showInputMessage="1" showErrorMessage="1" sqref="D32:I32" xr:uid="{42A7010C-06CE-4386-B64C-173A259DE579}">
      <formula1>Perfil_NAPSE_Director</formula1>
    </dataValidation>
    <dataValidation type="list" allowBlank="1" showInputMessage="1" showErrorMessage="1" sqref="D37:I37" xr:uid="{590A1F59-C306-4DF5-AF3A-98EF141CBD82}">
      <formula1>Perfil_NAPSE_PROMO</formula1>
    </dataValidation>
    <dataValidation type="list" allowBlank="1" showInputMessage="1" showErrorMessage="1" sqref="D42:I42" xr:uid="{E50C5590-8A01-4167-BE94-AA69C6BF06B3}">
      <formula1>Perfil_NAPSE_FiscalFlow</formula1>
    </dataValidation>
  </dataValidations>
  <pageMargins left="0.70866141732283472" right="0.70866141732283472" top="0.74803149606299213" bottom="0.74803149606299213" header="0.31496062992125984" footer="0.31496062992125984"/>
  <pageSetup paperSize="9" scale="47" orientation="portrait" r:id="rId1"/>
  <drawing r:id="rId2"/>
  <legacyDrawing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E4ED712A-53A8-4B86-9142-A3DADAAAF279}">
          <x14:formula1>
            <xm:f>SharePoint!$DO$2:$DO$5</xm:f>
          </x14:formula1>
          <xm:sqref>D26:I26 D31:I31 D36:I36 D41:I41</xm:sqref>
        </x14:dataValidation>
      </x14:dataValidations>
    </ext>
  </extLs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60E06-5857-470E-99E5-097C8B47C0B4}">
  <sheetPr codeName="Hoja56">
    <tabColor theme="5" tint="0.39997558519241921"/>
    <pageSetUpPr fitToPage="1"/>
  </sheetPr>
  <dimension ref="A1:DZ76"/>
  <sheetViews>
    <sheetView showGridLines="0" showRowColHeaders="0" zoomScaleNormal="100" workbookViewId="0">
      <pane xSplit="10" topLeftCell="K1" activePane="topRight" state="frozen"/>
      <selection activeCell="D7" sqref="D7:I19"/>
      <selection pane="topRight" sqref="A1:J1"/>
    </sheetView>
  </sheetViews>
  <sheetFormatPr baseColWidth="10" defaultColWidth="11.44140625" defaultRowHeight="14.4" x14ac:dyDescent="0.3"/>
  <cols>
    <col min="1" max="1" width="1.6640625" style="22" customWidth="1"/>
    <col min="2" max="2" width="26.5546875" style="22" customWidth="1"/>
    <col min="3" max="3" width="27.6640625" style="22" customWidth="1"/>
    <col min="4" max="9" width="20.6640625" style="22" customWidth="1"/>
    <col min="10" max="10" width="1.6640625" style="22" customWidth="1"/>
    <col min="11" max="11" width="10.6640625" style="22" bestFit="1" customWidth="1"/>
    <col min="12" max="12" width="12.33203125" style="22" bestFit="1" customWidth="1"/>
    <col min="13" max="13" width="27.33203125" style="22" bestFit="1" customWidth="1"/>
    <col min="14" max="16384" width="11.44140625" style="22"/>
  </cols>
  <sheetData>
    <row r="1" spans="1:11" ht="20.25" customHeight="1" thickTop="1" thickBot="1" x14ac:dyDescent="0.35">
      <c r="A1" s="463"/>
      <c r="B1" s="464"/>
      <c r="C1" s="464"/>
      <c r="D1" s="464"/>
      <c r="E1" s="464"/>
      <c r="F1" s="464"/>
      <c r="G1" s="464"/>
      <c r="H1" s="464"/>
      <c r="I1" s="464"/>
      <c r="J1" s="465"/>
      <c r="K1" s="21">
        <v>2958465</v>
      </c>
    </row>
    <row r="2" spans="1:11" ht="45" customHeight="1" x14ac:dyDescent="0.3">
      <c r="A2" s="62"/>
      <c r="B2" s="474"/>
      <c r="C2" s="481" t="s">
        <v>99</v>
      </c>
      <c r="D2" s="481"/>
      <c r="E2" s="481"/>
      <c r="F2" s="481"/>
      <c r="G2" s="482"/>
      <c r="H2" s="482"/>
      <c r="I2" s="483"/>
      <c r="J2" s="64"/>
    </row>
    <row r="3" spans="1:11" ht="15" thickBot="1" x14ac:dyDescent="0.35">
      <c r="A3" s="62"/>
      <c r="B3" s="475"/>
      <c r="C3" s="473"/>
      <c r="D3" s="473"/>
      <c r="E3" s="473"/>
      <c r="F3" s="473" t="s">
        <v>100</v>
      </c>
      <c r="G3" s="479"/>
      <c r="H3" s="479"/>
      <c r="I3" s="480"/>
      <c r="J3" s="64"/>
    </row>
    <row r="4" spans="1:11" ht="15" thickBot="1" x14ac:dyDescent="0.35">
      <c r="A4" s="62"/>
      <c r="B4" s="466"/>
      <c r="C4" s="466"/>
      <c r="D4" s="466"/>
      <c r="E4" s="466"/>
      <c r="F4" s="466"/>
      <c r="G4" s="466"/>
      <c r="H4" s="466"/>
      <c r="I4" s="466"/>
      <c r="J4" s="64"/>
    </row>
    <row r="5" spans="1:11" ht="27.75" customHeight="1" thickBot="1" x14ac:dyDescent="0.35">
      <c r="A5" s="62"/>
      <c r="B5" s="476" t="s">
        <v>101</v>
      </c>
      <c r="C5" s="477"/>
      <c r="D5" s="477"/>
      <c r="E5" s="477"/>
      <c r="F5" s="477"/>
      <c r="G5" s="477"/>
      <c r="H5" s="477"/>
      <c r="I5" s="478"/>
      <c r="J5" s="64"/>
    </row>
    <row r="6" spans="1:11" ht="15" thickBot="1" x14ac:dyDescent="0.35">
      <c r="A6" s="62"/>
      <c r="B6" s="471" t="s">
        <v>102</v>
      </c>
      <c r="C6" s="472"/>
      <c r="D6" s="23" t="s">
        <v>103</v>
      </c>
      <c r="E6" s="24" t="s">
        <v>104</v>
      </c>
      <c r="F6" s="24" t="s">
        <v>105</v>
      </c>
      <c r="G6" s="24" t="s">
        <v>106</v>
      </c>
      <c r="H6" s="24" t="s">
        <v>107</v>
      </c>
      <c r="I6" s="25" t="s">
        <v>108</v>
      </c>
      <c r="J6" s="64"/>
    </row>
    <row r="7" spans="1:1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ht="5.0999999999999996" customHeight="1" thickBot="1" x14ac:dyDescent="0.35">
      <c r="A20" s="62"/>
      <c r="B20" s="486"/>
      <c r="C20" s="486"/>
      <c r="D20" s="486"/>
      <c r="E20" s="486"/>
      <c r="F20" s="486"/>
      <c r="G20" s="486"/>
      <c r="H20" s="486"/>
      <c r="I20" s="486"/>
      <c r="J20" s="64"/>
    </row>
    <row r="21" spans="1:130" ht="18.75" hidden="1" customHeight="1" thickBot="1" x14ac:dyDescent="0.35">
      <c r="A21" s="62"/>
      <c r="B21" s="578" t="s">
        <v>810</v>
      </c>
      <c r="C21" s="579"/>
      <c r="D21" s="579"/>
      <c r="E21" s="579"/>
      <c r="F21" s="579"/>
      <c r="G21" s="579"/>
      <c r="H21" s="579"/>
      <c r="I21" s="580"/>
      <c r="J21" s="64"/>
    </row>
    <row r="22" spans="1:130" ht="18.75" customHeight="1" collapsed="1" thickBot="1" x14ac:dyDescent="0.35">
      <c r="A22" s="62"/>
      <c r="B22" s="562" t="s">
        <v>994</v>
      </c>
      <c r="C22" s="563"/>
      <c r="D22" s="503" t="str">
        <f>IF(DZ23&gt;0,Navegación!$E$50,"")</f>
        <v/>
      </c>
      <c r="E22" s="503"/>
      <c r="F22" s="503"/>
      <c r="G22" s="503"/>
      <c r="H22" s="503"/>
      <c r="I22" s="504"/>
      <c r="J22" s="64"/>
    </row>
    <row r="23" spans="1:130" x14ac:dyDescent="0.3">
      <c r="A23" s="62"/>
      <c r="B23" s="484" t="s">
        <v>995</v>
      </c>
      <c r="C23" s="485"/>
      <c r="D23" s="16"/>
      <c r="E23" s="16"/>
      <c r="F23" s="16"/>
      <c r="G23" s="16"/>
      <c r="H23" s="16"/>
      <c r="I23" s="17"/>
      <c r="J23" s="64"/>
      <c r="DZ23" s="147">
        <f>COUNTIF(D23:I23,"&lt;&gt;")</f>
        <v>0</v>
      </c>
    </row>
    <row r="24" spans="1:130" x14ac:dyDescent="0.3">
      <c r="A24" s="62"/>
      <c r="B24" s="467" t="s">
        <v>781</v>
      </c>
      <c r="C24" s="468"/>
      <c r="D24" s="26"/>
      <c r="E24" s="26"/>
      <c r="F24" s="26"/>
      <c r="G24" s="26"/>
      <c r="H24" s="26"/>
      <c r="I24" s="27"/>
      <c r="J24" s="64"/>
    </row>
    <row r="25" spans="1:130" ht="15" thickBot="1" x14ac:dyDescent="0.35">
      <c r="A25" s="62"/>
      <c r="B25" s="487" t="s">
        <v>782</v>
      </c>
      <c r="C25" s="488"/>
      <c r="D25" s="13"/>
      <c r="E25" s="13"/>
      <c r="F25" s="13"/>
      <c r="G25" s="13"/>
      <c r="H25" s="13"/>
      <c r="I25" s="28"/>
      <c r="J25" s="64"/>
    </row>
    <row r="26" spans="1:130" ht="21" thickBot="1" x14ac:dyDescent="0.35">
      <c r="A26" s="62"/>
      <c r="B26" s="232"/>
      <c r="C26" s="231"/>
      <c r="D26" s="231"/>
      <c r="E26" s="231"/>
      <c r="F26" s="231"/>
      <c r="G26" s="231"/>
      <c r="H26" s="231"/>
      <c r="I26" s="231"/>
      <c r="J26" s="64"/>
    </row>
    <row r="27" spans="1:130" collapsed="1" x14ac:dyDescent="0.3">
      <c r="A27" s="62"/>
      <c r="B27" s="494" t="s">
        <v>131</v>
      </c>
      <c r="C27" s="497"/>
      <c r="D27" s="497"/>
      <c r="E27" s="497"/>
      <c r="F27" s="497"/>
      <c r="G27" s="497"/>
      <c r="H27" s="497"/>
      <c r="I27" s="498"/>
      <c r="J27" s="64"/>
    </row>
    <row r="28" spans="1:130" x14ac:dyDescent="0.3">
      <c r="A28" s="62"/>
      <c r="B28" s="495"/>
      <c r="C28" s="499"/>
      <c r="D28" s="499"/>
      <c r="E28" s="499"/>
      <c r="F28" s="499"/>
      <c r="G28" s="499"/>
      <c r="H28" s="499"/>
      <c r="I28" s="500"/>
      <c r="J28" s="64"/>
    </row>
    <row r="29" spans="1:130" x14ac:dyDescent="0.3">
      <c r="A29" s="62"/>
      <c r="B29" s="495"/>
      <c r="C29" s="499"/>
      <c r="D29" s="499"/>
      <c r="E29" s="499"/>
      <c r="F29" s="499"/>
      <c r="G29" s="499"/>
      <c r="H29" s="499"/>
      <c r="I29" s="500"/>
      <c r="J29" s="64"/>
    </row>
    <row r="30" spans="1:130" x14ac:dyDescent="0.3">
      <c r="A30" s="62"/>
      <c r="B30" s="495"/>
      <c r="C30" s="499"/>
      <c r="D30" s="499"/>
      <c r="E30" s="499"/>
      <c r="F30" s="499"/>
      <c r="G30" s="499"/>
      <c r="H30" s="499"/>
      <c r="I30" s="500"/>
      <c r="J30" s="64"/>
    </row>
    <row r="31" spans="1:130" ht="15" thickBot="1" x14ac:dyDescent="0.35">
      <c r="A31" s="62"/>
      <c r="B31" s="496"/>
      <c r="C31" s="501"/>
      <c r="D31" s="501"/>
      <c r="E31" s="501"/>
      <c r="F31" s="501"/>
      <c r="G31" s="501"/>
      <c r="H31" s="501"/>
      <c r="I31" s="502"/>
      <c r="J31" s="64"/>
    </row>
    <row r="32" spans="1:130" ht="15" collapsed="1" thickBot="1" x14ac:dyDescent="0.35">
      <c r="A32" s="63"/>
      <c r="B32" s="489" t="str">
        <f>'WINDOWS 1'!$B$37</f>
        <v>APROBADOR POR: Jefe Dpto. Servicios Compartidos</v>
      </c>
      <c r="C32" s="489"/>
      <c r="D32" s="489"/>
      <c r="E32" s="298"/>
      <c r="F32" s="298" t="str">
        <f>'WINDOWS 1'!F37</f>
        <v>V20 de 26/09/2023</v>
      </c>
      <c r="G32" s="299"/>
      <c r="H32" s="299"/>
      <c r="I32" s="299" t="str">
        <f>"Pág. " &amp;Navegación!B56 &amp; " de " &amp;Navegación!$B$102</f>
        <v>Pág. 28 de 54</v>
      </c>
      <c r="J32" s="65"/>
    </row>
    <row r="33" ht="15" thickTop="1" x14ac:dyDescent="0.3"/>
    <row r="37" ht="17.25" customHeight="1" x14ac:dyDescent="0.3"/>
    <row r="38" ht="1.5" hidden="1" customHeight="1" x14ac:dyDescent="0.3"/>
    <row r="42" ht="18" customHeight="1" collapsed="1" x14ac:dyDescent="0.3"/>
    <row r="43" hidden="1" x14ac:dyDescent="0.3"/>
    <row r="47" collapsed="1" x14ac:dyDescent="0.3"/>
    <row r="53" collapsed="1" x14ac:dyDescent="0.3"/>
    <row r="58" ht="16.5" customHeight="1" x14ac:dyDescent="0.3"/>
    <row r="59" hidden="1" x14ac:dyDescent="0.3"/>
    <row r="64" hidden="1" x14ac:dyDescent="0.3"/>
    <row r="67" ht="64.5" customHeight="1" x14ac:dyDescent="0.3"/>
    <row r="68" ht="23.25" customHeight="1" x14ac:dyDescent="0.3"/>
    <row r="69" ht="161.25" customHeight="1" x14ac:dyDescent="0.3"/>
    <row r="70" ht="5.0999999999999996" customHeight="1" x14ac:dyDescent="0.3"/>
    <row r="71" ht="21" customHeight="1" x14ac:dyDescent="0.3"/>
    <row r="72" ht="21" customHeight="1" x14ac:dyDescent="0.3"/>
    <row r="73" ht="21" customHeight="1" x14ac:dyDescent="0.3"/>
    <row r="74" ht="21" customHeight="1" x14ac:dyDescent="0.3"/>
    <row r="75" ht="21" customHeight="1" x14ac:dyDescent="0.3"/>
    <row r="76" ht="5.0999999999999996" customHeight="1" x14ac:dyDescent="0.3"/>
  </sheetData>
  <sheetProtection algorithmName="SHA-512" hashValue="SApu40LtUJQMISRJuNpP6K39Fk48aEJM3/Mr+bPuvUmv0WLh06q1QWWvuhaUBeT8175IHs0X43pi8lVkS3l5Qg==" saltValue="DHk++N4S5xBWK1iT6O0+bA==" spinCount="100000" sheet="1" insertColumns="0" insertRows="0"/>
  <dataConsolidate/>
  <mergeCells count="31">
    <mergeCell ref="B10:C10"/>
    <mergeCell ref="A1:J1"/>
    <mergeCell ref="B2:B3"/>
    <mergeCell ref="C2:I2"/>
    <mergeCell ref="C3:E3"/>
    <mergeCell ref="F3:I3"/>
    <mergeCell ref="B4:I4"/>
    <mergeCell ref="B5:I5"/>
    <mergeCell ref="B6:C6"/>
    <mergeCell ref="B7:C7"/>
    <mergeCell ref="B8:C8"/>
    <mergeCell ref="B9:C9"/>
    <mergeCell ref="B11:C11"/>
    <mergeCell ref="B12:C12"/>
    <mergeCell ref="B13:C13"/>
    <mergeCell ref="B14:C14"/>
    <mergeCell ref="B15:C15"/>
    <mergeCell ref="B16:C16"/>
    <mergeCell ref="B17:C17"/>
    <mergeCell ref="B18:C18"/>
    <mergeCell ref="B19:C19"/>
    <mergeCell ref="B20:I20"/>
    <mergeCell ref="B21:I21"/>
    <mergeCell ref="B22:C22"/>
    <mergeCell ref="D22:I22"/>
    <mergeCell ref="B32:D32"/>
    <mergeCell ref="B23:C23"/>
    <mergeCell ref="B24:C24"/>
    <mergeCell ref="B25:C25"/>
    <mergeCell ref="B27:B31"/>
    <mergeCell ref="C27:I31"/>
  </mergeCells>
  <conditionalFormatting sqref="D24:G24">
    <cfRule type="expression" dxfId="217" priority="37">
      <formula>D$23="Baja"</formula>
    </cfRule>
  </conditionalFormatting>
  <conditionalFormatting sqref="D23:I23">
    <cfRule type="expression" dxfId="216" priority="1">
      <formula>D$7&lt;&gt;""</formula>
    </cfRule>
  </conditionalFormatting>
  <conditionalFormatting sqref="D24:I25">
    <cfRule type="expression" dxfId="215" priority="38">
      <formula>D$23="Modificación"</formula>
    </cfRule>
  </conditionalFormatting>
  <conditionalFormatting sqref="D25:I25">
    <cfRule type="expression" dxfId="214" priority="15">
      <formula>D$23="Crear"</formula>
    </cfRule>
  </conditionalFormatting>
  <dataValidations count="9">
    <dataValidation allowBlank="1" showInputMessage="1" showErrorMessage="1" errorTitle="Numero de Documento" error="Digitar un valor numérico" sqref="D7:I7" xr:uid="{D956CAAF-45D2-443C-B674-A0514D1E927F}"/>
    <dataValidation type="whole" allowBlank="1" showInputMessage="1" showErrorMessage="1" errorTitle="Centro de Costo" error="Digitar un valor numérico" sqref="D11:I11" xr:uid="{FAD7C77B-5BE7-4C34-9DBD-F25798DAAC05}">
      <formula1>0</formula1>
      <formula2>9999</formula2>
    </dataValidation>
    <dataValidation type="date" operator="greaterThan" allowBlank="1" showInputMessage="1" showErrorMessage="1" errorTitle="Fecha finalización" error="Digite una fecha valida. La fecha debe ser mayor a la de Inicio Contrato y a la fecha actual del sistema." sqref="D19:I19" xr:uid="{1BE833E1-DD2D-4B66-AD22-557259357342}">
      <formula1>D18</formula1>
    </dataValidation>
    <dataValidation type="textLength" allowBlank="1" showInputMessage="1" showErrorMessage="1" errorTitle="Nombre Dependencia" error="Solo se aceptan caracteres albabeticos. Favor digitar el nombre de la Dependencia." sqref="D14:I14" xr:uid="{C5B3C7E1-2F1B-4D09-873B-D49C61BE94AC}">
      <formula1>5</formula1>
      <formula2>100</formula2>
    </dataValidation>
    <dataValidation type="date" allowBlank="1" showInputMessage="1" showErrorMessage="1" errorTitle="Fecha inicio" error="Digite una fecha valida" sqref="D18:I18" xr:uid="{9FEE4413-77FB-4D3E-AE7F-B725ABA2E01E}">
      <formula1>19725</formula1>
      <formula2>2958465</formula2>
    </dataValidation>
    <dataValidation type="list" allowBlank="1" showInputMessage="1" showErrorMessage="1" sqref="D23:I23" xr:uid="{4D96AAA0-E954-4678-875A-566772981FB4}">
      <formula1>"Crear, Modificación, Baja"</formula1>
    </dataValidation>
    <dataValidation type="list" allowBlank="1" showInputMessage="1" showErrorMessage="1" sqref="D16:I16" xr:uid="{437B18C5-B75A-4542-99FF-A8969F729B5D}">
      <formula1>"Empleado CAFAM, Contratista"</formula1>
    </dataValidation>
    <dataValidation type="whole" allowBlank="1" showInputMessage="1" showErrorMessage="1" errorTitle="Centro de Costo" error="Digitar un valor numérico" sqref="D12:I13" xr:uid="{CE9A6DE1-CD1C-4211-9F52-C4405FDCB100}">
      <formula1>1</formula1>
      <formula2>9999999999999990</formula2>
    </dataValidation>
    <dataValidation type="whole" allowBlank="1" showInputMessage="1" showErrorMessage="1" errorTitle="Numero de Documento" error="Digitar un valor numérico" sqref="D8:I8" xr:uid="{F27B8926-87D6-4460-86F1-5DA7F8A44E30}">
      <formula1>1</formula1>
      <formula2>9999999999999990</formula2>
    </dataValidation>
  </dataValidations>
  <pageMargins left="0.70866141732283472" right="0.70866141732283472" top="0.74803149606299213" bottom="0.74803149606299213" header="0.31496062992125984" footer="0.31496062992125984"/>
  <pageSetup paperSize="9" scale="47"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8AB30A32-6275-4443-86AD-772054199FE9}">
          <x14:formula1>
            <xm:f>SharePoint!$DS$2:$DS$6</xm:f>
          </x14:formula1>
          <xm:sqref>D25:I25</xm:sqref>
        </x14:dataValidation>
      </x14:dataValidations>
    </ext>
  </extLs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29791-8E8A-4977-9E85-82DB9CF75EAA}">
  <sheetPr>
    <tabColor theme="5" tint="0.39997558519241921"/>
    <pageSetUpPr fitToPage="1"/>
  </sheetPr>
  <dimension ref="A1:DZ76"/>
  <sheetViews>
    <sheetView showGridLines="0" showRowColHeaders="0" zoomScaleNormal="100" workbookViewId="0">
      <pane xSplit="10" topLeftCell="K1" activePane="topRight" state="frozen"/>
      <selection activeCell="D7" sqref="D7:I19"/>
      <selection pane="topRight" sqref="A1:J1"/>
    </sheetView>
  </sheetViews>
  <sheetFormatPr baseColWidth="10" defaultColWidth="11.44140625" defaultRowHeight="14.4" x14ac:dyDescent="0.3"/>
  <cols>
    <col min="1" max="1" width="1.6640625" style="22" customWidth="1"/>
    <col min="2" max="2" width="26.5546875" style="22" customWidth="1"/>
    <col min="3" max="3" width="27.6640625" style="22" customWidth="1"/>
    <col min="4" max="9" width="20.6640625" style="22" customWidth="1"/>
    <col min="10" max="10" width="1.6640625" style="22" customWidth="1"/>
    <col min="11" max="11" width="10.6640625" style="22" bestFit="1" customWidth="1"/>
    <col min="12" max="12" width="12.33203125" style="22" bestFit="1" customWidth="1"/>
    <col min="13" max="13" width="27.33203125" style="22" bestFit="1" customWidth="1"/>
    <col min="14" max="16384" width="11.44140625" style="22"/>
  </cols>
  <sheetData>
    <row r="1" spans="1:11" ht="20.25" customHeight="1" thickTop="1" thickBot="1" x14ac:dyDescent="0.35">
      <c r="A1" s="463"/>
      <c r="B1" s="464"/>
      <c r="C1" s="464"/>
      <c r="D1" s="464"/>
      <c r="E1" s="464"/>
      <c r="F1" s="464"/>
      <c r="G1" s="464"/>
      <c r="H1" s="464"/>
      <c r="I1" s="464"/>
      <c r="J1" s="465"/>
      <c r="K1" s="21">
        <v>2958465</v>
      </c>
    </row>
    <row r="2" spans="1:11" ht="45" customHeight="1" x14ac:dyDescent="0.3">
      <c r="A2" s="62"/>
      <c r="B2" s="474"/>
      <c r="C2" s="481" t="s">
        <v>99</v>
      </c>
      <c r="D2" s="481"/>
      <c r="E2" s="481"/>
      <c r="F2" s="481"/>
      <c r="G2" s="482"/>
      <c r="H2" s="482"/>
      <c r="I2" s="483"/>
      <c r="J2" s="64"/>
    </row>
    <row r="3" spans="1:11" ht="15" thickBot="1" x14ac:dyDescent="0.35">
      <c r="A3" s="62"/>
      <c r="B3" s="475"/>
      <c r="C3" s="473"/>
      <c r="D3" s="473"/>
      <c r="E3" s="473"/>
      <c r="F3" s="473" t="s">
        <v>100</v>
      </c>
      <c r="G3" s="479"/>
      <c r="H3" s="479"/>
      <c r="I3" s="480"/>
      <c r="J3" s="64"/>
    </row>
    <row r="4" spans="1:11" ht="15" thickBot="1" x14ac:dyDescent="0.35">
      <c r="A4" s="62"/>
      <c r="B4" s="466"/>
      <c r="C4" s="466"/>
      <c r="D4" s="466"/>
      <c r="E4" s="466"/>
      <c r="F4" s="466"/>
      <c r="G4" s="466"/>
      <c r="H4" s="466"/>
      <c r="I4" s="466"/>
      <c r="J4" s="64"/>
    </row>
    <row r="5" spans="1:11" ht="27.75" customHeight="1" thickBot="1" x14ac:dyDescent="0.35">
      <c r="A5" s="62"/>
      <c r="B5" s="476" t="s">
        <v>101</v>
      </c>
      <c r="C5" s="477"/>
      <c r="D5" s="477"/>
      <c r="E5" s="477"/>
      <c r="F5" s="477"/>
      <c r="G5" s="477"/>
      <c r="H5" s="477"/>
      <c r="I5" s="478"/>
      <c r="J5" s="64"/>
    </row>
    <row r="6" spans="1:11" ht="15" thickBot="1" x14ac:dyDescent="0.35">
      <c r="A6" s="62"/>
      <c r="B6" s="471" t="s">
        <v>102</v>
      </c>
      <c r="C6" s="472"/>
      <c r="D6" s="23" t="s">
        <v>103</v>
      </c>
      <c r="E6" s="24" t="s">
        <v>104</v>
      </c>
      <c r="F6" s="24" t="s">
        <v>105</v>
      </c>
      <c r="G6" s="24" t="s">
        <v>106</v>
      </c>
      <c r="H6" s="24" t="s">
        <v>107</v>
      </c>
      <c r="I6" s="25" t="s">
        <v>108</v>
      </c>
      <c r="J6" s="64"/>
    </row>
    <row r="7" spans="1:1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ht="5.0999999999999996" customHeight="1" thickBot="1" x14ac:dyDescent="0.35">
      <c r="A20" s="62"/>
      <c r="B20" s="486"/>
      <c r="C20" s="486"/>
      <c r="D20" s="486"/>
      <c r="E20" s="486"/>
      <c r="F20" s="486"/>
      <c r="G20" s="486"/>
      <c r="H20" s="486"/>
      <c r="I20" s="486"/>
      <c r="J20" s="64"/>
    </row>
    <row r="21" spans="1:130" ht="18.75" hidden="1" customHeight="1" thickBot="1" x14ac:dyDescent="0.35">
      <c r="A21" s="62"/>
      <c r="B21" s="578" t="s">
        <v>810</v>
      </c>
      <c r="C21" s="579"/>
      <c r="D21" s="579"/>
      <c r="E21" s="579"/>
      <c r="F21" s="579"/>
      <c r="G21" s="579"/>
      <c r="H21" s="579"/>
      <c r="I21" s="580"/>
      <c r="J21" s="64"/>
    </row>
    <row r="22" spans="1:130" ht="18.75" customHeight="1" collapsed="1" thickBot="1" x14ac:dyDescent="0.35">
      <c r="A22" s="62"/>
      <c r="B22" s="562" t="s">
        <v>996</v>
      </c>
      <c r="C22" s="563"/>
      <c r="D22" s="503" t="str">
        <f>IF(DZ23&gt;0,Navegación!$E$50,"")</f>
        <v/>
      </c>
      <c r="E22" s="503"/>
      <c r="F22" s="503"/>
      <c r="G22" s="503"/>
      <c r="H22" s="503"/>
      <c r="I22" s="504"/>
      <c r="J22" s="64"/>
    </row>
    <row r="23" spans="1:130" x14ac:dyDescent="0.3">
      <c r="A23" s="62"/>
      <c r="B23" s="484" t="s">
        <v>995</v>
      </c>
      <c r="C23" s="485"/>
      <c r="D23" s="16"/>
      <c r="E23" s="16"/>
      <c r="F23" s="16"/>
      <c r="G23" s="16"/>
      <c r="H23" s="16"/>
      <c r="I23" s="17"/>
      <c r="J23" s="64"/>
      <c r="DZ23" s="147">
        <f>COUNTIF(D23:I23,"&lt;&gt;")</f>
        <v>0</v>
      </c>
    </row>
    <row r="24" spans="1:130" x14ac:dyDescent="0.3">
      <c r="A24" s="62"/>
      <c r="B24" s="467" t="s">
        <v>781</v>
      </c>
      <c r="C24" s="468"/>
      <c r="D24" s="26"/>
      <c r="E24" s="26"/>
      <c r="F24" s="26"/>
      <c r="G24" s="26"/>
      <c r="H24" s="26"/>
      <c r="I24" s="27"/>
      <c r="J24" s="64"/>
    </row>
    <row r="25" spans="1:130" ht="15" thickBot="1" x14ac:dyDescent="0.35">
      <c r="A25" s="62"/>
      <c r="B25" s="487" t="s">
        <v>782</v>
      </c>
      <c r="C25" s="488"/>
      <c r="D25" s="13"/>
      <c r="E25" s="13"/>
      <c r="F25" s="13"/>
      <c r="G25" s="13"/>
      <c r="H25" s="13"/>
      <c r="I25" s="28"/>
      <c r="J25" s="64"/>
    </row>
    <row r="26" spans="1:130" ht="21" thickBot="1" x14ac:dyDescent="0.35">
      <c r="A26" s="62"/>
      <c r="B26" s="232"/>
      <c r="C26" s="231"/>
      <c r="D26" s="231"/>
      <c r="E26" s="231"/>
      <c r="F26" s="231"/>
      <c r="G26" s="231"/>
      <c r="H26" s="231"/>
      <c r="I26" s="231"/>
      <c r="J26" s="64"/>
    </row>
    <row r="27" spans="1:130" collapsed="1" x14ac:dyDescent="0.3">
      <c r="A27" s="62"/>
      <c r="B27" s="494" t="s">
        <v>131</v>
      </c>
      <c r="C27" s="497"/>
      <c r="D27" s="497"/>
      <c r="E27" s="497"/>
      <c r="F27" s="497"/>
      <c r="G27" s="497"/>
      <c r="H27" s="497"/>
      <c r="I27" s="498"/>
      <c r="J27" s="64"/>
    </row>
    <row r="28" spans="1:130" x14ac:dyDescent="0.3">
      <c r="A28" s="62"/>
      <c r="B28" s="495"/>
      <c r="C28" s="499"/>
      <c r="D28" s="499"/>
      <c r="E28" s="499"/>
      <c r="F28" s="499"/>
      <c r="G28" s="499"/>
      <c r="H28" s="499"/>
      <c r="I28" s="500"/>
      <c r="J28" s="64"/>
    </row>
    <row r="29" spans="1:130" x14ac:dyDescent="0.3">
      <c r="A29" s="62"/>
      <c r="B29" s="495"/>
      <c r="C29" s="499"/>
      <c r="D29" s="499"/>
      <c r="E29" s="499"/>
      <c r="F29" s="499"/>
      <c r="G29" s="499"/>
      <c r="H29" s="499"/>
      <c r="I29" s="500"/>
      <c r="J29" s="64"/>
    </row>
    <row r="30" spans="1:130" x14ac:dyDescent="0.3">
      <c r="A30" s="62"/>
      <c r="B30" s="495"/>
      <c r="C30" s="499"/>
      <c r="D30" s="499"/>
      <c r="E30" s="499"/>
      <c r="F30" s="499"/>
      <c r="G30" s="499"/>
      <c r="H30" s="499"/>
      <c r="I30" s="500"/>
      <c r="J30" s="64"/>
    </row>
    <row r="31" spans="1:130" ht="15" thickBot="1" x14ac:dyDescent="0.35">
      <c r="A31" s="62"/>
      <c r="B31" s="496"/>
      <c r="C31" s="501"/>
      <c r="D31" s="501"/>
      <c r="E31" s="501"/>
      <c r="F31" s="501"/>
      <c r="G31" s="501"/>
      <c r="H31" s="501"/>
      <c r="I31" s="502"/>
      <c r="J31" s="64"/>
    </row>
    <row r="32" spans="1:130" ht="15" collapsed="1" thickBot="1" x14ac:dyDescent="0.35">
      <c r="A32" s="63"/>
      <c r="B32" s="489" t="str">
        <f>'WINDOWS 1'!$B$37</f>
        <v>APROBADOR POR: Jefe Dpto. Servicios Compartidos</v>
      </c>
      <c r="C32" s="489"/>
      <c r="D32" s="489"/>
      <c r="E32" s="298"/>
      <c r="F32" s="298" t="str">
        <f>'WINDOWS 1'!F37</f>
        <v>V20 de 26/09/2023</v>
      </c>
      <c r="G32" s="299"/>
      <c r="H32" s="299"/>
      <c r="I32" s="299" t="str">
        <f>"Pág. " &amp;Navegación!B56 &amp; " de " &amp;Navegación!$B$102</f>
        <v>Pág. 28 de 54</v>
      </c>
      <c r="J32" s="65"/>
    </row>
    <row r="33" ht="15" thickTop="1" x14ac:dyDescent="0.3"/>
    <row r="37" ht="17.25" customHeight="1" x14ac:dyDescent="0.3"/>
    <row r="38" ht="1.5" hidden="1" customHeight="1" x14ac:dyDescent="0.3"/>
    <row r="42" ht="18" customHeight="1" collapsed="1" x14ac:dyDescent="0.3"/>
    <row r="43" hidden="1" x14ac:dyDescent="0.3"/>
    <row r="47" collapsed="1" x14ac:dyDescent="0.3"/>
    <row r="53" collapsed="1" x14ac:dyDescent="0.3"/>
    <row r="58" ht="16.5" customHeight="1" x14ac:dyDescent="0.3"/>
    <row r="59" hidden="1" x14ac:dyDescent="0.3"/>
    <row r="64" hidden="1" x14ac:dyDescent="0.3"/>
    <row r="67" ht="64.5" customHeight="1" x14ac:dyDescent="0.3"/>
    <row r="68" ht="23.25" customHeight="1" x14ac:dyDescent="0.3"/>
    <row r="69" ht="161.25" customHeight="1" x14ac:dyDescent="0.3"/>
    <row r="70" ht="5.0999999999999996" customHeight="1" x14ac:dyDescent="0.3"/>
    <row r="71" ht="21" customHeight="1" x14ac:dyDescent="0.3"/>
    <row r="72" ht="21" customHeight="1" x14ac:dyDescent="0.3"/>
    <row r="73" ht="21" customHeight="1" x14ac:dyDescent="0.3"/>
    <row r="74" ht="21" customHeight="1" x14ac:dyDescent="0.3"/>
    <row r="75" ht="21" customHeight="1" x14ac:dyDescent="0.3"/>
    <row r="76" ht="5.0999999999999996" customHeight="1" x14ac:dyDescent="0.3"/>
  </sheetData>
  <sheetProtection algorithmName="SHA-512" hashValue="dDnix/IyYl+xPqAgAvbj+gzAW6tkgbFmPwMlipnCJuSroXfWB5KIW8UC9Q8zBIMiqjmon8ep3w7P/yMcZ+T/Qw==" saltValue="w8Sr9qbQkBahwsBKfm/RWQ==" spinCount="100000" sheet="1" insertColumns="0" insertRows="0"/>
  <dataConsolidate/>
  <mergeCells count="31">
    <mergeCell ref="B4:I4"/>
    <mergeCell ref="A1:J1"/>
    <mergeCell ref="B2:B3"/>
    <mergeCell ref="C2:I2"/>
    <mergeCell ref="C3:E3"/>
    <mergeCell ref="F3:I3"/>
    <mergeCell ref="B16:C16"/>
    <mergeCell ref="B5:I5"/>
    <mergeCell ref="B6:C6"/>
    <mergeCell ref="B7:C7"/>
    <mergeCell ref="B8:C8"/>
    <mergeCell ref="B9:C9"/>
    <mergeCell ref="B10:C10"/>
    <mergeCell ref="B11:C11"/>
    <mergeCell ref="B12:C12"/>
    <mergeCell ref="B13:C13"/>
    <mergeCell ref="B14:C14"/>
    <mergeCell ref="B15:C15"/>
    <mergeCell ref="B32:D32"/>
    <mergeCell ref="B17:C17"/>
    <mergeCell ref="B18:C18"/>
    <mergeCell ref="B19:C19"/>
    <mergeCell ref="B20:I20"/>
    <mergeCell ref="B21:I21"/>
    <mergeCell ref="B22:C22"/>
    <mergeCell ref="D22:I22"/>
    <mergeCell ref="B23:C23"/>
    <mergeCell ref="B24:C24"/>
    <mergeCell ref="B25:C25"/>
    <mergeCell ref="B27:B31"/>
    <mergeCell ref="C27:I31"/>
  </mergeCells>
  <conditionalFormatting sqref="D24:G24">
    <cfRule type="expression" dxfId="213" priority="3">
      <formula>D$23="Baja"</formula>
    </cfRule>
  </conditionalFormatting>
  <conditionalFormatting sqref="D23:I23">
    <cfRule type="expression" dxfId="212" priority="1">
      <formula>D$7&lt;&gt;""</formula>
    </cfRule>
  </conditionalFormatting>
  <conditionalFormatting sqref="D24:I25">
    <cfRule type="expression" dxfId="211" priority="4">
      <formula>D$23="Modificación"</formula>
    </cfRule>
  </conditionalFormatting>
  <conditionalFormatting sqref="D25:I25">
    <cfRule type="expression" dxfId="210" priority="2">
      <formula>D$23="Crear"</formula>
    </cfRule>
  </conditionalFormatting>
  <dataValidations count="9">
    <dataValidation type="whole" allowBlank="1" showInputMessage="1" showErrorMessage="1" errorTitle="Numero de Documento" error="Digitar un valor numérico" sqref="D8:I8" xr:uid="{5FA6DA11-6DE8-482D-95C5-5F1988CF8E99}">
      <formula1>1</formula1>
      <formula2>9999999999999990</formula2>
    </dataValidation>
    <dataValidation type="whole" allowBlank="1" showInputMessage="1" showErrorMessage="1" errorTitle="Centro de Costo" error="Digitar un valor numérico" sqref="D12:I13" xr:uid="{0A149D3A-4334-45B4-B666-F06E03198EFC}">
      <formula1>1</formula1>
      <formula2>9999999999999990</formula2>
    </dataValidation>
    <dataValidation type="list" allowBlank="1" showInputMessage="1" showErrorMessage="1" sqref="D16:I16" xr:uid="{6B066024-2403-4C9D-84AF-EE6C251DF896}">
      <formula1>"Empleado CAFAM, Contratista"</formula1>
    </dataValidation>
    <dataValidation type="list" allowBlank="1" showInputMessage="1" showErrorMessage="1" sqref="D23:I23" xr:uid="{BAED8671-D635-4300-AB14-75D0577299A4}">
      <formula1>"Crear, Modificación, Baja"</formula1>
    </dataValidation>
    <dataValidation type="date" allowBlank="1" showInputMessage="1" showErrorMessage="1" errorTitle="Fecha inicio" error="Digite una fecha valida" sqref="D18:I18" xr:uid="{F803249F-26B7-481E-9EC8-93D4322E59C8}">
      <formula1>19725</formula1>
      <formula2>2958465</formula2>
    </dataValidation>
    <dataValidation type="textLength" allowBlank="1" showInputMessage="1" showErrorMessage="1" errorTitle="Nombre Dependencia" error="Solo se aceptan caracteres albabeticos. Favor digitar el nombre de la Dependencia." sqref="D14:I14" xr:uid="{4773E607-3176-41A6-936A-6FDF66F1BB9A}">
      <formula1>5</formula1>
      <formula2>100</formula2>
    </dataValidation>
    <dataValidation type="date" operator="greaterThan" allowBlank="1" showInputMessage="1" showErrorMessage="1" errorTitle="Fecha finalización" error="Digite una fecha valida. La fecha debe ser mayor a la de Inicio Contrato y a la fecha actual del sistema." sqref="D19:I19" xr:uid="{D3F3C920-6A29-4AD5-A75C-D7CD8145EA3D}">
      <formula1>D18</formula1>
    </dataValidation>
    <dataValidation type="whole" allowBlank="1" showInputMessage="1" showErrorMessage="1" errorTitle="Centro de Costo" error="Digitar un valor numérico" sqref="D11:I11" xr:uid="{5AAB4EE0-9F64-490B-BDDE-DC884773A85B}">
      <formula1>0</formula1>
      <formula2>9999</formula2>
    </dataValidation>
    <dataValidation allowBlank="1" showInputMessage="1" showErrorMessage="1" errorTitle="Numero de Documento" error="Digitar un valor numérico" sqref="D7:I7" xr:uid="{8F80D067-AFD2-43F3-9147-D7FB49F64307}"/>
  </dataValidations>
  <pageMargins left="0.70866141732283472" right="0.70866141732283472" top="0.74803149606299213" bottom="0.74803149606299213" header="0.31496062992125984" footer="0.31496062992125984"/>
  <pageSetup paperSize="9" scale="47"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AD9AACA6-ACCD-44B5-A5B2-9EC84B9F0FDF}">
          <x14:formula1>
            <xm:f>SharePoint!$ED$2:$ED$4</xm:f>
          </x14:formula1>
          <xm:sqref>D25:I25</xm:sqref>
        </x14:dataValidation>
      </x14:dataValidations>
    </ext>
  </extLs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2A183-26B7-4025-9C74-FAC673B819EC}">
  <sheetPr codeName="Hoja151">
    <tabColor theme="0" tint="-0.249977111117893"/>
    <pageSetUpPr fitToPage="1"/>
  </sheetPr>
  <dimension ref="A1:DZ385"/>
  <sheetViews>
    <sheetView showGridLines="0" showRowColHeaders="0" zoomScaleNormal="100" workbookViewId="0">
      <pane xSplit="10" topLeftCell="K1" activePane="topRight" state="frozen"/>
      <selection activeCell="D7" sqref="D7:I19"/>
      <selection pane="topRight" sqref="A1:J1"/>
    </sheetView>
  </sheetViews>
  <sheetFormatPr baseColWidth="10" defaultColWidth="11.44140625" defaultRowHeight="14.4" x14ac:dyDescent="0.3"/>
  <cols>
    <col min="1" max="1" width="1.6640625" style="22" customWidth="1"/>
    <col min="2" max="2" width="26.5546875" style="22" customWidth="1"/>
    <col min="3" max="3" width="27.6640625" style="22" customWidth="1"/>
    <col min="4" max="9" width="20.6640625" style="22" customWidth="1"/>
    <col min="10" max="10" width="1.6640625" style="22" customWidth="1"/>
    <col min="11" max="11" width="60.6640625" style="22" customWidth="1"/>
    <col min="12" max="12" width="19.33203125" style="82" bestFit="1" customWidth="1"/>
    <col min="13" max="13" width="41.6640625" style="82" customWidth="1"/>
    <col min="14" max="14" width="12.33203125" style="22" bestFit="1" customWidth="1"/>
    <col min="15" max="15" width="27.33203125" style="22" bestFit="1" customWidth="1"/>
    <col min="16" max="16384" width="11.44140625" style="22"/>
  </cols>
  <sheetData>
    <row r="1" spans="1:13" ht="20.25" customHeight="1" thickTop="1" thickBot="1" x14ac:dyDescent="0.35">
      <c r="A1" s="463"/>
      <c r="B1" s="464"/>
      <c r="C1" s="464"/>
      <c r="D1" s="464"/>
      <c r="E1" s="464"/>
      <c r="F1" s="464"/>
      <c r="G1" s="464"/>
      <c r="H1" s="464"/>
      <c r="I1" s="464"/>
      <c r="J1" s="465"/>
      <c r="K1" s="21">
        <v>2958465</v>
      </c>
      <c r="L1" s="21"/>
      <c r="M1" s="21"/>
    </row>
    <row r="2" spans="1:13" ht="45" customHeight="1" x14ac:dyDescent="0.3">
      <c r="A2" s="62"/>
      <c r="B2" s="474"/>
      <c r="C2" s="481" t="s">
        <v>99</v>
      </c>
      <c r="D2" s="481"/>
      <c r="E2" s="481"/>
      <c r="F2" s="481"/>
      <c r="G2" s="482"/>
      <c r="H2" s="482"/>
      <c r="I2" s="483"/>
      <c r="J2" s="64"/>
      <c r="L2" s="22"/>
      <c r="M2" s="22"/>
    </row>
    <row r="3" spans="1:13" ht="15" thickBot="1" x14ac:dyDescent="0.35">
      <c r="A3" s="62"/>
      <c r="B3" s="475"/>
      <c r="C3" s="473"/>
      <c r="D3" s="473"/>
      <c r="E3" s="473"/>
      <c r="F3" s="473" t="s">
        <v>100</v>
      </c>
      <c r="G3" s="479"/>
      <c r="H3" s="479"/>
      <c r="I3" s="480"/>
      <c r="J3" s="64"/>
      <c r="L3" s="22"/>
      <c r="M3" s="22"/>
    </row>
    <row r="4" spans="1:13" ht="15" thickBot="1" x14ac:dyDescent="0.35">
      <c r="A4" s="62"/>
      <c r="B4" s="466"/>
      <c r="C4" s="466"/>
      <c r="D4" s="466"/>
      <c r="E4" s="466"/>
      <c r="F4" s="466"/>
      <c r="G4" s="466"/>
      <c r="H4" s="466"/>
      <c r="I4" s="466"/>
      <c r="J4" s="64"/>
      <c r="L4" s="22"/>
      <c r="M4" s="22"/>
    </row>
    <row r="5" spans="1:13" ht="27.75" customHeight="1" thickBot="1" x14ac:dyDescent="0.35">
      <c r="A5" s="62"/>
      <c r="B5" s="476" t="s">
        <v>101</v>
      </c>
      <c r="C5" s="477"/>
      <c r="D5" s="477"/>
      <c r="E5" s="477"/>
      <c r="F5" s="477"/>
      <c r="G5" s="477"/>
      <c r="H5" s="477"/>
      <c r="I5" s="478"/>
      <c r="J5" s="64"/>
      <c r="L5" s="22"/>
      <c r="M5" s="22"/>
    </row>
    <row r="6" spans="1:13" ht="15" thickBot="1" x14ac:dyDescent="0.35">
      <c r="A6" s="62"/>
      <c r="B6" s="471" t="s">
        <v>102</v>
      </c>
      <c r="C6" s="472"/>
      <c r="D6" s="23" t="s">
        <v>103</v>
      </c>
      <c r="E6" s="24" t="s">
        <v>104</v>
      </c>
      <c r="F6" s="24" t="s">
        <v>105</v>
      </c>
      <c r="G6" s="24" t="s">
        <v>106</v>
      </c>
      <c r="H6" s="24" t="s">
        <v>107</v>
      </c>
      <c r="I6" s="25" t="s">
        <v>108</v>
      </c>
      <c r="J6" s="64"/>
      <c r="L6" s="22"/>
      <c r="M6" s="22"/>
    </row>
    <row r="7" spans="1:13"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c r="L7" s="22"/>
      <c r="M7" s="22"/>
    </row>
    <row r="8" spans="1:13"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c r="L8" s="22"/>
      <c r="M8" s="22"/>
    </row>
    <row r="9" spans="1:13"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c r="L9" s="22"/>
      <c r="M9" s="22"/>
    </row>
    <row r="10" spans="1:13"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c r="L10" s="22"/>
      <c r="M10" s="22"/>
    </row>
    <row r="11" spans="1:13"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c r="L11" s="22"/>
      <c r="M11" s="22"/>
    </row>
    <row r="12" spans="1:13"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c r="L12" s="22"/>
      <c r="M12" s="22"/>
    </row>
    <row r="13" spans="1:13"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c r="L13" s="22"/>
      <c r="M13" s="22"/>
    </row>
    <row r="14" spans="1:13"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c r="L14" s="22"/>
      <c r="M14" s="22"/>
    </row>
    <row r="15" spans="1:13"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c r="L15" s="22"/>
      <c r="M15" s="22"/>
    </row>
    <row r="16" spans="1:13"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c r="L16" s="22"/>
      <c r="M16" s="22"/>
    </row>
    <row r="17" spans="1:130"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c r="L17" s="22"/>
      <c r="M17" s="22"/>
    </row>
    <row r="18" spans="1:130"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c r="L18" s="22"/>
      <c r="M18" s="22"/>
    </row>
    <row r="19" spans="1:130"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c r="L19" s="22"/>
      <c r="M19" s="22"/>
    </row>
    <row r="20" spans="1:130" ht="5.0999999999999996" customHeight="1" thickBot="1" x14ac:dyDescent="0.35">
      <c r="A20" s="62"/>
      <c r="B20" s="486"/>
      <c r="C20" s="486"/>
      <c r="D20" s="486"/>
      <c r="E20" s="486"/>
      <c r="F20" s="486"/>
      <c r="G20" s="486"/>
      <c r="H20" s="486"/>
      <c r="I20" s="486"/>
      <c r="J20" s="64"/>
      <c r="L20" s="22"/>
      <c r="M20" s="22"/>
    </row>
    <row r="21" spans="1:130" ht="18.75" hidden="1" customHeight="1" thickBot="1" x14ac:dyDescent="0.35">
      <c r="A21" s="62"/>
      <c r="B21" s="578" t="s">
        <v>997</v>
      </c>
      <c r="C21" s="579"/>
      <c r="D21" s="579"/>
      <c r="E21" s="579"/>
      <c r="F21" s="579"/>
      <c r="G21" s="579"/>
      <c r="H21" s="579"/>
      <c r="I21" s="580"/>
      <c r="J21" s="64"/>
      <c r="L21" s="22"/>
      <c r="M21" s="22"/>
    </row>
    <row r="22" spans="1:130" ht="18.75" customHeight="1" collapsed="1" thickBot="1" x14ac:dyDescent="0.35">
      <c r="A22" s="62"/>
      <c r="B22" s="562" t="s">
        <v>998</v>
      </c>
      <c r="C22" s="563"/>
      <c r="D22" s="503" t="str">
        <f>IF(DZ24&gt;0,Navegación!$E$56,"")</f>
        <v/>
      </c>
      <c r="E22" s="503"/>
      <c r="F22" s="503"/>
      <c r="G22" s="503"/>
      <c r="H22" s="503"/>
      <c r="I22" s="504"/>
      <c r="J22" s="64"/>
      <c r="L22" s="22"/>
      <c r="M22" s="22"/>
    </row>
    <row r="23" spans="1:130" ht="15" hidden="1" thickBot="1" x14ac:dyDescent="0.35">
      <c r="A23" s="62"/>
      <c r="B23" s="69"/>
      <c r="C23" s="70"/>
      <c r="D23" s="84" t="str">
        <f>ADDRESS(MATCH($B$22,RolesNew[[#All],[Concepto]],0)+249,13,1)</f>
        <v>$M$270</v>
      </c>
      <c r="E23" s="84" t="str">
        <f>D23</f>
        <v>$M$270</v>
      </c>
      <c r="F23" s="84" t="str">
        <f t="shared" ref="F23:I23" si="0">E23</f>
        <v>$M$270</v>
      </c>
      <c r="G23" s="84" t="str">
        <f t="shared" si="0"/>
        <v>$M$270</v>
      </c>
      <c r="H23" s="84" t="str">
        <f t="shared" si="0"/>
        <v>$M$270</v>
      </c>
      <c r="I23" s="84" t="str">
        <f t="shared" si="0"/>
        <v>$M$270</v>
      </c>
      <c r="J23" s="64"/>
      <c r="L23" s="22"/>
      <c r="M23" s="22"/>
    </row>
    <row r="24" spans="1:130" x14ac:dyDescent="0.3">
      <c r="A24" s="62"/>
      <c r="B24" s="484" t="s">
        <v>995</v>
      </c>
      <c r="C24" s="485"/>
      <c r="D24" s="16"/>
      <c r="E24" s="16"/>
      <c r="F24" s="16"/>
      <c r="G24" s="16"/>
      <c r="H24" s="16"/>
      <c r="I24" s="17"/>
      <c r="J24" s="64"/>
      <c r="L24" s="22"/>
      <c r="M24" s="22"/>
      <c r="DZ24" s="147">
        <f>COUNTIF(D24:I24,"&lt;&gt;")</f>
        <v>0</v>
      </c>
    </row>
    <row r="25" spans="1:130" x14ac:dyDescent="0.3">
      <c r="A25" s="62"/>
      <c r="B25" s="467" t="s">
        <v>781</v>
      </c>
      <c r="C25" s="468"/>
      <c r="D25" s="26"/>
      <c r="E25" s="26"/>
      <c r="F25" s="26"/>
      <c r="G25" s="26"/>
      <c r="H25" s="26"/>
      <c r="I25" s="27"/>
      <c r="J25" s="64"/>
      <c r="L25" s="22"/>
      <c r="M25" s="22"/>
    </row>
    <row r="26" spans="1:130" ht="15" thickBot="1" x14ac:dyDescent="0.35">
      <c r="A26" s="62"/>
      <c r="B26" s="469" t="s">
        <v>782</v>
      </c>
      <c r="C26" s="470"/>
      <c r="D26" s="26"/>
      <c r="E26" s="26"/>
      <c r="F26" s="26"/>
      <c r="G26" s="26"/>
      <c r="H26" s="26"/>
      <c r="I26" s="28"/>
      <c r="J26" s="64"/>
      <c r="L26" s="22"/>
      <c r="M26" s="22"/>
    </row>
    <row r="27" spans="1:130" ht="18.75" customHeight="1" collapsed="1" thickBot="1" x14ac:dyDescent="0.35">
      <c r="A27" s="62"/>
      <c r="B27" s="562" t="s">
        <v>999</v>
      </c>
      <c r="C27" s="563"/>
      <c r="D27" s="503" t="str">
        <f>IF(DZ29&gt;0,Navegación!$E$56,"")</f>
        <v/>
      </c>
      <c r="E27" s="503"/>
      <c r="F27" s="503"/>
      <c r="G27" s="503"/>
      <c r="H27" s="503"/>
      <c r="I27" s="504"/>
      <c r="J27" s="64"/>
      <c r="L27" s="22"/>
      <c r="M27" s="22"/>
    </row>
    <row r="28" spans="1:130" ht="15" hidden="1" thickBot="1" x14ac:dyDescent="0.35">
      <c r="A28" s="62"/>
      <c r="B28" s="69"/>
      <c r="C28" s="70"/>
      <c r="D28" s="84" t="str">
        <f>ADDRESS(MATCH($B$27,RolesNew[[#All],[Concepto]],0)+249,13,1)</f>
        <v>$M$254</v>
      </c>
      <c r="E28" s="84" t="str">
        <f>D28</f>
        <v>$M$254</v>
      </c>
      <c r="F28" s="84" t="str">
        <f t="shared" ref="F28:I28" si="1">E28</f>
        <v>$M$254</v>
      </c>
      <c r="G28" s="84" t="str">
        <f t="shared" si="1"/>
        <v>$M$254</v>
      </c>
      <c r="H28" s="84" t="str">
        <f t="shared" si="1"/>
        <v>$M$254</v>
      </c>
      <c r="I28" s="84" t="str">
        <f t="shared" si="1"/>
        <v>$M$254</v>
      </c>
      <c r="J28" s="64"/>
      <c r="L28" s="22"/>
      <c r="M28" s="22"/>
    </row>
    <row r="29" spans="1:130" x14ac:dyDescent="0.3">
      <c r="A29" s="62"/>
      <c r="B29" s="484" t="s">
        <v>995</v>
      </c>
      <c r="C29" s="485"/>
      <c r="D29" s="16"/>
      <c r="E29" s="16"/>
      <c r="F29" s="16"/>
      <c r="G29" s="16"/>
      <c r="H29" s="16"/>
      <c r="I29" s="17"/>
      <c r="J29" s="64"/>
      <c r="L29" s="22"/>
      <c r="M29" s="22"/>
      <c r="DZ29" s="147">
        <f>COUNTIF(D29:I29,"&lt;&gt;")</f>
        <v>0</v>
      </c>
    </row>
    <row r="30" spans="1:130" x14ac:dyDescent="0.3">
      <c r="A30" s="62"/>
      <c r="B30" s="467" t="s">
        <v>781</v>
      </c>
      <c r="C30" s="468"/>
      <c r="D30" s="26"/>
      <c r="E30" s="26"/>
      <c r="F30" s="26"/>
      <c r="G30" s="26"/>
      <c r="H30" s="26"/>
      <c r="I30" s="27"/>
      <c r="J30" s="64"/>
      <c r="L30" s="22"/>
      <c r="M30" s="22"/>
    </row>
    <row r="31" spans="1:130" ht="15" thickBot="1" x14ac:dyDescent="0.35">
      <c r="A31" s="62"/>
      <c r="B31" s="469" t="s">
        <v>782</v>
      </c>
      <c r="C31" s="470"/>
      <c r="D31" s="26"/>
      <c r="E31" s="26"/>
      <c r="F31" s="26"/>
      <c r="G31" s="26"/>
      <c r="H31" s="26"/>
      <c r="I31" s="28"/>
      <c r="J31" s="64"/>
      <c r="L31" s="22"/>
      <c r="M31" s="22"/>
    </row>
    <row r="32" spans="1:130" ht="18.75" customHeight="1" collapsed="1" thickBot="1" x14ac:dyDescent="0.35">
      <c r="A32" s="62"/>
      <c r="B32" s="562" t="s">
        <v>1000</v>
      </c>
      <c r="C32" s="563"/>
      <c r="D32" s="503" t="str">
        <f>IF(DZ34&gt;0,Navegación!$E$56,"")</f>
        <v/>
      </c>
      <c r="E32" s="503"/>
      <c r="F32" s="503"/>
      <c r="G32" s="503"/>
      <c r="H32" s="503"/>
      <c r="I32" s="504"/>
      <c r="J32" s="64"/>
      <c r="L32" s="22"/>
      <c r="M32" s="22"/>
    </row>
    <row r="33" spans="1:130" ht="15" hidden="1" thickBot="1" x14ac:dyDescent="0.35">
      <c r="A33" s="62"/>
      <c r="B33" s="69"/>
      <c r="C33" s="70"/>
      <c r="D33" s="84" t="str">
        <f>ADDRESS(MATCH($B$32,RolesNew[[#All],[Concepto]],0)+249,13,1)</f>
        <v>$M$286</v>
      </c>
      <c r="E33" s="84" t="str">
        <f>D33</f>
        <v>$M$286</v>
      </c>
      <c r="F33" s="84" t="str">
        <f t="shared" ref="F33:I33" si="2">E33</f>
        <v>$M$286</v>
      </c>
      <c r="G33" s="84" t="str">
        <f t="shared" si="2"/>
        <v>$M$286</v>
      </c>
      <c r="H33" s="84" t="str">
        <f t="shared" si="2"/>
        <v>$M$286</v>
      </c>
      <c r="I33" s="84" t="str">
        <f t="shared" si="2"/>
        <v>$M$286</v>
      </c>
      <c r="J33" s="64"/>
      <c r="L33" s="22"/>
      <c r="M33" s="22"/>
    </row>
    <row r="34" spans="1:130" x14ac:dyDescent="0.3">
      <c r="A34" s="62"/>
      <c r="B34" s="484" t="s">
        <v>995</v>
      </c>
      <c r="C34" s="485"/>
      <c r="D34" s="16"/>
      <c r="E34" s="16"/>
      <c r="F34" s="16"/>
      <c r="G34" s="16"/>
      <c r="H34" s="16"/>
      <c r="I34" s="17"/>
      <c r="J34" s="64"/>
      <c r="L34" s="22"/>
      <c r="M34" s="22"/>
      <c r="DZ34" s="147">
        <f>COUNTIF(D34:I34,"&lt;&gt;")</f>
        <v>0</v>
      </c>
    </row>
    <row r="35" spans="1:130" x14ac:dyDescent="0.3">
      <c r="A35" s="62"/>
      <c r="B35" s="467" t="s">
        <v>781</v>
      </c>
      <c r="C35" s="468"/>
      <c r="D35" s="26"/>
      <c r="E35" s="26"/>
      <c r="F35" s="26"/>
      <c r="G35" s="26"/>
      <c r="H35" s="26"/>
      <c r="I35" s="27"/>
      <c r="J35" s="64"/>
      <c r="L35" s="22"/>
      <c r="M35" s="22"/>
    </row>
    <row r="36" spans="1:130" ht="15" thickBot="1" x14ac:dyDescent="0.35">
      <c r="A36" s="62"/>
      <c r="B36" s="469" t="s">
        <v>782</v>
      </c>
      <c r="C36" s="470"/>
      <c r="D36" s="26"/>
      <c r="E36" s="26"/>
      <c r="F36" s="26"/>
      <c r="G36" s="26"/>
      <c r="H36" s="26"/>
      <c r="I36" s="28"/>
      <c r="J36" s="64"/>
      <c r="L36" s="22"/>
      <c r="M36" s="22"/>
    </row>
    <row r="37" spans="1:130" ht="17.25" customHeight="1" thickBot="1" x14ac:dyDescent="0.35">
      <c r="A37" s="62"/>
      <c r="B37" s="562" t="s">
        <v>1001</v>
      </c>
      <c r="C37" s="563"/>
      <c r="D37" s="503" t="str">
        <f>IF(DZ39&gt;0,Navegación!$E$56,"")</f>
        <v/>
      </c>
      <c r="E37" s="503"/>
      <c r="F37" s="503"/>
      <c r="G37" s="503"/>
      <c r="H37" s="503"/>
      <c r="I37" s="504"/>
      <c r="J37" s="64"/>
      <c r="L37" s="22"/>
      <c r="M37" s="22"/>
    </row>
    <row r="38" spans="1:130" ht="1.5" hidden="1" customHeight="1" thickBot="1" x14ac:dyDescent="0.35">
      <c r="A38" s="62"/>
      <c r="B38" s="69"/>
      <c r="C38" s="70"/>
      <c r="D38" s="84" t="str">
        <f>ADDRESS(MATCH($B$37,RolesNew[[#All],[Concepto]],0)+249,13,1)</f>
        <v>$M$298</v>
      </c>
      <c r="E38" s="84" t="str">
        <f>D38</f>
        <v>$M$298</v>
      </c>
      <c r="F38" s="84" t="str">
        <f t="shared" ref="F38:I38" si="3">E38</f>
        <v>$M$298</v>
      </c>
      <c r="G38" s="84" t="str">
        <f t="shared" si="3"/>
        <v>$M$298</v>
      </c>
      <c r="H38" s="84" t="str">
        <f t="shared" si="3"/>
        <v>$M$298</v>
      </c>
      <c r="I38" s="84" t="str">
        <f t="shared" si="3"/>
        <v>$M$298</v>
      </c>
      <c r="J38" s="64"/>
      <c r="L38" s="22"/>
      <c r="M38" s="22"/>
    </row>
    <row r="39" spans="1:130" x14ac:dyDescent="0.3">
      <c r="A39" s="62"/>
      <c r="B39" s="484" t="s">
        <v>995</v>
      </c>
      <c r="C39" s="485"/>
      <c r="D39" s="16"/>
      <c r="E39" s="16"/>
      <c r="F39" s="16"/>
      <c r="G39" s="16"/>
      <c r="H39" s="16"/>
      <c r="I39" s="17"/>
      <c r="J39" s="64"/>
      <c r="L39" s="22"/>
      <c r="M39" s="22"/>
      <c r="DZ39" s="147">
        <f>COUNTIF(D39:I39,"&lt;&gt;")</f>
        <v>0</v>
      </c>
    </row>
    <row r="40" spans="1:130" x14ac:dyDescent="0.3">
      <c r="A40" s="62"/>
      <c r="B40" s="467" t="s">
        <v>781</v>
      </c>
      <c r="C40" s="468"/>
      <c r="D40" s="26"/>
      <c r="E40" s="26"/>
      <c r="F40" s="26"/>
      <c r="G40" s="26"/>
      <c r="H40" s="26"/>
      <c r="I40" s="27"/>
      <c r="J40" s="64"/>
      <c r="L40" s="22"/>
      <c r="M40" s="22"/>
    </row>
    <row r="41" spans="1:130" ht="15" thickBot="1" x14ac:dyDescent="0.35">
      <c r="A41" s="62"/>
      <c r="B41" s="469" t="s">
        <v>782</v>
      </c>
      <c r="C41" s="470"/>
      <c r="D41" s="26"/>
      <c r="E41" s="26"/>
      <c r="F41" s="26"/>
      <c r="G41" s="26"/>
      <c r="H41" s="26"/>
      <c r="I41" s="28"/>
      <c r="J41" s="64"/>
      <c r="L41" s="22"/>
      <c r="M41" s="22"/>
    </row>
    <row r="42" spans="1:130" ht="18.75" customHeight="1" collapsed="1" thickBot="1" x14ac:dyDescent="0.35">
      <c r="A42" s="62"/>
      <c r="B42" s="562" t="s">
        <v>1002</v>
      </c>
      <c r="C42" s="563"/>
      <c r="D42" s="503" t="str">
        <f>IF(DZ44&gt;0,Navegación!$E$56,"")</f>
        <v/>
      </c>
      <c r="E42" s="503"/>
      <c r="F42" s="503"/>
      <c r="G42" s="503"/>
      <c r="H42" s="503"/>
      <c r="I42" s="504"/>
      <c r="J42" s="64"/>
      <c r="L42" s="22"/>
      <c r="M42" s="22"/>
    </row>
    <row r="43" spans="1:130" ht="15" hidden="1" thickBot="1" x14ac:dyDescent="0.35">
      <c r="A43" s="62"/>
      <c r="B43" s="69"/>
      <c r="C43" s="70"/>
      <c r="D43" s="84" t="str">
        <f>ADDRESS(MATCH($B$42,RolesNew[[#All],[Concepto]],0)+249,13,1)</f>
        <v>$M$251</v>
      </c>
      <c r="E43" s="84" t="str">
        <f>D43</f>
        <v>$M$251</v>
      </c>
      <c r="F43" s="84" t="str">
        <f t="shared" ref="F43:I43" si="4">E43</f>
        <v>$M$251</v>
      </c>
      <c r="G43" s="84" t="str">
        <f t="shared" si="4"/>
        <v>$M$251</v>
      </c>
      <c r="H43" s="84" t="str">
        <f t="shared" si="4"/>
        <v>$M$251</v>
      </c>
      <c r="I43" s="84" t="str">
        <f t="shared" si="4"/>
        <v>$M$251</v>
      </c>
      <c r="J43" s="64"/>
      <c r="L43" s="22"/>
      <c r="M43" s="22"/>
    </row>
    <row r="44" spans="1:130" x14ac:dyDescent="0.3">
      <c r="A44" s="62"/>
      <c r="B44" s="484" t="s">
        <v>995</v>
      </c>
      <c r="C44" s="485"/>
      <c r="D44" s="16"/>
      <c r="E44" s="16"/>
      <c r="F44" s="16"/>
      <c r="G44" s="16"/>
      <c r="H44" s="16"/>
      <c r="I44" s="17"/>
      <c r="J44" s="64"/>
      <c r="L44" s="22"/>
      <c r="M44" s="22"/>
      <c r="DZ44" s="147">
        <f>COUNTIF(D44:I44,"&lt;&gt;")</f>
        <v>0</v>
      </c>
    </row>
    <row r="45" spans="1:130" x14ac:dyDescent="0.3">
      <c r="A45" s="62"/>
      <c r="B45" s="467" t="s">
        <v>781</v>
      </c>
      <c r="C45" s="468"/>
      <c r="D45" s="26"/>
      <c r="E45" s="26"/>
      <c r="F45" s="26"/>
      <c r="G45" s="26"/>
      <c r="H45" s="26"/>
      <c r="I45" s="27"/>
      <c r="J45" s="64"/>
      <c r="L45" s="22"/>
      <c r="M45" s="22"/>
    </row>
    <row r="46" spans="1:130" ht="29.25" customHeight="1" thickBot="1" x14ac:dyDescent="0.35">
      <c r="A46" s="62"/>
      <c r="B46" s="487" t="s">
        <v>1003</v>
      </c>
      <c r="C46" s="488"/>
      <c r="D46" s="342" t="str">
        <f>IF('FINANCIERA 2'!D30="Asesor/Cajero",IF(AND('RECREACION 1'!D24&lt;&gt;"",'RECREACION 1'!D29&lt;&gt;""),"Seven-New Plan/NewHotel",IF('RECREACION 1'!D24&lt;&gt;"","Seven-New Plan",IF('RECREACION 1'!D29&lt;&gt;"","Seven-New Hotel",""))),"")</f>
        <v/>
      </c>
      <c r="E46" s="342" t="str">
        <f>IF('FINANCIERA 2'!E30="Asesor/Cajero",IF(AND('RECREACION 1'!E24&lt;&gt;"",'RECREACION 1'!E29&lt;&gt;""),"Seven-New Plan/NewHotel",IF('RECREACION 1'!E24&lt;&gt;"","Seven-New Plan",IF('RECREACION 1'!E29&lt;&gt;"","Seven-New Hotel",""))),"")</f>
        <v/>
      </c>
      <c r="F46" s="342" t="str">
        <f>IF('FINANCIERA 2'!F30="Asesor/Cajero",IF(AND('RECREACION 1'!F24&lt;&gt;"",'RECREACION 1'!F29&lt;&gt;""),"Seven-New Plan/NewHotel",IF('RECREACION 1'!F24&lt;&gt;"","Seven-New Plan",IF('RECREACION 1'!F29&lt;&gt;"","Seven-New Hotel",""))),"")</f>
        <v/>
      </c>
      <c r="G46" s="342" t="str">
        <f>IF('FINANCIERA 2'!G30="Asesor/Cajero",IF(AND('RECREACION 1'!G24&lt;&gt;"",'RECREACION 1'!G29&lt;&gt;""),"Seven-New Plan/NewHotel",IF('RECREACION 1'!G24&lt;&gt;"","Seven-New Plan",IF('RECREACION 1'!G29&lt;&gt;"","Seven-New Hotel",""))),"")</f>
        <v/>
      </c>
      <c r="H46" s="342" t="str">
        <f>IF('FINANCIERA 2'!H30="Asesor/Cajero",IF(AND('RECREACION 1'!H24&lt;&gt;"",'RECREACION 1'!H29&lt;&gt;""),"Seven-New Plan/NewHotel",IF('RECREACION 1'!H24&lt;&gt;"","Seven-New Plan",IF('RECREACION 1'!H29&lt;&gt;"","Seven-New Hotel",""))),"")</f>
        <v/>
      </c>
      <c r="I46" s="343" t="str">
        <f>IF('FINANCIERA 2'!I30="Asesor/Cajero",IF(AND('RECREACION 1'!I24&lt;&gt;"",'RECREACION 1'!I29&lt;&gt;""),"Seven-New Plan/NewHotel",IF('RECREACION 1'!I24&lt;&gt;"","Seven-New Plan",IF('RECREACION 1'!I29&lt;&gt;"","Seven-New Hotel",""))),"")</f>
        <v/>
      </c>
      <c r="J46" s="64"/>
      <c r="L46" s="22"/>
      <c r="M46" s="22"/>
    </row>
    <row r="47" spans="1:130" ht="21" collapsed="1" thickBot="1" x14ac:dyDescent="0.35">
      <c r="B47" s="232"/>
      <c r="C47" s="231"/>
      <c r="D47" s="231"/>
      <c r="E47" s="231"/>
      <c r="F47" s="231"/>
      <c r="G47" s="231"/>
      <c r="H47" s="231"/>
      <c r="I47" s="231"/>
      <c r="J47" s="64"/>
      <c r="L47" s="22"/>
      <c r="M47" s="22"/>
    </row>
    <row r="48" spans="1:130" x14ac:dyDescent="0.3">
      <c r="B48" s="494" t="s">
        <v>131</v>
      </c>
      <c r="C48" s="497"/>
      <c r="D48" s="497"/>
      <c r="E48" s="497"/>
      <c r="F48" s="497"/>
      <c r="G48" s="497"/>
      <c r="H48" s="497"/>
      <c r="I48" s="498"/>
      <c r="J48" s="64"/>
      <c r="L48" s="22"/>
      <c r="M48" s="22"/>
    </row>
    <row r="49" spans="1:130" x14ac:dyDescent="0.3">
      <c r="B49" s="495"/>
      <c r="C49" s="499"/>
      <c r="D49" s="499"/>
      <c r="E49" s="499"/>
      <c r="F49" s="499"/>
      <c r="G49" s="499"/>
      <c r="H49" s="499"/>
      <c r="I49" s="500"/>
      <c r="J49" s="64"/>
      <c r="L49" s="22"/>
      <c r="M49" s="22"/>
    </row>
    <row r="50" spans="1:130" x14ac:dyDescent="0.3">
      <c r="B50" s="495"/>
      <c r="C50" s="499"/>
      <c r="D50" s="499"/>
      <c r="E50" s="499"/>
      <c r="F50" s="499"/>
      <c r="G50" s="499"/>
      <c r="H50" s="499"/>
      <c r="I50" s="500"/>
      <c r="J50" s="64"/>
      <c r="L50" s="22"/>
      <c r="M50" s="22"/>
    </row>
    <row r="51" spans="1:130" x14ac:dyDescent="0.3">
      <c r="B51" s="495"/>
      <c r="C51" s="499"/>
      <c r="D51" s="499"/>
      <c r="E51" s="499"/>
      <c r="F51" s="499"/>
      <c r="G51" s="499"/>
      <c r="H51" s="499"/>
      <c r="I51" s="500"/>
      <c r="J51" s="64"/>
      <c r="L51" s="22"/>
      <c r="M51" s="22"/>
    </row>
    <row r="52" spans="1:130" ht="15" thickBot="1" x14ac:dyDescent="0.35">
      <c r="B52" s="496"/>
      <c r="C52" s="501"/>
      <c r="D52" s="501"/>
      <c r="E52" s="501"/>
      <c r="F52" s="501"/>
      <c r="G52" s="501"/>
      <c r="H52" s="501"/>
      <c r="I52" s="502"/>
      <c r="J52" s="64"/>
      <c r="L52" s="22"/>
      <c r="M52" s="22"/>
    </row>
    <row r="53" spans="1:130" ht="15" collapsed="1" thickBot="1" x14ac:dyDescent="0.35">
      <c r="A53" s="63"/>
      <c r="B53" s="489" t="str">
        <f>'WINDOWS 1'!$B$37</f>
        <v>APROBADOR POR: Jefe Dpto. Servicios Compartidos</v>
      </c>
      <c r="C53" s="489"/>
      <c r="D53" s="489"/>
      <c r="E53" s="298"/>
      <c r="F53" s="298" t="str">
        <f>'WINDOWS 1'!F37</f>
        <v>V20 de 26/09/2023</v>
      </c>
      <c r="G53" s="299"/>
      <c r="H53" s="299"/>
      <c r="I53" s="299" t="str">
        <f>"Pág. " &amp;Navegación!B56 &amp; " de " &amp;Navegación!$B$102</f>
        <v>Pág. 28 de 54</v>
      </c>
      <c r="J53" s="65"/>
      <c r="L53" s="22"/>
      <c r="M53" s="22"/>
    </row>
    <row r="54" spans="1:130" ht="15" thickTop="1" x14ac:dyDescent="0.3">
      <c r="L54" s="22"/>
      <c r="M54" s="22"/>
    </row>
    <row r="55" spans="1:130" x14ac:dyDescent="0.3">
      <c r="L55" s="22"/>
      <c r="M55" s="22"/>
      <c r="DZ55" s="147" t="e">
        <f>COUNTIF(#REF!,"&lt;&gt;")</f>
        <v>#REF!</v>
      </c>
    </row>
    <row r="56" spans="1:130" x14ac:dyDescent="0.3">
      <c r="L56" s="22"/>
      <c r="M56" s="22"/>
    </row>
    <row r="57" spans="1:130" x14ac:dyDescent="0.3">
      <c r="L57" s="22"/>
      <c r="M57" s="22"/>
    </row>
    <row r="58" spans="1:130" ht="16.5" customHeight="1" x14ac:dyDescent="0.3">
      <c r="L58" s="22"/>
      <c r="M58" s="22"/>
    </row>
    <row r="59" spans="1:130" hidden="1" x14ac:dyDescent="0.3">
      <c r="L59" s="22"/>
      <c r="M59" s="22"/>
    </row>
    <row r="60" spans="1:130" x14ac:dyDescent="0.3">
      <c r="L60" s="22"/>
      <c r="M60" s="22"/>
      <c r="DZ60" s="147" t="e">
        <f>COUNTIF(#REF!,"&lt;&gt;")</f>
        <v>#REF!</v>
      </c>
    </row>
    <row r="61" spans="1:130" x14ac:dyDescent="0.3">
      <c r="L61" s="22"/>
      <c r="M61" s="22"/>
    </row>
    <row r="62" spans="1:130" x14ac:dyDescent="0.3">
      <c r="L62" s="22"/>
      <c r="M62" s="22"/>
    </row>
    <row r="63" spans="1:130" x14ac:dyDescent="0.3">
      <c r="L63" s="22"/>
      <c r="M63" s="22"/>
    </row>
    <row r="64" spans="1:130" hidden="1" x14ac:dyDescent="0.3"/>
    <row r="65" spans="130:130" x14ac:dyDescent="0.3">
      <c r="DZ65" s="147" t="e">
        <f>COUNTIF(#REF!,"&lt;&gt;")</f>
        <v>#REF!</v>
      </c>
    </row>
    <row r="67" spans="130:130" ht="64.5" customHeight="1" x14ac:dyDescent="0.3"/>
    <row r="68" spans="130:130" ht="23.25" customHeight="1" x14ac:dyDescent="0.3"/>
    <row r="69" spans="130:130" ht="161.25" customHeight="1" x14ac:dyDescent="0.3"/>
    <row r="70" spans="130:130" ht="5.0999999999999996" customHeight="1" x14ac:dyDescent="0.3"/>
    <row r="71" spans="130:130" ht="21" customHeight="1" x14ac:dyDescent="0.3"/>
    <row r="72" spans="130:130" ht="21" customHeight="1" x14ac:dyDescent="0.3"/>
    <row r="73" spans="130:130" ht="21" customHeight="1" x14ac:dyDescent="0.3"/>
    <row r="74" spans="130:130" ht="21" customHeight="1" x14ac:dyDescent="0.3"/>
    <row r="75" spans="130:130" ht="21" customHeight="1" x14ac:dyDescent="0.3"/>
    <row r="76" spans="130:130" ht="5.0999999999999996" customHeight="1" x14ac:dyDescent="0.3"/>
    <row r="250" spans="12:13" x14ac:dyDescent="0.3">
      <c r="L250" s="142" t="s">
        <v>1004</v>
      </c>
      <c r="M250" s="142" t="s">
        <v>181</v>
      </c>
    </row>
    <row r="251" spans="12:13" x14ac:dyDescent="0.3">
      <c r="L251" s="22" t="s">
        <v>1002</v>
      </c>
      <c r="M251" s="22" t="s">
        <v>1005</v>
      </c>
    </row>
    <row r="252" spans="12:13" x14ac:dyDescent="0.3">
      <c r="L252" s="22" t="s">
        <v>1002</v>
      </c>
      <c r="M252" s="22" t="s">
        <v>1006</v>
      </c>
    </row>
    <row r="253" spans="12:13" x14ac:dyDescent="0.3">
      <c r="L253" s="22" t="s">
        <v>1002</v>
      </c>
      <c r="M253" s="22" t="s">
        <v>1007</v>
      </c>
    </row>
    <row r="254" spans="12:13" x14ac:dyDescent="0.3">
      <c r="L254" s="22" t="s">
        <v>999</v>
      </c>
      <c r="M254" s="22" t="s">
        <v>1008</v>
      </c>
    </row>
    <row r="255" spans="12:13" x14ac:dyDescent="0.3">
      <c r="L255" s="22" t="s">
        <v>999</v>
      </c>
      <c r="M255" s="22" t="s">
        <v>1009</v>
      </c>
    </row>
    <row r="256" spans="12:13" x14ac:dyDescent="0.3">
      <c r="L256" s="22" t="s">
        <v>999</v>
      </c>
      <c r="M256" s="22" t="s">
        <v>1010</v>
      </c>
    </row>
    <row r="257" spans="12:13" x14ac:dyDescent="0.3">
      <c r="L257" s="22" t="s">
        <v>999</v>
      </c>
      <c r="M257" s="22" t="s">
        <v>701</v>
      </c>
    </row>
    <row r="258" spans="12:13" x14ac:dyDescent="0.3">
      <c r="L258" s="22" t="s">
        <v>999</v>
      </c>
      <c r="M258" s="22" t="s">
        <v>1011</v>
      </c>
    </row>
    <row r="259" spans="12:13" x14ac:dyDescent="0.3">
      <c r="L259" s="22" t="s">
        <v>999</v>
      </c>
      <c r="M259" s="82" t="s">
        <v>1012</v>
      </c>
    </row>
    <row r="260" spans="12:13" x14ac:dyDescent="0.3">
      <c r="L260" s="22" t="s">
        <v>999</v>
      </c>
      <c r="M260" s="22" t="s">
        <v>1013</v>
      </c>
    </row>
    <row r="261" spans="12:13" x14ac:dyDescent="0.3">
      <c r="L261" s="22" t="s">
        <v>999</v>
      </c>
      <c r="M261" s="22" t="s">
        <v>1014</v>
      </c>
    </row>
    <row r="262" spans="12:13" x14ac:dyDescent="0.3">
      <c r="L262" s="22" t="s">
        <v>999</v>
      </c>
      <c r="M262" s="22" t="s">
        <v>1015</v>
      </c>
    </row>
    <row r="263" spans="12:13" x14ac:dyDescent="0.3">
      <c r="L263" s="22" t="s">
        <v>999</v>
      </c>
      <c r="M263" s="22" t="s">
        <v>1016</v>
      </c>
    </row>
    <row r="264" spans="12:13" x14ac:dyDescent="0.3">
      <c r="L264" s="22" t="s">
        <v>999</v>
      </c>
      <c r="M264" s="22" t="s">
        <v>873</v>
      </c>
    </row>
    <row r="265" spans="12:13" x14ac:dyDescent="0.3">
      <c r="L265" s="22" t="s">
        <v>999</v>
      </c>
      <c r="M265" s="22" t="s">
        <v>1017</v>
      </c>
    </row>
    <row r="266" spans="12:13" x14ac:dyDescent="0.3">
      <c r="L266" s="22" t="s">
        <v>999</v>
      </c>
      <c r="M266" s="22" t="s">
        <v>1018</v>
      </c>
    </row>
    <row r="267" spans="12:13" x14ac:dyDescent="0.3">
      <c r="L267" s="22" t="s">
        <v>999</v>
      </c>
      <c r="M267" s="22" t="s">
        <v>1019</v>
      </c>
    </row>
    <row r="268" spans="12:13" x14ac:dyDescent="0.3">
      <c r="L268" s="22" t="s">
        <v>999</v>
      </c>
      <c r="M268" s="22" t="s">
        <v>1020</v>
      </c>
    </row>
    <row r="269" spans="12:13" x14ac:dyDescent="0.3">
      <c r="L269" s="22" t="s">
        <v>999</v>
      </c>
      <c r="M269" s="22" t="s">
        <v>1021</v>
      </c>
    </row>
    <row r="270" spans="12:13" x14ac:dyDescent="0.3">
      <c r="L270" s="22" t="s">
        <v>998</v>
      </c>
      <c r="M270" s="22" t="s">
        <v>1022</v>
      </c>
    </row>
    <row r="271" spans="12:13" x14ac:dyDescent="0.3">
      <c r="L271" s="22" t="s">
        <v>998</v>
      </c>
      <c r="M271" s="82" t="s">
        <v>1023</v>
      </c>
    </row>
    <row r="272" spans="12:13" x14ac:dyDescent="0.3">
      <c r="L272" s="22" t="s">
        <v>998</v>
      </c>
      <c r="M272" s="22" t="s">
        <v>1024</v>
      </c>
    </row>
    <row r="273" spans="12:13" x14ac:dyDescent="0.3">
      <c r="L273" s="22" t="s">
        <v>998</v>
      </c>
      <c r="M273" s="22" t="s">
        <v>1025</v>
      </c>
    </row>
    <row r="274" spans="12:13" x14ac:dyDescent="0.3">
      <c r="L274" s="22" t="s">
        <v>998</v>
      </c>
      <c r="M274" s="22" t="s">
        <v>1026</v>
      </c>
    </row>
    <row r="275" spans="12:13" x14ac:dyDescent="0.3">
      <c r="L275" s="22" t="s">
        <v>998</v>
      </c>
      <c r="M275" s="22" t="s">
        <v>1027</v>
      </c>
    </row>
    <row r="276" spans="12:13" x14ac:dyDescent="0.3">
      <c r="L276" s="22" t="s">
        <v>998</v>
      </c>
      <c r="M276" s="22" t="s">
        <v>1028</v>
      </c>
    </row>
    <row r="277" spans="12:13" x14ac:dyDescent="0.3">
      <c r="L277" s="22" t="s">
        <v>998</v>
      </c>
      <c r="M277" s="22" t="s">
        <v>1029</v>
      </c>
    </row>
    <row r="278" spans="12:13" x14ac:dyDescent="0.3">
      <c r="L278" s="22" t="s">
        <v>998</v>
      </c>
      <c r="M278" s="22" t="s">
        <v>1030</v>
      </c>
    </row>
    <row r="279" spans="12:13" x14ac:dyDescent="0.3">
      <c r="L279" s="22" t="s">
        <v>998</v>
      </c>
      <c r="M279" s="22" t="s">
        <v>1031</v>
      </c>
    </row>
    <row r="280" spans="12:13" x14ac:dyDescent="0.3">
      <c r="L280" s="22" t="s">
        <v>998</v>
      </c>
      <c r="M280" s="22" t="s">
        <v>1032</v>
      </c>
    </row>
    <row r="281" spans="12:13" x14ac:dyDescent="0.3">
      <c r="L281" s="22" t="s">
        <v>998</v>
      </c>
      <c r="M281" s="82" t="s">
        <v>1019</v>
      </c>
    </row>
    <row r="282" spans="12:13" x14ac:dyDescent="0.3">
      <c r="L282" s="22" t="s">
        <v>998</v>
      </c>
      <c r="M282" s="22" t="s">
        <v>1033</v>
      </c>
    </row>
    <row r="283" spans="12:13" x14ac:dyDescent="0.3">
      <c r="L283" s="22" t="s">
        <v>998</v>
      </c>
      <c r="M283" s="22" t="s">
        <v>1034</v>
      </c>
    </row>
    <row r="284" spans="12:13" x14ac:dyDescent="0.3">
      <c r="L284" s="22" t="s">
        <v>998</v>
      </c>
      <c r="M284" s="22" t="s">
        <v>1035</v>
      </c>
    </row>
    <row r="285" spans="12:13" x14ac:dyDescent="0.3">
      <c r="L285" s="22" t="s">
        <v>998</v>
      </c>
      <c r="M285" s="22" t="s">
        <v>1036</v>
      </c>
    </row>
    <row r="286" spans="12:13" x14ac:dyDescent="0.3">
      <c r="L286" s="22" t="s">
        <v>1000</v>
      </c>
      <c r="M286" s="22" t="s">
        <v>1010</v>
      </c>
    </row>
    <row r="287" spans="12:13" x14ac:dyDescent="0.3">
      <c r="L287" s="22" t="s">
        <v>1000</v>
      </c>
      <c r="M287" s="22" t="s">
        <v>3</v>
      </c>
    </row>
    <row r="288" spans="12:13" x14ac:dyDescent="0.3">
      <c r="L288" s="22" t="s">
        <v>1000</v>
      </c>
      <c r="M288" s="22" t="s">
        <v>1025</v>
      </c>
    </row>
    <row r="289" spans="12:13" x14ac:dyDescent="0.3">
      <c r="L289" s="22" t="s">
        <v>1000</v>
      </c>
      <c r="M289" s="82" t="s">
        <v>1012</v>
      </c>
    </row>
    <row r="290" spans="12:13" x14ac:dyDescent="0.3">
      <c r="L290" s="22" t="s">
        <v>1000</v>
      </c>
      <c r="M290" s="22" t="s">
        <v>1015</v>
      </c>
    </row>
    <row r="291" spans="12:13" x14ac:dyDescent="0.3">
      <c r="L291" s="22" t="s">
        <v>1000</v>
      </c>
      <c r="M291" s="22" t="s">
        <v>1016</v>
      </c>
    </row>
    <row r="292" spans="12:13" x14ac:dyDescent="0.3">
      <c r="L292" s="22" t="s">
        <v>1000</v>
      </c>
      <c r="M292" s="82" t="s">
        <v>1037</v>
      </c>
    </row>
    <row r="293" spans="12:13" x14ac:dyDescent="0.3">
      <c r="L293" s="22" t="s">
        <v>1000</v>
      </c>
      <c r="M293" s="22" t="s">
        <v>873</v>
      </c>
    </row>
    <row r="294" spans="12:13" x14ac:dyDescent="0.3">
      <c r="L294" s="22" t="s">
        <v>1000</v>
      </c>
      <c r="M294" s="22" t="s">
        <v>1038</v>
      </c>
    </row>
    <row r="295" spans="12:13" x14ac:dyDescent="0.3">
      <c r="L295" s="22" t="s">
        <v>1000</v>
      </c>
      <c r="M295" s="22" t="s">
        <v>1039</v>
      </c>
    </row>
    <row r="296" spans="12:13" x14ac:dyDescent="0.3">
      <c r="L296" s="22" t="s">
        <v>1000</v>
      </c>
      <c r="M296" s="22" t="s">
        <v>1040</v>
      </c>
    </row>
    <row r="297" spans="12:13" x14ac:dyDescent="0.3">
      <c r="L297" s="22" t="s">
        <v>1000</v>
      </c>
      <c r="M297" s="22" t="s">
        <v>1041</v>
      </c>
    </row>
    <row r="298" spans="12:13" x14ac:dyDescent="0.3">
      <c r="L298" s="22" t="s">
        <v>1001</v>
      </c>
      <c r="M298" s="22" t="s">
        <v>1042</v>
      </c>
    </row>
    <row r="299" spans="12:13" x14ac:dyDescent="0.3">
      <c r="L299" s="22" t="s">
        <v>1001</v>
      </c>
      <c r="M299" s="22" t="s">
        <v>1043</v>
      </c>
    </row>
    <row r="300" spans="12:13" x14ac:dyDescent="0.3">
      <c r="L300" s="22" t="s">
        <v>1001</v>
      </c>
      <c r="M300" s="22" t="s">
        <v>1044</v>
      </c>
    </row>
    <row r="301" spans="12:13" x14ac:dyDescent="0.3">
      <c r="L301" s="22" t="s">
        <v>1001</v>
      </c>
      <c r="M301" s="22" t="s">
        <v>1045</v>
      </c>
    </row>
    <row r="302" spans="12:13" x14ac:dyDescent="0.3">
      <c r="L302" s="22" t="s">
        <v>1001</v>
      </c>
      <c r="M302" s="22" t="s">
        <v>1046</v>
      </c>
    </row>
    <row r="303" spans="12:13" x14ac:dyDescent="0.3">
      <c r="L303" s="22" t="s">
        <v>1001</v>
      </c>
      <c r="M303" s="22" t="s">
        <v>1047</v>
      </c>
    </row>
    <row r="304" spans="12:13" x14ac:dyDescent="0.3">
      <c r="L304" s="22" t="s">
        <v>1001</v>
      </c>
      <c r="M304" s="22" t="s">
        <v>1048</v>
      </c>
    </row>
    <row r="305" spans="12:13" x14ac:dyDescent="0.3">
      <c r="L305" s="22" t="s">
        <v>1001</v>
      </c>
      <c r="M305" s="22" t="s">
        <v>1049</v>
      </c>
    </row>
    <row r="306" spans="12:13" x14ac:dyDescent="0.3">
      <c r="L306" s="22" t="s">
        <v>1001</v>
      </c>
      <c r="M306" s="22" t="s">
        <v>1025</v>
      </c>
    </row>
    <row r="307" spans="12:13" x14ac:dyDescent="0.3">
      <c r="L307" s="22" t="s">
        <v>1001</v>
      </c>
      <c r="M307" s="22" t="s">
        <v>1012</v>
      </c>
    </row>
    <row r="308" spans="12:13" x14ac:dyDescent="0.3">
      <c r="L308" s="22" t="s">
        <v>1001</v>
      </c>
      <c r="M308" s="22" t="s">
        <v>1015</v>
      </c>
    </row>
    <row r="309" spans="12:13" x14ac:dyDescent="0.3">
      <c r="L309" s="22" t="s">
        <v>1001</v>
      </c>
      <c r="M309" s="22" t="s">
        <v>1050</v>
      </c>
    </row>
    <row r="310" spans="12:13" x14ac:dyDescent="0.3">
      <c r="L310" s="22" t="s">
        <v>1001</v>
      </c>
      <c r="M310" s="22" t="s">
        <v>1051</v>
      </c>
    </row>
    <row r="311" spans="12:13" x14ac:dyDescent="0.3">
      <c r="L311" s="22" t="s">
        <v>1001</v>
      </c>
      <c r="M311" s="82" t="s">
        <v>1052</v>
      </c>
    </row>
    <row r="312" spans="12:13" x14ac:dyDescent="0.3">
      <c r="L312" s="22" t="s">
        <v>1001</v>
      </c>
      <c r="M312" s="22" t="s">
        <v>873</v>
      </c>
    </row>
    <row r="313" spans="12:13" x14ac:dyDescent="0.3">
      <c r="L313" s="22" t="s">
        <v>1001</v>
      </c>
      <c r="M313" s="22" t="s">
        <v>1053</v>
      </c>
    </row>
    <row r="314" spans="12:13" x14ac:dyDescent="0.3">
      <c r="L314" s="22" t="s">
        <v>1001</v>
      </c>
      <c r="M314" s="22" t="s">
        <v>1019</v>
      </c>
    </row>
    <row r="315" spans="12:13" x14ac:dyDescent="0.3">
      <c r="L315" s="22" t="s">
        <v>1001</v>
      </c>
      <c r="M315" s="82" t="s">
        <v>1040</v>
      </c>
    </row>
    <row r="316" spans="12:13" x14ac:dyDescent="0.3">
      <c r="L316" s="22" t="s">
        <v>1001</v>
      </c>
      <c r="M316" s="22" t="s">
        <v>1054</v>
      </c>
    </row>
    <row r="317" spans="12:13" x14ac:dyDescent="0.3">
      <c r="L317" s="22" t="s">
        <v>1055</v>
      </c>
      <c r="M317" s="22" t="s">
        <v>925</v>
      </c>
    </row>
    <row r="318" spans="12:13" x14ac:dyDescent="0.3">
      <c r="L318" s="22" t="s">
        <v>1055</v>
      </c>
      <c r="M318" s="22" t="s">
        <v>3</v>
      </c>
    </row>
    <row r="319" spans="12:13" x14ac:dyDescent="0.3">
      <c r="L319" s="22" t="s">
        <v>1055</v>
      </c>
      <c r="M319" s="22" t="s">
        <v>1056</v>
      </c>
    </row>
    <row r="320" spans="12:13" x14ac:dyDescent="0.3">
      <c r="L320" s="22" t="s">
        <v>1055</v>
      </c>
      <c r="M320" s="22" t="s">
        <v>1057</v>
      </c>
    </row>
    <row r="321" spans="12:13" x14ac:dyDescent="0.3">
      <c r="L321" s="22" t="s">
        <v>1058</v>
      </c>
      <c r="M321" s="22" t="s">
        <v>1059</v>
      </c>
    </row>
    <row r="322" spans="12:13" x14ac:dyDescent="0.3">
      <c r="L322" s="22" t="s">
        <v>1058</v>
      </c>
      <c r="M322" s="22" t="s">
        <v>1060</v>
      </c>
    </row>
    <row r="323" spans="12:13" x14ac:dyDescent="0.3">
      <c r="L323" s="22" t="s">
        <v>1058</v>
      </c>
      <c r="M323" s="82" t="s">
        <v>1061</v>
      </c>
    </row>
    <row r="324" spans="12:13" x14ac:dyDescent="0.3">
      <c r="L324" s="22" t="s">
        <v>1058</v>
      </c>
      <c r="M324" s="82" t="s">
        <v>1018</v>
      </c>
    </row>
    <row r="325" spans="12:13" x14ac:dyDescent="0.3">
      <c r="L325" s="22" t="s">
        <v>1058</v>
      </c>
      <c r="M325" s="82" t="s">
        <v>1062</v>
      </c>
    </row>
    <row r="326" spans="12:13" x14ac:dyDescent="0.3">
      <c r="L326" s="22" t="s">
        <v>1058</v>
      </c>
      <c r="M326" s="82" t="s">
        <v>975</v>
      </c>
    </row>
    <row r="327" spans="12:13" x14ac:dyDescent="0.3">
      <c r="L327" s="82" t="s">
        <v>1063</v>
      </c>
      <c r="M327" s="82" t="s">
        <v>879</v>
      </c>
    </row>
    <row r="328" spans="12:13" x14ac:dyDescent="0.3">
      <c r="L328" s="82" t="s">
        <v>1063</v>
      </c>
      <c r="M328" s="82" t="s">
        <v>1064</v>
      </c>
    </row>
    <row r="329" spans="12:13" x14ac:dyDescent="0.3">
      <c r="L329" s="82" t="s">
        <v>1063</v>
      </c>
      <c r="M329" s="82" t="s">
        <v>1065</v>
      </c>
    </row>
    <row r="330" spans="12:13" x14ac:dyDescent="0.3">
      <c r="L330" s="82" t="s">
        <v>1063</v>
      </c>
      <c r="M330" s="82" t="s">
        <v>1066</v>
      </c>
    </row>
    <row r="331" spans="12:13" x14ac:dyDescent="0.3">
      <c r="L331" s="82" t="s">
        <v>1063</v>
      </c>
      <c r="M331" s="82" t="s">
        <v>1067</v>
      </c>
    </row>
    <row r="332" spans="12:13" x14ac:dyDescent="0.3">
      <c r="L332" s="82" t="s">
        <v>1063</v>
      </c>
      <c r="M332" s="82" t="s">
        <v>1068</v>
      </c>
    </row>
    <row r="333" spans="12:13" x14ac:dyDescent="0.3">
      <c r="L333" s="82" t="s">
        <v>1063</v>
      </c>
      <c r="M333" s="82" t="s">
        <v>1069</v>
      </c>
    </row>
    <row r="334" spans="12:13" x14ac:dyDescent="0.3">
      <c r="L334" s="82" t="s">
        <v>1063</v>
      </c>
      <c r="M334" s="82" t="s">
        <v>1070</v>
      </c>
    </row>
    <row r="335" spans="12:13" x14ac:dyDescent="0.3">
      <c r="L335" s="82" t="s">
        <v>1063</v>
      </c>
      <c r="M335" s="82" t="s">
        <v>1071</v>
      </c>
    </row>
    <row r="336" spans="12:13" x14ac:dyDescent="0.3">
      <c r="L336" s="82" t="s">
        <v>1063</v>
      </c>
      <c r="M336" s="82" t="s">
        <v>1072</v>
      </c>
    </row>
    <row r="337" spans="12:13" x14ac:dyDescent="0.3">
      <c r="L337" s="82" t="s">
        <v>1063</v>
      </c>
      <c r="M337" s="82" t="s">
        <v>1073</v>
      </c>
    </row>
    <row r="338" spans="12:13" x14ac:dyDescent="0.3">
      <c r="L338" s="82" t="s">
        <v>1063</v>
      </c>
      <c r="M338" s="82" t="s">
        <v>1074</v>
      </c>
    </row>
    <row r="339" spans="12:13" x14ac:dyDescent="0.3">
      <c r="L339" s="82" t="s">
        <v>1063</v>
      </c>
      <c r="M339" s="82" t="s">
        <v>1075</v>
      </c>
    </row>
    <row r="340" spans="12:13" x14ac:dyDescent="0.3">
      <c r="L340" s="82" t="s">
        <v>1063</v>
      </c>
      <c r="M340" s="82" t="s">
        <v>1076</v>
      </c>
    </row>
    <row r="341" spans="12:13" x14ac:dyDescent="0.3">
      <c r="L341" s="82" t="s">
        <v>1063</v>
      </c>
      <c r="M341" s="82" t="s">
        <v>1077</v>
      </c>
    </row>
    <row r="342" spans="12:13" x14ac:dyDescent="0.3">
      <c r="L342" s="82" t="s">
        <v>1063</v>
      </c>
      <c r="M342" s="82" t="s">
        <v>1078</v>
      </c>
    </row>
    <row r="343" spans="12:13" x14ac:dyDescent="0.3">
      <c r="L343" s="82" t="s">
        <v>1063</v>
      </c>
      <c r="M343" s="82" t="s">
        <v>1079</v>
      </c>
    </row>
    <row r="344" spans="12:13" x14ac:dyDescent="0.3">
      <c r="L344" s="82" t="s">
        <v>1063</v>
      </c>
      <c r="M344" s="82" t="s">
        <v>1080</v>
      </c>
    </row>
    <row r="345" spans="12:13" x14ac:dyDescent="0.3">
      <c r="L345" s="82" t="s">
        <v>1063</v>
      </c>
      <c r="M345" s="82" t="s">
        <v>1081</v>
      </c>
    </row>
    <row r="346" spans="12:13" x14ac:dyDescent="0.3">
      <c r="L346" s="82" t="s">
        <v>1063</v>
      </c>
      <c r="M346" s="82" t="s">
        <v>1082</v>
      </c>
    </row>
    <row r="347" spans="12:13" x14ac:dyDescent="0.3">
      <c r="L347" s="82" t="s">
        <v>1063</v>
      </c>
      <c r="M347" s="82" t="s">
        <v>1083</v>
      </c>
    </row>
    <row r="348" spans="12:13" x14ac:dyDescent="0.3">
      <c r="L348" s="82" t="s">
        <v>1063</v>
      </c>
      <c r="M348" s="82" t="s">
        <v>1084</v>
      </c>
    </row>
    <row r="349" spans="12:13" x14ac:dyDescent="0.3">
      <c r="L349" s="82" t="s">
        <v>1063</v>
      </c>
      <c r="M349" s="82" t="s">
        <v>1085</v>
      </c>
    </row>
    <row r="350" spans="12:13" x14ac:dyDescent="0.3">
      <c r="L350" s="82" t="s">
        <v>1063</v>
      </c>
      <c r="M350" s="82" t="s">
        <v>1086</v>
      </c>
    </row>
    <row r="351" spans="12:13" x14ac:dyDescent="0.3">
      <c r="L351" s="82" t="s">
        <v>1063</v>
      </c>
      <c r="M351" s="82" t="s">
        <v>1087</v>
      </c>
    </row>
    <row r="352" spans="12:13" x14ac:dyDescent="0.3">
      <c r="L352" s="82" t="s">
        <v>1063</v>
      </c>
      <c r="M352" s="82" t="s">
        <v>1088</v>
      </c>
    </row>
    <row r="353" spans="12:13" x14ac:dyDescent="0.3">
      <c r="L353" s="82" t="s">
        <v>1063</v>
      </c>
      <c r="M353" s="82" t="s">
        <v>1089</v>
      </c>
    </row>
    <row r="354" spans="12:13" x14ac:dyDescent="0.3">
      <c r="L354" s="82" t="s">
        <v>1063</v>
      </c>
      <c r="M354" s="82" t="s">
        <v>1038</v>
      </c>
    </row>
    <row r="355" spans="12:13" x14ac:dyDescent="0.3">
      <c r="L355" s="82" t="s">
        <v>1063</v>
      </c>
      <c r="M355" s="82" t="s">
        <v>1090</v>
      </c>
    </row>
    <row r="356" spans="12:13" x14ac:dyDescent="0.3">
      <c r="L356" s="82" t="s">
        <v>1063</v>
      </c>
      <c r="M356" s="82" t="s">
        <v>853</v>
      </c>
    </row>
    <row r="357" spans="12:13" x14ac:dyDescent="0.3">
      <c r="L357" s="82" t="s">
        <v>1063</v>
      </c>
      <c r="M357" s="82" t="s">
        <v>1091</v>
      </c>
    </row>
    <row r="358" spans="12:13" x14ac:dyDescent="0.3">
      <c r="L358" s="82" t="s">
        <v>1063</v>
      </c>
      <c r="M358" s="82" t="s">
        <v>1092</v>
      </c>
    </row>
    <row r="359" spans="12:13" x14ac:dyDescent="0.3">
      <c r="L359" s="82" t="s">
        <v>1063</v>
      </c>
      <c r="M359" s="82" t="s">
        <v>1093</v>
      </c>
    </row>
    <row r="360" spans="12:13" x14ac:dyDescent="0.3">
      <c r="L360" s="82" t="s">
        <v>1063</v>
      </c>
      <c r="M360" s="82" t="s">
        <v>1094</v>
      </c>
    </row>
    <row r="361" spans="12:13" x14ac:dyDescent="0.3">
      <c r="L361" s="82" t="s">
        <v>1063</v>
      </c>
      <c r="M361" s="82" t="s">
        <v>1095</v>
      </c>
    </row>
    <row r="362" spans="12:13" x14ac:dyDescent="0.3">
      <c r="L362" s="82" t="s">
        <v>1063</v>
      </c>
      <c r="M362" s="82" t="s">
        <v>1096</v>
      </c>
    </row>
    <row r="363" spans="12:13" x14ac:dyDescent="0.3">
      <c r="L363" s="82" t="s">
        <v>1063</v>
      </c>
      <c r="M363" s="82" t="s">
        <v>1097</v>
      </c>
    </row>
    <row r="364" spans="12:13" x14ac:dyDescent="0.3">
      <c r="L364" s="82" t="s">
        <v>1063</v>
      </c>
      <c r="M364" s="82" t="s">
        <v>1098</v>
      </c>
    </row>
    <row r="365" spans="12:13" x14ac:dyDescent="0.3">
      <c r="L365" s="82" t="s">
        <v>1063</v>
      </c>
      <c r="M365" s="82" t="s">
        <v>1099</v>
      </c>
    </row>
    <row r="366" spans="12:13" x14ac:dyDescent="0.3">
      <c r="L366" s="82" t="s">
        <v>1063</v>
      </c>
      <c r="M366" s="82" t="s">
        <v>1100</v>
      </c>
    </row>
    <row r="367" spans="12:13" x14ac:dyDescent="0.3">
      <c r="L367" s="82" t="s">
        <v>1063</v>
      </c>
      <c r="M367" s="82" t="s">
        <v>1101</v>
      </c>
    </row>
    <row r="368" spans="12:13" x14ac:dyDescent="0.3">
      <c r="L368" s="82" t="s">
        <v>1063</v>
      </c>
      <c r="M368" s="82" t="s">
        <v>1102</v>
      </c>
    </row>
    <row r="369" spans="12:13" x14ac:dyDescent="0.3">
      <c r="L369" s="82" t="s">
        <v>1063</v>
      </c>
      <c r="M369" s="82" t="s">
        <v>1103</v>
      </c>
    </row>
    <row r="370" spans="12:13" x14ac:dyDescent="0.3">
      <c r="L370" s="82" t="s">
        <v>1063</v>
      </c>
      <c r="M370" s="82" t="s">
        <v>1104</v>
      </c>
    </row>
    <row r="371" spans="12:13" x14ac:dyDescent="0.3">
      <c r="L371" s="82" t="s">
        <v>1063</v>
      </c>
      <c r="M371" s="82" t="s">
        <v>1105</v>
      </c>
    </row>
    <row r="372" spans="12:13" x14ac:dyDescent="0.3">
      <c r="L372" s="82" t="s">
        <v>1063</v>
      </c>
      <c r="M372" s="82" t="s">
        <v>1106</v>
      </c>
    </row>
    <row r="373" spans="12:13" x14ac:dyDescent="0.3">
      <c r="L373" s="82" t="s">
        <v>1063</v>
      </c>
      <c r="M373" s="82" t="s">
        <v>1107</v>
      </c>
    </row>
    <row r="374" spans="12:13" x14ac:dyDescent="0.3">
      <c r="L374" s="82" t="s">
        <v>1063</v>
      </c>
      <c r="M374" s="82" t="s">
        <v>1108</v>
      </c>
    </row>
    <row r="375" spans="12:13" x14ac:dyDescent="0.3">
      <c r="L375" s="82" t="s">
        <v>1063</v>
      </c>
      <c r="M375" s="82" t="s">
        <v>1109</v>
      </c>
    </row>
    <row r="376" spans="12:13" x14ac:dyDescent="0.3">
      <c r="L376" s="82" t="s">
        <v>1110</v>
      </c>
      <c r="M376" s="82" t="s">
        <v>1111</v>
      </c>
    </row>
    <row r="377" spans="12:13" x14ac:dyDescent="0.3">
      <c r="L377" s="82" t="s">
        <v>1110</v>
      </c>
      <c r="M377" s="82" t="s">
        <v>1112</v>
      </c>
    </row>
    <row r="378" spans="12:13" x14ac:dyDescent="0.3">
      <c r="L378" s="82" t="s">
        <v>1110</v>
      </c>
      <c r="M378" s="82" t="s">
        <v>1113</v>
      </c>
    </row>
    <row r="379" spans="12:13" x14ac:dyDescent="0.3">
      <c r="L379" s="82" t="s">
        <v>1110</v>
      </c>
      <c r="M379" s="82" t="s">
        <v>1114</v>
      </c>
    </row>
    <row r="380" spans="12:13" x14ac:dyDescent="0.3">
      <c r="L380" s="82" t="s">
        <v>1110</v>
      </c>
      <c r="M380" s="82" t="s">
        <v>1115</v>
      </c>
    </row>
    <row r="381" spans="12:13" x14ac:dyDescent="0.3">
      <c r="L381" s="82" t="s">
        <v>1110</v>
      </c>
      <c r="M381" s="82" t="s">
        <v>1116</v>
      </c>
    </row>
    <row r="382" spans="12:13" x14ac:dyDescent="0.3">
      <c r="L382" s="82" t="s">
        <v>1110</v>
      </c>
      <c r="M382" s="82" t="s">
        <v>1117</v>
      </c>
    </row>
    <row r="383" spans="12:13" x14ac:dyDescent="0.3">
      <c r="L383" s="82" t="s">
        <v>1110</v>
      </c>
      <c r="M383" s="82" t="s">
        <v>1118</v>
      </c>
    </row>
    <row r="384" spans="12:13" x14ac:dyDescent="0.3">
      <c r="L384" s="82" t="s">
        <v>1110</v>
      </c>
      <c r="M384" s="82" t="s">
        <v>1119</v>
      </c>
    </row>
    <row r="385" spans="12:13" x14ac:dyDescent="0.3">
      <c r="L385" s="82" t="s">
        <v>1110</v>
      </c>
      <c r="M385" s="82" t="s">
        <v>1120</v>
      </c>
    </row>
  </sheetData>
  <sheetProtection algorithmName="SHA-512" hashValue="uAA4QuOXKfaLQy7VNXzJoK1A9rAFmQ7KOU94xdwqztRfIBxCVS4MdXJ28wLmI+p2IqDxvLSVzbVNYfzrse4LVg==" saltValue="oN+tsdH7y988PmF35s5NTA==" spinCount="100000" sheet="1" insertColumns="0" insertRows="0"/>
  <sortState xmlns:xlrd2="http://schemas.microsoft.com/office/spreadsheetml/2017/richdata2" ref="L81:M215">
    <sortCondition ref="L81:L215"/>
    <sortCondition ref="M81:M215"/>
  </sortState>
  <dataConsolidate/>
  <mergeCells count="51">
    <mergeCell ref="A1:J1"/>
    <mergeCell ref="B2:B3"/>
    <mergeCell ref="C2:I2"/>
    <mergeCell ref="C3:E3"/>
    <mergeCell ref="F3:I3"/>
    <mergeCell ref="B4:I4"/>
    <mergeCell ref="B5:I5"/>
    <mergeCell ref="B6:C6"/>
    <mergeCell ref="B18:C18"/>
    <mergeCell ref="B7:C7"/>
    <mergeCell ref="B8:C8"/>
    <mergeCell ref="B9:C9"/>
    <mergeCell ref="B10:C10"/>
    <mergeCell ref="B11:C11"/>
    <mergeCell ref="B12:C12"/>
    <mergeCell ref="B13:C13"/>
    <mergeCell ref="B14:C14"/>
    <mergeCell ref="B15:C15"/>
    <mergeCell ref="B16:C16"/>
    <mergeCell ref="B17:C17"/>
    <mergeCell ref="B19:C19"/>
    <mergeCell ref="B20:I20"/>
    <mergeCell ref="B21:I21"/>
    <mergeCell ref="B26:C26"/>
    <mergeCell ref="B24:C24"/>
    <mergeCell ref="B25:C25"/>
    <mergeCell ref="B22:C22"/>
    <mergeCell ref="B27:C27"/>
    <mergeCell ref="D22:I22"/>
    <mergeCell ref="D27:I27"/>
    <mergeCell ref="B32:C32"/>
    <mergeCell ref="D32:I32"/>
    <mergeCell ref="B29:C29"/>
    <mergeCell ref="B30:C30"/>
    <mergeCell ref="B31:C31"/>
    <mergeCell ref="B34:C34"/>
    <mergeCell ref="B35:C35"/>
    <mergeCell ref="B36:C36"/>
    <mergeCell ref="B39:C39"/>
    <mergeCell ref="B53:D53"/>
    <mergeCell ref="B44:C44"/>
    <mergeCell ref="B45:C45"/>
    <mergeCell ref="B46:C46"/>
    <mergeCell ref="B40:C40"/>
    <mergeCell ref="B41:C41"/>
    <mergeCell ref="B37:C37"/>
    <mergeCell ref="D37:I37"/>
    <mergeCell ref="B42:C42"/>
    <mergeCell ref="D42:I42"/>
    <mergeCell ref="C48:I52"/>
    <mergeCell ref="B48:B52"/>
  </mergeCells>
  <conditionalFormatting sqref="D24:I24">
    <cfRule type="expression" dxfId="209" priority="27">
      <formula>D$7&lt;&gt;""</formula>
    </cfRule>
  </conditionalFormatting>
  <conditionalFormatting sqref="D25:I25">
    <cfRule type="expression" dxfId="208" priority="106">
      <formula>OR(D$24="Modificación",D$24="Baja")</formula>
    </cfRule>
  </conditionalFormatting>
  <conditionalFormatting sqref="D26:I26">
    <cfRule type="expression" dxfId="207" priority="111">
      <formula>OR(D$24="Crear",D$24="Modificación")</formula>
    </cfRule>
  </conditionalFormatting>
  <conditionalFormatting sqref="D29:I29">
    <cfRule type="expression" dxfId="206" priority="4">
      <formula>D$7&lt;&gt;""</formula>
    </cfRule>
  </conditionalFormatting>
  <conditionalFormatting sqref="D30:I30">
    <cfRule type="expression" dxfId="205" priority="82">
      <formula>OR(D$29="Modificación",D$29="Baja")</formula>
    </cfRule>
  </conditionalFormatting>
  <conditionalFormatting sqref="D31:I31">
    <cfRule type="expression" dxfId="204" priority="83">
      <formula>OR(D$29="Crear",D$29="Modificación")</formula>
    </cfRule>
  </conditionalFormatting>
  <conditionalFormatting sqref="D34:I34">
    <cfRule type="expression" dxfId="203" priority="3">
      <formula>D$7&lt;&gt;""</formula>
    </cfRule>
  </conditionalFormatting>
  <conditionalFormatting sqref="D35:I35">
    <cfRule type="expression" dxfId="202" priority="80">
      <formula>OR(D$34="Modificación",D$34="Baja")</formula>
    </cfRule>
  </conditionalFormatting>
  <conditionalFormatting sqref="D36:I36">
    <cfRule type="expression" dxfId="201" priority="81">
      <formula>OR(D$34="Crear",D$34="Modificación")</formula>
    </cfRule>
  </conditionalFormatting>
  <conditionalFormatting sqref="D39:I39">
    <cfRule type="expression" dxfId="200" priority="2">
      <formula>D$7&lt;&gt;""</formula>
    </cfRule>
  </conditionalFormatting>
  <conditionalFormatting sqref="D40:I40">
    <cfRule type="expression" dxfId="199" priority="78">
      <formula>OR(D$39="Modificación",D$39="Baja")</formula>
    </cfRule>
  </conditionalFormatting>
  <conditionalFormatting sqref="D41:I41">
    <cfRule type="expression" dxfId="198" priority="79">
      <formula>OR(D$39="Crear",D$39="Modificación")</formula>
    </cfRule>
  </conditionalFormatting>
  <conditionalFormatting sqref="D44:I44">
    <cfRule type="expression" dxfId="197" priority="1">
      <formula>D$7&lt;&gt;""</formula>
    </cfRule>
  </conditionalFormatting>
  <conditionalFormatting sqref="D45:I45">
    <cfRule type="expression" dxfId="196" priority="76">
      <formula>OR(D$44="Modificación",D$44="Baja")</formula>
    </cfRule>
  </conditionalFormatting>
  <conditionalFormatting sqref="D46:I46">
    <cfRule type="expression" dxfId="195" priority="77">
      <formula>OR(D$44="Crear",D$44="Modificación")</formula>
    </cfRule>
  </conditionalFormatting>
  <dataValidations count="13">
    <dataValidation allowBlank="1" showInputMessage="1" showErrorMessage="1" errorTitle="Numero de Documento" error="Digitar un valor numérico" sqref="D7:I7" xr:uid="{8C81B12C-B36F-4EC8-9665-93257F37DC66}"/>
    <dataValidation type="whole" allowBlank="1" showInputMessage="1" showErrorMessage="1" errorTitle="Centro de Costo" error="Digitar un valor numérico" sqref="D11:I11" xr:uid="{78EEBE56-1F5A-46C8-8C6F-0B9DE9D03974}">
      <formula1>0</formula1>
      <formula2>9999</formula2>
    </dataValidation>
    <dataValidation type="date" operator="greaterThan" allowBlank="1" showInputMessage="1" showErrorMessage="1" errorTitle="Fecha finalización" error="Digite una fecha valida. La fecha debe ser mayor a la de Inicio Contrato y a la fecha actual del sistema." sqref="D19:I19" xr:uid="{5B5D07D0-ED4B-46E1-BC3E-9A4C1C5D8B88}">
      <formula1>D18</formula1>
    </dataValidation>
    <dataValidation type="textLength" allowBlank="1" showInputMessage="1" showErrorMessage="1" errorTitle="Nombre Dependencia" error="Solo se aceptan caracteres albabeticos. Favor digitar el nombre de la Dependencia." sqref="D14:I14" xr:uid="{86A248D0-A6B5-44C7-8447-ECC2353FBEC5}">
      <formula1>5</formula1>
      <formula2>100</formula2>
    </dataValidation>
    <dataValidation type="date" allowBlank="1" showInputMessage="1" showErrorMessage="1" errorTitle="Fecha inicio" error="Digite una fecha valida" sqref="D18:I18" xr:uid="{87D35C30-8C25-4661-B05A-8FE05E4D3769}">
      <formula1>19725</formula1>
      <formula2>2958465</formula2>
    </dataValidation>
    <dataValidation type="list" allowBlank="1" showInputMessage="1" showErrorMessage="1" sqref="D44:I44 D24:I24 D29:I29 D34:I34 D39:I39" xr:uid="{49837F4A-A2F1-48D1-B28E-1D9A19DAC8F2}">
      <formula1>"Crear, Modificación, Baja"</formula1>
    </dataValidation>
    <dataValidation type="list" allowBlank="1" showInputMessage="1" showErrorMessage="1" sqref="D16:I16" xr:uid="{B5127581-3981-4A03-A1B9-B1B0E7F01372}">
      <formula1>"Empleado CAFAM, Contratista"</formula1>
    </dataValidation>
    <dataValidation type="whole" allowBlank="1" showInputMessage="1" showErrorMessage="1" errorTitle="Centro de Costo" error="Digitar un valor numérico" sqref="D12:I13" xr:uid="{979A1C18-6499-4CA9-BA5A-A3DFE3AB4872}">
      <formula1>1</formula1>
      <formula2>9999999999999990</formula2>
    </dataValidation>
    <dataValidation type="whole" allowBlank="1" showInputMessage="1" showErrorMessage="1" errorTitle="Numero de Documento" error="Digitar un valor numérico" sqref="D8:I8" xr:uid="{6344BDE9-55A8-46E1-A6BB-BBCAFC1977B6}">
      <formula1>1</formula1>
      <formula2>9999999999999990</formula2>
    </dataValidation>
    <dataValidation type="list" allowBlank="1" showInputMessage="1" showErrorMessage="1" sqref="D41:I41" xr:uid="{54E0A860-8B2D-4E84-B699-9D39012BDDA7}">
      <formula1>ROL_NEWSTOCK</formula1>
    </dataValidation>
    <dataValidation type="list" allowBlank="1" showInputMessage="1" showErrorMessage="1" sqref="D36:I36" xr:uid="{60DC6638-141E-436A-A68A-53B34E99A25E}">
      <formula1>ROL_NEWPOS</formula1>
    </dataValidation>
    <dataValidation type="list" allowBlank="1" showInputMessage="1" showErrorMessage="1" sqref="D31:I31" xr:uid="{BA21794A-7D52-4094-8031-62AAADD7316E}">
      <formula1>Rol_NEWHOTEL</formula1>
    </dataValidation>
    <dataValidation type="list" allowBlank="1" showInputMessage="1" showErrorMessage="1" sqref="D26:I26" xr:uid="{EBE5ED40-81B8-4822-AB5F-2F17C01DF89A}">
      <formula1>ROL_NEWPLAN1</formula1>
    </dataValidation>
  </dataValidations>
  <pageMargins left="0.70866141732283472" right="0.70866141732283472" top="0.74803149606299213" bottom="0.74803149606299213" header="0.31496062992125984" footer="0.31496062992125984"/>
  <pageSetup paperSize="9" scale="47" orientation="portrait" r:id="rId1"/>
  <drawing r:id="rId2"/>
  <legacyDrawing r:id="rId3"/>
  <tableParts count="1">
    <tablePart r:id="rId4"/>
  </tablePart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10F48-1BA2-4B82-86F0-9751218FD1AF}">
  <sheetPr codeName="Hoja24">
    <tabColor theme="0" tint="-0.249977111117893"/>
    <pageSetUpPr fitToPage="1"/>
  </sheetPr>
  <dimension ref="A1:DZ399"/>
  <sheetViews>
    <sheetView showGridLines="0" showRowColHeaders="0" zoomScaleNormal="100" workbookViewId="0">
      <pane xSplit="10" topLeftCell="K1" activePane="topRight" state="frozen"/>
      <selection activeCell="D7" sqref="D7:I19"/>
      <selection pane="topRight" sqref="A1:J1"/>
    </sheetView>
  </sheetViews>
  <sheetFormatPr baseColWidth="10" defaultColWidth="11.44140625" defaultRowHeight="14.4" x14ac:dyDescent="0.3"/>
  <cols>
    <col min="1" max="1" width="1.6640625" style="22" customWidth="1"/>
    <col min="2" max="2" width="26.5546875" style="22" customWidth="1"/>
    <col min="3" max="3" width="27.6640625" style="22" customWidth="1"/>
    <col min="4" max="9" width="20.6640625" style="22" customWidth="1"/>
    <col min="10" max="10" width="1.6640625" style="22" customWidth="1"/>
    <col min="11" max="11" width="60.6640625" style="22" customWidth="1"/>
    <col min="12" max="12" width="13.6640625" style="82" bestFit="1" customWidth="1"/>
    <col min="13" max="13" width="41.6640625" style="82" customWidth="1"/>
    <col min="14" max="14" width="12.33203125" style="22" bestFit="1" customWidth="1"/>
    <col min="15" max="15" width="27.33203125" style="22" bestFit="1" customWidth="1"/>
    <col min="16" max="16384" width="11.44140625" style="22"/>
  </cols>
  <sheetData>
    <row r="1" spans="1:13" ht="20.25" customHeight="1" thickTop="1" thickBot="1" x14ac:dyDescent="0.35">
      <c r="A1" s="463"/>
      <c r="B1" s="464"/>
      <c r="C1" s="464"/>
      <c r="D1" s="464"/>
      <c r="E1" s="464"/>
      <c r="F1" s="464"/>
      <c r="G1" s="464"/>
      <c r="H1" s="464"/>
      <c r="I1" s="464"/>
      <c r="J1" s="465"/>
      <c r="K1" s="21">
        <v>2958465</v>
      </c>
      <c r="L1" s="21"/>
      <c r="M1" s="21"/>
    </row>
    <row r="2" spans="1:13" ht="45" customHeight="1" x14ac:dyDescent="0.3">
      <c r="A2" s="62"/>
      <c r="B2" s="474"/>
      <c r="C2" s="481" t="s">
        <v>99</v>
      </c>
      <c r="D2" s="481"/>
      <c r="E2" s="481"/>
      <c r="F2" s="481"/>
      <c r="G2" s="482"/>
      <c r="H2" s="482"/>
      <c r="I2" s="483"/>
      <c r="J2" s="64"/>
      <c r="L2" s="22"/>
      <c r="M2" s="22"/>
    </row>
    <row r="3" spans="1:13" ht="15" thickBot="1" x14ac:dyDescent="0.35">
      <c r="A3" s="62"/>
      <c r="B3" s="475"/>
      <c r="C3" s="473"/>
      <c r="D3" s="473"/>
      <c r="E3" s="473"/>
      <c r="F3" s="473" t="s">
        <v>100</v>
      </c>
      <c r="G3" s="479"/>
      <c r="H3" s="479"/>
      <c r="I3" s="480"/>
      <c r="J3" s="64"/>
      <c r="L3" s="22"/>
      <c r="M3" s="22"/>
    </row>
    <row r="4" spans="1:13" ht="15" thickBot="1" x14ac:dyDescent="0.35">
      <c r="A4" s="62"/>
      <c r="B4" s="466"/>
      <c r="C4" s="466"/>
      <c r="D4" s="466"/>
      <c r="E4" s="466"/>
      <c r="F4" s="466"/>
      <c r="G4" s="466"/>
      <c r="H4" s="466"/>
      <c r="I4" s="466"/>
      <c r="J4" s="64"/>
      <c r="L4" s="22"/>
      <c r="M4" s="22"/>
    </row>
    <row r="5" spans="1:13" ht="27.75" customHeight="1" thickBot="1" x14ac:dyDescent="0.35">
      <c r="A5" s="62"/>
      <c r="B5" s="476" t="s">
        <v>101</v>
      </c>
      <c r="C5" s="477"/>
      <c r="D5" s="477"/>
      <c r="E5" s="477"/>
      <c r="F5" s="477"/>
      <c r="G5" s="477"/>
      <c r="H5" s="477"/>
      <c r="I5" s="478"/>
      <c r="J5" s="64"/>
      <c r="L5" s="22"/>
      <c r="M5" s="22"/>
    </row>
    <row r="6" spans="1:13" ht="15" thickBot="1" x14ac:dyDescent="0.35">
      <c r="A6" s="62"/>
      <c r="B6" s="471" t="s">
        <v>102</v>
      </c>
      <c r="C6" s="472"/>
      <c r="D6" s="23" t="s">
        <v>103</v>
      </c>
      <c r="E6" s="24" t="s">
        <v>104</v>
      </c>
      <c r="F6" s="24" t="s">
        <v>105</v>
      </c>
      <c r="G6" s="24" t="s">
        <v>106</v>
      </c>
      <c r="H6" s="24" t="s">
        <v>107</v>
      </c>
      <c r="I6" s="25" t="s">
        <v>108</v>
      </c>
      <c r="J6" s="64"/>
      <c r="L6" s="22"/>
      <c r="M6" s="22"/>
    </row>
    <row r="7" spans="1:13"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c r="L7" s="22"/>
      <c r="M7" s="22"/>
    </row>
    <row r="8" spans="1:13"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c r="L8" s="22"/>
      <c r="M8" s="22"/>
    </row>
    <row r="9" spans="1:13"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c r="L9" s="22"/>
      <c r="M9" s="22"/>
    </row>
    <row r="10" spans="1:13"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c r="L10" s="22"/>
      <c r="M10" s="22"/>
    </row>
    <row r="11" spans="1:13"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c r="L11" s="22"/>
      <c r="M11" s="22"/>
    </row>
    <row r="12" spans="1:13"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c r="L12" s="22"/>
      <c r="M12" s="22"/>
    </row>
    <row r="13" spans="1:13"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c r="L13" s="22"/>
      <c r="M13" s="22"/>
    </row>
    <row r="14" spans="1:13"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c r="L14" s="22"/>
      <c r="M14" s="22"/>
    </row>
    <row r="15" spans="1:13"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c r="L15" s="22"/>
      <c r="M15" s="22"/>
    </row>
    <row r="16" spans="1:13"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c r="L16" s="22"/>
      <c r="M16" s="22"/>
    </row>
    <row r="17" spans="1:130"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c r="L17" s="22"/>
      <c r="M17" s="22"/>
    </row>
    <row r="18" spans="1:130"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c r="L18" s="22"/>
      <c r="M18" s="22"/>
    </row>
    <row r="19" spans="1:130"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c r="L19" s="22"/>
      <c r="M19" s="22"/>
    </row>
    <row r="20" spans="1:130" ht="5.0999999999999996" customHeight="1" thickBot="1" x14ac:dyDescent="0.35">
      <c r="A20" s="62"/>
      <c r="B20" s="486"/>
      <c r="C20" s="486"/>
      <c r="D20" s="486"/>
      <c r="E20" s="486"/>
      <c r="F20" s="486"/>
      <c r="G20" s="486"/>
      <c r="H20" s="486"/>
      <c r="I20" s="486"/>
      <c r="J20" s="64"/>
      <c r="L20" s="22"/>
      <c r="M20" s="22"/>
    </row>
    <row r="21" spans="1:130" ht="18.75" hidden="1" customHeight="1" thickBot="1" x14ac:dyDescent="0.35">
      <c r="A21" s="62"/>
      <c r="B21" s="578" t="s">
        <v>997</v>
      </c>
      <c r="C21" s="579"/>
      <c r="D21" s="579"/>
      <c r="E21" s="579"/>
      <c r="F21" s="579"/>
      <c r="G21" s="579"/>
      <c r="H21" s="579"/>
      <c r="I21" s="580"/>
      <c r="J21" s="64"/>
      <c r="L21" s="22"/>
      <c r="M21" s="22"/>
    </row>
    <row r="22" spans="1:130" ht="18.75" customHeight="1" collapsed="1" thickBot="1" x14ac:dyDescent="0.35">
      <c r="A22" s="62"/>
      <c r="B22" s="562" t="s">
        <v>1055</v>
      </c>
      <c r="C22" s="563"/>
      <c r="D22" s="503" t="str">
        <f>IF(DZ24&gt;0,Navegación!$E$57,"")</f>
        <v/>
      </c>
      <c r="E22" s="503"/>
      <c r="F22" s="503"/>
      <c r="G22" s="503"/>
      <c r="H22" s="503"/>
      <c r="I22" s="504"/>
      <c r="J22" s="64"/>
      <c r="L22" s="22"/>
      <c r="M22" s="22"/>
    </row>
    <row r="23" spans="1:130" ht="15" hidden="1" thickBot="1" x14ac:dyDescent="0.35">
      <c r="A23" s="62"/>
      <c r="B23" s="587"/>
      <c r="C23" s="588"/>
      <c r="D23" s="84" t="str">
        <f>ADDRESS(MATCH($B$22,RolesNew117[[#All],[Concepto]],0)+249,13,1)</f>
        <v>$M$331</v>
      </c>
      <c r="E23" s="84" t="str">
        <f>D23</f>
        <v>$M$331</v>
      </c>
      <c r="F23" s="84" t="str">
        <f t="shared" ref="F23:I23" si="0">E23</f>
        <v>$M$331</v>
      </c>
      <c r="G23" s="84" t="str">
        <f t="shared" si="0"/>
        <v>$M$331</v>
      </c>
      <c r="H23" s="84" t="str">
        <f t="shared" si="0"/>
        <v>$M$331</v>
      </c>
      <c r="I23" s="84" t="str">
        <f t="shared" si="0"/>
        <v>$M$331</v>
      </c>
      <c r="J23" s="64"/>
      <c r="L23" s="22"/>
      <c r="M23" s="22"/>
    </row>
    <row r="24" spans="1:130" x14ac:dyDescent="0.3">
      <c r="A24" s="62"/>
      <c r="B24" s="484" t="s">
        <v>1121</v>
      </c>
      <c r="C24" s="485"/>
      <c r="D24" s="16"/>
      <c r="E24" s="16"/>
      <c r="F24" s="16"/>
      <c r="G24" s="16"/>
      <c r="H24" s="16"/>
      <c r="I24" s="17"/>
      <c r="J24" s="64"/>
      <c r="L24" s="22"/>
      <c r="M24" s="22"/>
      <c r="DZ24" s="147">
        <f>COUNTIF(D24:I24,"&lt;&gt;")</f>
        <v>0</v>
      </c>
    </row>
    <row r="25" spans="1:130" x14ac:dyDescent="0.3">
      <c r="A25" s="62"/>
      <c r="B25" s="467" t="s">
        <v>781</v>
      </c>
      <c r="C25" s="468"/>
      <c r="D25" s="26"/>
      <c r="E25" s="26"/>
      <c r="F25" s="26"/>
      <c r="G25" s="26"/>
      <c r="H25" s="26"/>
      <c r="I25" s="27"/>
      <c r="J25" s="64"/>
      <c r="L25" s="22"/>
      <c r="M25" s="22"/>
    </row>
    <row r="26" spans="1:130" x14ac:dyDescent="0.3">
      <c r="A26" s="62"/>
      <c r="B26" s="469" t="s">
        <v>782</v>
      </c>
      <c r="C26" s="470"/>
      <c r="D26" s="26"/>
      <c r="E26" s="26"/>
      <c r="F26" s="26"/>
      <c r="G26" s="26"/>
      <c r="H26" s="26"/>
      <c r="I26" s="30"/>
      <c r="J26" s="64"/>
      <c r="L26" s="22"/>
      <c r="M26" s="22"/>
    </row>
    <row r="27" spans="1:130" ht="15" collapsed="1" thickBot="1" x14ac:dyDescent="0.35">
      <c r="A27" s="62"/>
      <c r="B27" s="487" t="s">
        <v>1122</v>
      </c>
      <c r="C27" s="488"/>
      <c r="D27" s="13"/>
      <c r="E27" s="13"/>
      <c r="F27" s="13"/>
      <c r="G27" s="13"/>
      <c r="H27" s="13"/>
      <c r="I27" s="28"/>
      <c r="J27" s="64"/>
      <c r="L27" s="22"/>
      <c r="M27" s="22"/>
    </row>
    <row r="28" spans="1:130" ht="21" thickBot="1" x14ac:dyDescent="0.35">
      <c r="B28" s="232"/>
      <c r="C28" s="231"/>
      <c r="D28" s="231"/>
      <c r="E28" s="231"/>
      <c r="F28" s="231"/>
      <c r="G28" s="231"/>
      <c r="H28" s="231"/>
      <c r="I28" s="231"/>
      <c r="J28" s="64"/>
      <c r="L28" s="22"/>
      <c r="M28" s="22"/>
    </row>
    <row r="29" spans="1:130" x14ac:dyDescent="0.3">
      <c r="B29" s="494" t="s">
        <v>131</v>
      </c>
      <c r="C29" s="497"/>
      <c r="D29" s="497"/>
      <c r="E29" s="497"/>
      <c r="F29" s="497"/>
      <c r="G29" s="497"/>
      <c r="H29" s="497"/>
      <c r="I29" s="498"/>
      <c r="J29" s="64"/>
      <c r="L29" s="22"/>
      <c r="M29" s="22"/>
    </row>
    <row r="30" spans="1:130" x14ac:dyDescent="0.3">
      <c r="B30" s="495"/>
      <c r="C30" s="499"/>
      <c r="D30" s="499"/>
      <c r="E30" s="499"/>
      <c r="F30" s="499"/>
      <c r="G30" s="499"/>
      <c r="H30" s="499"/>
      <c r="I30" s="500"/>
      <c r="J30" s="64"/>
      <c r="L30" s="22"/>
      <c r="M30" s="22"/>
    </row>
    <row r="31" spans="1:130" x14ac:dyDescent="0.3">
      <c r="B31" s="495"/>
      <c r="C31" s="499"/>
      <c r="D31" s="499"/>
      <c r="E31" s="499"/>
      <c r="F31" s="499"/>
      <c r="G31" s="499"/>
      <c r="H31" s="499"/>
      <c r="I31" s="500"/>
      <c r="J31" s="64"/>
      <c r="L31" s="22"/>
      <c r="M31" s="22"/>
    </row>
    <row r="32" spans="1:130" collapsed="1" x14ac:dyDescent="0.3">
      <c r="B32" s="495"/>
      <c r="C32" s="499"/>
      <c r="D32" s="499"/>
      <c r="E32" s="499"/>
      <c r="F32" s="499"/>
      <c r="G32" s="499"/>
      <c r="H32" s="499"/>
      <c r="I32" s="500"/>
      <c r="J32" s="64"/>
      <c r="L32" s="22"/>
      <c r="M32" s="22"/>
    </row>
    <row r="33" spans="1:130" ht="15" thickBot="1" x14ac:dyDescent="0.35">
      <c r="B33" s="496"/>
      <c r="C33" s="501"/>
      <c r="D33" s="501"/>
      <c r="E33" s="501"/>
      <c r="F33" s="501"/>
      <c r="G33" s="501"/>
      <c r="H33" s="501"/>
      <c r="I33" s="502"/>
      <c r="J33" s="64"/>
      <c r="L33" s="22"/>
      <c r="M33" s="22"/>
    </row>
    <row r="34" spans="1:130" ht="15" thickBot="1" x14ac:dyDescent="0.35">
      <c r="A34" s="63"/>
      <c r="B34" s="489" t="str">
        <f>'WINDOWS 1'!$B$37</f>
        <v>APROBADOR POR: Jefe Dpto. Servicios Compartidos</v>
      </c>
      <c r="C34" s="489"/>
      <c r="D34" s="489"/>
      <c r="E34" s="298"/>
      <c r="F34" s="298" t="str">
        <f>'WINDOWS 1'!F37</f>
        <v>V20 de 26/09/2023</v>
      </c>
      <c r="G34" s="299"/>
      <c r="H34" s="299"/>
      <c r="I34" s="299" t="str">
        <f>"Pág. " &amp;Navegación!B57 &amp; " de " &amp;Navegación!$B$102</f>
        <v>Pág. 29 de 54</v>
      </c>
      <c r="J34" s="65"/>
      <c r="L34" s="22"/>
      <c r="M34" s="22"/>
    </row>
    <row r="35" spans="1:130" ht="15" thickTop="1" x14ac:dyDescent="0.3">
      <c r="L35" s="22"/>
      <c r="M35" s="22"/>
    </row>
    <row r="36" spans="1:130" x14ac:dyDescent="0.3">
      <c r="L36" s="22"/>
      <c r="M36" s="22"/>
    </row>
    <row r="37" spans="1:130" ht="17.25" customHeight="1" x14ac:dyDescent="0.3">
      <c r="L37" s="22"/>
      <c r="M37" s="22"/>
    </row>
    <row r="38" spans="1:130" ht="1.5" hidden="1" customHeight="1" thickBot="1" x14ac:dyDescent="0.35">
      <c r="L38" s="22"/>
      <c r="M38" s="22"/>
    </row>
    <row r="39" spans="1:130" x14ac:dyDescent="0.3">
      <c r="D39" s="22">
        <v>0</v>
      </c>
      <c r="L39" s="22"/>
      <c r="M39" s="22"/>
      <c r="DZ39" s="147" t="e">
        <f>COUNTIF(#REF!,"&lt;&gt;")</f>
        <v>#REF!</v>
      </c>
    </row>
    <row r="40" spans="1:130" x14ac:dyDescent="0.3">
      <c r="L40" s="22"/>
      <c r="M40" s="22"/>
    </row>
    <row r="41" spans="1:130" x14ac:dyDescent="0.3">
      <c r="L41" s="22"/>
      <c r="M41" s="22"/>
    </row>
    <row r="42" spans="1:130" ht="18" customHeight="1" collapsed="1" x14ac:dyDescent="0.3">
      <c r="L42" s="22"/>
      <c r="M42" s="22"/>
    </row>
    <row r="43" spans="1:130" hidden="1" x14ac:dyDescent="0.3">
      <c r="L43" s="22"/>
      <c r="M43" s="22"/>
    </row>
    <row r="44" spans="1:130" x14ac:dyDescent="0.3">
      <c r="L44" s="22"/>
      <c r="M44" s="22"/>
      <c r="DZ44" s="147" t="e">
        <f>COUNTIF(#REF!,"&lt;&gt;")</f>
        <v>#REF!</v>
      </c>
    </row>
    <row r="45" spans="1:130" x14ac:dyDescent="0.3">
      <c r="L45" s="22"/>
      <c r="M45" s="22"/>
    </row>
    <row r="46" spans="1:130" x14ac:dyDescent="0.3">
      <c r="L46" s="22"/>
      <c r="M46" s="22"/>
    </row>
    <row r="47" spans="1:130" ht="16.5" customHeight="1" collapsed="1" x14ac:dyDescent="0.3">
      <c r="L47" s="22"/>
      <c r="M47" s="22"/>
    </row>
    <row r="48" spans="1:130" hidden="1" x14ac:dyDescent="0.3">
      <c r="L48" s="22"/>
      <c r="M48" s="22"/>
    </row>
    <row r="49" spans="12:130" x14ac:dyDescent="0.3">
      <c r="L49" s="22"/>
      <c r="M49" s="22"/>
      <c r="DZ49" s="147">
        <f>COUNTIF(D24:I24,"&lt;&gt;")</f>
        <v>0</v>
      </c>
    </row>
    <row r="50" spans="12:130" x14ac:dyDescent="0.3">
      <c r="L50" s="22"/>
      <c r="M50" s="22"/>
    </row>
    <row r="51" spans="12:130" x14ac:dyDescent="0.3">
      <c r="L51" s="22"/>
      <c r="M51" s="22"/>
    </row>
    <row r="52" spans="12:130" x14ac:dyDescent="0.3">
      <c r="L52" s="22"/>
      <c r="M52" s="22"/>
    </row>
    <row r="53" spans="12:130" ht="18" customHeight="1" collapsed="1" x14ac:dyDescent="0.3">
      <c r="L53" s="22"/>
      <c r="M53" s="22"/>
    </row>
    <row r="54" spans="12:130" hidden="1" x14ac:dyDescent="0.3">
      <c r="L54" s="22"/>
      <c r="M54" s="22"/>
    </row>
    <row r="55" spans="12:130" x14ac:dyDescent="0.3">
      <c r="L55" s="22"/>
      <c r="M55" s="22"/>
      <c r="DZ55" s="147" t="e">
        <f>COUNTIF(#REF!,"&lt;&gt;")</f>
        <v>#REF!</v>
      </c>
    </row>
    <row r="56" spans="12:130" x14ac:dyDescent="0.3">
      <c r="L56" s="22"/>
      <c r="M56" s="22"/>
    </row>
    <row r="57" spans="12:130" x14ac:dyDescent="0.3">
      <c r="L57" s="22"/>
      <c r="M57" s="22"/>
    </row>
    <row r="58" spans="12:130" ht="16.5" customHeight="1" x14ac:dyDescent="0.3">
      <c r="L58" s="22"/>
      <c r="M58" s="22"/>
    </row>
    <row r="59" spans="12:130" hidden="1" x14ac:dyDescent="0.3">
      <c r="L59" s="22"/>
      <c r="M59" s="22"/>
    </row>
    <row r="60" spans="12:130" x14ac:dyDescent="0.3">
      <c r="L60" s="22"/>
      <c r="M60" s="22"/>
      <c r="DZ60" s="147" t="e">
        <f>COUNTIF(#REF!,"&lt;&gt;")</f>
        <v>#REF!</v>
      </c>
    </row>
    <row r="61" spans="12:130" x14ac:dyDescent="0.3">
      <c r="L61" s="22"/>
      <c r="M61" s="22"/>
    </row>
    <row r="62" spans="12:130" x14ac:dyDescent="0.3">
      <c r="L62" s="22"/>
      <c r="M62" s="22"/>
    </row>
    <row r="63" spans="12:130" x14ac:dyDescent="0.3">
      <c r="L63" s="22"/>
      <c r="M63" s="22"/>
    </row>
    <row r="64" spans="12:130" hidden="1" x14ac:dyDescent="0.3"/>
    <row r="65" spans="130:130" x14ac:dyDescent="0.3">
      <c r="DZ65" s="147" t="e">
        <f>COUNTIF(#REF!,"&lt;&gt;")</f>
        <v>#REF!</v>
      </c>
    </row>
    <row r="67" spans="130:130" ht="64.5" customHeight="1" x14ac:dyDescent="0.3"/>
    <row r="68" spans="130:130" ht="23.25" customHeight="1" x14ac:dyDescent="0.3"/>
    <row r="69" spans="130:130" ht="161.25" customHeight="1" x14ac:dyDescent="0.3"/>
    <row r="70" spans="130:130" ht="5.0999999999999996" customHeight="1" x14ac:dyDescent="0.3"/>
    <row r="71" spans="130:130" ht="21" customHeight="1" x14ac:dyDescent="0.3"/>
    <row r="72" spans="130:130" ht="21" customHeight="1" x14ac:dyDescent="0.3"/>
    <row r="73" spans="130:130" ht="21" customHeight="1" x14ac:dyDescent="0.3"/>
    <row r="74" spans="130:130" ht="21" customHeight="1" x14ac:dyDescent="0.3"/>
    <row r="75" spans="130:130" ht="21" customHeight="1" x14ac:dyDescent="0.3"/>
    <row r="76" spans="130:130" ht="5.0999999999999996" customHeight="1" x14ac:dyDescent="0.3"/>
    <row r="250" spans="12:13" x14ac:dyDescent="0.3">
      <c r="L250" s="142" t="s">
        <v>1004</v>
      </c>
      <c r="M250" s="142" t="s">
        <v>181</v>
      </c>
    </row>
    <row r="251" spans="12:13" x14ac:dyDescent="0.3">
      <c r="L251" s="22" t="s">
        <v>1002</v>
      </c>
      <c r="M251" s="22" t="s">
        <v>1123</v>
      </c>
    </row>
    <row r="252" spans="12:13" x14ac:dyDescent="0.3">
      <c r="L252" s="22" t="s">
        <v>1002</v>
      </c>
      <c r="M252" s="22" t="s">
        <v>1008</v>
      </c>
    </row>
    <row r="253" spans="12:13" x14ac:dyDescent="0.3">
      <c r="L253" s="22" t="s">
        <v>1002</v>
      </c>
      <c r="M253" s="22" t="s">
        <v>1124</v>
      </c>
    </row>
    <row r="254" spans="12:13" x14ac:dyDescent="0.3">
      <c r="L254" s="22" t="s">
        <v>1002</v>
      </c>
      <c r="M254" s="22" t="s">
        <v>1125</v>
      </c>
    </row>
    <row r="255" spans="12:13" x14ac:dyDescent="0.3">
      <c r="L255" s="22" t="s">
        <v>1002</v>
      </c>
      <c r="M255" s="22" t="s">
        <v>1126</v>
      </c>
    </row>
    <row r="256" spans="12:13" x14ac:dyDescent="0.3">
      <c r="L256" s="22" t="s">
        <v>1002</v>
      </c>
      <c r="M256" s="22" t="s">
        <v>1010</v>
      </c>
    </row>
    <row r="257" spans="12:13" x14ac:dyDescent="0.3">
      <c r="L257" s="22" t="s">
        <v>1002</v>
      </c>
      <c r="M257" s="22" t="s">
        <v>701</v>
      </c>
    </row>
    <row r="258" spans="12:13" x14ac:dyDescent="0.3">
      <c r="L258" s="22" t="s">
        <v>1002</v>
      </c>
      <c r="M258" s="22" t="s">
        <v>1127</v>
      </c>
    </row>
    <row r="259" spans="12:13" x14ac:dyDescent="0.3">
      <c r="L259" s="22" t="s">
        <v>1002</v>
      </c>
      <c r="M259" s="22" t="s">
        <v>1011</v>
      </c>
    </row>
    <row r="260" spans="12:13" x14ac:dyDescent="0.3">
      <c r="L260" s="22" t="s">
        <v>1002</v>
      </c>
      <c r="M260" s="22" t="s">
        <v>1013</v>
      </c>
    </row>
    <row r="261" spans="12:13" x14ac:dyDescent="0.3">
      <c r="L261" s="22" t="s">
        <v>1002</v>
      </c>
      <c r="M261" s="22" t="s">
        <v>1014</v>
      </c>
    </row>
    <row r="262" spans="12:13" x14ac:dyDescent="0.3">
      <c r="L262" s="22" t="s">
        <v>1002</v>
      </c>
      <c r="M262" s="22" t="s">
        <v>1015</v>
      </c>
    </row>
    <row r="263" spans="12:13" x14ac:dyDescent="0.3">
      <c r="L263" s="22" t="s">
        <v>1002</v>
      </c>
      <c r="M263" s="22" t="s">
        <v>1128</v>
      </c>
    </row>
    <row r="264" spans="12:13" x14ac:dyDescent="0.3">
      <c r="L264" s="22" t="s">
        <v>1002</v>
      </c>
      <c r="M264" s="22" t="s">
        <v>873</v>
      </c>
    </row>
    <row r="265" spans="12:13" x14ac:dyDescent="0.3">
      <c r="L265" s="22" t="s">
        <v>1002</v>
      </c>
      <c r="M265" s="22" t="s">
        <v>1017</v>
      </c>
    </row>
    <row r="266" spans="12:13" x14ac:dyDescent="0.3">
      <c r="L266" s="22" t="s">
        <v>1002</v>
      </c>
      <c r="M266" s="22" t="s">
        <v>1018</v>
      </c>
    </row>
    <row r="267" spans="12:13" x14ac:dyDescent="0.3">
      <c r="L267" s="22" t="s">
        <v>1002</v>
      </c>
      <c r="M267" s="22" t="s">
        <v>1129</v>
      </c>
    </row>
    <row r="268" spans="12:13" x14ac:dyDescent="0.3">
      <c r="L268" s="22" t="s">
        <v>1002</v>
      </c>
      <c r="M268" s="22" t="s">
        <v>1020</v>
      </c>
    </row>
    <row r="269" spans="12:13" x14ac:dyDescent="0.3">
      <c r="L269" s="22" t="s">
        <v>1002</v>
      </c>
      <c r="M269" s="22" t="s">
        <v>1021</v>
      </c>
    </row>
    <row r="270" spans="12:13" x14ac:dyDescent="0.3">
      <c r="L270" s="22" t="s">
        <v>999</v>
      </c>
      <c r="M270" s="22" t="s">
        <v>1123</v>
      </c>
    </row>
    <row r="271" spans="12:13" x14ac:dyDescent="0.3">
      <c r="L271" s="22" t="s">
        <v>999</v>
      </c>
      <c r="M271" s="22" t="s">
        <v>1008</v>
      </c>
    </row>
    <row r="272" spans="12:13" x14ac:dyDescent="0.3">
      <c r="L272" s="22" t="s">
        <v>999</v>
      </c>
      <c r="M272" s="22" t="s">
        <v>1124</v>
      </c>
    </row>
    <row r="273" spans="12:13" x14ac:dyDescent="0.3">
      <c r="L273" s="22" t="s">
        <v>999</v>
      </c>
      <c r="M273" s="22" t="s">
        <v>1125</v>
      </c>
    </row>
    <row r="274" spans="12:13" x14ac:dyDescent="0.3">
      <c r="L274" s="22" t="s">
        <v>999</v>
      </c>
      <c r="M274" s="22" t="s">
        <v>1126</v>
      </c>
    </row>
    <row r="275" spans="12:13" x14ac:dyDescent="0.3">
      <c r="L275" s="22" t="s">
        <v>999</v>
      </c>
      <c r="M275" s="22" t="s">
        <v>1010</v>
      </c>
    </row>
    <row r="276" spans="12:13" x14ac:dyDescent="0.3">
      <c r="L276" s="22" t="s">
        <v>999</v>
      </c>
      <c r="M276" s="22" t="s">
        <v>701</v>
      </c>
    </row>
    <row r="277" spans="12:13" x14ac:dyDescent="0.3">
      <c r="L277" s="22" t="s">
        <v>999</v>
      </c>
      <c r="M277" s="22" t="s">
        <v>1127</v>
      </c>
    </row>
    <row r="278" spans="12:13" x14ac:dyDescent="0.3">
      <c r="L278" s="22" t="s">
        <v>999</v>
      </c>
      <c r="M278" s="22" t="s">
        <v>1011</v>
      </c>
    </row>
    <row r="279" spans="12:13" x14ac:dyDescent="0.3">
      <c r="L279" s="22" t="s">
        <v>999</v>
      </c>
      <c r="M279" s="22" t="s">
        <v>1013</v>
      </c>
    </row>
    <row r="280" spans="12:13" x14ac:dyDescent="0.3">
      <c r="L280" s="22" t="s">
        <v>999</v>
      </c>
      <c r="M280" s="22" t="s">
        <v>1014</v>
      </c>
    </row>
    <row r="281" spans="12:13" x14ac:dyDescent="0.3">
      <c r="L281" s="22" t="s">
        <v>999</v>
      </c>
      <c r="M281" s="22" t="s">
        <v>1015</v>
      </c>
    </row>
    <row r="282" spans="12:13" x14ac:dyDescent="0.3">
      <c r="L282" s="22" t="s">
        <v>999</v>
      </c>
      <c r="M282" s="22" t="s">
        <v>1128</v>
      </c>
    </row>
    <row r="283" spans="12:13" x14ac:dyDescent="0.3">
      <c r="L283" s="22" t="s">
        <v>999</v>
      </c>
      <c r="M283" s="22" t="s">
        <v>873</v>
      </c>
    </row>
    <row r="284" spans="12:13" x14ac:dyDescent="0.3">
      <c r="L284" s="22" t="s">
        <v>999</v>
      </c>
      <c r="M284" s="22" t="s">
        <v>1017</v>
      </c>
    </row>
    <row r="285" spans="12:13" x14ac:dyDescent="0.3">
      <c r="L285" s="22" t="s">
        <v>999</v>
      </c>
      <c r="M285" s="22" t="s">
        <v>1018</v>
      </c>
    </row>
    <row r="286" spans="12:13" x14ac:dyDescent="0.3">
      <c r="L286" s="22" t="s">
        <v>999</v>
      </c>
      <c r="M286" s="22" t="s">
        <v>1129</v>
      </c>
    </row>
    <row r="287" spans="12:13" x14ac:dyDescent="0.3">
      <c r="L287" s="22" t="s">
        <v>999</v>
      </c>
      <c r="M287" s="22" t="s">
        <v>1020</v>
      </c>
    </row>
    <row r="288" spans="12:13" x14ac:dyDescent="0.3">
      <c r="L288" s="22" t="s">
        <v>999</v>
      </c>
      <c r="M288" s="22" t="s">
        <v>1021</v>
      </c>
    </row>
    <row r="289" spans="12:13" x14ac:dyDescent="0.3">
      <c r="L289" s="22" t="s">
        <v>998</v>
      </c>
      <c r="M289" s="22" t="s">
        <v>1022</v>
      </c>
    </row>
    <row r="290" spans="12:13" x14ac:dyDescent="0.3">
      <c r="L290" s="22" t="s">
        <v>998</v>
      </c>
      <c r="M290" s="22" t="s">
        <v>1130</v>
      </c>
    </row>
    <row r="291" spans="12:13" x14ac:dyDescent="0.3">
      <c r="L291" s="22" t="s">
        <v>998</v>
      </c>
      <c r="M291" s="22" t="s">
        <v>1025</v>
      </c>
    </row>
    <row r="292" spans="12:13" x14ac:dyDescent="0.3">
      <c r="L292" s="22" t="s">
        <v>998</v>
      </c>
      <c r="M292" s="22" t="s">
        <v>1026</v>
      </c>
    </row>
    <row r="293" spans="12:13" x14ac:dyDescent="0.3">
      <c r="L293" s="22" t="s">
        <v>998</v>
      </c>
      <c r="M293" s="22" t="s">
        <v>1027</v>
      </c>
    </row>
    <row r="294" spans="12:13" x14ac:dyDescent="0.3">
      <c r="L294" s="22" t="s">
        <v>998</v>
      </c>
      <c r="M294" s="22" t="s">
        <v>1028</v>
      </c>
    </row>
    <row r="295" spans="12:13" x14ac:dyDescent="0.3">
      <c r="L295" s="22" t="s">
        <v>998</v>
      </c>
      <c r="M295" s="22" t="s">
        <v>1029</v>
      </c>
    </row>
    <row r="296" spans="12:13" x14ac:dyDescent="0.3">
      <c r="L296" s="22" t="s">
        <v>998</v>
      </c>
      <c r="M296" s="22" t="s">
        <v>1030</v>
      </c>
    </row>
    <row r="297" spans="12:13" x14ac:dyDescent="0.3">
      <c r="L297" s="22" t="s">
        <v>998</v>
      </c>
      <c r="M297" s="22" t="s">
        <v>1131</v>
      </c>
    </row>
    <row r="298" spans="12:13" x14ac:dyDescent="0.3">
      <c r="L298" s="22" t="s">
        <v>998</v>
      </c>
      <c r="M298" s="22" t="s">
        <v>1031</v>
      </c>
    </row>
    <row r="299" spans="12:13" x14ac:dyDescent="0.3">
      <c r="L299" s="22" t="s">
        <v>998</v>
      </c>
      <c r="M299" s="22" t="s">
        <v>1032</v>
      </c>
    </row>
    <row r="300" spans="12:13" x14ac:dyDescent="0.3">
      <c r="L300" s="22" t="s">
        <v>998</v>
      </c>
      <c r="M300" s="22" t="s">
        <v>1033</v>
      </c>
    </row>
    <row r="301" spans="12:13" x14ac:dyDescent="0.3">
      <c r="L301" s="22" t="s">
        <v>998</v>
      </c>
      <c r="M301" s="22" t="s">
        <v>1034</v>
      </c>
    </row>
    <row r="302" spans="12:13" x14ac:dyDescent="0.3">
      <c r="L302" s="22" t="s">
        <v>998</v>
      </c>
      <c r="M302" s="22" t="s">
        <v>1035</v>
      </c>
    </row>
    <row r="303" spans="12:13" x14ac:dyDescent="0.3">
      <c r="L303" s="22" t="s">
        <v>998</v>
      </c>
      <c r="M303" s="22" t="s">
        <v>1036</v>
      </c>
    </row>
    <row r="304" spans="12:13" x14ac:dyDescent="0.3">
      <c r="L304" s="22" t="s">
        <v>1000</v>
      </c>
      <c r="M304" s="22" t="s">
        <v>1132</v>
      </c>
    </row>
    <row r="305" spans="12:13" x14ac:dyDescent="0.3">
      <c r="L305" s="22" t="s">
        <v>1000</v>
      </c>
      <c r="M305" s="22" t="s">
        <v>3</v>
      </c>
    </row>
    <row r="306" spans="12:13" x14ac:dyDescent="0.3">
      <c r="L306" s="22" t="s">
        <v>1000</v>
      </c>
      <c r="M306" s="22" t="s">
        <v>1025</v>
      </c>
    </row>
    <row r="307" spans="12:13" x14ac:dyDescent="0.3">
      <c r="L307" s="22" t="s">
        <v>1000</v>
      </c>
      <c r="M307" s="22" t="s">
        <v>1015</v>
      </c>
    </row>
    <row r="308" spans="12:13" x14ac:dyDescent="0.3">
      <c r="L308" s="22" t="s">
        <v>1000</v>
      </c>
      <c r="M308" s="22" t="s">
        <v>1133</v>
      </c>
    </row>
    <row r="309" spans="12:13" x14ac:dyDescent="0.3">
      <c r="L309" s="22" t="s">
        <v>1000</v>
      </c>
      <c r="M309" s="22" t="s">
        <v>873</v>
      </c>
    </row>
    <row r="310" spans="12:13" x14ac:dyDescent="0.3">
      <c r="L310" s="22" t="s">
        <v>1000</v>
      </c>
      <c r="M310" s="22" t="s">
        <v>1038</v>
      </c>
    </row>
    <row r="311" spans="12:13" x14ac:dyDescent="0.3">
      <c r="L311" s="22" t="s">
        <v>1000</v>
      </c>
      <c r="M311" s="22" t="s">
        <v>1129</v>
      </c>
    </row>
    <row r="312" spans="12:13" x14ac:dyDescent="0.3">
      <c r="L312" s="22" t="s">
        <v>1000</v>
      </c>
      <c r="M312" s="22" t="s">
        <v>1040</v>
      </c>
    </row>
    <row r="313" spans="12:13" x14ac:dyDescent="0.3">
      <c r="L313" s="22" t="s">
        <v>1000</v>
      </c>
      <c r="M313" s="22" t="s">
        <v>1041</v>
      </c>
    </row>
    <row r="314" spans="12:13" x14ac:dyDescent="0.3">
      <c r="L314" s="22" t="s">
        <v>1001</v>
      </c>
      <c r="M314" s="186" t="s">
        <v>1042</v>
      </c>
    </row>
    <row r="315" spans="12:13" x14ac:dyDescent="0.3">
      <c r="L315" s="22" t="s">
        <v>1001</v>
      </c>
      <c r="M315" s="186" t="s">
        <v>1043</v>
      </c>
    </row>
    <row r="316" spans="12:13" x14ac:dyDescent="0.3">
      <c r="L316" s="22" t="s">
        <v>1001</v>
      </c>
      <c r="M316" s="186" t="s">
        <v>1044</v>
      </c>
    </row>
    <row r="317" spans="12:13" x14ac:dyDescent="0.3">
      <c r="L317" s="22" t="s">
        <v>1001</v>
      </c>
      <c r="M317" s="186" t="s">
        <v>1045</v>
      </c>
    </row>
    <row r="318" spans="12:13" x14ac:dyDescent="0.3">
      <c r="L318" s="22" t="s">
        <v>1001</v>
      </c>
      <c r="M318" s="186" t="s">
        <v>1046</v>
      </c>
    </row>
    <row r="319" spans="12:13" x14ac:dyDescent="0.3">
      <c r="L319" s="22" t="s">
        <v>1001</v>
      </c>
      <c r="M319" s="186" t="s">
        <v>1047</v>
      </c>
    </row>
    <row r="320" spans="12:13" x14ac:dyDescent="0.3">
      <c r="L320" s="22" t="s">
        <v>1001</v>
      </c>
      <c r="M320" s="186" t="s">
        <v>1048</v>
      </c>
    </row>
    <row r="321" spans="12:13" x14ac:dyDescent="0.3">
      <c r="L321" s="22" t="s">
        <v>1001</v>
      </c>
      <c r="M321" s="186" t="s">
        <v>1049</v>
      </c>
    </row>
    <row r="322" spans="12:13" x14ac:dyDescent="0.3">
      <c r="L322" s="22" t="s">
        <v>1001</v>
      </c>
      <c r="M322" s="186" t="s">
        <v>1025</v>
      </c>
    </row>
    <row r="323" spans="12:13" x14ac:dyDescent="0.3">
      <c r="L323" s="22" t="s">
        <v>1001</v>
      </c>
      <c r="M323" s="186" t="s">
        <v>1012</v>
      </c>
    </row>
    <row r="324" spans="12:13" x14ac:dyDescent="0.3">
      <c r="L324" s="22" t="s">
        <v>1001</v>
      </c>
      <c r="M324" s="186" t="s">
        <v>1015</v>
      </c>
    </row>
    <row r="325" spans="12:13" x14ac:dyDescent="0.3">
      <c r="L325" s="22" t="s">
        <v>1001</v>
      </c>
      <c r="M325" s="186" t="s">
        <v>1050</v>
      </c>
    </row>
    <row r="326" spans="12:13" x14ac:dyDescent="0.3">
      <c r="L326" s="22" t="s">
        <v>1001</v>
      </c>
      <c r="M326" s="186" t="s">
        <v>1051</v>
      </c>
    </row>
    <row r="327" spans="12:13" x14ac:dyDescent="0.3">
      <c r="L327" s="22" t="s">
        <v>1001</v>
      </c>
      <c r="M327" s="186" t="s">
        <v>873</v>
      </c>
    </row>
    <row r="328" spans="12:13" x14ac:dyDescent="0.3">
      <c r="L328" s="22" t="s">
        <v>1001</v>
      </c>
      <c r="M328" s="186" t="s">
        <v>1053</v>
      </c>
    </row>
    <row r="329" spans="12:13" x14ac:dyDescent="0.3">
      <c r="L329" s="22" t="s">
        <v>1001</v>
      </c>
      <c r="M329" s="186" t="s">
        <v>1019</v>
      </c>
    </row>
    <row r="330" spans="12:13" x14ac:dyDescent="0.3">
      <c r="L330" s="22" t="s">
        <v>1001</v>
      </c>
      <c r="M330" s="186" t="s">
        <v>1054</v>
      </c>
    </row>
    <row r="331" spans="12:13" x14ac:dyDescent="0.3">
      <c r="L331" s="22" t="s">
        <v>1055</v>
      </c>
      <c r="M331" s="22" t="s">
        <v>925</v>
      </c>
    </row>
    <row r="332" spans="12:13" x14ac:dyDescent="0.3">
      <c r="L332" s="22" t="s">
        <v>1055</v>
      </c>
      <c r="M332" s="22" t="s">
        <v>3</v>
      </c>
    </row>
    <row r="333" spans="12:13" x14ac:dyDescent="0.3">
      <c r="L333" s="22" t="s">
        <v>1055</v>
      </c>
      <c r="M333" s="22" t="s">
        <v>1056</v>
      </c>
    </row>
    <row r="334" spans="12:13" x14ac:dyDescent="0.3">
      <c r="L334" s="22" t="s">
        <v>1055</v>
      </c>
      <c r="M334" s="22" t="s">
        <v>1057</v>
      </c>
    </row>
    <row r="335" spans="12:13" x14ac:dyDescent="0.3">
      <c r="L335" s="22" t="s">
        <v>1058</v>
      </c>
      <c r="M335" s="22" t="s">
        <v>1059</v>
      </c>
    </row>
    <row r="336" spans="12:13" x14ac:dyDescent="0.3">
      <c r="L336" s="22" t="s">
        <v>1058</v>
      </c>
      <c r="M336" s="22" t="s">
        <v>1060</v>
      </c>
    </row>
    <row r="337" spans="12:13" x14ac:dyDescent="0.3">
      <c r="L337" s="22" t="s">
        <v>1058</v>
      </c>
      <c r="M337" s="82" t="s">
        <v>1061</v>
      </c>
    </row>
    <row r="338" spans="12:13" x14ac:dyDescent="0.3">
      <c r="L338" s="22" t="s">
        <v>1058</v>
      </c>
      <c r="M338" s="82" t="s">
        <v>1018</v>
      </c>
    </row>
    <row r="339" spans="12:13" x14ac:dyDescent="0.3">
      <c r="L339" s="22" t="s">
        <v>1058</v>
      </c>
      <c r="M339" s="82" t="s">
        <v>1062</v>
      </c>
    </row>
    <row r="340" spans="12:13" x14ac:dyDescent="0.3">
      <c r="L340" s="22" t="s">
        <v>1058</v>
      </c>
      <c r="M340" s="82" t="s">
        <v>975</v>
      </c>
    </row>
    <row r="341" spans="12:13" x14ac:dyDescent="0.3">
      <c r="L341" s="82" t="s">
        <v>1063</v>
      </c>
      <c r="M341" s="82" t="s">
        <v>879</v>
      </c>
    </row>
    <row r="342" spans="12:13" x14ac:dyDescent="0.3">
      <c r="L342" s="82" t="s">
        <v>1063</v>
      </c>
      <c r="M342" s="82" t="s">
        <v>1064</v>
      </c>
    </row>
    <row r="343" spans="12:13" x14ac:dyDescent="0.3">
      <c r="L343" s="82" t="s">
        <v>1063</v>
      </c>
      <c r="M343" s="82" t="s">
        <v>1065</v>
      </c>
    </row>
    <row r="344" spans="12:13" x14ac:dyDescent="0.3">
      <c r="L344" s="82" t="s">
        <v>1063</v>
      </c>
      <c r="M344" s="82" t="s">
        <v>1066</v>
      </c>
    </row>
    <row r="345" spans="12:13" x14ac:dyDescent="0.3">
      <c r="L345" s="82" t="s">
        <v>1063</v>
      </c>
      <c r="M345" s="82" t="s">
        <v>1067</v>
      </c>
    </row>
    <row r="346" spans="12:13" x14ac:dyDescent="0.3">
      <c r="L346" s="82" t="s">
        <v>1063</v>
      </c>
      <c r="M346" s="82" t="s">
        <v>1068</v>
      </c>
    </row>
    <row r="347" spans="12:13" x14ac:dyDescent="0.3">
      <c r="L347" s="82" t="s">
        <v>1063</v>
      </c>
      <c r="M347" s="82" t="s">
        <v>1069</v>
      </c>
    </row>
    <row r="348" spans="12:13" x14ac:dyDescent="0.3">
      <c r="L348" s="82" t="s">
        <v>1063</v>
      </c>
      <c r="M348" s="82" t="s">
        <v>1070</v>
      </c>
    </row>
    <row r="349" spans="12:13" x14ac:dyDescent="0.3">
      <c r="L349" s="82" t="s">
        <v>1063</v>
      </c>
      <c r="M349" s="82" t="s">
        <v>1071</v>
      </c>
    </row>
    <row r="350" spans="12:13" x14ac:dyDescent="0.3">
      <c r="L350" s="82" t="s">
        <v>1063</v>
      </c>
      <c r="M350" s="82" t="s">
        <v>1072</v>
      </c>
    </row>
    <row r="351" spans="12:13" x14ac:dyDescent="0.3">
      <c r="L351" s="82" t="s">
        <v>1063</v>
      </c>
      <c r="M351" s="82" t="s">
        <v>1073</v>
      </c>
    </row>
    <row r="352" spans="12:13" x14ac:dyDescent="0.3">
      <c r="L352" s="82" t="s">
        <v>1063</v>
      </c>
      <c r="M352" s="82" t="s">
        <v>1074</v>
      </c>
    </row>
    <row r="353" spans="12:13" x14ac:dyDescent="0.3">
      <c r="L353" s="82" t="s">
        <v>1063</v>
      </c>
      <c r="M353" s="82" t="s">
        <v>1075</v>
      </c>
    </row>
    <row r="354" spans="12:13" x14ac:dyDescent="0.3">
      <c r="L354" s="82" t="s">
        <v>1063</v>
      </c>
      <c r="M354" s="82" t="s">
        <v>1076</v>
      </c>
    </row>
    <row r="355" spans="12:13" x14ac:dyDescent="0.3">
      <c r="L355" s="82" t="s">
        <v>1063</v>
      </c>
      <c r="M355" s="82" t="s">
        <v>1077</v>
      </c>
    </row>
    <row r="356" spans="12:13" x14ac:dyDescent="0.3">
      <c r="L356" s="82" t="s">
        <v>1063</v>
      </c>
      <c r="M356" s="82" t="s">
        <v>1078</v>
      </c>
    </row>
    <row r="357" spans="12:13" x14ac:dyDescent="0.3">
      <c r="L357" s="82" t="s">
        <v>1063</v>
      </c>
      <c r="M357" s="82" t="s">
        <v>1079</v>
      </c>
    </row>
    <row r="358" spans="12:13" x14ac:dyDescent="0.3">
      <c r="L358" s="82" t="s">
        <v>1063</v>
      </c>
      <c r="M358" s="82" t="s">
        <v>1080</v>
      </c>
    </row>
    <row r="359" spans="12:13" x14ac:dyDescent="0.3">
      <c r="L359" s="82" t="s">
        <v>1063</v>
      </c>
      <c r="M359" s="82" t="s">
        <v>1081</v>
      </c>
    </row>
    <row r="360" spans="12:13" x14ac:dyDescent="0.3">
      <c r="L360" s="82" t="s">
        <v>1063</v>
      </c>
      <c r="M360" s="82" t="s">
        <v>1082</v>
      </c>
    </row>
    <row r="361" spans="12:13" x14ac:dyDescent="0.3">
      <c r="L361" s="82" t="s">
        <v>1063</v>
      </c>
      <c r="M361" s="82" t="s">
        <v>1083</v>
      </c>
    </row>
    <row r="362" spans="12:13" x14ac:dyDescent="0.3">
      <c r="L362" s="82" t="s">
        <v>1063</v>
      </c>
      <c r="M362" s="82" t="s">
        <v>1084</v>
      </c>
    </row>
    <row r="363" spans="12:13" x14ac:dyDescent="0.3">
      <c r="L363" s="82" t="s">
        <v>1063</v>
      </c>
      <c r="M363" s="82" t="s">
        <v>1085</v>
      </c>
    </row>
    <row r="364" spans="12:13" x14ac:dyDescent="0.3">
      <c r="L364" s="82" t="s">
        <v>1063</v>
      </c>
      <c r="M364" s="82" t="s">
        <v>1086</v>
      </c>
    </row>
    <row r="365" spans="12:13" x14ac:dyDescent="0.3">
      <c r="L365" s="82" t="s">
        <v>1063</v>
      </c>
      <c r="M365" s="82" t="s">
        <v>1087</v>
      </c>
    </row>
    <row r="366" spans="12:13" x14ac:dyDescent="0.3">
      <c r="L366" s="82" t="s">
        <v>1063</v>
      </c>
      <c r="M366" s="82" t="s">
        <v>1088</v>
      </c>
    </row>
    <row r="367" spans="12:13" x14ac:dyDescent="0.3">
      <c r="L367" s="82" t="s">
        <v>1063</v>
      </c>
      <c r="M367" s="82" t="s">
        <v>1089</v>
      </c>
    </row>
    <row r="368" spans="12:13" x14ac:dyDescent="0.3">
      <c r="L368" s="82" t="s">
        <v>1063</v>
      </c>
      <c r="M368" s="82" t="s">
        <v>1038</v>
      </c>
    </row>
    <row r="369" spans="12:13" x14ac:dyDescent="0.3">
      <c r="L369" s="82" t="s">
        <v>1063</v>
      </c>
      <c r="M369" s="82" t="s">
        <v>1090</v>
      </c>
    </row>
    <row r="370" spans="12:13" x14ac:dyDescent="0.3">
      <c r="L370" s="82" t="s">
        <v>1063</v>
      </c>
      <c r="M370" s="82" t="s">
        <v>853</v>
      </c>
    </row>
    <row r="371" spans="12:13" x14ac:dyDescent="0.3">
      <c r="L371" s="82" t="s">
        <v>1063</v>
      </c>
      <c r="M371" s="82" t="s">
        <v>1091</v>
      </c>
    </row>
    <row r="372" spans="12:13" x14ac:dyDescent="0.3">
      <c r="L372" s="82" t="s">
        <v>1063</v>
      </c>
      <c r="M372" s="82" t="s">
        <v>1092</v>
      </c>
    </row>
    <row r="373" spans="12:13" x14ac:dyDescent="0.3">
      <c r="L373" s="82" t="s">
        <v>1063</v>
      </c>
      <c r="M373" s="82" t="s">
        <v>1093</v>
      </c>
    </row>
    <row r="374" spans="12:13" x14ac:dyDescent="0.3">
      <c r="L374" s="82" t="s">
        <v>1063</v>
      </c>
      <c r="M374" s="82" t="s">
        <v>1094</v>
      </c>
    </row>
    <row r="375" spans="12:13" x14ac:dyDescent="0.3">
      <c r="L375" s="82" t="s">
        <v>1063</v>
      </c>
      <c r="M375" s="82" t="s">
        <v>1095</v>
      </c>
    </row>
    <row r="376" spans="12:13" x14ac:dyDescent="0.3">
      <c r="L376" s="82" t="s">
        <v>1063</v>
      </c>
      <c r="M376" s="82" t="s">
        <v>1096</v>
      </c>
    </row>
    <row r="377" spans="12:13" x14ac:dyDescent="0.3">
      <c r="L377" s="82" t="s">
        <v>1063</v>
      </c>
      <c r="M377" s="82" t="s">
        <v>1097</v>
      </c>
    </row>
    <row r="378" spans="12:13" x14ac:dyDescent="0.3">
      <c r="L378" s="82" t="s">
        <v>1063</v>
      </c>
      <c r="M378" s="82" t="s">
        <v>1098</v>
      </c>
    </row>
    <row r="379" spans="12:13" x14ac:dyDescent="0.3">
      <c r="L379" s="82" t="s">
        <v>1063</v>
      </c>
      <c r="M379" s="82" t="s">
        <v>1099</v>
      </c>
    </row>
    <row r="380" spans="12:13" x14ac:dyDescent="0.3">
      <c r="L380" s="82" t="s">
        <v>1063</v>
      </c>
      <c r="M380" s="82" t="s">
        <v>1100</v>
      </c>
    </row>
    <row r="381" spans="12:13" x14ac:dyDescent="0.3">
      <c r="L381" s="82" t="s">
        <v>1063</v>
      </c>
      <c r="M381" s="82" t="s">
        <v>1101</v>
      </c>
    </row>
    <row r="382" spans="12:13" x14ac:dyDescent="0.3">
      <c r="L382" s="82" t="s">
        <v>1063</v>
      </c>
      <c r="M382" s="82" t="s">
        <v>1102</v>
      </c>
    </row>
    <row r="383" spans="12:13" x14ac:dyDescent="0.3">
      <c r="L383" s="82" t="s">
        <v>1063</v>
      </c>
      <c r="M383" s="82" t="s">
        <v>1103</v>
      </c>
    </row>
    <row r="384" spans="12:13" x14ac:dyDescent="0.3">
      <c r="L384" s="82" t="s">
        <v>1063</v>
      </c>
      <c r="M384" s="82" t="s">
        <v>1104</v>
      </c>
    </row>
    <row r="385" spans="12:13" x14ac:dyDescent="0.3">
      <c r="L385" s="82" t="s">
        <v>1063</v>
      </c>
      <c r="M385" s="82" t="s">
        <v>1105</v>
      </c>
    </row>
    <row r="386" spans="12:13" x14ac:dyDescent="0.3">
      <c r="L386" s="82" t="s">
        <v>1063</v>
      </c>
      <c r="M386" s="82" t="s">
        <v>1106</v>
      </c>
    </row>
    <row r="387" spans="12:13" x14ac:dyDescent="0.3">
      <c r="L387" s="82" t="s">
        <v>1063</v>
      </c>
      <c r="M387" s="82" t="s">
        <v>1107</v>
      </c>
    </row>
    <row r="388" spans="12:13" x14ac:dyDescent="0.3">
      <c r="L388" s="82" t="s">
        <v>1063</v>
      </c>
      <c r="M388" s="82" t="s">
        <v>1108</v>
      </c>
    </row>
    <row r="389" spans="12:13" x14ac:dyDescent="0.3">
      <c r="L389" s="82" t="s">
        <v>1063</v>
      </c>
      <c r="M389" s="82" t="s">
        <v>1109</v>
      </c>
    </row>
    <row r="390" spans="12:13" x14ac:dyDescent="0.3">
      <c r="L390" s="82" t="s">
        <v>1110</v>
      </c>
      <c r="M390" s="82" t="s">
        <v>1111</v>
      </c>
    </row>
    <row r="391" spans="12:13" x14ac:dyDescent="0.3">
      <c r="L391" s="82" t="s">
        <v>1110</v>
      </c>
      <c r="M391" s="82" t="s">
        <v>1112</v>
      </c>
    </row>
    <row r="392" spans="12:13" x14ac:dyDescent="0.3">
      <c r="L392" s="82" t="s">
        <v>1110</v>
      </c>
      <c r="M392" s="82" t="s">
        <v>1113</v>
      </c>
    </row>
    <row r="393" spans="12:13" x14ac:dyDescent="0.3">
      <c r="L393" s="82" t="s">
        <v>1110</v>
      </c>
      <c r="M393" s="82" t="s">
        <v>1114</v>
      </c>
    </row>
    <row r="394" spans="12:13" x14ac:dyDescent="0.3">
      <c r="L394" s="82" t="s">
        <v>1110</v>
      </c>
      <c r="M394" s="82" t="s">
        <v>1115</v>
      </c>
    </row>
    <row r="395" spans="12:13" x14ac:dyDescent="0.3">
      <c r="L395" s="82" t="s">
        <v>1110</v>
      </c>
      <c r="M395" s="82" t="s">
        <v>1116</v>
      </c>
    </row>
    <row r="396" spans="12:13" x14ac:dyDescent="0.3">
      <c r="L396" s="82" t="s">
        <v>1110</v>
      </c>
      <c r="M396" s="82" t="s">
        <v>1117</v>
      </c>
    </row>
    <row r="397" spans="12:13" x14ac:dyDescent="0.3">
      <c r="L397" s="82" t="s">
        <v>1110</v>
      </c>
      <c r="M397" s="82" t="s">
        <v>1118</v>
      </c>
    </row>
    <row r="398" spans="12:13" x14ac:dyDescent="0.3">
      <c r="L398" s="82" t="s">
        <v>1110</v>
      </c>
      <c r="M398" s="82" t="s">
        <v>1119</v>
      </c>
    </row>
    <row r="399" spans="12:13" x14ac:dyDescent="0.3">
      <c r="L399" s="82" t="s">
        <v>1110</v>
      </c>
      <c r="M399" s="82" t="s">
        <v>1120</v>
      </c>
    </row>
  </sheetData>
  <sheetProtection algorithmName="SHA-512" hashValue="/+bFLNMqDjgh9B5CgutAy5zDaXyvyMg0EuWudoF0TP7KzCOS+2mSeCA0aJ9Lj1MdqF3+Mth3uT63659poH5fWg==" saltValue="0kU7EQOciWZDNGneU1a4Uw==" spinCount="100000" sheet="1" insertColumns="0" insertRows="0"/>
  <dataConsolidate/>
  <mergeCells count="33">
    <mergeCell ref="B34:D34"/>
    <mergeCell ref="B27:C27"/>
    <mergeCell ref="B23:C23"/>
    <mergeCell ref="B24:C24"/>
    <mergeCell ref="B25:C25"/>
    <mergeCell ref="B26:C26"/>
    <mergeCell ref="B29:B33"/>
    <mergeCell ref="C29:I33"/>
    <mergeCell ref="B22:C22"/>
    <mergeCell ref="D22:I22"/>
    <mergeCell ref="B17:C17"/>
    <mergeCell ref="B18:C18"/>
    <mergeCell ref="B19:C19"/>
    <mergeCell ref="B20:I20"/>
    <mergeCell ref="B21:I21"/>
    <mergeCell ref="B16:C16"/>
    <mergeCell ref="B5:I5"/>
    <mergeCell ref="B6:C6"/>
    <mergeCell ref="B7:C7"/>
    <mergeCell ref="B8:C8"/>
    <mergeCell ref="B9:C9"/>
    <mergeCell ref="B10:C10"/>
    <mergeCell ref="B11:C11"/>
    <mergeCell ref="B12:C12"/>
    <mergeCell ref="B13:C13"/>
    <mergeCell ref="B14:C14"/>
    <mergeCell ref="B15:C15"/>
    <mergeCell ref="B4:I4"/>
    <mergeCell ref="A1:J1"/>
    <mergeCell ref="B2:B3"/>
    <mergeCell ref="C2:I2"/>
    <mergeCell ref="C3:E3"/>
    <mergeCell ref="F3:I3"/>
  </mergeCells>
  <conditionalFormatting sqref="D24:I24">
    <cfRule type="expression" dxfId="194" priority="16">
      <formula>D$7&lt;&gt;""</formula>
    </cfRule>
  </conditionalFormatting>
  <conditionalFormatting sqref="D25:I25">
    <cfRule type="expression" dxfId="193" priority="38">
      <formula>OR(D$24="Modificación",D$24="Baja",D$24="Reinicio Contraseña")</formula>
    </cfRule>
  </conditionalFormatting>
  <conditionalFormatting sqref="D26:I27">
    <cfRule type="expression" dxfId="192" priority="71">
      <formula>OR(D$24="Crear",D$24="Modificación")</formula>
    </cfRule>
  </conditionalFormatting>
  <conditionalFormatting sqref="H27">
    <cfRule type="expression" dxfId="191" priority="40">
      <formula>OR(H$24="Crear",H$24="Modificación")</formula>
    </cfRule>
  </conditionalFormatting>
  <dataValidations count="11">
    <dataValidation type="list" allowBlank="1" showInputMessage="1" showErrorMessage="1" sqref="D27:I27" xr:uid="{D08F1395-3408-4A8D-84F1-95398C1E8308}">
      <formula1>FacturadorSAC</formula1>
    </dataValidation>
    <dataValidation type="list" allowBlank="1" showInputMessage="1" showErrorMessage="1" sqref="D26:I26" xr:uid="{5D89C483-5AB9-4EFC-AAD4-BA8143D1E1DC}">
      <formula1>ROL_SAC</formula1>
    </dataValidation>
    <dataValidation type="whole" allowBlank="1" showInputMessage="1" showErrorMessage="1" errorTitle="Numero de Documento" error="Digitar un valor numérico" sqref="D8:I8" xr:uid="{528826A7-79C4-47D9-9484-99790946F8D4}">
      <formula1>1</formula1>
      <formula2>9999999999999990</formula2>
    </dataValidation>
    <dataValidation type="whole" allowBlank="1" showInputMessage="1" showErrorMessage="1" errorTitle="Centro de Costo" error="Digitar un valor numérico" sqref="D12:I13" xr:uid="{777E2990-0FB1-4EDD-9021-E771E7C05317}">
      <formula1>1</formula1>
      <formula2>9999999999999990</formula2>
    </dataValidation>
    <dataValidation type="list" allowBlank="1" showInputMessage="1" showErrorMessage="1" sqref="D16:I16" xr:uid="{08F4D332-713A-4FA1-905E-B77F102D24A0}">
      <formula1>"Empleado CAFAM, Contratista"</formula1>
    </dataValidation>
    <dataValidation type="date" allowBlank="1" showInputMessage="1" showErrorMessage="1" errorTitle="Fecha inicio" error="Digite una fecha valida" sqref="D18:I18" xr:uid="{68B3816D-C36C-438A-A6F8-3A528D707DAD}">
      <formula1>19725</formula1>
      <formula2>2958465</formula2>
    </dataValidation>
    <dataValidation type="textLength" allowBlank="1" showInputMessage="1" showErrorMessage="1" errorTitle="Nombre Dependencia" error="Solo se aceptan caracteres albabeticos. Favor digitar el nombre de la Dependencia." sqref="D14:I14" xr:uid="{0A02AD08-22A4-4785-BCD5-AF413F49E91F}">
      <formula1>5</formula1>
      <formula2>100</formula2>
    </dataValidation>
    <dataValidation type="date" operator="greaterThan" allowBlank="1" showInputMessage="1" showErrorMessage="1" errorTitle="Fecha finalización" error="Digite una fecha valida. La fecha debe ser mayor a la de Inicio Contrato y a la fecha actual del sistema." sqref="D19:I19" xr:uid="{9D35A3FD-832F-4F2B-BCC5-54D6F1E2D996}">
      <formula1>D18</formula1>
    </dataValidation>
    <dataValidation type="list" allowBlank="1" showInputMessage="1" showErrorMessage="1" sqref="D24:I24" xr:uid="{6A1170CC-2F70-43C0-BF42-F67765120F58}">
      <formula1>"Modificación, Baja, Reinicio Contraseña"</formula1>
    </dataValidation>
    <dataValidation type="whole" allowBlank="1" showInputMessage="1" showErrorMessage="1" errorTitle="Centro de Costo" error="Digitar un valor numérico" sqref="D11:I11" xr:uid="{53F0087F-D4A0-4332-A24C-B5A1FDFA454C}">
      <formula1>0</formula1>
      <formula2>9999</formula2>
    </dataValidation>
    <dataValidation allowBlank="1" showInputMessage="1" showErrorMessage="1" errorTitle="Numero de Documento" error="Digitar un valor numérico" sqref="D7:I7" xr:uid="{06E3A90F-825E-4DAF-A537-51155A7DCE24}"/>
  </dataValidations>
  <pageMargins left="0.70866141732283472" right="0.70866141732283472" top="0.74803149606299213" bottom="0.74803149606299213" header="0.31496062992125984" footer="0.31496062992125984"/>
  <pageSetup paperSize="9" scale="47" orientation="portrait" r:id="rId1"/>
  <drawing r:id="rId2"/>
  <legacyDrawing r:id="rId3"/>
  <tableParts count="1">
    <tablePart r:id="rId4"/>
  </tablePart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09131-5A43-4BB5-A9E9-9CA849213AFF}">
  <sheetPr codeName="Hoja25">
    <tabColor theme="0" tint="-0.249977111117893"/>
    <pageSetUpPr fitToPage="1"/>
  </sheetPr>
  <dimension ref="A1:DZ403"/>
  <sheetViews>
    <sheetView showGridLines="0" showRowColHeaders="0" zoomScaleNormal="100" workbookViewId="0">
      <pane xSplit="10" topLeftCell="K1" activePane="topRight" state="frozen"/>
      <selection activeCell="D7" sqref="D7:I19"/>
      <selection pane="topRight" sqref="A1:J1"/>
    </sheetView>
  </sheetViews>
  <sheetFormatPr baseColWidth="10" defaultColWidth="11.44140625" defaultRowHeight="14.4" x14ac:dyDescent="0.3"/>
  <cols>
    <col min="1" max="1" width="1.6640625" style="22" customWidth="1"/>
    <col min="2" max="2" width="26.5546875" style="22" customWidth="1"/>
    <col min="3" max="3" width="27.6640625" style="22" customWidth="1"/>
    <col min="4" max="9" width="20.6640625" style="22" customWidth="1"/>
    <col min="10" max="10" width="1.6640625" style="22" customWidth="1"/>
    <col min="11" max="11" width="60.6640625" style="22" customWidth="1"/>
    <col min="12" max="12" width="13.6640625" style="82" bestFit="1" customWidth="1"/>
    <col min="13" max="13" width="41.6640625" style="82" customWidth="1"/>
    <col min="14" max="14" width="12.33203125" style="22" bestFit="1" customWidth="1"/>
    <col min="15" max="15" width="27.33203125" style="22" bestFit="1" customWidth="1"/>
    <col min="16" max="16384" width="11.44140625" style="22"/>
  </cols>
  <sheetData>
    <row r="1" spans="1:13" ht="20.25" customHeight="1" thickTop="1" thickBot="1" x14ac:dyDescent="0.35">
      <c r="A1" s="463"/>
      <c r="B1" s="464"/>
      <c r="C1" s="464"/>
      <c r="D1" s="464"/>
      <c r="E1" s="464"/>
      <c r="F1" s="464"/>
      <c r="G1" s="464"/>
      <c r="H1" s="464"/>
      <c r="I1" s="464"/>
      <c r="J1" s="465"/>
      <c r="K1" s="21">
        <v>2958465</v>
      </c>
      <c r="L1" s="21"/>
      <c r="M1" s="21"/>
    </row>
    <row r="2" spans="1:13" ht="45" customHeight="1" x14ac:dyDescent="0.3">
      <c r="A2" s="62"/>
      <c r="B2" s="474"/>
      <c r="C2" s="481" t="s">
        <v>99</v>
      </c>
      <c r="D2" s="481"/>
      <c r="E2" s="481"/>
      <c r="F2" s="481"/>
      <c r="G2" s="482"/>
      <c r="H2" s="482"/>
      <c r="I2" s="483"/>
      <c r="J2" s="64"/>
      <c r="L2" s="22"/>
      <c r="M2" s="22"/>
    </row>
    <row r="3" spans="1:13" ht="15" thickBot="1" x14ac:dyDescent="0.35">
      <c r="A3" s="62"/>
      <c r="B3" s="475"/>
      <c r="C3" s="473"/>
      <c r="D3" s="473"/>
      <c r="E3" s="473"/>
      <c r="F3" s="473" t="s">
        <v>100</v>
      </c>
      <c r="G3" s="479"/>
      <c r="H3" s="479"/>
      <c r="I3" s="480"/>
      <c r="J3" s="64"/>
      <c r="L3" s="22"/>
      <c r="M3" s="22"/>
    </row>
    <row r="4" spans="1:13" ht="15" thickBot="1" x14ac:dyDescent="0.35">
      <c r="A4" s="62"/>
      <c r="B4" s="466"/>
      <c r="C4" s="466"/>
      <c r="D4" s="466"/>
      <c r="E4" s="466"/>
      <c r="F4" s="466"/>
      <c r="G4" s="466"/>
      <c r="H4" s="466"/>
      <c r="I4" s="466"/>
      <c r="J4" s="64"/>
      <c r="L4" s="22"/>
      <c r="M4" s="22"/>
    </row>
    <row r="5" spans="1:13" ht="27.75" customHeight="1" thickBot="1" x14ac:dyDescent="0.35">
      <c r="A5" s="62"/>
      <c r="B5" s="476" t="s">
        <v>101</v>
      </c>
      <c r="C5" s="477"/>
      <c r="D5" s="477"/>
      <c r="E5" s="477"/>
      <c r="F5" s="477"/>
      <c r="G5" s="477"/>
      <c r="H5" s="477"/>
      <c r="I5" s="478"/>
      <c r="J5" s="64"/>
      <c r="L5" s="22"/>
      <c r="M5" s="22"/>
    </row>
    <row r="6" spans="1:13" ht="15" thickBot="1" x14ac:dyDescent="0.35">
      <c r="A6" s="62"/>
      <c r="B6" s="471" t="s">
        <v>102</v>
      </c>
      <c r="C6" s="472"/>
      <c r="D6" s="23" t="s">
        <v>103</v>
      </c>
      <c r="E6" s="24" t="s">
        <v>104</v>
      </c>
      <c r="F6" s="24" t="s">
        <v>105</v>
      </c>
      <c r="G6" s="24" t="s">
        <v>106</v>
      </c>
      <c r="H6" s="24" t="s">
        <v>107</v>
      </c>
      <c r="I6" s="25" t="s">
        <v>108</v>
      </c>
      <c r="J6" s="64"/>
      <c r="L6" s="22"/>
      <c r="M6" s="22"/>
    </row>
    <row r="7" spans="1:13"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c r="L7" s="22"/>
      <c r="M7" s="22"/>
    </row>
    <row r="8" spans="1:13"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c r="L8" s="22"/>
      <c r="M8" s="22"/>
    </row>
    <row r="9" spans="1:13"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c r="L9" s="22"/>
      <c r="M9" s="22"/>
    </row>
    <row r="10" spans="1:13"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c r="L10" s="22"/>
      <c r="M10" s="22"/>
    </row>
    <row r="11" spans="1:13"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c r="L11" s="22"/>
      <c r="M11" s="22"/>
    </row>
    <row r="12" spans="1:13"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c r="L12" s="22"/>
      <c r="M12" s="22"/>
    </row>
    <row r="13" spans="1:13"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c r="L13" s="22"/>
      <c r="M13" s="22"/>
    </row>
    <row r="14" spans="1:13"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c r="L14" s="22"/>
      <c r="M14" s="22"/>
    </row>
    <row r="15" spans="1:13"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c r="L15" s="22"/>
      <c r="M15" s="22"/>
    </row>
    <row r="16" spans="1:13"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c r="L16" s="22"/>
      <c r="M16" s="22"/>
    </row>
    <row r="17" spans="1:130"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c r="L17" s="22"/>
      <c r="M17" s="22"/>
    </row>
    <row r="18" spans="1:130"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c r="L18" s="22"/>
      <c r="M18" s="22"/>
    </row>
    <row r="19" spans="1:130"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c r="L19" s="22"/>
      <c r="M19" s="22"/>
    </row>
    <row r="20" spans="1:130" ht="5.0999999999999996" customHeight="1" thickBot="1" x14ac:dyDescent="0.35">
      <c r="A20" s="62"/>
      <c r="B20" s="486"/>
      <c r="C20" s="486"/>
      <c r="D20" s="486"/>
      <c r="E20" s="486"/>
      <c r="F20" s="486"/>
      <c r="G20" s="486"/>
      <c r="H20" s="486"/>
      <c r="I20" s="486"/>
      <c r="J20" s="64"/>
      <c r="L20" s="22"/>
      <c r="M20" s="22"/>
    </row>
    <row r="21" spans="1:130" ht="18.75" hidden="1" customHeight="1" thickBot="1" x14ac:dyDescent="0.35">
      <c r="A21" s="62"/>
      <c r="B21" s="578" t="s">
        <v>997</v>
      </c>
      <c r="C21" s="579"/>
      <c r="D21" s="579"/>
      <c r="E21" s="579"/>
      <c r="F21" s="579"/>
      <c r="G21" s="579"/>
      <c r="H21" s="579"/>
      <c r="I21" s="580"/>
      <c r="J21" s="64"/>
      <c r="L21" s="22"/>
      <c r="M21" s="22"/>
    </row>
    <row r="22" spans="1:130" ht="18.75" customHeight="1" collapsed="1" thickBot="1" x14ac:dyDescent="0.35">
      <c r="A22" s="62"/>
      <c r="B22" s="562" t="s">
        <v>1058</v>
      </c>
      <c r="C22" s="563"/>
      <c r="D22" s="503" t="str">
        <f>IF(DZ24&gt;0,Navegación!$E$58,"")</f>
        <v/>
      </c>
      <c r="E22" s="503"/>
      <c r="F22" s="503"/>
      <c r="G22" s="503"/>
      <c r="H22" s="503"/>
      <c r="I22" s="504"/>
      <c r="J22" s="64"/>
      <c r="L22" s="22"/>
      <c r="M22" s="22"/>
    </row>
    <row r="23" spans="1:130" ht="15" hidden="1" thickBot="1" x14ac:dyDescent="0.35">
      <c r="A23" s="62"/>
      <c r="B23" s="69"/>
      <c r="C23" s="70"/>
      <c r="D23" s="84" t="str">
        <f>ADDRESS(MATCH($B$22,RolesNew117118[[#All],[Concepto]],0)+249,13,1)</f>
        <v>$M$384</v>
      </c>
      <c r="E23" s="84" t="str">
        <f>D23</f>
        <v>$M$384</v>
      </c>
      <c r="F23" s="84" t="str">
        <f t="shared" ref="F23:I23" si="0">E23</f>
        <v>$M$384</v>
      </c>
      <c r="G23" s="84" t="str">
        <f t="shared" si="0"/>
        <v>$M$384</v>
      </c>
      <c r="H23" s="84" t="str">
        <f t="shared" si="0"/>
        <v>$M$384</v>
      </c>
      <c r="I23" s="84" t="str">
        <f t="shared" si="0"/>
        <v>$M$384</v>
      </c>
      <c r="J23" s="64"/>
      <c r="L23" s="22"/>
      <c r="M23" s="22"/>
    </row>
    <row r="24" spans="1:130" x14ac:dyDescent="0.3">
      <c r="A24" s="62"/>
      <c r="B24" s="484" t="s">
        <v>995</v>
      </c>
      <c r="C24" s="485"/>
      <c r="D24" s="16"/>
      <c r="E24" s="16"/>
      <c r="F24" s="16"/>
      <c r="G24" s="16"/>
      <c r="H24" s="16"/>
      <c r="I24" s="17"/>
      <c r="J24" s="64"/>
      <c r="L24" s="22"/>
      <c r="M24" s="22"/>
      <c r="DZ24" s="147">
        <f>COUNTIF(D24:I24,"&lt;&gt;")</f>
        <v>0</v>
      </c>
    </row>
    <row r="25" spans="1:130" x14ac:dyDescent="0.3">
      <c r="A25" s="62"/>
      <c r="B25" s="467" t="s">
        <v>781</v>
      </c>
      <c r="C25" s="468"/>
      <c r="D25" s="26"/>
      <c r="E25" s="26"/>
      <c r="F25" s="26"/>
      <c r="G25" s="26"/>
      <c r="H25" s="26"/>
      <c r="I25" s="27"/>
      <c r="J25" s="64"/>
      <c r="L25" s="22"/>
      <c r="M25" s="22"/>
    </row>
    <row r="26" spans="1:130" ht="15" thickBot="1" x14ac:dyDescent="0.35">
      <c r="A26" s="62"/>
      <c r="B26" s="487" t="s">
        <v>782</v>
      </c>
      <c r="C26" s="488"/>
      <c r="D26" s="13"/>
      <c r="E26" s="13"/>
      <c r="F26" s="13"/>
      <c r="G26" s="13"/>
      <c r="H26" s="13"/>
      <c r="I26" s="28"/>
      <c r="J26" s="64"/>
      <c r="L26" s="22"/>
      <c r="M26" s="22"/>
    </row>
    <row r="27" spans="1:130" ht="21" collapsed="1" thickBot="1" x14ac:dyDescent="0.35">
      <c r="B27" s="232"/>
      <c r="C27" s="231"/>
      <c r="D27" s="231"/>
      <c r="E27" s="231"/>
      <c r="F27" s="231"/>
      <c r="G27" s="231"/>
      <c r="H27" s="231"/>
      <c r="I27" s="231"/>
      <c r="J27" s="64"/>
      <c r="L27" s="22"/>
      <c r="M27" s="22"/>
    </row>
    <row r="28" spans="1:130" x14ac:dyDescent="0.3">
      <c r="B28" s="494" t="s">
        <v>131</v>
      </c>
      <c r="C28" s="497"/>
      <c r="D28" s="497"/>
      <c r="E28" s="497"/>
      <c r="F28" s="497"/>
      <c r="G28" s="497"/>
      <c r="H28" s="497"/>
      <c r="I28" s="498"/>
      <c r="J28" s="64"/>
      <c r="L28" s="22"/>
      <c r="M28" s="22"/>
    </row>
    <row r="29" spans="1:130" x14ac:dyDescent="0.3">
      <c r="B29" s="495"/>
      <c r="C29" s="499"/>
      <c r="D29" s="499"/>
      <c r="E29" s="499"/>
      <c r="F29" s="499"/>
      <c r="G29" s="499"/>
      <c r="H29" s="499"/>
      <c r="I29" s="500"/>
      <c r="J29" s="64"/>
      <c r="L29" s="22"/>
      <c r="M29" s="22"/>
    </row>
    <row r="30" spans="1:130" x14ac:dyDescent="0.3">
      <c r="B30" s="495"/>
      <c r="C30" s="499"/>
      <c r="D30" s="499"/>
      <c r="E30" s="499"/>
      <c r="F30" s="499"/>
      <c r="G30" s="499"/>
      <c r="H30" s="499"/>
      <c r="I30" s="500"/>
      <c r="J30" s="64"/>
      <c r="L30" s="22"/>
      <c r="M30" s="22"/>
    </row>
    <row r="31" spans="1:130" x14ac:dyDescent="0.3">
      <c r="B31" s="495"/>
      <c r="C31" s="499"/>
      <c r="D31" s="499"/>
      <c r="E31" s="499"/>
      <c r="F31" s="499"/>
      <c r="G31" s="499"/>
      <c r="H31" s="499"/>
      <c r="I31" s="500"/>
      <c r="J31" s="64"/>
      <c r="L31" s="22"/>
      <c r="M31" s="22"/>
    </row>
    <row r="32" spans="1:130" ht="15" collapsed="1" thickBot="1" x14ac:dyDescent="0.35">
      <c r="B32" s="496"/>
      <c r="C32" s="501"/>
      <c r="D32" s="501"/>
      <c r="E32" s="501"/>
      <c r="F32" s="501"/>
      <c r="G32" s="501"/>
      <c r="H32" s="501"/>
      <c r="I32" s="502"/>
      <c r="J32" s="64"/>
      <c r="L32" s="22"/>
      <c r="M32" s="22"/>
    </row>
    <row r="33" spans="1:130" ht="15" thickBot="1" x14ac:dyDescent="0.35">
      <c r="A33" s="63"/>
      <c r="B33" s="489" t="str">
        <f>'WINDOWS 1'!$B$37</f>
        <v>APROBADOR POR: Jefe Dpto. Servicios Compartidos</v>
      </c>
      <c r="C33" s="489"/>
      <c r="D33" s="489"/>
      <c r="E33" s="298"/>
      <c r="F33" s="298" t="str">
        <f>'WINDOWS 1'!F37</f>
        <v>V20 de 26/09/2023</v>
      </c>
      <c r="G33" s="299"/>
      <c r="H33" s="299"/>
      <c r="I33" s="299" t="str">
        <f>"Pág. " &amp;Navegación!B58 &amp; " de " &amp;Navegación!$B$102</f>
        <v>Pág. 30 de 54</v>
      </c>
      <c r="J33" s="65"/>
      <c r="L33" s="22"/>
      <c r="M33" s="22"/>
    </row>
    <row r="34" spans="1:130" ht="15" thickTop="1" x14ac:dyDescent="0.3">
      <c r="L34" s="22"/>
      <c r="M34" s="22"/>
    </row>
    <row r="35" spans="1:130" x14ac:dyDescent="0.3">
      <c r="L35" s="22"/>
      <c r="M35" s="22"/>
    </row>
    <row r="36" spans="1:130" x14ac:dyDescent="0.3">
      <c r="L36" s="22"/>
      <c r="M36" s="22"/>
    </row>
    <row r="37" spans="1:130" ht="17.25" customHeight="1" x14ac:dyDescent="0.3">
      <c r="L37" s="22"/>
      <c r="M37" s="22"/>
    </row>
    <row r="38" spans="1:130" ht="1.5" hidden="1" customHeight="1" thickBot="1" x14ac:dyDescent="0.35">
      <c r="D38" s="22">
        <v>0</v>
      </c>
      <c r="L38" s="22"/>
      <c r="M38" s="22"/>
    </row>
    <row r="39" spans="1:130" x14ac:dyDescent="0.3">
      <c r="L39" s="22"/>
      <c r="M39" s="22"/>
      <c r="DZ39" s="147" t="e">
        <f>COUNTIF(#REF!,"&lt;&gt;")</f>
        <v>#REF!</v>
      </c>
    </row>
    <row r="40" spans="1:130" x14ac:dyDescent="0.3">
      <c r="L40" s="22"/>
      <c r="M40" s="22"/>
    </row>
    <row r="41" spans="1:130" x14ac:dyDescent="0.3">
      <c r="L41" s="22"/>
      <c r="M41" s="22"/>
    </row>
    <row r="42" spans="1:130" ht="18" customHeight="1" collapsed="1" x14ac:dyDescent="0.3">
      <c r="L42" s="22"/>
      <c r="M42" s="22"/>
    </row>
    <row r="43" spans="1:130" hidden="1" x14ac:dyDescent="0.3">
      <c r="L43" s="22"/>
      <c r="M43" s="22"/>
    </row>
    <row r="44" spans="1:130" x14ac:dyDescent="0.3">
      <c r="L44" s="22"/>
      <c r="M44" s="22"/>
      <c r="DZ44" s="147" t="e">
        <f>COUNTIF(#REF!,"&lt;&gt;")</f>
        <v>#REF!</v>
      </c>
    </row>
    <row r="45" spans="1:130" x14ac:dyDescent="0.3">
      <c r="L45" s="22"/>
      <c r="M45" s="22"/>
    </row>
    <row r="46" spans="1:130" x14ac:dyDescent="0.3">
      <c r="L46" s="22"/>
      <c r="M46" s="22"/>
    </row>
    <row r="47" spans="1:130" ht="16.5" customHeight="1" collapsed="1" x14ac:dyDescent="0.3">
      <c r="L47" s="22"/>
      <c r="M47" s="22"/>
    </row>
    <row r="48" spans="1:130" hidden="1" x14ac:dyDescent="0.3">
      <c r="L48" s="22"/>
      <c r="M48" s="22"/>
    </row>
    <row r="49" spans="12:130" x14ac:dyDescent="0.3">
      <c r="L49" s="22"/>
      <c r="M49" s="22"/>
      <c r="DZ49" s="147" t="e">
        <f>COUNTIF(#REF!,"&lt;&gt;")</f>
        <v>#REF!</v>
      </c>
    </row>
    <row r="50" spans="12:130" x14ac:dyDescent="0.3">
      <c r="L50" s="22"/>
      <c r="M50" s="22"/>
    </row>
    <row r="51" spans="12:130" x14ac:dyDescent="0.3">
      <c r="L51" s="22"/>
      <c r="M51" s="22"/>
    </row>
    <row r="52" spans="12:130" x14ac:dyDescent="0.3">
      <c r="L52" s="22"/>
      <c r="M52" s="22"/>
    </row>
    <row r="53" spans="12:130" ht="18" customHeight="1" collapsed="1" x14ac:dyDescent="0.3">
      <c r="L53" s="22"/>
      <c r="M53" s="22"/>
    </row>
    <row r="54" spans="12:130" hidden="1" x14ac:dyDescent="0.3">
      <c r="L54" s="22"/>
      <c r="M54" s="22"/>
    </row>
    <row r="55" spans="12:130" x14ac:dyDescent="0.3">
      <c r="L55" s="22"/>
      <c r="M55" s="22"/>
      <c r="DZ55" s="147">
        <f>COUNTIF(D24:I24,"&lt;&gt;")</f>
        <v>0</v>
      </c>
    </row>
    <row r="56" spans="12:130" x14ac:dyDescent="0.3">
      <c r="L56" s="22"/>
      <c r="M56" s="22"/>
    </row>
    <row r="57" spans="12:130" x14ac:dyDescent="0.3">
      <c r="L57" s="22"/>
      <c r="M57" s="22"/>
    </row>
    <row r="58" spans="12:130" ht="16.5" customHeight="1" x14ac:dyDescent="0.3">
      <c r="L58" s="22"/>
      <c r="M58" s="22"/>
    </row>
    <row r="59" spans="12:130" hidden="1" x14ac:dyDescent="0.3">
      <c r="L59" s="22"/>
      <c r="M59" s="22"/>
    </row>
    <row r="60" spans="12:130" x14ac:dyDescent="0.3">
      <c r="L60" s="22"/>
      <c r="M60" s="22"/>
      <c r="DZ60" s="147" t="e">
        <f>COUNTIF(#REF!,"&lt;&gt;")</f>
        <v>#REF!</v>
      </c>
    </row>
    <row r="61" spans="12:130" x14ac:dyDescent="0.3">
      <c r="L61" s="22"/>
      <c r="M61" s="22"/>
    </row>
    <row r="62" spans="12:130" x14ac:dyDescent="0.3">
      <c r="L62" s="22"/>
      <c r="M62" s="22"/>
    </row>
    <row r="63" spans="12:130" x14ac:dyDescent="0.3">
      <c r="L63" s="22"/>
      <c r="M63" s="22"/>
    </row>
    <row r="64" spans="12:130" hidden="1" x14ac:dyDescent="0.3"/>
    <row r="65" spans="130:130" x14ac:dyDescent="0.3">
      <c r="DZ65" s="147" t="e">
        <f>COUNTIF(#REF!,"&lt;&gt;")</f>
        <v>#REF!</v>
      </c>
    </row>
    <row r="67" spans="130:130" ht="64.5" customHeight="1" x14ac:dyDescent="0.3"/>
    <row r="68" spans="130:130" ht="23.25" customHeight="1" x14ac:dyDescent="0.3"/>
    <row r="69" spans="130:130" ht="161.25" customHeight="1" x14ac:dyDescent="0.3"/>
    <row r="70" spans="130:130" ht="5.0999999999999996" customHeight="1" x14ac:dyDescent="0.3"/>
    <row r="71" spans="130:130" ht="21" customHeight="1" x14ac:dyDescent="0.3"/>
    <row r="72" spans="130:130" ht="21" customHeight="1" x14ac:dyDescent="0.3"/>
    <row r="73" spans="130:130" ht="21" customHeight="1" x14ac:dyDescent="0.3"/>
    <row r="74" spans="130:130" ht="21" customHeight="1" x14ac:dyDescent="0.3"/>
    <row r="75" spans="130:130" ht="21" customHeight="1" x14ac:dyDescent="0.3"/>
    <row r="76" spans="130:130" ht="5.0999999999999996" customHeight="1" x14ac:dyDescent="0.3"/>
    <row r="250" spans="12:13" x14ac:dyDescent="0.3">
      <c r="L250" s="142" t="s">
        <v>1004</v>
      </c>
      <c r="M250" s="142" t="s">
        <v>181</v>
      </c>
    </row>
    <row r="251" spans="12:13" x14ac:dyDescent="0.3">
      <c r="L251" s="82" t="s">
        <v>1063</v>
      </c>
      <c r="M251" s="82" t="s">
        <v>879</v>
      </c>
    </row>
    <row r="252" spans="12:13" x14ac:dyDescent="0.3">
      <c r="L252" s="82" t="s">
        <v>1063</v>
      </c>
      <c r="M252" s="82" t="s">
        <v>1072</v>
      </c>
    </row>
    <row r="253" spans="12:13" x14ac:dyDescent="0.3">
      <c r="L253" s="82" t="s">
        <v>1063</v>
      </c>
      <c r="M253" s="82" t="s">
        <v>1064</v>
      </c>
    </row>
    <row r="254" spans="12:13" x14ac:dyDescent="0.3">
      <c r="L254" s="82" t="s">
        <v>1063</v>
      </c>
      <c r="M254" s="82" t="s">
        <v>1065</v>
      </c>
    </row>
    <row r="255" spans="12:13" x14ac:dyDescent="0.3">
      <c r="L255" s="82" t="s">
        <v>1063</v>
      </c>
      <c r="M255" s="82" t="s">
        <v>1066</v>
      </c>
    </row>
    <row r="256" spans="12:13" x14ac:dyDescent="0.3">
      <c r="L256" s="82" t="s">
        <v>1063</v>
      </c>
      <c r="M256" s="82" t="s">
        <v>1067</v>
      </c>
    </row>
    <row r="257" spans="12:13" x14ac:dyDescent="0.3">
      <c r="L257" s="82" t="s">
        <v>1063</v>
      </c>
      <c r="M257" s="82" t="s">
        <v>1068</v>
      </c>
    </row>
    <row r="258" spans="12:13" x14ac:dyDescent="0.3">
      <c r="L258" s="82" t="s">
        <v>1063</v>
      </c>
      <c r="M258" s="82" t="s">
        <v>1069</v>
      </c>
    </row>
    <row r="259" spans="12:13" x14ac:dyDescent="0.3">
      <c r="L259" s="82" t="s">
        <v>1063</v>
      </c>
      <c r="M259" s="82" t="s">
        <v>1073</v>
      </c>
    </row>
    <row r="260" spans="12:13" x14ac:dyDescent="0.3">
      <c r="L260" s="82" t="s">
        <v>1063</v>
      </c>
      <c r="M260" s="82" t="s">
        <v>1074</v>
      </c>
    </row>
    <row r="261" spans="12:13" x14ac:dyDescent="0.3">
      <c r="L261" s="82" t="s">
        <v>1063</v>
      </c>
      <c r="M261" s="82" t="s">
        <v>1075</v>
      </c>
    </row>
    <row r="262" spans="12:13" x14ac:dyDescent="0.3">
      <c r="L262" s="82" t="s">
        <v>1063</v>
      </c>
      <c r="M262" s="82" t="s">
        <v>1076</v>
      </c>
    </row>
    <row r="263" spans="12:13" x14ac:dyDescent="0.3">
      <c r="L263" s="82" t="s">
        <v>1063</v>
      </c>
      <c r="M263" s="82" t="s">
        <v>1077</v>
      </c>
    </row>
    <row r="264" spans="12:13" x14ac:dyDescent="0.3">
      <c r="L264" s="82" t="s">
        <v>1063</v>
      </c>
      <c r="M264" s="82" t="s">
        <v>1078</v>
      </c>
    </row>
    <row r="265" spans="12:13" x14ac:dyDescent="0.3">
      <c r="L265" s="82" t="s">
        <v>1063</v>
      </c>
      <c r="M265" s="82" t="s">
        <v>1079</v>
      </c>
    </row>
    <row r="266" spans="12:13" x14ac:dyDescent="0.3">
      <c r="L266" s="82" t="s">
        <v>1063</v>
      </c>
      <c r="M266" s="82" t="s">
        <v>1070</v>
      </c>
    </row>
    <row r="267" spans="12:13" x14ac:dyDescent="0.3">
      <c r="L267" s="82" t="s">
        <v>1063</v>
      </c>
      <c r="M267" s="82" t="s">
        <v>1071</v>
      </c>
    </row>
    <row r="268" spans="12:13" x14ac:dyDescent="0.3">
      <c r="L268" s="82" t="s">
        <v>1063</v>
      </c>
      <c r="M268" s="82" t="s">
        <v>1080</v>
      </c>
    </row>
    <row r="269" spans="12:13" x14ac:dyDescent="0.3">
      <c r="L269" s="82" t="s">
        <v>1063</v>
      </c>
      <c r="M269" s="82" t="s">
        <v>1081</v>
      </c>
    </row>
    <row r="270" spans="12:13" x14ac:dyDescent="0.3">
      <c r="L270" s="82" t="s">
        <v>1063</v>
      </c>
      <c r="M270" s="82" t="s">
        <v>1082</v>
      </c>
    </row>
    <row r="271" spans="12:13" x14ac:dyDescent="0.3">
      <c r="L271" s="82" t="s">
        <v>1063</v>
      </c>
      <c r="M271" s="82" t="s">
        <v>1083</v>
      </c>
    </row>
    <row r="272" spans="12:13" x14ac:dyDescent="0.3">
      <c r="L272" s="82" t="s">
        <v>1063</v>
      </c>
      <c r="M272" s="82" t="s">
        <v>1084</v>
      </c>
    </row>
    <row r="273" spans="12:13" x14ac:dyDescent="0.3">
      <c r="L273" s="82" t="s">
        <v>1063</v>
      </c>
      <c r="M273" s="82" t="s">
        <v>1085</v>
      </c>
    </row>
    <row r="274" spans="12:13" x14ac:dyDescent="0.3">
      <c r="L274" s="82" t="s">
        <v>1063</v>
      </c>
      <c r="M274" s="82" t="s">
        <v>1086</v>
      </c>
    </row>
    <row r="275" spans="12:13" x14ac:dyDescent="0.3">
      <c r="L275" s="82" t="s">
        <v>1063</v>
      </c>
      <c r="M275" s="82" t="s">
        <v>1087</v>
      </c>
    </row>
    <row r="276" spans="12:13" x14ac:dyDescent="0.3">
      <c r="L276" s="82" t="s">
        <v>1063</v>
      </c>
      <c r="M276" s="82" t="s">
        <v>1088</v>
      </c>
    </row>
    <row r="277" spans="12:13" x14ac:dyDescent="0.3">
      <c r="L277" s="82" t="s">
        <v>1063</v>
      </c>
      <c r="M277" s="82" t="s">
        <v>1089</v>
      </c>
    </row>
    <row r="278" spans="12:13" x14ac:dyDescent="0.3">
      <c r="L278" s="82" t="s">
        <v>1063</v>
      </c>
      <c r="M278" s="82" t="s">
        <v>1038</v>
      </c>
    </row>
    <row r="279" spans="12:13" x14ac:dyDescent="0.3">
      <c r="L279" s="82" t="s">
        <v>1063</v>
      </c>
      <c r="M279" s="82" t="s">
        <v>1090</v>
      </c>
    </row>
    <row r="280" spans="12:13" x14ac:dyDescent="0.3">
      <c r="L280" s="82" t="s">
        <v>1063</v>
      </c>
      <c r="M280" s="82" t="s">
        <v>853</v>
      </c>
    </row>
    <row r="281" spans="12:13" x14ac:dyDescent="0.3">
      <c r="L281" s="82" t="s">
        <v>1063</v>
      </c>
      <c r="M281" s="82" t="s">
        <v>1091</v>
      </c>
    </row>
    <row r="282" spans="12:13" x14ac:dyDescent="0.3">
      <c r="L282" s="82" t="s">
        <v>1063</v>
      </c>
      <c r="M282" s="82" t="s">
        <v>1092</v>
      </c>
    </row>
    <row r="283" spans="12:13" x14ac:dyDescent="0.3">
      <c r="L283" s="82" t="s">
        <v>1063</v>
      </c>
      <c r="M283" s="82" t="s">
        <v>1093</v>
      </c>
    </row>
    <row r="284" spans="12:13" x14ac:dyDescent="0.3">
      <c r="L284" s="82" t="s">
        <v>1063</v>
      </c>
      <c r="M284" s="82" t="s">
        <v>1094</v>
      </c>
    </row>
    <row r="285" spans="12:13" x14ac:dyDescent="0.3">
      <c r="L285" s="82" t="s">
        <v>1063</v>
      </c>
      <c r="M285" s="82" t="s">
        <v>1095</v>
      </c>
    </row>
    <row r="286" spans="12:13" x14ac:dyDescent="0.3">
      <c r="L286" s="82" t="s">
        <v>1063</v>
      </c>
      <c r="M286" s="82" t="s">
        <v>1096</v>
      </c>
    </row>
    <row r="287" spans="12:13" x14ac:dyDescent="0.3">
      <c r="L287" s="82" t="s">
        <v>1063</v>
      </c>
      <c r="M287" s="82" t="s">
        <v>1097</v>
      </c>
    </row>
    <row r="288" spans="12:13" x14ac:dyDescent="0.3">
      <c r="L288" s="82" t="s">
        <v>1063</v>
      </c>
      <c r="M288" s="82" t="s">
        <v>1098</v>
      </c>
    </row>
    <row r="289" spans="12:13" x14ac:dyDescent="0.3">
      <c r="L289" s="82" t="s">
        <v>1063</v>
      </c>
      <c r="M289" s="82" t="s">
        <v>1099</v>
      </c>
    </row>
    <row r="290" spans="12:13" x14ac:dyDescent="0.3">
      <c r="L290" s="82" t="s">
        <v>1063</v>
      </c>
      <c r="M290" s="82" t="s">
        <v>1100</v>
      </c>
    </row>
    <row r="291" spans="12:13" x14ac:dyDescent="0.3">
      <c r="L291" s="82" t="s">
        <v>1063</v>
      </c>
      <c r="M291" s="82" t="s">
        <v>1101</v>
      </c>
    </row>
    <row r="292" spans="12:13" x14ac:dyDescent="0.3">
      <c r="L292" s="82" t="s">
        <v>1063</v>
      </c>
      <c r="M292" s="82" t="s">
        <v>1102</v>
      </c>
    </row>
    <row r="293" spans="12:13" x14ac:dyDescent="0.3">
      <c r="L293" s="82" t="s">
        <v>1063</v>
      </c>
      <c r="M293" s="82" t="s">
        <v>1103</v>
      </c>
    </row>
    <row r="294" spans="12:13" x14ac:dyDescent="0.3">
      <c r="L294" s="82" t="s">
        <v>1063</v>
      </c>
      <c r="M294" s="82" t="s">
        <v>1104</v>
      </c>
    </row>
    <row r="295" spans="12:13" x14ac:dyDescent="0.3">
      <c r="L295" s="82" t="s">
        <v>1063</v>
      </c>
      <c r="M295" s="82" t="s">
        <v>1105</v>
      </c>
    </row>
    <row r="296" spans="12:13" x14ac:dyDescent="0.3">
      <c r="L296" s="82" t="s">
        <v>1063</v>
      </c>
      <c r="M296" s="82" t="s">
        <v>1106</v>
      </c>
    </row>
    <row r="297" spans="12:13" x14ac:dyDescent="0.3">
      <c r="L297" s="82" t="s">
        <v>1063</v>
      </c>
      <c r="M297" s="82" t="s">
        <v>1107</v>
      </c>
    </row>
    <row r="298" spans="12:13" x14ac:dyDescent="0.3">
      <c r="L298" s="82" t="s">
        <v>1063</v>
      </c>
      <c r="M298" s="82" t="s">
        <v>1108</v>
      </c>
    </row>
    <row r="299" spans="12:13" x14ac:dyDescent="0.3">
      <c r="L299" s="82" t="s">
        <v>1063</v>
      </c>
      <c r="M299" s="82" t="s">
        <v>1109</v>
      </c>
    </row>
    <row r="300" spans="12:13" x14ac:dyDescent="0.3">
      <c r="L300" s="22" t="s">
        <v>1002</v>
      </c>
      <c r="M300" s="22" t="s">
        <v>1123</v>
      </c>
    </row>
    <row r="301" spans="12:13" x14ac:dyDescent="0.3">
      <c r="L301" s="22" t="s">
        <v>1002</v>
      </c>
      <c r="M301" s="22" t="s">
        <v>1008</v>
      </c>
    </row>
    <row r="302" spans="12:13" x14ac:dyDescent="0.3">
      <c r="L302" s="22" t="s">
        <v>1002</v>
      </c>
      <c r="M302" s="22" t="s">
        <v>1124</v>
      </c>
    </row>
    <row r="303" spans="12:13" x14ac:dyDescent="0.3">
      <c r="L303" s="22" t="s">
        <v>1002</v>
      </c>
      <c r="M303" s="22" t="s">
        <v>1125</v>
      </c>
    </row>
    <row r="304" spans="12:13" x14ac:dyDescent="0.3">
      <c r="L304" s="22" t="s">
        <v>1002</v>
      </c>
      <c r="M304" s="22" t="s">
        <v>1126</v>
      </c>
    </row>
    <row r="305" spans="12:13" x14ac:dyDescent="0.3">
      <c r="L305" s="22" t="s">
        <v>1002</v>
      </c>
      <c r="M305" s="22" t="s">
        <v>1010</v>
      </c>
    </row>
    <row r="306" spans="12:13" x14ac:dyDescent="0.3">
      <c r="L306" s="22" t="s">
        <v>1002</v>
      </c>
      <c r="M306" s="22" t="s">
        <v>701</v>
      </c>
    </row>
    <row r="307" spans="12:13" x14ac:dyDescent="0.3">
      <c r="L307" s="22" t="s">
        <v>1002</v>
      </c>
      <c r="M307" s="22" t="s">
        <v>1127</v>
      </c>
    </row>
    <row r="308" spans="12:13" x14ac:dyDescent="0.3">
      <c r="L308" s="22" t="s">
        <v>1002</v>
      </c>
      <c r="M308" s="22" t="s">
        <v>1011</v>
      </c>
    </row>
    <row r="309" spans="12:13" x14ac:dyDescent="0.3">
      <c r="L309" s="22" t="s">
        <v>1002</v>
      </c>
      <c r="M309" s="22" t="s">
        <v>1013</v>
      </c>
    </row>
    <row r="310" spans="12:13" x14ac:dyDescent="0.3">
      <c r="L310" s="22" t="s">
        <v>1002</v>
      </c>
      <c r="M310" s="22" t="s">
        <v>1014</v>
      </c>
    </row>
    <row r="311" spans="12:13" x14ac:dyDescent="0.3">
      <c r="L311" s="22" t="s">
        <v>1002</v>
      </c>
      <c r="M311" s="22" t="s">
        <v>1015</v>
      </c>
    </row>
    <row r="312" spans="12:13" x14ac:dyDescent="0.3">
      <c r="L312" s="22" t="s">
        <v>1002</v>
      </c>
      <c r="M312" s="22" t="s">
        <v>1128</v>
      </c>
    </row>
    <row r="313" spans="12:13" x14ac:dyDescent="0.3">
      <c r="L313" s="22" t="s">
        <v>1002</v>
      </c>
      <c r="M313" s="22" t="s">
        <v>873</v>
      </c>
    </row>
    <row r="314" spans="12:13" x14ac:dyDescent="0.3">
      <c r="L314" s="22" t="s">
        <v>1002</v>
      </c>
      <c r="M314" s="22" t="s">
        <v>1017</v>
      </c>
    </row>
    <row r="315" spans="12:13" x14ac:dyDescent="0.3">
      <c r="L315" s="22" t="s">
        <v>1002</v>
      </c>
      <c r="M315" s="22" t="s">
        <v>1018</v>
      </c>
    </row>
    <row r="316" spans="12:13" x14ac:dyDescent="0.3">
      <c r="L316" s="22" t="s">
        <v>1002</v>
      </c>
      <c r="M316" s="22" t="s">
        <v>1129</v>
      </c>
    </row>
    <row r="317" spans="12:13" x14ac:dyDescent="0.3">
      <c r="L317" s="22" t="s">
        <v>1002</v>
      </c>
      <c r="M317" s="22" t="s">
        <v>1020</v>
      </c>
    </row>
    <row r="318" spans="12:13" x14ac:dyDescent="0.3">
      <c r="L318" s="22" t="s">
        <v>1002</v>
      </c>
      <c r="M318" s="22" t="s">
        <v>1021</v>
      </c>
    </row>
    <row r="319" spans="12:13" x14ac:dyDescent="0.3">
      <c r="L319" s="22" t="s">
        <v>999</v>
      </c>
      <c r="M319" s="22" t="s">
        <v>1123</v>
      </c>
    </row>
    <row r="320" spans="12:13" x14ac:dyDescent="0.3">
      <c r="L320" s="22" t="s">
        <v>999</v>
      </c>
      <c r="M320" s="22" t="s">
        <v>1008</v>
      </c>
    </row>
    <row r="321" spans="12:13" x14ac:dyDescent="0.3">
      <c r="L321" s="22" t="s">
        <v>999</v>
      </c>
      <c r="M321" s="22" t="s">
        <v>1124</v>
      </c>
    </row>
    <row r="322" spans="12:13" x14ac:dyDescent="0.3">
      <c r="L322" s="22" t="s">
        <v>999</v>
      </c>
      <c r="M322" s="22" t="s">
        <v>1125</v>
      </c>
    </row>
    <row r="323" spans="12:13" x14ac:dyDescent="0.3">
      <c r="L323" s="22" t="s">
        <v>999</v>
      </c>
      <c r="M323" s="22" t="s">
        <v>1126</v>
      </c>
    </row>
    <row r="324" spans="12:13" x14ac:dyDescent="0.3">
      <c r="L324" s="22" t="s">
        <v>999</v>
      </c>
      <c r="M324" s="22" t="s">
        <v>1010</v>
      </c>
    </row>
    <row r="325" spans="12:13" x14ac:dyDescent="0.3">
      <c r="L325" s="22" t="s">
        <v>999</v>
      </c>
      <c r="M325" s="22" t="s">
        <v>701</v>
      </c>
    </row>
    <row r="326" spans="12:13" x14ac:dyDescent="0.3">
      <c r="L326" s="22" t="s">
        <v>999</v>
      </c>
      <c r="M326" s="22" t="s">
        <v>1127</v>
      </c>
    </row>
    <row r="327" spans="12:13" x14ac:dyDescent="0.3">
      <c r="L327" s="22" t="s">
        <v>999</v>
      </c>
      <c r="M327" s="22" t="s">
        <v>1011</v>
      </c>
    </row>
    <row r="328" spans="12:13" x14ac:dyDescent="0.3">
      <c r="L328" s="22" t="s">
        <v>999</v>
      </c>
      <c r="M328" s="22" t="s">
        <v>1013</v>
      </c>
    </row>
    <row r="329" spans="12:13" x14ac:dyDescent="0.3">
      <c r="L329" s="22" t="s">
        <v>999</v>
      </c>
      <c r="M329" s="22" t="s">
        <v>1014</v>
      </c>
    </row>
    <row r="330" spans="12:13" x14ac:dyDescent="0.3">
      <c r="L330" s="22" t="s">
        <v>999</v>
      </c>
      <c r="M330" s="22" t="s">
        <v>1015</v>
      </c>
    </row>
    <row r="331" spans="12:13" x14ac:dyDescent="0.3">
      <c r="L331" s="22" t="s">
        <v>999</v>
      </c>
      <c r="M331" s="22" t="s">
        <v>1128</v>
      </c>
    </row>
    <row r="332" spans="12:13" x14ac:dyDescent="0.3">
      <c r="L332" s="22" t="s">
        <v>999</v>
      </c>
      <c r="M332" s="22" t="s">
        <v>873</v>
      </c>
    </row>
    <row r="333" spans="12:13" x14ac:dyDescent="0.3">
      <c r="L333" s="22" t="s">
        <v>999</v>
      </c>
      <c r="M333" s="22" t="s">
        <v>1017</v>
      </c>
    </row>
    <row r="334" spans="12:13" x14ac:dyDescent="0.3">
      <c r="L334" s="22" t="s">
        <v>999</v>
      </c>
      <c r="M334" s="22" t="s">
        <v>1018</v>
      </c>
    </row>
    <row r="335" spans="12:13" x14ac:dyDescent="0.3">
      <c r="L335" s="22" t="s">
        <v>999</v>
      </c>
      <c r="M335" s="22" t="s">
        <v>1129</v>
      </c>
    </row>
    <row r="336" spans="12:13" x14ac:dyDescent="0.3">
      <c r="L336" s="22" t="s">
        <v>999</v>
      </c>
      <c r="M336" s="22" t="s">
        <v>1020</v>
      </c>
    </row>
    <row r="337" spans="12:13" x14ac:dyDescent="0.3">
      <c r="L337" s="22" t="s">
        <v>999</v>
      </c>
      <c r="M337" s="22" t="s">
        <v>1021</v>
      </c>
    </row>
    <row r="338" spans="12:13" x14ac:dyDescent="0.3">
      <c r="L338" s="22" t="s">
        <v>998</v>
      </c>
      <c r="M338" s="22" t="s">
        <v>1022</v>
      </c>
    </row>
    <row r="339" spans="12:13" x14ac:dyDescent="0.3">
      <c r="L339" s="22" t="s">
        <v>998</v>
      </c>
      <c r="M339" s="22" t="s">
        <v>1130</v>
      </c>
    </row>
    <row r="340" spans="12:13" x14ac:dyDescent="0.3">
      <c r="L340" s="22" t="s">
        <v>998</v>
      </c>
      <c r="M340" s="22" t="s">
        <v>1025</v>
      </c>
    </row>
    <row r="341" spans="12:13" x14ac:dyDescent="0.3">
      <c r="L341" s="22" t="s">
        <v>998</v>
      </c>
      <c r="M341" s="22" t="s">
        <v>1026</v>
      </c>
    </row>
    <row r="342" spans="12:13" x14ac:dyDescent="0.3">
      <c r="L342" s="22" t="s">
        <v>998</v>
      </c>
      <c r="M342" s="22" t="s">
        <v>1027</v>
      </c>
    </row>
    <row r="343" spans="12:13" x14ac:dyDescent="0.3">
      <c r="L343" s="22" t="s">
        <v>998</v>
      </c>
      <c r="M343" s="22" t="s">
        <v>1028</v>
      </c>
    </row>
    <row r="344" spans="12:13" x14ac:dyDescent="0.3">
      <c r="L344" s="22" t="s">
        <v>998</v>
      </c>
      <c r="M344" s="22" t="s">
        <v>1029</v>
      </c>
    </row>
    <row r="345" spans="12:13" x14ac:dyDescent="0.3">
      <c r="L345" s="22" t="s">
        <v>998</v>
      </c>
      <c r="M345" s="22" t="s">
        <v>1030</v>
      </c>
    </row>
    <row r="346" spans="12:13" x14ac:dyDescent="0.3">
      <c r="L346" s="22" t="s">
        <v>998</v>
      </c>
      <c r="M346" s="22" t="s">
        <v>1131</v>
      </c>
    </row>
    <row r="347" spans="12:13" x14ac:dyDescent="0.3">
      <c r="L347" s="22" t="s">
        <v>998</v>
      </c>
      <c r="M347" s="22" t="s">
        <v>1031</v>
      </c>
    </row>
    <row r="348" spans="12:13" x14ac:dyDescent="0.3">
      <c r="L348" s="22" t="s">
        <v>998</v>
      </c>
      <c r="M348" s="22" t="s">
        <v>1032</v>
      </c>
    </row>
    <row r="349" spans="12:13" x14ac:dyDescent="0.3">
      <c r="L349" s="22" t="s">
        <v>998</v>
      </c>
      <c r="M349" s="22" t="s">
        <v>1033</v>
      </c>
    </row>
    <row r="350" spans="12:13" x14ac:dyDescent="0.3">
      <c r="L350" s="22" t="s">
        <v>998</v>
      </c>
      <c r="M350" s="22" t="s">
        <v>1034</v>
      </c>
    </row>
    <row r="351" spans="12:13" x14ac:dyDescent="0.3">
      <c r="L351" s="22" t="s">
        <v>998</v>
      </c>
      <c r="M351" s="22" t="s">
        <v>1035</v>
      </c>
    </row>
    <row r="352" spans="12:13" x14ac:dyDescent="0.3">
      <c r="L352" s="22" t="s">
        <v>998</v>
      </c>
      <c r="M352" s="22" t="s">
        <v>1036</v>
      </c>
    </row>
    <row r="353" spans="12:13" x14ac:dyDescent="0.3">
      <c r="L353" s="22" t="s">
        <v>1000</v>
      </c>
      <c r="M353" s="22" t="s">
        <v>1132</v>
      </c>
    </row>
    <row r="354" spans="12:13" x14ac:dyDescent="0.3">
      <c r="L354" s="22" t="s">
        <v>1000</v>
      </c>
      <c r="M354" s="22" t="s">
        <v>3</v>
      </c>
    </row>
    <row r="355" spans="12:13" x14ac:dyDescent="0.3">
      <c r="L355" s="22" t="s">
        <v>1000</v>
      </c>
      <c r="M355" s="22" t="s">
        <v>1025</v>
      </c>
    </row>
    <row r="356" spans="12:13" x14ac:dyDescent="0.3">
      <c r="L356" s="22" t="s">
        <v>1000</v>
      </c>
      <c r="M356" s="22" t="s">
        <v>1015</v>
      </c>
    </row>
    <row r="357" spans="12:13" x14ac:dyDescent="0.3">
      <c r="L357" s="22" t="s">
        <v>1000</v>
      </c>
      <c r="M357" s="22" t="s">
        <v>1133</v>
      </c>
    </row>
    <row r="358" spans="12:13" x14ac:dyDescent="0.3">
      <c r="L358" s="22" t="s">
        <v>1000</v>
      </c>
      <c r="M358" s="22" t="s">
        <v>873</v>
      </c>
    </row>
    <row r="359" spans="12:13" x14ac:dyDescent="0.3">
      <c r="L359" s="22" t="s">
        <v>1000</v>
      </c>
      <c r="M359" s="22" t="s">
        <v>1038</v>
      </c>
    </row>
    <row r="360" spans="12:13" x14ac:dyDescent="0.3">
      <c r="L360" s="22" t="s">
        <v>1000</v>
      </c>
      <c r="M360" s="22" t="s">
        <v>1129</v>
      </c>
    </row>
    <row r="361" spans="12:13" x14ac:dyDescent="0.3">
      <c r="L361" s="22" t="s">
        <v>1000</v>
      </c>
      <c r="M361" s="22" t="s">
        <v>1040</v>
      </c>
    </row>
    <row r="362" spans="12:13" x14ac:dyDescent="0.3">
      <c r="L362" s="22" t="s">
        <v>1000</v>
      </c>
      <c r="M362" s="22" t="s">
        <v>1041</v>
      </c>
    </row>
    <row r="363" spans="12:13" x14ac:dyDescent="0.3">
      <c r="L363" s="22" t="s">
        <v>1001</v>
      </c>
      <c r="M363" s="186" t="s">
        <v>1042</v>
      </c>
    </row>
    <row r="364" spans="12:13" x14ac:dyDescent="0.3">
      <c r="L364" s="22" t="s">
        <v>1001</v>
      </c>
      <c r="M364" s="186" t="s">
        <v>1043</v>
      </c>
    </row>
    <row r="365" spans="12:13" x14ac:dyDescent="0.3">
      <c r="L365" s="22" t="s">
        <v>1001</v>
      </c>
      <c r="M365" s="186" t="s">
        <v>1044</v>
      </c>
    </row>
    <row r="366" spans="12:13" x14ac:dyDescent="0.3">
      <c r="L366" s="22" t="s">
        <v>1001</v>
      </c>
      <c r="M366" s="186" t="s">
        <v>1045</v>
      </c>
    </row>
    <row r="367" spans="12:13" x14ac:dyDescent="0.3">
      <c r="L367" s="22" t="s">
        <v>1001</v>
      </c>
      <c r="M367" s="186" t="s">
        <v>1046</v>
      </c>
    </row>
    <row r="368" spans="12:13" x14ac:dyDescent="0.3">
      <c r="L368" s="22" t="s">
        <v>1001</v>
      </c>
      <c r="M368" s="186" t="s">
        <v>1047</v>
      </c>
    </row>
    <row r="369" spans="12:13" x14ac:dyDescent="0.3">
      <c r="L369" s="22" t="s">
        <v>1001</v>
      </c>
      <c r="M369" s="186" t="s">
        <v>1048</v>
      </c>
    </row>
    <row r="370" spans="12:13" x14ac:dyDescent="0.3">
      <c r="L370" s="22" t="s">
        <v>1001</v>
      </c>
      <c r="M370" s="186" t="s">
        <v>1049</v>
      </c>
    </row>
    <row r="371" spans="12:13" x14ac:dyDescent="0.3">
      <c r="L371" s="22" t="s">
        <v>1001</v>
      </c>
      <c r="M371" s="186" t="s">
        <v>1025</v>
      </c>
    </row>
    <row r="372" spans="12:13" x14ac:dyDescent="0.3">
      <c r="L372" s="22" t="s">
        <v>1001</v>
      </c>
      <c r="M372" s="186" t="s">
        <v>1012</v>
      </c>
    </row>
    <row r="373" spans="12:13" x14ac:dyDescent="0.3">
      <c r="L373" s="22" t="s">
        <v>1001</v>
      </c>
      <c r="M373" s="186" t="s">
        <v>1015</v>
      </c>
    </row>
    <row r="374" spans="12:13" x14ac:dyDescent="0.3">
      <c r="L374" s="22" t="s">
        <v>1001</v>
      </c>
      <c r="M374" s="186" t="s">
        <v>1050</v>
      </c>
    </row>
    <row r="375" spans="12:13" x14ac:dyDescent="0.3">
      <c r="L375" s="22" t="s">
        <v>1001</v>
      </c>
      <c r="M375" s="186" t="s">
        <v>1051</v>
      </c>
    </row>
    <row r="376" spans="12:13" x14ac:dyDescent="0.3">
      <c r="L376" s="22" t="s">
        <v>1001</v>
      </c>
      <c r="M376" s="186" t="s">
        <v>873</v>
      </c>
    </row>
    <row r="377" spans="12:13" x14ac:dyDescent="0.3">
      <c r="L377" s="22" t="s">
        <v>1001</v>
      </c>
      <c r="M377" s="186" t="s">
        <v>1053</v>
      </c>
    </row>
    <row r="378" spans="12:13" x14ac:dyDescent="0.3">
      <c r="L378" s="22" t="s">
        <v>1001</v>
      </c>
      <c r="M378" s="186" t="s">
        <v>1019</v>
      </c>
    </row>
    <row r="379" spans="12:13" x14ac:dyDescent="0.3">
      <c r="L379" s="22" t="s">
        <v>1001</v>
      </c>
      <c r="M379" s="186" t="s">
        <v>1054</v>
      </c>
    </row>
    <row r="380" spans="12:13" x14ac:dyDescent="0.3">
      <c r="L380" s="22" t="s">
        <v>1055</v>
      </c>
      <c r="M380" s="22" t="s">
        <v>925</v>
      </c>
    </row>
    <row r="381" spans="12:13" x14ac:dyDescent="0.3">
      <c r="L381" s="22" t="s">
        <v>1055</v>
      </c>
      <c r="M381" s="22" t="s">
        <v>3</v>
      </c>
    </row>
    <row r="382" spans="12:13" x14ac:dyDescent="0.3">
      <c r="L382" s="22" t="s">
        <v>1055</v>
      </c>
      <c r="M382" s="22" t="s">
        <v>1056</v>
      </c>
    </row>
    <row r="383" spans="12:13" x14ac:dyDescent="0.3">
      <c r="L383" s="22" t="s">
        <v>1055</v>
      </c>
      <c r="M383" s="22" t="s">
        <v>1057</v>
      </c>
    </row>
    <row r="384" spans="12:13" x14ac:dyDescent="0.3">
      <c r="L384" s="22" t="s">
        <v>1058</v>
      </c>
      <c r="M384" s="22" t="s">
        <v>1059</v>
      </c>
    </row>
    <row r="385" spans="12:13" x14ac:dyDescent="0.3">
      <c r="L385" s="22" t="s">
        <v>1058</v>
      </c>
      <c r="M385" s="82" t="s">
        <v>1134</v>
      </c>
    </row>
    <row r="386" spans="12:13" x14ac:dyDescent="0.3">
      <c r="L386" s="22" t="s">
        <v>1058</v>
      </c>
      <c r="M386" s="82" t="s">
        <v>1135</v>
      </c>
    </row>
    <row r="387" spans="12:13" x14ac:dyDescent="0.3">
      <c r="L387" s="22" t="s">
        <v>1058</v>
      </c>
      <c r="M387" s="22" t="s">
        <v>1136</v>
      </c>
    </row>
    <row r="388" spans="12:13" x14ac:dyDescent="0.3">
      <c r="L388" s="22" t="s">
        <v>1058</v>
      </c>
      <c r="M388" s="82" t="s">
        <v>975</v>
      </c>
    </row>
    <row r="389" spans="12:13" x14ac:dyDescent="0.3">
      <c r="L389" s="22" t="s">
        <v>1058</v>
      </c>
      <c r="M389" s="82" t="s">
        <v>1018</v>
      </c>
    </row>
    <row r="390" spans="12:13" x14ac:dyDescent="0.3">
      <c r="L390" s="22" t="s">
        <v>1058</v>
      </c>
      <c r="M390" s="82" t="s">
        <v>1062</v>
      </c>
    </row>
    <row r="391" spans="12:13" x14ac:dyDescent="0.3">
      <c r="L391" s="22" t="s">
        <v>1058</v>
      </c>
      <c r="M391" s="82" t="s">
        <v>1137</v>
      </c>
    </row>
    <row r="392" spans="12:13" x14ac:dyDescent="0.3">
      <c r="L392" s="22" t="s">
        <v>1058</v>
      </c>
      <c r="M392" s="82" t="s">
        <v>1138</v>
      </c>
    </row>
    <row r="393" spans="12:13" x14ac:dyDescent="0.3">
      <c r="L393" s="22" t="s">
        <v>1058</v>
      </c>
      <c r="M393" s="82" t="s">
        <v>1061</v>
      </c>
    </row>
    <row r="394" spans="12:13" x14ac:dyDescent="0.3">
      <c r="L394" s="82" t="s">
        <v>1110</v>
      </c>
      <c r="M394" s="82" t="s">
        <v>1113</v>
      </c>
    </row>
    <row r="395" spans="12:13" x14ac:dyDescent="0.3">
      <c r="L395" s="82" t="s">
        <v>1110</v>
      </c>
      <c r="M395" s="82" t="s">
        <v>1112</v>
      </c>
    </row>
    <row r="396" spans="12:13" x14ac:dyDescent="0.3">
      <c r="L396" s="82" t="s">
        <v>1110</v>
      </c>
      <c r="M396" s="82" t="s">
        <v>1120</v>
      </c>
    </row>
    <row r="397" spans="12:13" x14ac:dyDescent="0.3">
      <c r="L397" s="82" t="s">
        <v>1110</v>
      </c>
      <c r="M397" s="82" t="s">
        <v>1114</v>
      </c>
    </row>
    <row r="398" spans="12:13" x14ac:dyDescent="0.3">
      <c r="L398" s="82" t="s">
        <v>1110</v>
      </c>
      <c r="M398" s="82" t="s">
        <v>1111</v>
      </c>
    </row>
    <row r="399" spans="12:13" x14ac:dyDescent="0.3">
      <c r="L399" s="82" t="s">
        <v>1110</v>
      </c>
      <c r="M399" s="82" t="s">
        <v>1116</v>
      </c>
    </row>
    <row r="400" spans="12:13" x14ac:dyDescent="0.3">
      <c r="L400" s="82" t="s">
        <v>1110</v>
      </c>
      <c r="M400" s="82" t="s">
        <v>1118</v>
      </c>
    </row>
    <row r="401" spans="12:13" x14ac:dyDescent="0.3">
      <c r="L401" s="82" t="s">
        <v>1110</v>
      </c>
      <c r="M401" s="82" t="s">
        <v>1115</v>
      </c>
    </row>
    <row r="402" spans="12:13" x14ac:dyDescent="0.3">
      <c r="L402" s="82" t="s">
        <v>1110</v>
      </c>
      <c r="M402" s="82" t="s">
        <v>1119</v>
      </c>
    </row>
    <row r="403" spans="12:13" x14ac:dyDescent="0.3">
      <c r="L403" s="82" t="s">
        <v>1110</v>
      </c>
      <c r="M403" s="82" t="s">
        <v>1117</v>
      </c>
    </row>
  </sheetData>
  <sheetProtection algorithmName="SHA-512" hashValue="y5PZCl94pvdz0shr4gAPWbURSdRdh9HXT89s2fKsRE7/6SGgqBKvMuAu42TRI4f/CYJdhBsNjytCCU1PIn7wFg==" saltValue="K8Rv92ai+phkEGbVtVqfnw==" spinCount="100000" sheet="1" insertColumns="0" insertRows="0"/>
  <dataConsolidate/>
  <mergeCells count="31">
    <mergeCell ref="B33:D33"/>
    <mergeCell ref="B24:C24"/>
    <mergeCell ref="B25:C25"/>
    <mergeCell ref="B26:C26"/>
    <mergeCell ref="B28:B32"/>
    <mergeCell ref="C28:I32"/>
    <mergeCell ref="B22:C22"/>
    <mergeCell ref="D22:I22"/>
    <mergeCell ref="B17:C17"/>
    <mergeCell ref="B18:C18"/>
    <mergeCell ref="B19:C19"/>
    <mergeCell ref="B20:I20"/>
    <mergeCell ref="B21:I21"/>
    <mergeCell ref="B16:C16"/>
    <mergeCell ref="B5:I5"/>
    <mergeCell ref="B6:C6"/>
    <mergeCell ref="B7:C7"/>
    <mergeCell ref="B8:C8"/>
    <mergeCell ref="B9:C9"/>
    <mergeCell ref="B10:C10"/>
    <mergeCell ref="B11:C11"/>
    <mergeCell ref="B12:C12"/>
    <mergeCell ref="B13:C13"/>
    <mergeCell ref="B14:C14"/>
    <mergeCell ref="B15:C15"/>
    <mergeCell ref="B4:I4"/>
    <mergeCell ref="A1:J1"/>
    <mergeCell ref="B2:B3"/>
    <mergeCell ref="C2:I2"/>
    <mergeCell ref="C3:E3"/>
    <mergeCell ref="F3:I3"/>
  </mergeCells>
  <conditionalFormatting sqref="D24:I24">
    <cfRule type="expression" dxfId="190" priority="11">
      <formula>D$7&lt;&gt;""</formula>
    </cfRule>
  </conditionalFormatting>
  <conditionalFormatting sqref="D25:I25">
    <cfRule type="expression" dxfId="189" priority="14">
      <formula>OR(D$24="Modificación",D$24="Baja",D$24="Reinicio Contraseña")</formula>
    </cfRule>
  </conditionalFormatting>
  <conditionalFormatting sqref="D25:I26">
    <cfRule type="expression" dxfId="188" priority="15">
      <formula>OR(D$24="Crear",D$24="Modificación")</formula>
    </cfRule>
  </conditionalFormatting>
  <dataValidations count="10">
    <dataValidation allowBlank="1" showInputMessage="1" showErrorMessage="1" errorTitle="Numero de Documento" error="Digitar un valor numérico" sqref="D7:I7" xr:uid="{57396CC3-6B7C-4325-B00D-054AF3DBE0B5}"/>
    <dataValidation type="whole" allowBlank="1" showInputMessage="1" showErrorMessage="1" errorTitle="Centro de Costo" error="Digitar un valor numérico" sqref="D11:I11" xr:uid="{AEAF73C5-BF10-40CF-B070-F49E7287931E}">
      <formula1>0</formula1>
      <formula2>9999</formula2>
    </dataValidation>
    <dataValidation type="date" operator="greaterThan" allowBlank="1" showInputMessage="1" showErrorMessage="1" errorTitle="Fecha finalización" error="Digite una fecha valida. La fecha debe ser mayor a la de Inicio Contrato y a la fecha actual del sistema." sqref="D19:I19" xr:uid="{8AD8F93D-2B06-4C9F-995A-D74F3B8899D3}">
      <formula1>D18</formula1>
    </dataValidation>
    <dataValidation type="textLength" allowBlank="1" showInputMessage="1" showErrorMessage="1" errorTitle="Nombre Dependencia" error="Solo se aceptan caracteres albabeticos. Favor digitar el nombre de la Dependencia." sqref="D14:I14" xr:uid="{6E2C9CD8-F231-4651-B0F6-0E344A55AA8C}">
      <formula1>5</formula1>
      <formula2>100</formula2>
    </dataValidation>
    <dataValidation type="date" allowBlank="1" showInputMessage="1" showErrorMessage="1" errorTitle="Fecha inicio" error="Digite una fecha valida" sqref="D18:I18" xr:uid="{9F77CB20-D9A9-4D35-8733-3724263F8CE9}">
      <formula1>19725</formula1>
      <formula2>2958465</formula2>
    </dataValidation>
    <dataValidation type="list" allowBlank="1" showInputMessage="1" showErrorMessage="1" sqref="D24:I24" xr:uid="{4DC424F0-B86E-443B-9864-3EB582ACEEE0}">
      <formula1>"Crear, Modificación, Baja"</formula1>
    </dataValidation>
    <dataValidation type="list" allowBlank="1" showInputMessage="1" showErrorMessage="1" sqref="D16:I16" xr:uid="{8645D0FC-77A0-487C-9F69-118BD296162F}">
      <formula1>"Empleado CAFAM, Contratista"</formula1>
    </dataValidation>
    <dataValidation type="whole" allowBlank="1" showInputMessage="1" showErrorMessage="1" errorTitle="Centro de Costo" error="Digitar un valor numérico" sqref="D12:I13" xr:uid="{CB867AC1-610B-4AF3-9D09-76D54287CC26}">
      <formula1>1</formula1>
      <formula2>9999999999999990</formula2>
    </dataValidation>
    <dataValidation type="whole" allowBlank="1" showInputMessage="1" showErrorMessage="1" errorTitle="Numero de Documento" error="Digitar un valor numérico" sqref="D8:I8" xr:uid="{F10C4B25-EEAE-4D0B-9EC5-790579104E6D}">
      <formula1>1</formula1>
      <formula2>9999999999999990</formula2>
    </dataValidation>
    <dataValidation type="list" allowBlank="1" showInputMessage="1" showErrorMessage="1" sqref="D26:I26" xr:uid="{45B5EC76-2355-49A0-9AB8-76BADB6DBC1F}">
      <formula1>ROL_SILVERNEST</formula1>
    </dataValidation>
  </dataValidations>
  <pageMargins left="0.70866141732283472" right="0.70866141732283472" top="0.74803149606299213" bottom="0.74803149606299213" header="0.31496062992125984" footer="0.31496062992125984"/>
  <pageSetup paperSize="9" scale="47" orientation="portrait" r:id="rId1"/>
  <drawing r:id="rId2"/>
  <legacyDrawing r:id="rId3"/>
  <tableParts count="1">
    <tablePart r:id="rId4"/>
  </tablePart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F8960-C3D1-4469-9B8B-5DCE0D5D2B28}">
  <sheetPr codeName="Hoja26">
    <tabColor theme="0" tint="-0.249977111117893"/>
    <pageSetUpPr fitToPage="1"/>
  </sheetPr>
  <dimension ref="A1:DZ399"/>
  <sheetViews>
    <sheetView showGridLines="0" showRowColHeaders="0" zoomScaleNormal="100" workbookViewId="0">
      <pane xSplit="10" topLeftCell="K1" activePane="topRight" state="frozen"/>
      <selection activeCell="D7" sqref="D7:I19"/>
      <selection pane="topRight" sqref="A1:J1"/>
    </sheetView>
  </sheetViews>
  <sheetFormatPr baseColWidth="10" defaultColWidth="11.44140625" defaultRowHeight="14.4" x14ac:dyDescent="0.3"/>
  <cols>
    <col min="1" max="1" width="1.6640625" style="22" customWidth="1"/>
    <col min="2" max="2" width="26.5546875" style="22" customWidth="1"/>
    <col min="3" max="3" width="27.6640625" style="22" customWidth="1"/>
    <col min="4" max="9" width="20.6640625" style="22" customWidth="1"/>
    <col min="10" max="10" width="1.6640625" style="22" customWidth="1"/>
    <col min="11" max="11" width="60.6640625" style="22" customWidth="1"/>
    <col min="12" max="12" width="13.6640625" style="82" bestFit="1" customWidth="1"/>
    <col min="13" max="13" width="41.6640625" style="82" customWidth="1"/>
    <col min="14" max="14" width="12.33203125" style="22" bestFit="1" customWidth="1"/>
    <col min="15" max="15" width="27.33203125" style="22" bestFit="1" customWidth="1"/>
    <col min="16" max="16384" width="11.44140625" style="22"/>
  </cols>
  <sheetData>
    <row r="1" spans="1:13" ht="20.25" customHeight="1" thickTop="1" thickBot="1" x14ac:dyDescent="0.35">
      <c r="A1" s="463"/>
      <c r="B1" s="464"/>
      <c r="C1" s="464"/>
      <c r="D1" s="464"/>
      <c r="E1" s="464"/>
      <c r="F1" s="464"/>
      <c r="G1" s="464"/>
      <c r="H1" s="464"/>
      <c r="I1" s="464"/>
      <c r="J1" s="465"/>
      <c r="K1" s="21">
        <v>2958465</v>
      </c>
      <c r="L1" s="21"/>
      <c r="M1" s="21"/>
    </row>
    <row r="2" spans="1:13" ht="45" customHeight="1" x14ac:dyDescent="0.3">
      <c r="A2" s="62"/>
      <c r="B2" s="474"/>
      <c r="C2" s="481" t="s">
        <v>99</v>
      </c>
      <c r="D2" s="481"/>
      <c r="E2" s="481"/>
      <c r="F2" s="481"/>
      <c r="G2" s="482"/>
      <c r="H2" s="482"/>
      <c r="I2" s="483"/>
      <c r="J2" s="64"/>
      <c r="L2" s="22"/>
      <c r="M2" s="22"/>
    </row>
    <row r="3" spans="1:13" ht="15" thickBot="1" x14ac:dyDescent="0.35">
      <c r="A3" s="62"/>
      <c r="B3" s="475"/>
      <c r="C3" s="473"/>
      <c r="D3" s="473"/>
      <c r="E3" s="473"/>
      <c r="F3" s="473" t="s">
        <v>100</v>
      </c>
      <c r="G3" s="479"/>
      <c r="H3" s="479"/>
      <c r="I3" s="480"/>
      <c r="J3" s="64"/>
      <c r="L3" s="22"/>
      <c r="M3" s="22"/>
    </row>
    <row r="4" spans="1:13" ht="15" thickBot="1" x14ac:dyDescent="0.35">
      <c r="A4" s="62"/>
      <c r="B4" s="466"/>
      <c r="C4" s="466"/>
      <c r="D4" s="466"/>
      <c r="E4" s="466"/>
      <c r="F4" s="466"/>
      <c r="G4" s="466"/>
      <c r="H4" s="466"/>
      <c r="I4" s="466"/>
      <c r="J4" s="64"/>
      <c r="L4" s="22"/>
      <c r="M4" s="22"/>
    </row>
    <row r="5" spans="1:13" ht="27.75" customHeight="1" thickBot="1" x14ac:dyDescent="0.35">
      <c r="A5" s="62"/>
      <c r="B5" s="476" t="s">
        <v>101</v>
      </c>
      <c r="C5" s="477"/>
      <c r="D5" s="477"/>
      <c r="E5" s="477"/>
      <c r="F5" s="477"/>
      <c r="G5" s="477"/>
      <c r="H5" s="477"/>
      <c r="I5" s="478"/>
      <c r="J5" s="64"/>
      <c r="L5" s="22"/>
      <c r="M5" s="22"/>
    </row>
    <row r="6" spans="1:13" ht="15" thickBot="1" x14ac:dyDescent="0.35">
      <c r="A6" s="62"/>
      <c r="B6" s="471" t="s">
        <v>102</v>
      </c>
      <c r="C6" s="472"/>
      <c r="D6" s="23" t="s">
        <v>103</v>
      </c>
      <c r="E6" s="24" t="s">
        <v>104</v>
      </c>
      <c r="F6" s="24" t="s">
        <v>105</v>
      </c>
      <c r="G6" s="24" t="s">
        <v>106</v>
      </c>
      <c r="H6" s="24" t="s">
        <v>107</v>
      </c>
      <c r="I6" s="25" t="s">
        <v>108</v>
      </c>
      <c r="J6" s="64"/>
      <c r="L6" s="22"/>
      <c r="M6" s="22"/>
    </row>
    <row r="7" spans="1:13"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c r="L7" s="22"/>
      <c r="M7" s="22"/>
    </row>
    <row r="8" spans="1:13"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c r="L8" s="22"/>
      <c r="M8" s="22"/>
    </row>
    <row r="9" spans="1:13"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c r="L9" s="22"/>
      <c r="M9" s="22"/>
    </row>
    <row r="10" spans="1:13"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c r="L10" s="22"/>
      <c r="M10" s="22"/>
    </row>
    <row r="11" spans="1:13"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c r="L11" s="22"/>
      <c r="M11" s="22"/>
    </row>
    <row r="12" spans="1:13"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c r="L12" s="22"/>
      <c r="M12" s="22"/>
    </row>
    <row r="13" spans="1:13"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c r="L13" s="22"/>
      <c r="M13" s="22"/>
    </row>
    <row r="14" spans="1:13"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c r="L14" s="22"/>
      <c r="M14" s="22"/>
    </row>
    <row r="15" spans="1:13"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c r="L15" s="22"/>
      <c r="M15" s="22"/>
    </row>
    <row r="16" spans="1:13"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c r="L16" s="22"/>
      <c r="M16" s="22"/>
    </row>
    <row r="17" spans="1:130"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c r="L17" s="22"/>
      <c r="M17" s="22"/>
    </row>
    <row r="18" spans="1:130"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c r="L18" s="22"/>
      <c r="M18" s="22"/>
    </row>
    <row r="19" spans="1:130"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c r="L19" s="22"/>
      <c r="M19" s="22"/>
    </row>
    <row r="20" spans="1:130" ht="5.0999999999999996" customHeight="1" thickBot="1" x14ac:dyDescent="0.35">
      <c r="A20" s="62"/>
      <c r="B20" s="486"/>
      <c r="C20" s="486"/>
      <c r="D20" s="486"/>
      <c r="E20" s="486"/>
      <c r="F20" s="486"/>
      <c r="G20" s="486"/>
      <c r="H20" s="486"/>
      <c r="I20" s="486"/>
      <c r="J20" s="64"/>
      <c r="L20" s="22"/>
      <c r="M20" s="22"/>
    </row>
    <row r="21" spans="1:130" ht="18.75" hidden="1" customHeight="1" thickBot="1" x14ac:dyDescent="0.35">
      <c r="A21" s="62"/>
      <c r="B21" s="578" t="s">
        <v>997</v>
      </c>
      <c r="C21" s="579"/>
      <c r="D21" s="579"/>
      <c r="E21" s="579"/>
      <c r="F21" s="579"/>
      <c r="G21" s="579"/>
      <c r="H21" s="579"/>
      <c r="I21" s="580"/>
      <c r="J21" s="64"/>
      <c r="L21" s="22"/>
      <c r="M21" s="22"/>
    </row>
    <row r="22" spans="1:130" ht="18.75" customHeight="1" collapsed="1" thickBot="1" x14ac:dyDescent="0.35">
      <c r="A22" s="62"/>
      <c r="B22" s="562" t="s">
        <v>1110</v>
      </c>
      <c r="C22" s="563"/>
      <c r="D22" s="503" t="str">
        <f>IF(DZ24&gt;0,Navegación!$E$59,"")</f>
        <v/>
      </c>
      <c r="E22" s="503"/>
      <c r="F22" s="503"/>
      <c r="G22" s="503"/>
      <c r="H22" s="503"/>
      <c r="I22" s="504"/>
      <c r="J22" s="64"/>
      <c r="L22" s="22"/>
      <c r="M22" s="22"/>
    </row>
    <row r="23" spans="1:130" ht="15" hidden="1" thickBot="1" x14ac:dyDescent="0.35">
      <c r="A23" s="62"/>
      <c r="B23" s="69"/>
      <c r="C23" s="70"/>
      <c r="D23" s="84" t="str">
        <f>ADDRESS(MATCH($B$22,RolesNew117118119120[[#All],[Concepto]],0)+249,13,1)</f>
        <v>$M$390</v>
      </c>
      <c r="E23" s="84" t="str">
        <f>D23</f>
        <v>$M$390</v>
      </c>
      <c r="F23" s="84" t="str">
        <f t="shared" ref="F23:I23" si="0">E23</f>
        <v>$M$390</v>
      </c>
      <c r="G23" s="84" t="str">
        <f t="shared" si="0"/>
        <v>$M$390</v>
      </c>
      <c r="H23" s="84" t="str">
        <f t="shared" si="0"/>
        <v>$M$390</v>
      </c>
      <c r="I23" s="84" t="str">
        <f t="shared" si="0"/>
        <v>$M$390</v>
      </c>
      <c r="J23" s="64"/>
      <c r="L23" s="22"/>
      <c r="M23" s="22"/>
    </row>
    <row r="24" spans="1:130" x14ac:dyDescent="0.3">
      <c r="A24" s="62"/>
      <c r="B24" s="484" t="s">
        <v>995</v>
      </c>
      <c r="C24" s="485"/>
      <c r="D24" s="16"/>
      <c r="E24" s="16"/>
      <c r="F24" s="16"/>
      <c r="G24" s="16"/>
      <c r="H24" s="16"/>
      <c r="I24" s="17"/>
      <c r="J24" s="64"/>
      <c r="L24" s="22"/>
      <c r="M24" s="22"/>
      <c r="DZ24" s="147">
        <f>COUNTIF(D24:I24,"&lt;&gt;")</f>
        <v>0</v>
      </c>
    </row>
    <row r="25" spans="1:130" x14ac:dyDescent="0.3">
      <c r="A25" s="62"/>
      <c r="B25" s="467" t="s">
        <v>781</v>
      </c>
      <c r="C25" s="468"/>
      <c r="D25" s="26"/>
      <c r="E25" s="26"/>
      <c r="F25" s="26"/>
      <c r="G25" s="26"/>
      <c r="H25" s="26"/>
      <c r="I25" s="27"/>
      <c r="J25" s="64"/>
      <c r="L25" s="22"/>
      <c r="M25" s="22"/>
    </row>
    <row r="26" spans="1:130" ht="15" thickBot="1" x14ac:dyDescent="0.35">
      <c r="A26" s="62"/>
      <c r="B26" s="487" t="s">
        <v>782</v>
      </c>
      <c r="C26" s="488"/>
      <c r="D26" s="13"/>
      <c r="E26" s="13"/>
      <c r="F26" s="13"/>
      <c r="G26" s="13"/>
      <c r="H26" s="13"/>
      <c r="I26" s="28"/>
      <c r="J26" s="64"/>
      <c r="L26" s="22"/>
      <c r="M26" s="22"/>
    </row>
    <row r="27" spans="1:130" ht="21" collapsed="1" thickBot="1" x14ac:dyDescent="0.35">
      <c r="B27" s="232"/>
      <c r="C27" s="231"/>
      <c r="D27" s="231"/>
      <c r="E27" s="231"/>
      <c r="F27" s="231"/>
      <c r="G27" s="231"/>
      <c r="H27" s="231"/>
      <c r="I27" s="231"/>
      <c r="J27" s="64"/>
      <c r="L27" s="22"/>
      <c r="M27" s="22"/>
    </row>
    <row r="28" spans="1:130" x14ac:dyDescent="0.3">
      <c r="B28" s="494" t="s">
        <v>131</v>
      </c>
      <c r="C28" s="497"/>
      <c r="D28" s="497"/>
      <c r="E28" s="497"/>
      <c r="F28" s="497"/>
      <c r="G28" s="497"/>
      <c r="H28" s="497"/>
      <c r="I28" s="498"/>
      <c r="J28" s="64"/>
      <c r="L28" s="22"/>
      <c r="M28" s="22"/>
    </row>
    <row r="29" spans="1:130" x14ac:dyDescent="0.3">
      <c r="B29" s="495"/>
      <c r="C29" s="499"/>
      <c r="D29" s="499"/>
      <c r="E29" s="499"/>
      <c r="F29" s="499"/>
      <c r="G29" s="499"/>
      <c r="H29" s="499"/>
      <c r="I29" s="500"/>
      <c r="J29" s="64"/>
      <c r="L29" s="22"/>
      <c r="M29" s="22"/>
    </row>
    <row r="30" spans="1:130" x14ac:dyDescent="0.3">
      <c r="B30" s="495"/>
      <c r="C30" s="499"/>
      <c r="D30" s="499"/>
      <c r="E30" s="499"/>
      <c r="F30" s="499"/>
      <c r="G30" s="499"/>
      <c r="H30" s="499"/>
      <c r="I30" s="500"/>
      <c r="J30" s="64"/>
      <c r="L30" s="22"/>
      <c r="M30" s="22"/>
    </row>
    <row r="31" spans="1:130" x14ac:dyDescent="0.3">
      <c r="B31" s="495"/>
      <c r="C31" s="499"/>
      <c r="D31" s="499"/>
      <c r="E31" s="499"/>
      <c r="F31" s="499"/>
      <c r="G31" s="499"/>
      <c r="H31" s="499"/>
      <c r="I31" s="500"/>
      <c r="J31" s="64"/>
      <c r="L31" s="22"/>
      <c r="M31" s="22"/>
    </row>
    <row r="32" spans="1:130" ht="15" collapsed="1" thickBot="1" x14ac:dyDescent="0.35">
      <c r="B32" s="496"/>
      <c r="C32" s="501"/>
      <c r="D32" s="501"/>
      <c r="E32" s="501"/>
      <c r="F32" s="501"/>
      <c r="G32" s="501"/>
      <c r="H32" s="501"/>
      <c r="I32" s="502"/>
      <c r="J32" s="64"/>
      <c r="L32" s="22"/>
      <c r="M32" s="22"/>
    </row>
    <row r="33" spans="1:130" ht="15" thickBot="1" x14ac:dyDescent="0.35">
      <c r="A33" s="63"/>
      <c r="B33" s="489" t="str">
        <f>'WINDOWS 1'!$B$37</f>
        <v>APROBADOR POR: Jefe Dpto. Servicios Compartidos</v>
      </c>
      <c r="C33" s="489"/>
      <c r="D33" s="489"/>
      <c r="E33" s="298"/>
      <c r="F33" s="298" t="str">
        <f>'WINDOWS 1'!F37</f>
        <v>V20 de 26/09/2023</v>
      </c>
      <c r="G33" s="299"/>
      <c r="H33" s="299"/>
      <c r="I33" s="299" t="str">
        <f>"Pág. " &amp;Navegación!B59 &amp; " de " &amp;Navegación!$B$102</f>
        <v>Pág. 31 de 54</v>
      </c>
      <c r="J33" s="65"/>
      <c r="L33" s="22"/>
      <c r="M33" s="22"/>
    </row>
    <row r="34" spans="1:130" ht="15" thickTop="1" x14ac:dyDescent="0.3">
      <c r="L34" s="22"/>
      <c r="M34" s="22"/>
    </row>
    <row r="35" spans="1:130" x14ac:dyDescent="0.3">
      <c r="L35" s="22"/>
      <c r="M35" s="22"/>
    </row>
    <row r="36" spans="1:130" x14ac:dyDescent="0.3">
      <c r="L36" s="22"/>
      <c r="M36" s="22"/>
    </row>
    <row r="37" spans="1:130" ht="17.25" customHeight="1" x14ac:dyDescent="0.3">
      <c r="L37" s="22"/>
      <c r="M37" s="22"/>
    </row>
    <row r="38" spans="1:130" ht="1.5" hidden="1" customHeight="1" x14ac:dyDescent="0.3">
      <c r="D38" s="22">
        <v>0</v>
      </c>
      <c r="L38" s="22"/>
      <c r="M38" s="22"/>
    </row>
    <row r="39" spans="1:130" x14ac:dyDescent="0.3">
      <c r="L39" s="22"/>
      <c r="M39" s="22"/>
    </row>
    <row r="40" spans="1:130" x14ac:dyDescent="0.3">
      <c r="L40" s="22"/>
      <c r="M40" s="22"/>
    </row>
    <row r="41" spans="1:130" x14ac:dyDescent="0.3">
      <c r="L41" s="22"/>
      <c r="M41" s="22"/>
    </row>
    <row r="42" spans="1:130" ht="18" customHeight="1" collapsed="1" x14ac:dyDescent="0.3">
      <c r="L42" s="22"/>
      <c r="M42" s="22"/>
    </row>
    <row r="43" spans="1:130" hidden="1" x14ac:dyDescent="0.3">
      <c r="L43" s="22"/>
      <c r="M43" s="22"/>
    </row>
    <row r="44" spans="1:130" x14ac:dyDescent="0.3">
      <c r="L44" s="22"/>
      <c r="M44" s="22"/>
      <c r="DZ44" s="147" t="e">
        <f>COUNTIF(#REF!,"&lt;&gt;")</f>
        <v>#REF!</v>
      </c>
    </row>
    <row r="45" spans="1:130" x14ac:dyDescent="0.3">
      <c r="L45" s="22"/>
      <c r="M45" s="22"/>
    </row>
    <row r="46" spans="1:130" x14ac:dyDescent="0.3">
      <c r="L46" s="22"/>
      <c r="M46" s="22"/>
    </row>
    <row r="47" spans="1:130" ht="16.5" customHeight="1" collapsed="1" x14ac:dyDescent="0.3">
      <c r="L47" s="22"/>
      <c r="M47" s="22"/>
    </row>
    <row r="48" spans="1:130" hidden="1" x14ac:dyDescent="0.3">
      <c r="L48" s="22"/>
      <c r="M48" s="22"/>
    </row>
    <row r="49" spans="12:130" x14ac:dyDescent="0.3">
      <c r="L49" s="22"/>
      <c r="M49" s="22"/>
      <c r="DZ49" s="147" t="e">
        <f>COUNTIF(#REF!,"&lt;&gt;")</f>
        <v>#REF!</v>
      </c>
    </row>
    <row r="50" spans="12:130" x14ac:dyDescent="0.3">
      <c r="L50" s="22"/>
      <c r="M50" s="22"/>
    </row>
    <row r="51" spans="12:130" x14ac:dyDescent="0.3">
      <c r="L51" s="22"/>
      <c r="M51" s="22"/>
    </row>
    <row r="52" spans="12:130" x14ac:dyDescent="0.3">
      <c r="L52" s="22"/>
      <c r="M52" s="22"/>
    </row>
    <row r="53" spans="12:130" ht="18" customHeight="1" collapsed="1" x14ac:dyDescent="0.3">
      <c r="L53" s="22"/>
      <c r="M53" s="22"/>
    </row>
    <row r="54" spans="12:130" hidden="1" x14ac:dyDescent="0.3">
      <c r="L54" s="22"/>
      <c r="M54" s="22"/>
    </row>
    <row r="55" spans="12:130" x14ac:dyDescent="0.3">
      <c r="L55" s="22"/>
      <c r="M55" s="22"/>
      <c r="DZ55" s="147" t="e">
        <f>COUNTIF(#REF!,"&lt;&gt;")</f>
        <v>#REF!</v>
      </c>
    </row>
    <row r="56" spans="12:130" x14ac:dyDescent="0.3">
      <c r="L56" s="22"/>
      <c r="M56" s="22"/>
    </row>
    <row r="57" spans="12:130" x14ac:dyDescent="0.3">
      <c r="L57" s="22"/>
      <c r="M57" s="22"/>
    </row>
    <row r="58" spans="12:130" ht="16.5" customHeight="1" x14ac:dyDescent="0.3">
      <c r="L58" s="22"/>
      <c r="M58" s="22"/>
    </row>
    <row r="59" spans="12:130" hidden="1" x14ac:dyDescent="0.3">
      <c r="L59" s="22"/>
      <c r="M59" s="22"/>
    </row>
    <row r="60" spans="12:130" x14ac:dyDescent="0.3">
      <c r="L60" s="22"/>
      <c r="M60" s="22"/>
      <c r="DZ60" s="147">
        <f>COUNTIF(D24:I24,"&lt;&gt;")</f>
        <v>0</v>
      </c>
    </row>
    <row r="61" spans="12:130" x14ac:dyDescent="0.3">
      <c r="L61" s="22"/>
      <c r="M61" s="22"/>
    </row>
    <row r="62" spans="12:130" x14ac:dyDescent="0.3">
      <c r="L62" s="22"/>
      <c r="M62" s="22"/>
    </row>
    <row r="63" spans="12:130" x14ac:dyDescent="0.3">
      <c r="L63" s="22"/>
      <c r="M63" s="22"/>
    </row>
    <row r="64" spans="12:130" hidden="1" x14ac:dyDescent="0.3"/>
    <row r="65" spans="130:130" x14ac:dyDescent="0.3">
      <c r="DZ65" s="147" t="e">
        <f>COUNTIF(#REF!,"&lt;&gt;")</f>
        <v>#REF!</v>
      </c>
    </row>
    <row r="67" spans="130:130" ht="64.5" customHeight="1" x14ac:dyDescent="0.3"/>
    <row r="68" spans="130:130" ht="23.25" customHeight="1" x14ac:dyDescent="0.3"/>
    <row r="69" spans="130:130" ht="161.25" customHeight="1" x14ac:dyDescent="0.3"/>
    <row r="70" spans="130:130" ht="5.0999999999999996" customHeight="1" x14ac:dyDescent="0.3"/>
    <row r="71" spans="130:130" ht="21" customHeight="1" x14ac:dyDescent="0.3"/>
    <row r="72" spans="130:130" ht="21" customHeight="1" x14ac:dyDescent="0.3"/>
    <row r="73" spans="130:130" ht="21" customHeight="1" x14ac:dyDescent="0.3"/>
    <row r="74" spans="130:130" ht="21" customHeight="1" x14ac:dyDescent="0.3"/>
    <row r="75" spans="130:130" ht="21" customHeight="1" x14ac:dyDescent="0.3"/>
    <row r="76" spans="130:130" ht="5.0999999999999996" customHeight="1" x14ac:dyDescent="0.3"/>
    <row r="250" spans="12:13" x14ac:dyDescent="0.3">
      <c r="L250" s="142" t="s">
        <v>1004</v>
      </c>
      <c r="M250" s="142" t="s">
        <v>181</v>
      </c>
    </row>
    <row r="251" spans="12:13" x14ac:dyDescent="0.3">
      <c r="L251" s="22" t="s">
        <v>1002</v>
      </c>
      <c r="M251" s="22" t="s">
        <v>1123</v>
      </c>
    </row>
    <row r="252" spans="12:13" x14ac:dyDescent="0.3">
      <c r="L252" s="22" t="s">
        <v>1002</v>
      </c>
      <c r="M252" s="22" t="s">
        <v>1008</v>
      </c>
    </row>
    <row r="253" spans="12:13" x14ac:dyDescent="0.3">
      <c r="L253" s="22" t="s">
        <v>1002</v>
      </c>
      <c r="M253" s="22" t="s">
        <v>1124</v>
      </c>
    </row>
    <row r="254" spans="12:13" x14ac:dyDescent="0.3">
      <c r="L254" s="22" t="s">
        <v>1002</v>
      </c>
      <c r="M254" s="22" t="s">
        <v>1125</v>
      </c>
    </row>
    <row r="255" spans="12:13" x14ac:dyDescent="0.3">
      <c r="L255" s="22" t="s">
        <v>1002</v>
      </c>
      <c r="M255" s="22" t="s">
        <v>1126</v>
      </c>
    </row>
    <row r="256" spans="12:13" x14ac:dyDescent="0.3">
      <c r="L256" s="22" t="s">
        <v>1002</v>
      </c>
      <c r="M256" s="22" t="s">
        <v>1010</v>
      </c>
    </row>
    <row r="257" spans="12:13" x14ac:dyDescent="0.3">
      <c r="L257" s="22" t="s">
        <v>1002</v>
      </c>
      <c r="M257" s="22" t="s">
        <v>701</v>
      </c>
    </row>
    <row r="258" spans="12:13" x14ac:dyDescent="0.3">
      <c r="L258" s="22" t="s">
        <v>1002</v>
      </c>
      <c r="M258" s="22" t="s">
        <v>1127</v>
      </c>
    </row>
    <row r="259" spans="12:13" x14ac:dyDescent="0.3">
      <c r="L259" s="22" t="s">
        <v>1002</v>
      </c>
      <c r="M259" s="22" t="s">
        <v>1011</v>
      </c>
    </row>
    <row r="260" spans="12:13" x14ac:dyDescent="0.3">
      <c r="L260" s="22" t="s">
        <v>1002</v>
      </c>
      <c r="M260" s="22" t="s">
        <v>1013</v>
      </c>
    </row>
    <row r="261" spans="12:13" x14ac:dyDescent="0.3">
      <c r="L261" s="22" t="s">
        <v>1002</v>
      </c>
      <c r="M261" s="22" t="s">
        <v>1014</v>
      </c>
    </row>
    <row r="262" spans="12:13" x14ac:dyDescent="0.3">
      <c r="L262" s="22" t="s">
        <v>1002</v>
      </c>
      <c r="M262" s="22" t="s">
        <v>1015</v>
      </c>
    </row>
    <row r="263" spans="12:13" x14ac:dyDescent="0.3">
      <c r="L263" s="22" t="s">
        <v>1002</v>
      </c>
      <c r="M263" s="22" t="s">
        <v>1128</v>
      </c>
    </row>
    <row r="264" spans="12:13" x14ac:dyDescent="0.3">
      <c r="L264" s="22" t="s">
        <v>1002</v>
      </c>
      <c r="M264" s="22" t="s">
        <v>873</v>
      </c>
    </row>
    <row r="265" spans="12:13" x14ac:dyDescent="0.3">
      <c r="L265" s="22" t="s">
        <v>1002</v>
      </c>
      <c r="M265" s="22" t="s">
        <v>1017</v>
      </c>
    </row>
    <row r="266" spans="12:13" x14ac:dyDescent="0.3">
      <c r="L266" s="22" t="s">
        <v>1002</v>
      </c>
      <c r="M266" s="22" t="s">
        <v>1018</v>
      </c>
    </row>
    <row r="267" spans="12:13" x14ac:dyDescent="0.3">
      <c r="L267" s="22" t="s">
        <v>1002</v>
      </c>
      <c r="M267" s="22" t="s">
        <v>1129</v>
      </c>
    </row>
    <row r="268" spans="12:13" x14ac:dyDescent="0.3">
      <c r="L268" s="22" t="s">
        <v>1002</v>
      </c>
      <c r="M268" s="22" t="s">
        <v>1020</v>
      </c>
    </row>
    <row r="269" spans="12:13" x14ac:dyDescent="0.3">
      <c r="L269" s="22" t="s">
        <v>1002</v>
      </c>
      <c r="M269" s="22" t="s">
        <v>1021</v>
      </c>
    </row>
    <row r="270" spans="12:13" x14ac:dyDescent="0.3">
      <c r="L270" s="22" t="s">
        <v>999</v>
      </c>
      <c r="M270" s="22" t="s">
        <v>1123</v>
      </c>
    </row>
    <row r="271" spans="12:13" x14ac:dyDescent="0.3">
      <c r="L271" s="22" t="s">
        <v>999</v>
      </c>
      <c r="M271" s="22" t="s">
        <v>1008</v>
      </c>
    </row>
    <row r="272" spans="12:13" x14ac:dyDescent="0.3">
      <c r="L272" s="22" t="s">
        <v>999</v>
      </c>
      <c r="M272" s="22" t="s">
        <v>1124</v>
      </c>
    </row>
    <row r="273" spans="12:13" x14ac:dyDescent="0.3">
      <c r="L273" s="22" t="s">
        <v>999</v>
      </c>
      <c r="M273" s="22" t="s">
        <v>1125</v>
      </c>
    </row>
    <row r="274" spans="12:13" x14ac:dyDescent="0.3">
      <c r="L274" s="22" t="s">
        <v>999</v>
      </c>
      <c r="M274" s="22" t="s">
        <v>1126</v>
      </c>
    </row>
    <row r="275" spans="12:13" x14ac:dyDescent="0.3">
      <c r="L275" s="22" t="s">
        <v>999</v>
      </c>
      <c r="M275" s="22" t="s">
        <v>1010</v>
      </c>
    </row>
    <row r="276" spans="12:13" x14ac:dyDescent="0.3">
      <c r="L276" s="22" t="s">
        <v>999</v>
      </c>
      <c r="M276" s="22" t="s">
        <v>701</v>
      </c>
    </row>
    <row r="277" spans="12:13" x14ac:dyDescent="0.3">
      <c r="L277" s="22" t="s">
        <v>999</v>
      </c>
      <c r="M277" s="22" t="s">
        <v>1127</v>
      </c>
    </row>
    <row r="278" spans="12:13" x14ac:dyDescent="0.3">
      <c r="L278" s="22" t="s">
        <v>999</v>
      </c>
      <c r="M278" s="22" t="s">
        <v>1011</v>
      </c>
    </row>
    <row r="279" spans="12:13" x14ac:dyDescent="0.3">
      <c r="L279" s="22" t="s">
        <v>999</v>
      </c>
      <c r="M279" s="22" t="s">
        <v>1013</v>
      </c>
    </row>
    <row r="280" spans="12:13" x14ac:dyDescent="0.3">
      <c r="L280" s="22" t="s">
        <v>999</v>
      </c>
      <c r="M280" s="22" t="s">
        <v>1014</v>
      </c>
    </row>
    <row r="281" spans="12:13" x14ac:dyDescent="0.3">
      <c r="L281" s="22" t="s">
        <v>999</v>
      </c>
      <c r="M281" s="22" t="s">
        <v>1015</v>
      </c>
    </row>
    <row r="282" spans="12:13" x14ac:dyDescent="0.3">
      <c r="L282" s="22" t="s">
        <v>999</v>
      </c>
      <c r="M282" s="22" t="s">
        <v>1128</v>
      </c>
    </row>
    <row r="283" spans="12:13" x14ac:dyDescent="0.3">
      <c r="L283" s="22" t="s">
        <v>999</v>
      </c>
      <c r="M283" s="22" t="s">
        <v>873</v>
      </c>
    </row>
    <row r="284" spans="12:13" x14ac:dyDescent="0.3">
      <c r="L284" s="22" t="s">
        <v>999</v>
      </c>
      <c r="M284" s="22" t="s">
        <v>1017</v>
      </c>
    </row>
    <row r="285" spans="12:13" x14ac:dyDescent="0.3">
      <c r="L285" s="22" t="s">
        <v>999</v>
      </c>
      <c r="M285" s="22" t="s">
        <v>1018</v>
      </c>
    </row>
    <row r="286" spans="12:13" x14ac:dyDescent="0.3">
      <c r="L286" s="22" t="s">
        <v>999</v>
      </c>
      <c r="M286" s="22" t="s">
        <v>1129</v>
      </c>
    </row>
    <row r="287" spans="12:13" x14ac:dyDescent="0.3">
      <c r="L287" s="22" t="s">
        <v>999</v>
      </c>
      <c r="M287" s="22" t="s">
        <v>1020</v>
      </c>
    </row>
    <row r="288" spans="12:13" x14ac:dyDescent="0.3">
      <c r="L288" s="22" t="s">
        <v>999</v>
      </c>
      <c r="M288" s="22" t="s">
        <v>1021</v>
      </c>
    </row>
    <row r="289" spans="12:13" x14ac:dyDescent="0.3">
      <c r="L289" s="22" t="s">
        <v>998</v>
      </c>
      <c r="M289" s="22" t="s">
        <v>1022</v>
      </c>
    </row>
    <row r="290" spans="12:13" x14ac:dyDescent="0.3">
      <c r="L290" s="22" t="s">
        <v>998</v>
      </c>
      <c r="M290" s="22" t="s">
        <v>1130</v>
      </c>
    </row>
    <row r="291" spans="12:13" x14ac:dyDescent="0.3">
      <c r="L291" s="22" t="s">
        <v>998</v>
      </c>
      <c r="M291" s="22" t="s">
        <v>1025</v>
      </c>
    </row>
    <row r="292" spans="12:13" x14ac:dyDescent="0.3">
      <c r="L292" s="22" t="s">
        <v>998</v>
      </c>
      <c r="M292" s="22" t="s">
        <v>1026</v>
      </c>
    </row>
    <row r="293" spans="12:13" x14ac:dyDescent="0.3">
      <c r="L293" s="22" t="s">
        <v>998</v>
      </c>
      <c r="M293" s="22" t="s">
        <v>1027</v>
      </c>
    </row>
    <row r="294" spans="12:13" x14ac:dyDescent="0.3">
      <c r="L294" s="22" t="s">
        <v>998</v>
      </c>
      <c r="M294" s="22" t="s">
        <v>1028</v>
      </c>
    </row>
    <row r="295" spans="12:13" x14ac:dyDescent="0.3">
      <c r="L295" s="22" t="s">
        <v>998</v>
      </c>
      <c r="M295" s="22" t="s">
        <v>1029</v>
      </c>
    </row>
    <row r="296" spans="12:13" x14ac:dyDescent="0.3">
      <c r="L296" s="22" t="s">
        <v>998</v>
      </c>
      <c r="M296" s="22" t="s">
        <v>1030</v>
      </c>
    </row>
    <row r="297" spans="12:13" x14ac:dyDescent="0.3">
      <c r="L297" s="22" t="s">
        <v>998</v>
      </c>
      <c r="M297" s="22" t="s">
        <v>1131</v>
      </c>
    </row>
    <row r="298" spans="12:13" x14ac:dyDescent="0.3">
      <c r="L298" s="22" t="s">
        <v>998</v>
      </c>
      <c r="M298" s="22" t="s">
        <v>1031</v>
      </c>
    </row>
    <row r="299" spans="12:13" x14ac:dyDescent="0.3">
      <c r="L299" s="22" t="s">
        <v>998</v>
      </c>
      <c r="M299" s="22" t="s">
        <v>1032</v>
      </c>
    </row>
    <row r="300" spans="12:13" x14ac:dyDescent="0.3">
      <c r="L300" s="22" t="s">
        <v>998</v>
      </c>
      <c r="M300" s="22" t="s">
        <v>1033</v>
      </c>
    </row>
    <row r="301" spans="12:13" x14ac:dyDescent="0.3">
      <c r="L301" s="22" t="s">
        <v>998</v>
      </c>
      <c r="M301" s="22" t="s">
        <v>1034</v>
      </c>
    </row>
    <row r="302" spans="12:13" x14ac:dyDescent="0.3">
      <c r="L302" s="22" t="s">
        <v>998</v>
      </c>
      <c r="M302" s="22" t="s">
        <v>1035</v>
      </c>
    </row>
    <row r="303" spans="12:13" x14ac:dyDescent="0.3">
      <c r="L303" s="22" t="s">
        <v>998</v>
      </c>
      <c r="M303" s="22" t="s">
        <v>1036</v>
      </c>
    </row>
    <row r="304" spans="12:13" x14ac:dyDescent="0.3">
      <c r="L304" s="22" t="s">
        <v>1000</v>
      </c>
      <c r="M304" s="22" t="s">
        <v>1132</v>
      </c>
    </row>
    <row r="305" spans="12:13" x14ac:dyDescent="0.3">
      <c r="L305" s="22" t="s">
        <v>1000</v>
      </c>
      <c r="M305" s="22" t="s">
        <v>3</v>
      </c>
    </row>
    <row r="306" spans="12:13" x14ac:dyDescent="0.3">
      <c r="L306" s="22" t="s">
        <v>1000</v>
      </c>
      <c r="M306" s="22" t="s">
        <v>1025</v>
      </c>
    </row>
    <row r="307" spans="12:13" x14ac:dyDescent="0.3">
      <c r="L307" s="22" t="s">
        <v>1000</v>
      </c>
      <c r="M307" s="22" t="s">
        <v>1015</v>
      </c>
    </row>
    <row r="308" spans="12:13" x14ac:dyDescent="0.3">
      <c r="L308" s="22" t="s">
        <v>1000</v>
      </c>
      <c r="M308" s="22" t="s">
        <v>1133</v>
      </c>
    </row>
    <row r="309" spans="12:13" x14ac:dyDescent="0.3">
      <c r="L309" s="22" t="s">
        <v>1000</v>
      </c>
      <c r="M309" s="22" t="s">
        <v>873</v>
      </c>
    </row>
    <row r="310" spans="12:13" x14ac:dyDescent="0.3">
      <c r="L310" s="22" t="s">
        <v>1000</v>
      </c>
      <c r="M310" s="22" t="s">
        <v>1038</v>
      </c>
    </row>
    <row r="311" spans="12:13" x14ac:dyDescent="0.3">
      <c r="L311" s="22" t="s">
        <v>1000</v>
      </c>
      <c r="M311" s="22" t="s">
        <v>1129</v>
      </c>
    </row>
    <row r="312" spans="12:13" x14ac:dyDescent="0.3">
      <c r="L312" s="22" t="s">
        <v>1000</v>
      </c>
      <c r="M312" s="22" t="s">
        <v>1040</v>
      </c>
    </row>
    <row r="313" spans="12:13" x14ac:dyDescent="0.3">
      <c r="L313" s="22" t="s">
        <v>1000</v>
      </c>
      <c r="M313" s="22" t="s">
        <v>1041</v>
      </c>
    </row>
    <row r="314" spans="12:13" x14ac:dyDescent="0.3">
      <c r="L314" s="22" t="s">
        <v>1001</v>
      </c>
      <c r="M314" s="186" t="s">
        <v>1042</v>
      </c>
    </row>
    <row r="315" spans="12:13" x14ac:dyDescent="0.3">
      <c r="L315" s="22" t="s">
        <v>1001</v>
      </c>
      <c r="M315" s="186" t="s">
        <v>1043</v>
      </c>
    </row>
    <row r="316" spans="12:13" x14ac:dyDescent="0.3">
      <c r="L316" s="22" t="s">
        <v>1001</v>
      </c>
      <c r="M316" s="186" t="s">
        <v>1044</v>
      </c>
    </row>
    <row r="317" spans="12:13" x14ac:dyDescent="0.3">
      <c r="L317" s="22" t="s">
        <v>1001</v>
      </c>
      <c r="M317" s="186" t="s">
        <v>1045</v>
      </c>
    </row>
    <row r="318" spans="12:13" x14ac:dyDescent="0.3">
      <c r="L318" s="22" t="s">
        <v>1001</v>
      </c>
      <c r="M318" s="186" t="s">
        <v>1046</v>
      </c>
    </row>
    <row r="319" spans="12:13" x14ac:dyDescent="0.3">
      <c r="L319" s="22" t="s">
        <v>1001</v>
      </c>
      <c r="M319" s="186" t="s">
        <v>1047</v>
      </c>
    </row>
    <row r="320" spans="12:13" x14ac:dyDescent="0.3">
      <c r="L320" s="22" t="s">
        <v>1001</v>
      </c>
      <c r="M320" s="186" t="s">
        <v>1048</v>
      </c>
    </row>
    <row r="321" spans="12:13" x14ac:dyDescent="0.3">
      <c r="L321" s="22" t="s">
        <v>1001</v>
      </c>
      <c r="M321" s="186" t="s">
        <v>1049</v>
      </c>
    </row>
    <row r="322" spans="12:13" x14ac:dyDescent="0.3">
      <c r="L322" s="22" t="s">
        <v>1001</v>
      </c>
      <c r="M322" s="186" t="s">
        <v>1025</v>
      </c>
    </row>
    <row r="323" spans="12:13" x14ac:dyDescent="0.3">
      <c r="L323" s="22" t="s">
        <v>1001</v>
      </c>
      <c r="M323" s="186" t="s">
        <v>1012</v>
      </c>
    </row>
    <row r="324" spans="12:13" x14ac:dyDescent="0.3">
      <c r="L324" s="22" t="s">
        <v>1001</v>
      </c>
      <c r="M324" s="186" t="s">
        <v>1015</v>
      </c>
    </row>
    <row r="325" spans="12:13" x14ac:dyDescent="0.3">
      <c r="L325" s="22" t="s">
        <v>1001</v>
      </c>
      <c r="M325" s="186" t="s">
        <v>1050</v>
      </c>
    </row>
    <row r="326" spans="12:13" x14ac:dyDescent="0.3">
      <c r="L326" s="22" t="s">
        <v>1001</v>
      </c>
      <c r="M326" s="186" t="s">
        <v>1051</v>
      </c>
    </row>
    <row r="327" spans="12:13" x14ac:dyDescent="0.3">
      <c r="L327" s="22" t="s">
        <v>1001</v>
      </c>
      <c r="M327" s="186" t="s">
        <v>873</v>
      </c>
    </row>
    <row r="328" spans="12:13" x14ac:dyDescent="0.3">
      <c r="L328" s="22" t="s">
        <v>1001</v>
      </c>
      <c r="M328" s="186" t="s">
        <v>1053</v>
      </c>
    </row>
    <row r="329" spans="12:13" x14ac:dyDescent="0.3">
      <c r="L329" s="22" t="s">
        <v>1001</v>
      </c>
      <c r="M329" s="186" t="s">
        <v>1019</v>
      </c>
    </row>
    <row r="330" spans="12:13" x14ac:dyDescent="0.3">
      <c r="L330" s="22" t="s">
        <v>1001</v>
      </c>
      <c r="M330" s="186" t="s">
        <v>1054</v>
      </c>
    </row>
    <row r="331" spans="12:13" x14ac:dyDescent="0.3">
      <c r="L331" s="22" t="s">
        <v>1055</v>
      </c>
      <c r="M331" s="22" t="s">
        <v>925</v>
      </c>
    </row>
    <row r="332" spans="12:13" x14ac:dyDescent="0.3">
      <c r="L332" s="22" t="s">
        <v>1055</v>
      </c>
      <c r="M332" s="22" t="s">
        <v>3</v>
      </c>
    </row>
    <row r="333" spans="12:13" x14ac:dyDescent="0.3">
      <c r="L333" s="22" t="s">
        <v>1055</v>
      </c>
      <c r="M333" s="22" t="s">
        <v>1056</v>
      </c>
    </row>
    <row r="334" spans="12:13" x14ac:dyDescent="0.3">
      <c r="L334" s="22" t="s">
        <v>1055</v>
      </c>
      <c r="M334" s="22" t="s">
        <v>1057</v>
      </c>
    </row>
    <row r="335" spans="12:13" x14ac:dyDescent="0.3">
      <c r="L335" s="22" t="s">
        <v>1058</v>
      </c>
      <c r="M335" s="22" t="s">
        <v>1059</v>
      </c>
    </row>
    <row r="336" spans="12:13" x14ac:dyDescent="0.3">
      <c r="L336" s="22" t="s">
        <v>1058</v>
      </c>
      <c r="M336" s="22" t="s">
        <v>1060</v>
      </c>
    </row>
    <row r="337" spans="12:13" x14ac:dyDescent="0.3">
      <c r="L337" s="22" t="s">
        <v>1058</v>
      </c>
      <c r="M337" s="82" t="s">
        <v>1061</v>
      </c>
    </row>
    <row r="338" spans="12:13" x14ac:dyDescent="0.3">
      <c r="L338" s="22" t="s">
        <v>1058</v>
      </c>
      <c r="M338" s="82" t="s">
        <v>1018</v>
      </c>
    </row>
    <row r="339" spans="12:13" x14ac:dyDescent="0.3">
      <c r="L339" s="22" t="s">
        <v>1058</v>
      </c>
      <c r="M339" s="82" t="s">
        <v>1062</v>
      </c>
    </row>
    <row r="340" spans="12:13" x14ac:dyDescent="0.3">
      <c r="L340" s="22" t="s">
        <v>1058</v>
      </c>
      <c r="M340" s="82" t="s">
        <v>975</v>
      </c>
    </row>
    <row r="341" spans="12:13" x14ac:dyDescent="0.3">
      <c r="L341" s="82" t="s">
        <v>1063</v>
      </c>
      <c r="M341" s="82" t="s">
        <v>879</v>
      </c>
    </row>
    <row r="342" spans="12:13" x14ac:dyDescent="0.3">
      <c r="L342" s="82" t="s">
        <v>1063</v>
      </c>
      <c r="M342" s="82" t="s">
        <v>1064</v>
      </c>
    </row>
    <row r="343" spans="12:13" x14ac:dyDescent="0.3">
      <c r="L343" s="82" t="s">
        <v>1063</v>
      </c>
      <c r="M343" s="82" t="s">
        <v>1065</v>
      </c>
    </row>
    <row r="344" spans="12:13" x14ac:dyDescent="0.3">
      <c r="L344" s="82" t="s">
        <v>1063</v>
      </c>
      <c r="M344" s="82" t="s">
        <v>1066</v>
      </c>
    </row>
    <row r="345" spans="12:13" x14ac:dyDescent="0.3">
      <c r="L345" s="82" t="s">
        <v>1063</v>
      </c>
      <c r="M345" s="82" t="s">
        <v>1067</v>
      </c>
    </row>
    <row r="346" spans="12:13" x14ac:dyDescent="0.3">
      <c r="L346" s="82" t="s">
        <v>1063</v>
      </c>
      <c r="M346" s="82" t="s">
        <v>1068</v>
      </c>
    </row>
    <row r="347" spans="12:13" x14ac:dyDescent="0.3">
      <c r="L347" s="82" t="s">
        <v>1063</v>
      </c>
      <c r="M347" s="82" t="s">
        <v>1069</v>
      </c>
    </row>
    <row r="348" spans="12:13" x14ac:dyDescent="0.3">
      <c r="L348" s="82" t="s">
        <v>1063</v>
      </c>
      <c r="M348" s="82" t="s">
        <v>1070</v>
      </c>
    </row>
    <row r="349" spans="12:13" x14ac:dyDescent="0.3">
      <c r="L349" s="82" t="s">
        <v>1063</v>
      </c>
      <c r="M349" s="82" t="s">
        <v>1071</v>
      </c>
    </row>
    <row r="350" spans="12:13" x14ac:dyDescent="0.3">
      <c r="L350" s="82" t="s">
        <v>1063</v>
      </c>
      <c r="M350" s="82" t="s">
        <v>1072</v>
      </c>
    </row>
    <row r="351" spans="12:13" x14ac:dyDescent="0.3">
      <c r="L351" s="82" t="s">
        <v>1063</v>
      </c>
      <c r="M351" s="82" t="s">
        <v>1073</v>
      </c>
    </row>
    <row r="352" spans="12:13" x14ac:dyDescent="0.3">
      <c r="L352" s="82" t="s">
        <v>1063</v>
      </c>
      <c r="M352" s="82" t="s">
        <v>1074</v>
      </c>
    </row>
    <row r="353" spans="12:13" x14ac:dyDescent="0.3">
      <c r="L353" s="82" t="s">
        <v>1063</v>
      </c>
      <c r="M353" s="82" t="s">
        <v>1075</v>
      </c>
    </row>
    <row r="354" spans="12:13" x14ac:dyDescent="0.3">
      <c r="L354" s="82" t="s">
        <v>1063</v>
      </c>
      <c r="M354" s="82" t="s">
        <v>1076</v>
      </c>
    </row>
    <row r="355" spans="12:13" x14ac:dyDescent="0.3">
      <c r="L355" s="82" t="s">
        <v>1063</v>
      </c>
      <c r="M355" s="82" t="s">
        <v>1077</v>
      </c>
    </row>
    <row r="356" spans="12:13" x14ac:dyDescent="0.3">
      <c r="L356" s="82" t="s">
        <v>1063</v>
      </c>
      <c r="M356" s="82" t="s">
        <v>1078</v>
      </c>
    </row>
    <row r="357" spans="12:13" x14ac:dyDescent="0.3">
      <c r="L357" s="82" t="s">
        <v>1063</v>
      </c>
      <c r="M357" s="82" t="s">
        <v>1079</v>
      </c>
    </row>
    <row r="358" spans="12:13" x14ac:dyDescent="0.3">
      <c r="L358" s="82" t="s">
        <v>1063</v>
      </c>
      <c r="M358" s="82" t="s">
        <v>1080</v>
      </c>
    </row>
    <row r="359" spans="12:13" x14ac:dyDescent="0.3">
      <c r="L359" s="82" t="s">
        <v>1063</v>
      </c>
      <c r="M359" s="82" t="s">
        <v>1081</v>
      </c>
    </row>
    <row r="360" spans="12:13" x14ac:dyDescent="0.3">
      <c r="L360" s="82" t="s">
        <v>1063</v>
      </c>
      <c r="M360" s="82" t="s">
        <v>1082</v>
      </c>
    </row>
    <row r="361" spans="12:13" x14ac:dyDescent="0.3">
      <c r="L361" s="82" t="s">
        <v>1063</v>
      </c>
      <c r="M361" s="82" t="s">
        <v>1083</v>
      </c>
    </row>
    <row r="362" spans="12:13" x14ac:dyDescent="0.3">
      <c r="L362" s="82" t="s">
        <v>1063</v>
      </c>
      <c r="M362" s="82" t="s">
        <v>1084</v>
      </c>
    </row>
    <row r="363" spans="12:13" x14ac:dyDescent="0.3">
      <c r="L363" s="82" t="s">
        <v>1063</v>
      </c>
      <c r="M363" s="82" t="s">
        <v>1085</v>
      </c>
    </row>
    <row r="364" spans="12:13" x14ac:dyDescent="0.3">
      <c r="L364" s="82" t="s">
        <v>1063</v>
      </c>
      <c r="M364" s="82" t="s">
        <v>1086</v>
      </c>
    </row>
    <row r="365" spans="12:13" x14ac:dyDescent="0.3">
      <c r="L365" s="82" t="s">
        <v>1063</v>
      </c>
      <c r="M365" s="82" t="s">
        <v>1087</v>
      </c>
    </row>
    <row r="366" spans="12:13" x14ac:dyDescent="0.3">
      <c r="L366" s="82" t="s">
        <v>1063</v>
      </c>
      <c r="M366" s="82" t="s">
        <v>1088</v>
      </c>
    </row>
    <row r="367" spans="12:13" x14ac:dyDescent="0.3">
      <c r="L367" s="82" t="s">
        <v>1063</v>
      </c>
      <c r="M367" s="82" t="s">
        <v>1089</v>
      </c>
    </row>
    <row r="368" spans="12:13" x14ac:dyDescent="0.3">
      <c r="L368" s="82" t="s">
        <v>1063</v>
      </c>
      <c r="M368" s="82" t="s">
        <v>1038</v>
      </c>
    </row>
    <row r="369" spans="12:13" x14ac:dyDescent="0.3">
      <c r="L369" s="82" t="s">
        <v>1063</v>
      </c>
      <c r="M369" s="82" t="s">
        <v>1090</v>
      </c>
    </row>
    <row r="370" spans="12:13" x14ac:dyDescent="0.3">
      <c r="L370" s="82" t="s">
        <v>1063</v>
      </c>
      <c r="M370" s="82" t="s">
        <v>853</v>
      </c>
    </row>
    <row r="371" spans="12:13" x14ac:dyDescent="0.3">
      <c r="L371" s="82" t="s">
        <v>1063</v>
      </c>
      <c r="M371" s="82" t="s">
        <v>1091</v>
      </c>
    </row>
    <row r="372" spans="12:13" x14ac:dyDescent="0.3">
      <c r="L372" s="82" t="s">
        <v>1063</v>
      </c>
      <c r="M372" s="82" t="s">
        <v>1092</v>
      </c>
    </row>
    <row r="373" spans="12:13" x14ac:dyDescent="0.3">
      <c r="L373" s="82" t="s">
        <v>1063</v>
      </c>
      <c r="M373" s="82" t="s">
        <v>1093</v>
      </c>
    </row>
    <row r="374" spans="12:13" x14ac:dyDescent="0.3">
      <c r="L374" s="82" t="s">
        <v>1063</v>
      </c>
      <c r="M374" s="82" t="s">
        <v>1094</v>
      </c>
    </row>
    <row r="375" spans="12:13" x14ac:dyDescent="0.3">
      <c r="L375" s="82" t="s">
        <v>1063</v>
      </c>
      <c r="M375" s="82" t="s">
        <v>1095</v>
      </c>
    </row>
    <row r="376" spans="12:13" x14ac:dyDescent="0.3">
      <c r="L376" s="82" t="s">
        <v>1063</v>
      </c>
      <c r="M376" s="82" t="s">
        <v>1096</v>
      </c>
    </row>
    <row r="377" spans="12:13" x14ac:dyDescent="0.3">
      <c r="L377" s="82" t="s">
        <v>1063</v>
      </c>
      <c r="M377" s="82" t="s">
        <v>1097</v>
      </c>
    </row>
    <row r="378" spans="12:13" x14ac:dyDescent="0.3">
      <c r="L378" s="82" t="s">
        <v>1063</v>
      </c>
      <c r="M378" s="82" t="s">
        <v>1098</v>
      </c>
    </row>
    <row r="379" spans="12:13" x14ac:dyDescent="0.3">
      <c r="L379" s="82" t="s">
        <v>1063</v>
      </c>
      <c r="M379" s="82" t="s">
        <v>1099</v>
      </c>
    </row>
    <row r="380" spans="12:13" x14ac:dyDescent="0.3">
      <c r="L380" s="82" t="s">
        <v>1063</v>
      </c>
      <c r="M380" s="82" t="s">
        <v>1100</v>
      </c>
    </row>
    <row r="381" spans="12:13" x14ac:dyDescent="0.3">
      <c r="L381" s="82" t="s">
        <v>1063</v>
      </c>
      <c r="M381" s="82" t="s">
        <v>1101</v>
      </c>
    </row>
    <row r="382" spans="12:13" x14ac:dyDescent="0.3">
      <c r="L382" s="82" t="s">
        <v>1063</v>
      </c>
      <c r="M382" s="82" t="s">
        <v>1102</v>
      </c>
    </row>
    <row r="383" spans="12:13" x14ac:dyDescent="0.3">
      <c r="L383" s="82" t="s">
        <v>1063</v>
      </c>
      <c r="M383" s="82" t="s">
        <v>1103</v>
      </c>
    </row>
    <row r="384" spans="12:13" x14ac:dyDescent="0.3">
      <c r="L384" s="82" t="s">
        <v>1063</v>
      </c>
      <c r="M384" s="82" t="s">
        <v>1104</v>
      </c>
    </row>
    <row r="385" spans="12:13" x14ac:dyDescent="0.3">
      <c r="L385" s="82" t="s">
        <v>1063</v>
      </c>
      <c r="M385" s="82" t="s">
        <v>1105</v>
      </c>
    </row>
    <row r="386" spans="12:13" x14ac:dyDescent="0.3">
      <c r="L386" s="82" t="s">
        <v>1063</v>
      </c>
      <c r="M386" s="82" t="s">
        <v>1106</v>
      </c>
    </row>
    <row r="387" spans="12:13" x14ac:dyDescent="0.3">
      <c r="L387" s="82" t="s">
        <v>1063</v>
      </c>
      <c r="M387" s="82" t="s">
        <v>1107</v>
      </c>
    </row>
    <row r="388" spans="12:13" x14ac:dyDescent="0.3">
      <c r="L388" s="82" t="s">
        <v>1063</v>
      </c>
      <c r="M388" s="82" t="s">
        <v>1108</v>
      </c>
    </row>
    <row r="389" spans="12:13" x14ac:dyDescent="0.3">
      <c r="L389" s="82" t="s">
        <v>1063</v>
      </c>
      <c r="M389" s="82" t="s">
        <v>1109</v>
      </c>
    </row>
    <row r="390" spans="12:13" x14ac:dyDescent="0.3">
      <c r="L390" s="82" t="s">
        <v>1110</v>
      </c>
      <c r="M390" s="82" t="s">
        <v>1111</v>
      </c>
    </row>
    <row r="391" spans="12:13" x14ac:dyDescent="0.3">
      <c r="L391" s="82" t="s">
        <v>1110</v>
      </c>
      <c r="M391" s="82" t="s">
        <v>1112</v>
      </c>
    </row>
    <row r="392" spans="12:13" x14ac:dyDescent="0.3">
      <c r="L392" s="82" t="s">
        <v>1110</v>
      </c>
      <c r="M392" s="82" t="s">
        <v>1113</v>
      </c>
    </row>
    <row r="393" spans="12:13" x14ac:dyDescent="0.3">
      <c r="L393" s="82" t="s">
        <v>1110</v>
      </c>
      <c r="M393" s="82" t="s">
        <v>1114</v>
      </c>
    </row>
    <row r="394" spans="12:13" x14ac:dyDescent="0.3">
      <c r="L394" s="82" t="s">
        <v>1110</v>
      </c>
      <c r="M394" s="82" t="s">
        <v>1115</v>
      </c>
    </row>
    <row r="395" spans="12:13" x14ac:dyDescent="0.3">
      <c r="L395" s="82" t="s">
        <v>1110</v>
      </c>
      <c r="M395" s="82" t="s">
        <v>1116</v>
      </c>
    </row>
    <row r="396" spans="12:13" x14ac:dyDescent="0.3">
      <c r="L396" s="82" t="s">
        <v>1110</v>
      </c>
      <c r="M396" s="82" t="s">
        <v>1117</v>
      </c>
    </row>
    <row r="397" spans="12:13" x14ac:dyDescent="0.3">
      <c r="L397" s="82" t="s">
        <v>1110</v>
      </c>
      <c r="M397" s="82" t="s">
        <v>1118</v>
      </c>
    </row>
    <row r="398" spans="12:13" x14ac:dyDescent="0.3">
      <c r="L398" s="82" t="s">
        <v>1110</v>
      </c>
      <c r="M398" s="82" t="s">
        <v>1119</v>
      </c>
    </row>
    <row r="399" spans="12:13" x14ac:dyDescent="0.3">
      <c r="L399" s="82" t="s">
        <v>1110</v>
      </c>
      <c r="M399" s="82" t="s">
        <v>1120</v>
      </c>
    </row>
  </sheetData>
  <sheetProtection algorithmName="SHA-512" hashValue="+jOdxjPTXDFc0Cqw5jd5tqwNT5ZREXqUW+bv6XpfLBgCxGeb2XlvQT0WiiBJ/vxWP/7Nr0e9erpKPPCmUn9vWQ==" saltValue="rwOQTbODuBYjgUB/S6hAiA==" spinCount="100000" sheet="1" insertColumns="0" insertRows="0"/>
  <dataConsolidate/>
  <mergeCells count="31">
    <mergeCell ref="B33:D33"/>
    <mergeCell ref="B24:C24"/>
    <mergeCell ref="B25:C25"/>
    <mergeCell ref="B26:C26"/>
    <mergeCell ref="B17:C17"/>
    <mergeCell ref="B18:C18"/>
    <mergeCell ref="B19:C19"/>
    <mergeCell ref="B20:I20"/>
    <mergeCell ref="B21:I21"/>
    <mergeCell ref="B28:B32"/>
    <mergeCell ref="C28:I32"/>
    <mergeCell ref="B22:C22"/>
    <mergeCell ref="D22:I22"/>
    <mergeCell ref="B16:C16"/>
    <mergeCell ref="B5:I5"/>
    <mergeCell ref="B6:C6"/>
    <mergeCell ref="B7:C7"/>
    <mergeCell ref="B8:C8"/>
    <mergeCell ref="B9:C9"/>
    <mergeCell ref="B10:C10"/>
    <mergeCell ref="B11:C11"/>
    <mergeCell ref="B12:C12"/>
    <mergeCell ref="B13:C13"/>
    <mergeCell ref="B14:C14"/>
    <mergeCell ref="B15:C15"/>
    <mergeCell ref="B4:I4"/>
    <mergeCell ref="A1:J1"/>
    <mergeCell ref="B2:B3"/>
    <mergeCell ref="C2:I2"/>
    <mergeCell ref="C3:E3"/>
    <mergeCell ref="F3:I3"/>
  </mergeCells>
  <conditionalFormatting sqref="D24:I24">
    <cfRule type="expression" dxfId="187" priority="5">
      <formula>D$7&lt;&gt;""</formula>
    </cfRule>
  </conditionalFormatting>
  <conditionalFormatting sqref="D25:I25">
    <cfRule type="expression" dxfId="186" priority="8">
      <formula>OR(D$24="Modificación",D$24="Baja",D$24="Reinicio Contraseña")</formula>
    </cfRule>
  </conditionalFormatting>
  <conditionalFormatting sqref="D25:I26">
    <cfRule type="expression" dxfId="185" priority="9">
      <formula>OR(D$24="Crear",D$24="Modificación")</formula>
    </cfRule>
  </conditionalFormatting>
  <dataValidations count="10">
    <dataValidation allowBlank="1" showInputMessage="1" showErrorMessage="1" errorTitle="Numero de Documento" error="Digitar un valor numérico" sqref="D7:I7" xr:uid="{45FF1FC2-6E00-4DB1-B677-C7F3701E89E1}"/>
    <dataValidation type="whole" allowBlank="1" showInputMessage="1" showErrorMessage="1" errorTitle="Centro de Costo" error="Digitar un valor numérico" sqref="D11:I11" xr:uid="{46B5D6D0-F712-476E-9131-32331A42B4AC}">
      <formula1>0</formula1>
      <formula2>9999</formula2>
    </dataValidation>
    <dataValidation type="date" operator="greaterThan" allowBlank="1" showInputMessage="1" showErrorMessage="1" errorTitle="Fecha finalización" error="Digite una fecha valida. La fecha debe ser mayor a la de Inicio Contrato y a la fecha actual del sistema." sqref="D19:I19" xr:uid="{7997A5FA-ABAC-415A-88C2-C8D6F81DA9F0}">
      <formula1>D18</formula1>
    </dataValidation>
    <dataValidation type="textLength" allowBlank="1" showInputMessage="1" showErrorMessage="1" errorTitle="Nombre Dependencia" error="Solo se aceptan caracteres albabeticos. Favor digitar el nombre de la Dependencia." sqref="D14:I14" xr:uid="{C3C2247F-55F3-4F9B-8BA7-36F079A2AC23}">
      <formula1>5</formula1>
      <formula2>100</formula2>
    </dataValidation>
    <dataValidation type="date" allowBlank="1" showInputMessage="1" showErrorMessage="1" errorTitle="Fecha inicio" error="Digite una fecha valida" sqref="D18:I18" xr:uid="{A89F4E35-2E0E-4DB8-860B-BB016E5447FE}">
      <formula1>19725</formula1>
      <formula2>2958465</formula2>
    </dataValidation>
    <dataValidation type="list" allowBlank="1" showInputMessage="1" showErrorMessage="1" sqref="D24:I24" xr:uid="{3F839CDA-04DC-450E-BFB0-0A0477842939}">
      <formula1>"Crear, Modificación, Baja"</formula1>
    </dataValidation>
    <dataValidation type="list" allowBlank="1" showInputMessage="1" showErrorMessage="1" sqref="D16:I16" xr:uid="{4AB862CE-44E5-469F-AC44-6563FEFE9BE9}">
      <formula1>"Empleado CAFAM, Contratista"</formula1>
    </dataValidation>
    <dataValidation type="whole" allowBlank="1" showInputMessage="1" showErrorMessage="1" errorTitle="Centro de Costo" error="Digitar un valor numérico" sqref="D12:I13" xr:uid="{F4F53D6C-F98B-4A31-A129-B7868984BAC9}">
      <formula1>1</formula1>
      <formula2>9999999999999990</formula2>
    </dataValidation>
    <dataValidation type="whole" allowBlank="1" showInputMessage="1" showErrorMessage="1" errorTitle="Numero de Documento" error="Digitar un valor numérico" sqref="D8:I8" xr:uid="{D2155C52-D4CE-47B2-A441-AAB9B31E6169}">
      <formula1>1</formula1>
      <formula2>9999999999999990</formula2>
    </dataValidation>
    <dataValidation type="list" allowBlank="1" showInputMessage="1" showErrorMessage="1" sqref="D26:I26" xr:uid="{7478CBC6-11A8-4D0B-92B6-86810B78FCC2}">
      <formula1>P_ZEUS_ONLINE</formula1>
    </dataValidation>
  </dataValidations>
  <pageMargins left="0.70866141732283472" right="0.70866141732283472" top="0.74803149606299213" bottom="0.74803149606299213" header="0.31496062992125984" footer="0.31496062992125984"/>
  <pageSetup paperSize="9" scale="47" orientation="portrait" r:id="rId1"/>
  <drawing r:id="rId2"/>
  <legacyDrawing r:id="rId3"/>
  <tableParts count="1">
    <tablePart r:id="rId4"/>
  </tablePart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4D56B-9A90-4F42-9463-F2B4BE7F8F47}">
  <sheetPr codeName="Hoja27">
    <tabColor theme="0" tint="-0.249977111117893"/>
    <pageSetUpPr fitToPage="1"/>
  </sheetPr>
  <dimension ref="A1:DZ299"/>
  <sheetViews>
    <sheetView showGridLines="0" showRowColHeaders="0" zoomScaleNormal="100" workbookViewId="0">
      <pane xSplit="10" topLeftCell="K1" activePane="topRight" state="frozen"/>
      <selection activeCell="D7" sqref="D7:I19"/>
      <selection pane="topRight" sqref="A1:J1"/>
    </sheetView>
  </sheetViews>
  <sheetFormatPr baseColWidth="10" defaultColWidth="11.44140625" defaultRowHeight="14.4" x14ac:dyDescent="0.3"/>
  <cols>
    <col min="1" max="1" width="1.6640625" style="22" customWidth="1"/>
    <col min="2" max="2" width="26.5546875" style="22" customWidth="1"/>
    <col min="3" max="3" width="27.6640625" style="22" customWidth="1"/>
    <col min="4" max="9" width="20.6640625" style="22" customWidth="1"/>
    <col min="10" max="10" width="1.6640625" style="22" customWidth="1"/>
    <col min="11" max="11" width="60.6640625" style="22" customWidth="1"/>
    <col min="12" max="12" width="13.6640625" style="82" bestFit="1" customWidth="1"/>
    <col min="13" max="13" width="41.6640625" style="82" customWidth="1"/>
    <col min="14" max="14" width="12.33203125" style="22" bestFit="1" customWidth="1"/>
    <col min="15" max="15" width="27.33203125" style="22" bestFit="1" customWidth="1"/>
    <col min="16" max="16384" width="11.44140625" style="22"/>
  </cols>
  <sheetData>
    <row r="1" spans="1:13" ht="20.25" customHeight="1" thickTop="1" thickBot="1" x14ac:dyDescent="0.35">
      <c r="A1" s="463"/>
      <c r="B1" s="464"/>
      <c r="C1" s="464"/>
      <c r="D1" s="464"/>
      <c r="E1" s="464"/>
      <c r="F1" s="464"/>
      <c r="G1" s="464"/>
      <c r="H1" s="464"/>
      <c r="I1" s="464"/>
      <c r="J1" s="465"/>
      <c r="K1" s="21">
        <v>2958465</v>
      </c>
      <c r="L1" s="21"/>
      <c r="M1" s="21"/>
    </row>
    <row r="2" spans="1:13" ht="45" customHeight="1" x14ac:dyDescent="0.3">
      <c r="A2" s="62"/>
      <c r="B2" s="474"/>
      <c r="C2" s="481" t="s">
        <v>99</v>
      </c>
      <c r="D2" s="481"/>
      <c r="E2" s="481"/>
      <c r="F2" s="481"/>
      <c r="G2" s="482"/>
      <c r="H2" s="482"/>
      <c r="I2" s="483"/>
      <c r="J2" s="64"/>
      <c r="L2" s="22"/>
      <c r="M2" s="22"/>
    </row>
    <row r="3" spans="1:13" ht="15" thickBot="1" x14ac:dyDescent="0.35">
      <c r="A3" s="62"/>
      <c r="B3" s="475"/>
      <c r="C3" s="473"/>
      <c r="D3" s="473"/>
      <c r="E3" s="473"/>
      <c r="F3" s="473" t="s">
        <v>100</v>
      </c>
      <c r="G3" s="479"/>
      <c r="H3" s="479"/>
      <c r="I3" s="480"/>
      <c r="J3" s="64"/>
      <c r="L3" s="22"/>
      <c r="M3" s="22"/>
    </row>
    <row r="4" spans="1:13" ht="15" thickBot="1" x14ac:dyDescent="0.35">
      <c r="A4" s="62"/>
      <c r="B4" s="466"/>
      <c r="C4" s="466"/>
      <c r="D4" s="466"/>
      <c r="E4" s="466"/>
      <c r="F4" s="466"/>
      <c r="G4" s="466"/>
      <c r="H4" s="466"/>
      <c r="I4" s="466"/>
      <c r="J4" s="64"/>
      <c r="L4" s="22"/>
      <c r="M4" s="22"/>
    </row>
    <row r="5" spans="1:13" ht="27.75" customHeight="1" thickBot="1" x14ac:dyDescent="0.35">
      <c r="A5" s="62"/>
      <c r="B5" s="476" t="s">
        <v>101</v>
      </c>
      <c r="C5" s="477"/>
      <c r="D5" s="477"/>
      <c r="E5" s="477"/>
      <c r="F5" s="477"/>
      <c r="G5" s="477"/>
      <c r="H5" s="477"/>
      <c r="I5" s="478"/>
      <c r="J5" s="64"/>
      <c r="L5" s="22"/>
      <c r="M5" s="22"/>
    </row>
    <row r="6" spans="1:13" ht="15" thickBot="1" x14ac:dyDescent="0.35">
      <c r="A6" s="62"/>
      <c r="B6" s="471" t="s">
        <v>102</v>
      </c>
      <c r="C6" s="472"/>
      <c r="D6" s="23" t="s">
        <v>103</v>
      </c>
      <c r="E6" s="24" t="s">
        <v>104</v>
      </c>
      <c r="F6" s="24" t="s">
        <v>105</v>
      </c>
      <c r="G6" s="24" t="s">
        <v>106</v>
      </c>
      <c r="H6" s="24" t="s">
        <v>107</v>
      </c>
      <c r="I6" s="25" t="s">
        <v>108</v>
      </c>
      <c r="J6" s="64"/>
      <c r="L6" s="22"/>
      <c r="M6" s="22"/>
    </row>
    <row r="7" spans="1:13"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c r="L7" s="22"/>
      <c r="M7" s="22"/>
    </row>
    <row r="8" spans="1:13"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c r="L8" s="22"/>
      <c r="M8" s="22"/>
    </row>
    <row r="9" spans="1:13"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c r="L9" s="22"/>
      <c r="M9" s="22"/>
    </row>
    <row r="10" spans="1:13"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c r="L10" s="22"/>
      <c r="M10" s="22"/>
    </row>
    <row r="11" spans="1:13"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c r="L11" s="22"/>
      <c r="M11" s="22"/>
    </row>
    <row r="12" spans="1:13"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c r="L12" s="22"/>
      <c r="M12" s="22"/>
    </row>
    <row r="13" spans="1:13"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c r="L13" s="22"/>
      <c r="M13" s="22"/>
    </row>
    <row r="14" spans="1:13"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c r="L14" s="22"/>
      <c r="M14" s="22"/>
    </row>
    <row r="15" spans="1:13"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c r="L15" s="22"/>
      <c r="M15" s="22"/>
    </row>
    <row r="16" spans="1:13"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c r="L16" s="22"/>
      <c r="M16" s="22"/>
    </row>
    <row r="17" spans="1:130"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c r="L17" s="22"/>
      <c r="M17" s="22"/>
    </row>
    <row r="18" spans="1:130"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c r="L18" s="22"/>
      <c r="M18" s="22"/>
    </row>
    <row r="19" spans="1:130"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c r="L19" s="22"/>
      <c r="M19" s="22"/>
    </row>
    <row r="20" spans="1:130" ht="5.0999999999999996" customHeight="1" thickBot="1" x14ac:dyDescent="0.35">
      <c r="A20" s="62"/>
      <c r="B20" s="486"/>
      <c r="C20" s="486"/>
      <c r="D20" s="486"/>
      <c r="E20" s="486"/>
      <c r="F20" s="486"/>
      <c r="G20" s="486"/>
      <c r="H20" s="486"/>
      <c r="I20" s="486"/>
      <c r="J20" s="64"/>
      <c r="L20" s="22"/>
      <c r="M20" s="22"/>
    </row>
    <row r="21" spans="1:130" ht="18.75" hidden="1" customHeight="1" thickBot="1" x14ac:dyDescent="0.35">
      <c r="A21" s="62"/>
      <c r="B21" s="578" t="s">
        <v>997</v>
      </c>
      <c r="C21" s="579"/>
      <c r="D21" s="579"/>
      <c r="E21" s="579"/>
      <c r="F21" s="579"/>
      <c r="G21" s="579"/>
      <c r="H21" s="579"/>
      <c r="I21" s="580"/>
      <c r="J21" s="64"/>
      <c r="L21" s="22"/>
      <c r="M21" s="22"/>
    </row>
    <row r="22" spans="1:130" ht="18.75" customHeight="1" collapsed="1" thickBot="1" x14ac:dyDescent="0.35">
      <c r="A22" s="62"/>
      <c r="B22" s="562" t="s">
        <v>1063</v>
      </c>
      <c r="C22" s="563"/>
      <c r="D22" s="503" t="str">
        <f>IF(DZ24&gt;0,Navegación!$E$60,"")</f>
        <v/>
      </c>
      <c r="E22" s="503"/>
      <c r="F22" s="503"/>
      <c r="G22" s="503"/>
      <c r="H22" s="503"/>
      <c r="I22" s="504"/>
      <c r="J22" s="64"/>
      <c r="L22" s="22"/>
      <c r="M22" s="22"/>
    </row>
    <row r="23" spans="1:130" ht="15" hidden="1" thickBot="1" x14ac:dyDescent="0.35">
      <c r="A23" s="62"/>
      <c r="B23" s="69"/>
      <c r="C23" s="70"/>
      <c r="D23" s="84" t="str">
        <f>ADDRESS(MATCH($B$22,RolesNew117118119[[#All],[Concepto]],0)+249,13,1)</f>
        <v>$M$251</v>
      </c>
      <c r="E23" s="84" t="str">
        <f>D23</f>
        <v>$M$251</v>
      </c>
      <c r="F23" s="84" t="str">
        <f t="shared" ref="F23:I23" si="0">E23</f>
        <v>$M$251</v>
      </c>
      <c r="G23" s="84" t="str">
        <f t="shared" si="0"/>
        <v>$M$251</v>
      </c>
      <c r="H23" s="84" t="str">
        <f t="shared" si="0"/>
        <v>$M$251</v>
      </c>
      <c r="I23" s="84" t="str">
        <f t="shared" si="0"/>
        <v>$M$251</v>
      </c>
      <c r="J23" s="64"/>
      <c r="L23" s="22"/>
      <c r="M23" s="22"/>
    </row>
    <row r="24" spans="1:130" x14ac:dyDescent="0.3">
      <c r="A24" s="62"/>
      <c r="B24" s="484" t="s">
        <v>1139</v>
      </c>
      <c r="C24" s="485"/>
      <c r="D24" s="16"/>
      <c r="E24" s="16"/>
      <c r="F24" s="16"/>
      <c r="G24" s="16"/>
      <c r="H24" s="16"/>
      <c r="I24" s="17"/>
      <c r="J24" s="64"/>
      <c r="L24" s="22"/>
      <c r="M24" s="22"/>
      <c r="DZ24" s="147">
        <f>COUNTIF(D24:I24,"&lt;&gt;")</f>
        <v>0</v>
      </c>
    </row>
    <row r="25" spans="1:130" x14ac:dyDescent="0.3">
      <c r="A25" s="62"/>
      <c r="B25" s="467" t="s">
        <v>781</v>
      </c>
      <c r="C25" s="468"/>
      <c r="D25" s="26"/>
      <c r="E25" s="26"/>
      <c r="F25" s="26"/>
      <c r="G25" s="26"/>
      <c r="H25" s="26"/>
      <c r="I25" s="27"/>
      <c r="J25" s="64"/>
      <c r="L25" s="22"/>
      <c r="M25" s="22"/>
    </row>
    <row r="26" spans="1:130" ht="66.75" customHeight="1" x14ac:dyDescent="0.3">
      <c r="A26" s="62"/>
      <c r="B26" s="467" t="s">
        <v>1140</v>
      </c>
      <c r="C26" s="468"/>
      <c r="D26" s="26"/>
      <c r="E26" s="19"/>
      <c r="F26" s="19"/>
      <c r="G26" s="19"/>
      <c r="H26" s="19"/>
      <c r="I26" s="27"/>
      <c r="J26" s="64"/>
      <c r="L26" s="22"/>
      <c r="M26" s="22"/>
    </row>
    <row r="27" spans="1:130" ht="36" customHeight="1" collapsed="1" x14ac:dyDescent="0.3">
      <c r="A27" s="62"/>
      <c r="B27" s="467" t="s">
        <v>1141</v>
      </c>
      <c r="C27" s="468"/>
      <c r="E27" s="224"/>
      <c r="F27" s="224"/>
      <c r="G27" s="224"/>
      <c r="H27" s="224"/>
      <c r="I27" s="230"/>
      <c r="J27" s="64"/>
      <c r="L27" s="22"/>
      <c r="M27" s="22"/>
    </row>
    <row r="28" spans="1:130" ht="32.25" customHeight="1" thickBot="1" x14ac:dyDescent="0.35">
      <c r="A28" s="62"/>
      <c r="B28" s="487" t="s">
        <v>782</v>
      </c>
      <c r="C28" s="488"/>
      <c r="D28" s="13"/>
      <c r="E28" s="13"/>
      <c r="F28" s="13"/>
      <c r="G28" s="13"/>
      <c r="H28" s="13"/>
      <c r="I28" s="28"/>
      <c r="J28" s="64"/>
      <c r="L28" s="22"/>
      <c r="M28" s="22"/>
    </row>
    <row r="29" spans="1:130" ht="21" thickBot="1" x14ac:dyDescent="0.35">
      <c r="B29" s="232"/>
      <c r="C29" s="231"/>
      <c r="D29" s="231"/>
      <c r="E29" s="231"/>
      <c r="F29" s="231"/>
      <c r="G29" s="231"/>
      <c r="H29" s="231"/>
      <c r="I29" s="231"/>
      <c r="J29" s="64"/>
      <c r="L29" s="22"/>
      <c r="M29" s="22"/>
      <c r="DZ29" s="147" t="e">
        <f>COUNTIF(#REF!,"&lt;&gt;")</f>
        <v>#REF!</v>
      </c>
    </row>
    <row r="30" spans="1:130" x14ac:dyDescent="0.3">
      <c r="B30" s="494" t="s">
        <v>131</v>
      </c>
      <c r="C30" s="497"/>
      <c r="D30" s="497"/>
      <c r="E30" s="497"/>
      <c r="F30" s="497"/>
      <c r="G30" s="497"/>
      <c r="H30" s="497"/>
      <c r="I30" s="498"/>
      <c r="J30" s="64"/>
      <c r="L30" s="22"/>
      <c r="M30" s="22"/>
    </row>
    <row r="31" spans="1:130" x14ac:dyDescent="0.3">
      <c r="B31" s="495"/>
      <c r="C31" s="499"/>
      <c r="D31" s="499"/>
      <c r="E31" s="499"/>
      <c r="F31" s="499"/>
      <c r="G31" s="499"/>
      <c r="H31" s="499"/>
      <c r="I31" s="500"/>
      <c r="J31" s="64"/>
      <c r="L31" s="22"/>
      <c r="M31" s="22"/>
    </row>
    <row r="32" spans="1:130" collapsed="1" x14ac:dyDescent="0.3">
      <c r="B32" s="495"/>
      <c r="C32" s="499"/>
      <c r="D32" s="499"/>
      <c r="E32" s="499"/>
      <c r="F32" s="499"/>
      <c r="G32" s="499"/>
      <c r="H32" s="499"/>
      <c r="I32" s="500"/>
      <c r="J32" s="64"/>
      <c r="L32" s="22"/>
      <c r="M32" s="22"/>
    </row>
    <row r="33" spans="1:130" x14ac:dyDescent="0.3">
      <c r="B33" s="495"/>
      <c r="C33" s="499"/>
      <c r="D33" s="499"/>
      <c r="E33" s="499"/>
      <c r="F33" s="499"/>
      <c r="G33" s="499"/>
      <c r="H33" s="499"/>
      <c r="I33" s="500"/>
      <c r="J33" s="64"/>
      <c r="L33" s="22"/>
      <c r="M33" s="22"/>
    </row>
    <row r="34" spans="1:130" ht="15" thickBot="1" x14ac:dyDescent="0.35">
      <c r="B34" s="496"/>
      <c r="C34" s="501"/>
      <c r="D34" s="501"/>
      <c r="E34" s="501"/>
      <c r="F34" s="501"/>
      <c r="G34" s="501"/>
      <c r="H34" s="501"/>
      <c r="I34" s="502"/>
      <c r="J34" s="64"/>
      <c r="L34" s="22"/>
      <c r="M34" s="22"/>
      <c r="DZ34" s="147" t="e">
        <f>COUNTIF(#REF!,"&lt;&gt;")</f>
        <v>#REF!</v>
      </c>
    </row>
    <row r="35" spans="1:130" ht="15" thickBot="1" x14ac:dyDescent="0.35">
      <c r="A35" s="63"/>
      <c r="B35" s="489" t="str">
        <f>'WINDOWS 1'!$B$37</f>
        <v>APROBADOR POR: Jefe Dpto. Servicios Compartidos</v>
      </c>
      <c r="C35" s="489"/>
      <c r="D35" s="489"/>
      <c r="E35" s="298"/>
      <c r="F35" s="298" t="str">
        <f>'WINDOWS 1'!F37</f>
        <v>V20 de 26/09/2023</v>
      </c>
      <c r="G35" s="299"/>
      <c r="H35" s="299"/>
      <c r="I35" s="299" t="str">
        <f>"Pág. " &amp;Navegación!B60 &amp; " de " &amp;Navegación!$B$102</f>
        <v>Pág. 32 de 54</v>
      </c>
      <c r="J35" s="65"/>
      <c r="L35" s="22"/>
      <c r="M35" s="22"/>
    </row>
    <row r="36" spans="1:130" ht="15" thickTop="1" x14ac:dyDescent="0.3">
      <c r="L36" s="22"/>
      <c r="M36" s="22"/>
    </row>
    <row r="37" spans="1:130" ht="17.25" customHeight="1" x14ac:dyDescent="0.3">
      <c r="L37" s="22"/>
      <c r="M37" s="22"/>
    </row>
    <row r="38" spans="1:130" ht="1.5" hidden="1" customHeight="1" thickTop="1" x14ac:dyDescent="0.3">
      <c r="L38" s="22"/>
      <c r="M38" s="22"/>
    </row>
    <row r="39" spans="1:130" x14ac:dyDescent="0.3">
      <c r="L39" s="22"/>
      <c r="M39" s="22"/>
      <c r="DZ39" s="147" t="e">
        <f>COUNTIF(#REF!,"&lt;&gt;")</f>
        <v>#REF!</v>
      </c>
    </row>
    <row r="40" spans="1:130" x14ac:dyDescent="0.3">
      <c r="D40" s="22">
        <v>1</v>
      </c>
      <c r="L40" s="22"/>
      <c r="M40" s="22"/>
    </row>
    <row r="41" spans="1:130" x14ac:dyDescent="0.3">
      <c r="L41" s="22"/>
      <c r="M41" s="22"/>
    </row>
    <row r="42" spans="1:130" ht="18" customHeight="1" collapsed="1" x14ac:dyDescent="0.3">
      <c r="L42" s="22"/>
      <c r="M42" s="22"/>
    </row>
    <row r="43" spans="1:130" hidden="1" x14ac:dyDescent="0.3">
      <c r="L43" s="22"/>
      <c r="M43" s="22"/>
    </row>
    <row r="44" spans="1:130" x14ac:dyDescent="0.3">
      <c r="L44" s="22"/>
      <c r="M44" s="22"/>
      <c r="DZ44" s="147" t="e">
        <f>COUNTIF(#REF!,"&lt;&gt;")</f>
        <v>#REF!</v>
      </c>
    </row>
    <row r="45" spans="1:130" x14ac:dyDescent="0.3">
      <c r="L45" s="22"/>
      <c r="M45" s="22"/>
    </row>
    <row r="46" spans="1:130" x14ac:dyDescent="0.3">
      <c r="L46" s="22"/>
      <c r="M46" s="22"/>
    </row>
    <row r="47" spans="1:130" ht="16.5" customHeight="1" collapsed="1" x14ac:dyDescent="0.3">
      <c r="L47" s="22"/>
      <c r="M47" s="22"/>
    </row>
    <row r="48" spans="1:130" hidden="1" x14ac:dyDescent="0.3">
      <c r="L48" s="22"/>
      <c r="M48" s="22"/>
    </row>
    <row r="49" spans="12:130" x14ac:dyDescent="0.3">
      <c r="L49" s="22"/>
      <c r="M49" s="22"/>
      <c r="DZ49" s="147" t="e">
        <f>COUNTIF(#REF!,"&lt;&gt;")</f>
        <v>#REF!</v>
      </c>
    </row>
    <row r="50" spans="12:130" x14ac:dyDescent="0.3">
      <c r="L50" s="22"/>
      <c r="M50" s="22"/>
    </row>
    <row r="51" spans="12:130" x14ac:dyDescent="0.3">
      <c r="L51" s="22"/>
      <c r="M51" s="22"/>
    </row>
    <row r="52" spans="12:130" x14ac:dyDescent="0.3">
      <c r="L52" s="22"/>
      <c r="M52" s="22"/>
    </row>
    <row r="53" spans="12:130" ht="18" customHeight="1" collapsed="1" x14ac:dyDescent="0.3">
      <c r="L53" s="22"/>
      <c r="M53" s="22"/>
    </row>
    <row r="54" spans="12:130" hidden="1" x14ac:dyDescent="0.3">
      <c r="L54" s="22"/>
      <c r="M54" s="22"/>
    </row>
    <row r="55" spans="12:130" x14ac:dyDescent="0.3">
      <c r="L55" s="22"/>
      <c r="M55" s="22"/>
      <c r="DZ55" s="147" t="e">
        <f>COUNTIF(#REF!,"&lt;&gt;")</f>
        <v>#REF!</v>
      </c>
    </row>
    <row r="56" spans="12:130" x14ac:dyDescent="0.3">
      <c r="L56" s="22"/>
      <c r="M56" s="22"/>
    </row>
    <row r="57" spans="12:130" x14ac:dyDescent="0.3">
      <c r="L57" s="22"/>
      <c r="M57" s="22"/>
    </row>
    <row r="58" spans="12:130" ht="16.5" customHeight="1" x14ac:dyDescent="0.3">
      <c r="L58" s="22"/>
      <c r="M58" s="22"/>
    </row>
    <row r="59" spans="12:130" hidden="1" x14ac:dyDescent="0.3">
      <c r="L59" s="22"/>
      <c r="M59" s="22"/>
    </row>
    <row r="60" spans="12:130" x14ac:dyDescent="0.3">
      <c r="L60" s="22"/>
      <c r="M60" s="22"/>
      <c r="DZ60" s="147" t="e">
        <f>COUNTIF(#REF!,"&lt;&gt;")</f>
        <v>#REF!</v>
      </c>
    </row>
    <row r="61" spans="12:130" x14ac:dyDescent="0.3">
      <c r="L61" s="22"/>
      <c r="M61" s="22"/>
    </row>
    <row r="62" spans="12:130" x14ac:dyDescent="0.3">
      <c r="L62" s="22"/>
      <c r="M62" s="22"/>
    </row>
    <row r="63" spans="12:130" x14ac:dyDescent="0.3">
      <c r="L63" s="22"/>
      <c r="M63" s="22"/>
    </row>
    <row r="64" spans="12:130" hidden="1" x14ac:dyDescent="0.3"/>
    <row r="65" spans="130:130" x14ac:dyDescent="0.3">
      <c r="DZ65" s="147">
        <f>COUNTIF(D24:I24,"&lt;&gt;")</f>
        <v>0</v>
      </c>
    </row>
    <row r="67" spans="130:130" ht="64.5" customHeight="1" x14ac:dyDescent="0.3"/>
    <row r="68" spans="130:130" ht="23.25" customHeight="1" x14ac:dyDescent="0.3"/>
    <row r="69" spans="130:130" ht="161.25" customHeight="1" x14ac:dyDescent="0.3"/>
    <row r="70" spans="130:130" ht="5.0999999999999996" customHeight="1" x14ac:dyDescent="0.3"/>
    <row r="71" spans="130:130" ht="21" customHeight="1" x14ac:dyDescent="0.3"/>
    <row r="72" spans="130:130" ht="21" customHeight="1" x14ac:dyDescent="0.3"/>
    <row r="73" spans="130:130" ht="21" customHeight="1" x14ac:dyDescent="0.3"/>
    <row r="74" spans="130:130" ht="21" customHeight="1" x14ac:dyDescent="0.3"/>
    <row r="75" spans="130:130" ht="21" customHeight="1" x14ac:dyDescent="0.3"/>
    <row r="76" spans="130:130" ht="5.0999999999999996" customHeight="1" x14ac:dyDescent="0.3"/>
    <row r="250" spans="12:13" x14ac:dyDescent="0.3">
      <c r="L250" s="142" t="s">
        <v>1004</v>
      </c>
      <c r="M250" s="142" t="s">
        <v>181</v>
      </c>
    </row>
    <row r="251" spans="12:13" x14ac:dyDescent="0.3">
      <c r="L251" s="82" t="s">
        <v>1063</v>
      </c>
      <c r="M251" s="82" t="s">
        <v>879</v>
      </c>
    </row>
    <row r="252" spans="12:13" x14ac:dyDescent="0.3">
      <c r="L252" s="82" t="s">
        <v>1063</v>
      </c>
      <c r="M252" s="82" t="s">
        <v>1064</v>
      </c>
    </row>
    <row r="253" spans="12:13" x14ac:dyDescent="0.3">
      <c r="L253" s="82" t="s">
        <v>1063</v>
      </c>
      <c r="M253" s="82" t="s">
        <v>1065</v>
      </c>
    </row>
    <row r="254" spans="12:13" x14ac:dyDescent="0.3">
      <c r="L254" s="82" t="s">
        <v>1063</v>
      </c>
      <c r="M254" s="82" t="s">
        <v>1066</v>
      </c>
    </row>
    <row r="255" spans="12:13" x14ac:dyDescent="0.3">
      <c r="L255" s="82" t="s">
        <v>1063</v>
      </c>
      <c r="M255" s="82" t="s">
        <v>1067</v>
      </c>
    </row>
    <row r="256" spans="12:13" x14ac:dyDescent="0.3">
      <c r="L256" s="82" t="s">
        <v>1063</v>
      </c>
      <c r="M256" s="82" t="s">
        <v>1068</v>
      </c>
    </row>
    <row r="257" spans="12:13" x14ac:dyDescent="0.3">
      <c r="L257" s="82" t="s">
        <v>1063</v>
      </c>
      <c r="M257" s="82" t="s">
        <v>1069</v>
      </c>
    </row>
    <row r="258" spans="12:13" x14ac:dyDescent="0.3">
      <c r="L258" s="82" t="s">
        <v>1063</v>
      </c>
      <c r="M258" s="82" t="s">
        <v>1070</v>
      </c>
    </row>
    <row r="259" spans="12:13" x14ac:dyDescent="0.3">
      <c r="L259" s="82" t="s">
        <v>1063</v>
      </c>
      <c r="M259" s="82" t="s">
        <v>1071</v>
      </c>
    </row>
    <row r="260" spans="12:13" x14ac:dyDescent="0.3">
      <c r="L260" s="82" t="s">
        <v>1063</v>
      </c>
      <c r="M260" s="82" t="s">
        <v>1072</v>
      </c>
    </row>
    <row r="261" spans="12:13" x14ac:dyDescent="0.3">
      <c r="L261" s="82" t="s">
        <v>1063</v>
      </c>
      <c r="M261" s="82" t="s">
        <v>1073</v>
      </c>
    </row>
    <row r="262" spans="12:13" x14ac:dyDescent="0.3">
      <c r="L262" s="82" t="s">
        <v>1063</v>
      </c>
      <c r="M262" s="82" t="s">
        <v>1074</v>
      </c>
    </row>
    <row r="263" spans="12:13" x14ac:dyDescent="0.3">
      <c r="L263" s="82" t="s">
        <v>1063</v>
      </c>
      <c r="M263" s="82" t="s">
        <v>1075</v>
      </c>
    </row>
    <row r="264" spans="12:13" x14ac:dyDescent="0.3">
      <c r="L264" s="82" t="s">
        <v>1063</v>
      </c>
      <c r="M264" s="82" t="s">
        <v>1076</v>
      </c>
    </row>
    <row r="265" spans="12:13" x14ac:dyDescent="0.3">
      <c r="L265" s="82" t="s">
        <v>1063</v>
      </c>
      <c r="M265" s="82" t="s">
        <v>1077</v>
      </c>
    </row>
    <row r="266" spans="12:13" x14ac:dyDescent="0.3">
      <c r="L266" s="82" t="s">
        <v>1063</v>
      </c>
      <c r="M266" s="82" t="s">
        <v>1078</v>
      </c>
    </row>
    <row r="267" spans="12:13" x14ac:dyDescent="0.3">
      <c r="L267" s="82" t="s">
        <v>1063</v>
      </c>
      <c r="M267" s="82" t="s">
        <v>1079</v>
      </c>
    </row>
    <row r="268" spans="12:13" x14ac:dyDescent="0.3">
      <c r="L268" s="82" t="s">
        <v>1063</v>
      </c>
      <c r="M268" s="82" t="s">
        <v>1080</v>
      </c>
    </row>
    <row r="269" spans="12:13" x14ac:dyDescent="0.3">
      <c r="L269" s="82" t="s">
        <v>1063</v>
      </c>
      <c r="M269" s="82" t="s">
        <v>1081</v>
      </c>
    </row>
    <row r="270" spans="12:13" x14ac:dyDescent="0.3">
      <c r="L270" s="82" t="s">
        <v>1063</v>
      </c>
      <c r="M270" s="82" t="s">
        <v>1082</v>
      </c>
    </row>
    <row r="271" spans="12:13" x14ac:dyDescent="0.3">
      <c r="L271" s="82" t="s">
        <v>1063</v>
      </c>
      <c r="M271" s="82" t="s">
        <v>1083</v>
      </c>
    </row>
    <row r="272" spans="12:13" x14ac:dyDescent="0.3">
      <c r="L272" s="82" t="s">
        <v>1063</v>
      </c>
      <c r="M272" s="82" t="s">
        <v>1084</v>
      </c>
    </row>
    <row r="273" spans="12:13" x14ac:dyDescent="0.3">
      <c r="L273" s="82" t="s">
        <v>1063</v>
      </c>
      <c r="M273" s="82" t="s">
        <v>1085</v>
      </c>
    </row>
    <row r="274" spans="12:13" x14ac:dyDescent="0.3">
      <c r="L274" s="82" t="s">
        <v>1063</v>
      </c>
      <c r="M274" s="82" t="s">
        <v>1086</v>
      </c>
    </row>
    <row r="275" spans="12:13" x14ac:dyDescent="0.3">
      <c r="L275" s="82" t="s">
        <v>1063</v>
      </c>
      <c r="M275" s="82" t="s">
        <v>1087</v>
      </c>
    </row>
    <row r="276" spans="12:13" x14ac:dyDescent="0.3">
      <c r="L276" s="82" t="s">
        <v>1063</v>
      </c>
      <c r="M276" s="82" t="s">
        <v>1088</v>
      </c>
    </row>
    <row r="277" spans="12:13" x14ac:dyDescent="0.3">
      <c r="L277" s="82" t="s">
        <v>1063</v>
      </c>
      <c r="M277" s="82" t="s">
        <v>1089</v>
      </c>
    </row>
    <row r="278" spans="12:13" x14ac:dyDescent="0.3">
      <c r="L278" s="82" t="s">
        <v>1063</v>
      </c>
      <c r="M278" s="82" t="s">
        <v>1038</v>
      </c>
    </row>
    <row r="279" spans="12:13" x14ac:dyDescent="0.3">
      <c r="L279" s="82" t="s">
        <v>1063</v>
      </c>
      <c r="M279" s="82" t="s">
        <v>1090</v>
      </c>
    </row>
    <row r="280" spans="12:13" x14ac:dyDescent="0.3">
      <c r="L280" s="82" t="s">
        <v>1063</v>
      </c>
      <c r="M280" s="82" t="s">
        <v>853</v>
      </c>
    </row>
    <row r="281" spans="12:13" x14ac:dyDescent="0.3">
      <c r="L281" s="82" t="s">
        <v>1063</v>
      </c>
      <c r="M281" s="82" t="s">
        <v>1091</v>
      </c>
    </row>
    <row r="282" spans="12:13" x14ac:dyDescent="0.3">
      <c r="L282" s="82" t="s">
        <v>1063</v>
      </c>
      <c r="M282" s="82" t="s">
        <v>1092</v>
      </c>
    </row>
    <row r="283" spans="12:13" x14ac:dyDescent="0.3">
      <c r="L283" s="82" t="s">
        <v>1063</v>
      </c>
      <c r="M283" s="82" t="s">
        <v>1093</v>
      </c>
    </row>
    <row r="284" spans="12:13" x14ac:dyDescent="0.3">
      <c r="L284" s="82" t="s">
        <v>1063</v>
      </c>
      <c r="M284" s="82" t="s">
        <v>1094</v>
      </c>
    </row>
    <row r="285" spans="12:13" x14ac:dyDescent="0.3">
      <c r="L285" s="82" t="s">
        <v>1063</v>
      </c>
      <c r="M285" s="82" t="s">
        <v>1095</v>
      </c>
    </row>
    <row r="286" spans="12:13" x14ac:dyDescent="0.3">
      <c r="L286" s="82" t="s">
        <v>1063</v>
      </c>
      <c r="M286" s="82" t="s">
        <v>1096</v>
      </c>
    </row>
    <row r="287" spans="12:13" x14ac:dyDescent="0.3">
      <c r="L287" s="82" t="s">
        <v>1063</v>
      </c>
      <c r="M287" s="82" t="s">
        <v>1097</v>
      </c>
    </row>
    <row r="288" spans="12:13" x14ac:dyDescent="0.3">
      <c r="L288" s="82" t="s">
        <v>1063</v>
      </c>
      <c r="M288" s="82" t="s">
        <v>1098</v>
      </c>
    </row>
    <row r="289" spans="12:13" x14ac:dyDescent="0.3">
      <c r="L289" s="82" t="s">
        <v>1063</v>
      </c>
      <c r="M289" s="82" t="s">
        <v>1099</v>
      </c>
    </row>
    <row r="290" spans="12:13" x14ac:dyDescent="0.3">
      <c r="L290" s="82" t="s">
        <v>1063</v>
      </c>
      <c r="M290" s="82" t="s">
        <v>1100</v>
      </c>
    </row>
    <row r="291" spans="12:13" x14ac:dyDescent="0.3">
      <c r="L291" s="82" t="s">
        <v>1063</v>
      </c>
      <c r="M291" s="82" t="s">
        <v>1101</v>
      </c>
    </row>
    <row r="292" spans="12:13" x14ac:dyDescent="0.3">
      <c r="L292" s="82" t="s">
        <v>1063</v>
      </c>
      <c r="M292" s="82" t="s">
        <v>1102</v>
      </c>
    </row>
    <row r="293" spans="12:13" x14ac:dyDescent="0.3">
      <c r="L293" s="82" t="s">
        <v>1063</v>
      </c>
      <c r="M293" s="82" t="s">
        <v>1103</v>
      </c>
    </row>
    <row r="294" spans="12:13" x14ac:dyDescent="0.3">
      <c r="L294" s="82" t="s">
        <v>1063</v>
      </c>
      <c r="M294" s="82" t="s">
        <v>1104</v>
      </c>
    </row>
    <row r="295" spans="12:13" x14ac:dyDescent="0.3">
      <c r="L295" s="82" t="s">
        <v>1063</v>
      </c>
      <c r="M295" s="82" t="s">
        <v>1105</v>
      </c>
    </row>
    <row r="296" spans="12:13" x14ac:dyDescent="0.3">
      <c r="L296" s="82" t="s">
        <v>1063</v>
      </c>
      <c r="M296" s="82" t="s">
        <v>1106</v>
      </c>
    </row>
    <row r="297" spans="12:13" x14ac:dyDescent="0.3">
      <c r="L297" s="82" t="s">
        <v>1063</v>
      </c>
      <c r="M297" s="82" t="s">
        <v>1107</v>
      </c>
    </row>
    <row r="298" spans="12:13" x14ac:dyDescent="0.3">
      <c r="L298" s="82" t="s">
        <v>1063</v>
      </c>
      <c r="M298" s="82" t="s">
        <v>1108</v>
      </c>
    </row>
    <row r="299" spans="12:13" x14ac:dyDescent="0.3">
      <c r="L299" s="82" t="s">
        <v>1063</v>
      </c>
      <c r="M299" s="82" t="s">
        <v>1109</v>
      </c>
    </row>
  </sheetData>
  <sheetProtection algorithmName="SHA-512" hashValue="6qrgFWY4QgvGGqvZZ49LLSvms0V81yokvviRY7sdAXior2uUW6gIikfBQ0P55oxijPBzDbFqXRGsJz3bC+kGLQ==" saltValue="l+83V2RUfTruOoIV0ETDGA==" spinCount="100000" sheet="1" insertColumns="0" insertRows="0"/>
  <dataConsolidate/>
  <mergeCells count="33">
    <mergeCell ref="B28:C28"/>
    <mergeCell ref="B35:D35"/>
    <mergeCell ref="B24:C24"/>
    <mergeCell ref="B25:C25"/>
    <mergeCell ref="B26:C26"/>
    <mergeCell ref="B27:C27"/>
    <mergeCell ref="B30:B34"/>
    <mergeCell ref="C30:I34"/>
    <mergeCell ref="B22:C22"/>
    <mergeCell ref="D22:I22"/>
    <mergeCell ref="B17:C17"/>
    <mergeCell ref="B18:C18"/>
    <mergeCell ref="B19:C19"/>
    <mergeCell ref="B20:I20"/>
    <mergeCell ref="B21:I21"/>
    <mergeCell ref="B16:C16"/>
    <mergeCell ref="B5:I5"/>
    <mergeCell ref="B6:C6"/>
    <mergeCell ref="B7:C7"/>
    <mergeCell ref="B8:C8"/>
    <mergeCell ref="B9:C9"/>
    <mergeCell ref="B10:C10"/>
    <mergeCell ref="B11:C11"/>
    <mergeCell ref="B12:C12"/>
    <mergeCell ref="B13:C13"/>
    <mergeCell ref="B14:C14"/>
    <mergeCell ref="B15:C15"/>
    <mergeCell ref="B4:I4"/>
    <mergeCell ref="A1:J1"/>
    <mergeCell ref="B2:B3"/>
    <mergeCell ref="C2:I2"/>
    <mergeCell ref="C3:E3"/>
    <mergeCell ref="F3:I3"/>
  </mergeCells>
  <conditionalFormatting sqref="D24:I24">
    <cfRule type="expression" dxfId="184" priority="4">
      <formula>D$7&lt;&gt;""</formula>
    </cfRule>
  </conditionalFormatting>
  <conditionalFormatting sqref="D25:I26 E27:I27 D28:I28">
    <cfRule type="expression" dxfId="183" priority="2">
      <formula>D$24="Modificación"</formula>
    </cfRule>
  </conditionalFormatting>
  <conditionalFormatting sqref="D25:I26 E27:I27">
    <cfRule type="expression" dxfId="182" priority="1">
      <formula>D$24="Inactivar"</formula>
    </cfRule>
  </conditionalFormatting>
  <conditionalFormatting sqref="D26:I26 E27:I27 D28:I28">
    <cfRule type="expression" dxfId="181" priority="3">
      <formula>D$24="Crear"</formula>
    </cfRule>
  </conditionalFormatting>
  <dataValidations count="10">
    <dataValidation type="list" allowBlank="1" showInputMessage="1" showErrorMessage="1" sqref="D24:I24" xr:uid="{07F48B54-FB71-43A3-B4F6-A56DDFEFE877}">
      <formula1>"Crear, Modificación, Inactivar"</formula1>
    </dataValidation>
    <dataValidation type="whole" allowBlank="1" showInputMessage="1" showErrorMessage="1" errorTitle="Numero de Documento" error="Digitar un valor numérico" sqref="D8:I8" xr:uid="{6805F351-6F7D-41E0-8E4E-B84C63AFE28C}">
      <formula1>1</formula1>
      <formula2>9999999999999990</formula2>
    </dataValidation>
    <dataValidation type="whole" allowBlank="1" showInputMessage="1" showErrorMessage="1" errorTitle="Centro de Costo" error="Digitar un valor numérico" sqref="D12:I13" xr:uid="{BAEA4776-1168-4124-8250-37F265737CEB}">
      <formula1>1</formula1>
      <formula2>9999999999999990</formula2>
    </dataValidation>
    <dataValidation type="list" allowBlank="1" showInputMessage="1" showErrorMessage="1" sqref="D16:I16" xr:uid="{163045C7-5C8B-46BB-9901-85F897BAC00A}">
      <formula1>"Empleado CAFAM, Contratista"</formula1>
    </dataValidation>
    <dataValidation type="date" allowBlank="1" showInputMessage="1" showErrorMessage="1" errorTitle="Fecha inicio" error="Digite una fecha valida" sqref="D18:I18" xr:uid="{5EBADAAB-6493-4F8A-9DAB-E2758D0B6B1C}">
      <formula1>19725</formula1>
      <formula2>2958465</formula2>
    </dataValidation>
    <dataValidation type="textLength" allowBlank="1" showInputMessage="1" showErrorMessage="1" errorTitle="Nombre Dependencia" error="Solo se aceptan caracteres albabeticos. Favor digitar el nombre de la Dependencia." sqref="D14:I14" xr:uid="{66AA09F7-F855-42C9-B237-5154A221204F}">
      <formula1>5</formula1>
      <formula2>100</formula2>
    </dataValidation>
    <dataValidation type="date" operator="greaterThan" allowBlank="1" showInputMessage="1" showErrorMessage="1" errorTitle="Fecha finalización" error="Digite una fecha valida. La fecha debe ser mayor a la de Inicio Contrato y a la fecha actual del sistema." sqref="D19:I19" xr:uid="{ECE6F5D6-309A-44DC-ABD5-262F0A984318}">
      <formula1>D18</formula1>
    </dataValidation>
    <dataValidation type="whole" allowBlank="1" showInputMessage="1" showErrorMessage="1" errorTitle="Centro de Costo" error="Digitar un valor numérico" sqref="D11:I11" xr:uid="{8A7330FC-557B-4C8D-99DF-6189931D27E6}">
      <formula1>0</formula1>
      <formula2>9999</formula2>
    </dataValidation>
    <dataValidation allowBlank="1" showInputMessage="1" showErrorMessage="1" errorTitle="Numero de Documento" error="Digitar un valor numérico" sqref="D7:I7" xr:uid="{764AAD8F-241D-497E-89B1-F7D9E54B58F8}"/>
    <dataValidation type="list" allowBlank="1" showInputMessage="1" showErrorMessage="1" sqref="D28:I28" xr:uid="{EC3331B6-F11D-4901-A3D4-D332E885B11B}">
      <formula1>$M$251:$M$299</formula1>
    </dataValidation>
  </dataValidations>
  <pageMargins left="0.70866141732283472" right="0.70866141732283472" top="0.74803149606299213" bottom="0.74803149606299213" header="0.31496062992125984" footer="0.31496062992125984"/>
  <pageSetup paperSize="9" scale="47"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58722" r:id="rId4" name="List Box 2">
              <controlPr locked="0" defaultSize="0" autoLine="0" autoPict="0">
                <anchor moveWithCells="1">
                  <from>
                    <xdr:col>3</xdr:col>
                    <xdr:colOff>22860</xdr:colOff>
                    <xdr:row>25</xdr:row>
                    <xdr:rowOff>22860</xdr:rowOff>
                  </from>
                  <to>
                    <xdr:col>3</xdr:col>
                    <xdr:colOff>1371600</xdr:colOff>
                    <xdr:row>25</xdr:row>
                    <xdr:rowOff>822960</xdr:rowOff>
                  </to>
                </anchor>
              </controlPr>
            </control>
          </mc:Choice>
        </mc:AlternateContent>
        <mc:AlternateContent xmlns:mc="http://schemas.openxmlformats.org/markup-compatibility/2006">
          <mc:Choice Requires="x14">
            <control shapeId="158723" r:id="rId5" name="List Box 3">
              <controlPr defaultSize="0" autoLine="0" autoPict="0">
                <anchor moveWithCells="1">
                  <from>
                    <xdr:col>4</xdr:col>
                    <xdr:colOff>22860</xdr:colOff>
                    <xdr:row>25</xdr:row>
                    <xdr:rowOff>22860</xdr:rowOff>
                  </from>
                  <to>
                    <xdr:col>4</xdr:col>
                    <xdr:colOff>1371600</xdr:colOff>
                    <xdr:row>25</xdr:row>
                    <xdr:rowOff>800100</xdr:rowOff>
                  </to>
                </anchor>
              </controlPr>
            </control>
          </mc:Choice>
        </mc:AlternateContent>
        <mc:AlternateContent xmlns:mc="http://schemas.openxmlformats.org/markup-compatibility/2006">
          <mc:Choice Requires="x14">
            <control shapeId="158724" r:id="rId6" name="List Box 4">
              <controlPr defaultSize="0" autoLine="0" autoPict="0">
                <anchor moveWithCells="1">
                  <from>
                    <xdr:col>5</xdr:col>
                    <xdr:colOff>22860</xdr:colOff>
                    <xdr:row>25</xdr:row>
                    <xdr:rowOff>22860</xdr:rowOff>
                  </from>
                  <to>
                    <xdr:col>5</xdr:col>
                    <xdr:colOff>1371600</xdr:colOff>
                    <xdr:row>25</xdr:row>
                    <xdr:rowOff>800100</xdr:rowOff>
                  </to>
                </anchor>
              </controlPr>
            </control>
          </mc:Choice>
        </mc:AlternateContent>
        <mc:AlternateContent xmlns:mc="http://schemas.openxmlformats.org/markup-compatibility/2006">
          <mc:Choice Requires="x14">
            <control shapeId="158725" r:id="rId7" name="List Box 5">
              <controlPr defaultSize="0" autoLine="0" autoPict="0">
                <anchor moveWithCells="1">
                  <from>
                    <xdr:col>6</xdr:col>
                    <xdr:colOff>22860</xdr:colOff>
                    <xdr:row>25</xdr:row>
                    <xdr:rowOff>22860</xdr:rowOff>
                  </from>
                  <to>
                    <xdr:col>6</xdr:col>
                    <xdr:colOff>1371600</xdr:colOff>
                    <xdr:row>25</xdr:row>
                    <xdr:rowOff>800100</xdr:rowOff>
                  </to>
                </anchor>
              </controlPr>
            </control>
          </mc:Choice>
        </mc:AlternateContent>
        <mc:AlternateContent xmlns:mc="http://schemas.openxmlformats.org/markup-compatibility/2006">
          <mc:Choice Requires="x14">
            <control shapeId="158726" r:id="rId8" name="List Box 6">
              <controlPr defaultSize="0" autoLine="0" autoPict="0">
                <anchor moveWithCells="1">
                  <from>
                    <xdr:col>7</xdr:col>
                    <xdr:colOff>22860</xdr:colOff>
                    <xdr:row>25</xdr:row>
                    <xdr:rowOff>22860</xdr:rowOff>
                  </from>
                  <to>
                    <xdr:col>7</xdr:col>
                    <xdr:colOff>1371600</xdr:colOff>
                    <xdr:row>25</xdr:row>
                    <xdr:rowOff>800100</xdr:rowOff>
                  </to>
                </anchor>
              </controlPr>
            </control>
          </mc:Choice>
        </mc:AlternateContent>
        <mc:AlternateContent xmlns:mc="http://schemas.openxmlformats.org/markup-compatibility/2006">
          <mc:Choice Requires="x14">
            <control shapeId="158727" r:id="rId9" name="List Box 7">
              <controlPr defaultSize="0" autoLine="0" autoPict="0">
                <anchor moveWithCells="1">
                  <from>
                    <xdr:col>8</xdr:col>
                    <xdr:colOff>22860</xdr:colOff>
                    <xdr:row>25</xdr:row>
                    <xdr:rowOff>22860</xdr:rowOff>
                  </from>
                  <to>
                    <xdr:col>8</xdr:col>
                    <xdr:colOff>1371600</xdr:colOff>
                    <xdr:row>25</xdr:row>
                    <xdr:rowOff>800100</xdr:rowOff>
                  </to>
                </anchor>
              </controlPr>
            </control>
          </mc:Choice>
        </mc:AlternateContent>
      </controls>
    </mc:Choice>
  </mc:AlternateContent>
  <tableParts count="1">
    <tablePart r:id="rId10"/>
  </tablePart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CADC7-2A2C-45D2-ABFB-C22504D279C5}">
  <sheetPr codeName="Hoja131">
    <tabColor theme="8" tint="-0.249977111117893"/>
    <pageSetUpPr fitToPage="1"/>
  </sheetPr>
  <dimension ref="A1:DZ186"/>
  <sheetViews>
    <sheetView showGridLines="0" showRowColHeaders="0" zoomScaleNormal="100" workbookViewId="0">
      <pane xSplit="10" topLeftCell="K1" activePane="topRight" state="frozen"/>
      <selection activeCell="D22" sqref="D22:I22"/>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29.5546875" style="82" customWidth="1"/>
    <col min="12" max="12" width="11.6640625" style="82" customWidth="1"/>
    <col min="13" max="16" width="11.44140625" style="82" customWidth="1"/>
    <col min="17" max="17" width="2" style="82" customWidth="1"/>
    <col min="18" max="18" width="12.44140625" style="82" customWidth="1"/>
    <col min="19" max="19" width="44.33203125" style="82" customWidth="1"/>
    <col min="20" max="20" width="2.33203125" style="82" customWidth="1"/>
    <col min="21" max="21" width="27.44140625" style="82" customWidth="1"/>
    <col min="22" max="22" width="54.5546875" style="82" customWidth="1"/>
    <col min="23" max="23" width="11.44140625" style="82" customWidth="1"/>
    <col min="24" max="24" width="17.33203125" style="82" customWidth="1"/>
    <col min="25" max="25" width="43.5546875" style="82" customWidth="1"/>
    <col min="26" max="26" width="11.44140625" style="82" customWidth="1"/>
    <col min="27" max="27" width="35.6640625" style="82" customWidth="1"/>
    <col min="28" max="129" width="11.44140625" style="82" customWidth="1"/>
    <col min="130" max="16384" width="11.44140625" style="82"/>
  </cols>
  <sheetData>
    <row r="1" spans="1:22" s="22" customFormat="1" ht="20.25" customHeight="1" thickTop="1" thickBot="1" x14ac:dyDescent="0.35">
      <c r="A1" s="463"/>
      <c r="B1" s="464"/>
      <c r="C1" s="464"/>
      <c r="D1" s="464"/>
      <c r="E1" s="464"/>
      <c r="F1" s="464"/>
      <c r="G1" s="464"/>
      <c r="H1" s="464"/>
      <c r="I1" s="464"/>
      <c r="J1" s="465"/>
      <c r="K1" s="21">
        <v>2958465</v>
      </c>
    </row>
    <row r="2" spans="1:22" s="22" customFormat="1" ht="45" customHeight="1" x14ac:dyDescent="0.3">
      <c r="A2" s="62"/>
      <c r="B2" s="474"/>
      <c r="C2" s="481"/>
      <c r="D2" s="481"/>
      <c r="E2" s="481"/>
      <c r="F2" s="481"/>
      <c r="G2" s="482"/>
      <c r="H2" s="482"/>
      <c r="I2" s="483"/>
      <c r="J2" s="64"/>
    </row>
    <row r="3" spans="1:22" s="22" customFormat="1" ht="15" thickBot="1" x14ac:dyDescent="0.35">
      <c r="A3" s="62"/>
      <c r="B3" s="475"/>
      <c r="C3" s="473"/>
      <c r="D3" s="473"/>
      <c r="E3" s="473"/>
      <c r="F3" s="473" t="s">
        <v>100</v>
      </c>
      <c r="G3" s="479"/>
      <c r="H3" s="479"/>
      <c r="I3" s="480"/>
      <c r="J3" s="64"/>
    </row>
    <row r="4" spans="1:22" s="22" customFormat="1" ht="15" thickBot="1" x14ac:dyDescent="0.35">
      <c r="A4" s="62"/>
      <c r="B4" s="466"/>
      <c r="C4" s="466"/>
      <c r="D4" s="466"/>
      <c r="E4" s="466"/>
      <c r="F4" s="466"/>
      <c r="G4" s="466"/>
      <c r="H4" s="466"/>
      <c r="I4" s="466"/>
      <c r="J4" s="64"/>
    </row>
    <row r="5" spans="1:22" s="22" customFormat="1" ht="27.75" customHeight="1" thickBot="1" x14ac:dyDescent="0.35">
      <c r="A5" s="62"/>
      <c r="B5" s="476" t="s">
        <v>101</v>
      </c>
      <c r="C5" s="477"/>
      <c r="D5" s="477"/>
      <c r="E5" s="477"/>
      <c r="F5" s="477"/>
      <c r="G5" s="477"/>
      <c r="H5" s="477"/>
      <c r="I5" s="478"/>
      <c r="J5" s="64"/>
    </row>
    <row r="6" spans="1:22" s="22" customFormat="1" ht="15" thickBot="1" x14ac:dyDescent="0.35">
      <c r="A6" s="62"/>
      <c r="B6" s="471" t="s">
        <v>102</v>
      </c>
      <c r="C6" s="472"/>
      <c r="D6" s="23" t="s">
        <v>103</v>
      </c>
      <c r="E6" s="24" t="s">
        <v>104</v>
      </c>
      <c r="F6" s="24" t="s">
        <v>105</v>
      </c>
      <c r="G6" s="24" t="s">
        <v>106</v>
      </c>
      <c r="H6" s="24" t="s">
        <v>107</v>
      </c>
      <c r="I6" s="25" t="s">
        <v>108</v>
      </c>
      <c r="J6" s="64"/>
      <c r="R6" s="344"/>
      <c r="S6" s="345"/>
      <c r="U6" s="142"/>
      <c r="V6" s="142"/>
    </row>
    <row r="7" spans="1:22"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c r="R7" s="346"/>
      <c r="S7" s="347"/>
    </row>
    <row r="8" spans="1:22"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c r="R8" s="346"/>
      <c r="S8" s="347"/>
    </row>
    <row r="9" spans="1:22"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c r="R9" s="346"/>
      <c r="S9" s="347"/>
    </row>
    <row r="10" spans="1:22"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c r="R10" s="346"/>
      <c r="S10" s="347"/>
    </row>
    <row r="11" spans="1:22"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c r="R11" s="346"/>
      <c r="S11" s="347"/>
    </row>
    <row r="12" spans="1:22"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c r="R12" s="346"/>
      <c r="S12" s="347"/>
    </row>
    <row r="13" spans="1:22"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c r="R13" s="346"/>
      <c r="S13" s="347"/>
    </row>
    <row r="14" spans="1:22"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c r="R14" s="346"/>
      <c r="S14" s="347"/>
    </row>
    <row r="15" spans="1:22"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c r="R15" s="346"/>
      <c r="S15" s="347"/>
    </row>
    <row r="16" spans="1:22"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c r="R16" s="346"/>
      <c r="S16" s="347"/>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c r="R17" s="346"/>
      <c r="S17" s="347"/>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c r="R18" s="346"/>
      <c r="S18" s="347"/>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c r="R19" s="346"/>
      <c r="S19" s="347"/>
    </row>
    <row r="20" spans="1:130" s="22" customFormat="1" ht="5.0999999999999996" customHeight="1" thickBot="1" x14ac:dyDescent="0.35">
      <c r="A20" s="62"/>
      <c r="B20" s="486"/>
      <c r="C20" s="486"/>
      <c r="D20" s="486"/>
      <c r="E20" s="486"/>
      <c r="F20" s="486"/>
      <c r="G20" s="486"/>
      <c r="H20" s="486"/>
      <c r="I20" s="486"/>
      <c r="J20" s="64"/>
      <c r="R20" s="346"/>
      <c r="S20" s="347"/>
    </row>
    <row r="21" spans="1:130" s="22" customFormat="1" ht="18.75" hidden="1" customHeight="1" thickBot="1" x14ac:dyDescent="0.35">
      <c r="A21" s="62"/>
      <c r="B21" s="578" t="s">
        <v>1142</v>
      </c>
      <c r="C21" s="579"/>
      <c r="D21" s="579"/>
      <c r="E21" s="579"/>
      <c r="F21" s="579"/>
      <c r="G21" s="579"/>
      <c r="H21" s="579"/>
      <c r="I21" s="580"/>
      <c r="J21" s="64"/>
      <c r="R21" s="346"/>
      <c r="S21" s="347"/>
    </row>
    <row r="22" spans="1:130" s="22" customFormat="1" ht="18.75" customHeight="1" collapsed="1" thickBot="1" x14ac:dyDescent="0.35">
      <c r="A22" s="62"/>
      <c r="B22" s="562" t="s">
        <v>1143</v>
      </c>
      <c r="C22" s="563"/>
      <c r="D22" s="503" t="str">
        <f>IF(DZ23&gt;0,Navegación!$E$63,"")</f>
        <v/>
      </c>
      <c r="E22" s="503"/>
      <c r="F22" s="503"/>
      <c r="G22" s="503"/>
      <c r="H22" s="503"/>
      <c r="I22" s="504"/>
      <c r="J22" s="64"/>
      <c r="R22" s="346"/>
      <c r="S22" s="347"/>
    </row>
    <row r="23" spans="1:130" s="22" customFormat="1" ht="15" customHeight="1" x14ac:dyDescent="0.3">
      <c r="A23" s="62"/>
      <c r="B23" s="484" t="s">
        <v>1144</v>
      </c>
      <c r="C23" s="485"/>
      <c r="D23" s="16"/>
      <c r="E23" s="16"/>
      <c r="F23" s="16"/>
      <c r="G23" s="16"/>
      <c r="H23" s="16"/>
      <c r="I23" s="17"/>
      <c r="J23" s="64"/>
      <c r="R23" s="346"/>
      <c r="S23" s="347"/>
      <c r="DZ23" s="147">
        <f>COUNTIF(D23:I23,"&lt;&gt;")</f>
        <v>0</v>
      </c>
    </row>
    <row r="24" spans="1:130" s="22" customFormat="1" x14ac:dyDescent="0.3">
      <c r="A24" s="62"/>
      <c r="B24" s="467" t="s">
        <v>781</v>
      </c>
      <c r="C24" s="468"/>
      <c r="D24" s="26"/>
      <c r="E24" s="26"/>
      <c r="F24" s="26"/>
      <c r="G24" s="26"/>
      <c r="H24" s="26"/>
      <c r="I24" s="27"/>
      <c r="J24" s="64"/>
      <c r="R24" s="346"/>
      <c r="S24" s="347"/>
    </row>
    <row r="25" spans="1:130" s="22" customFormat="1" ht="15" thickBot="1" x14ac:dyDescent="0.35">
      <c r="A25" s="62"/>
      <c r="B25" s="487" t="s">
        <v>782</v>
      </c>
      <c r="C25" s="488"/>
      <c r="D25" s="13"/>
      <c r="E25" s="13"/>
      <c r="F25" s="13"/>
      <c r="G25" s="13"/>
      <c r="H25" s="13"/>
      <c r="I25" s="28"/>
      <c r="J25" s="64"/>
      <c r="R25" s="346"/>
      <c r="S25" s="347"/>
    </row>
    <row r="26" spans="1:130" s="22" customFormat="1" ht="21" thickBot="1" x14ac:dyDescent="0.35">
      <c r="A26" s="62"/>
      <c r="B26" s="233"/>
      <c r="C26" s="233"/>
      <c r="D26" s="231"/>
      <c r="E26" s="231"/>
      <c r="F26" s="231"/>
      <c r="G26" s="231"/>
      <c r="H26" s="231"/>
      <c r="I26" s="231"/>
      <c r="J26" s="64"/>
      <c r="R26" s="346"/>
      <c r="S26" s="347"/>
    </row>
    <row r="27" spans="1:130" s="22" customFormat="1" x14ac:dyDescent="0.3">
      <c r="A27" s="62"/>
      <c r="B27" s="494" t="s">
        <v>131</v>
      </c>
      <c r="C27" s="497"/>
      <c r="D27" s="497"/>
      <c r="E27" s="497"/>
      <c r="F27" s="497"/>
      <c r="G27" s="497"/>
      <c r="H27" s="497"/>
      <c r="I27" s="498"/>
      <c r="J27" s="64"/>
      <c r="R27" s="346"/>
      <c r="S27" s="347"/>
      <c r="DZ27" s="147" t="e">
        <f>COUNTIF(#REF!,"&lt;&gt;")</f>
        <v>#REF!</v>
      </c>
    </row>
    <row r="28" spans="1:130" s="22" customFormat="1" ht="18.75" customHeight="1" collapsed="1" x14ac:dyDescent="0.3">
      <c r="A28" s="62"/>
      <c r="B28" s="495"/>
      <c r="C28" s="499"/>
      <c r="D28" s="499"/>
      <c r="E28" s="499"/>
      <c r="F28" s="499"/>
      <c r="G28" s="499"/>
      <c r="H28" s="499"/>
      <c r="I28" s="500"/>
      <c r="J28" s="64"/>
      <c r="R28" s="346"/>
      <c r="S28" s="347"/>
    </row>
    <row r="29" spans="1:130" s="22" customFormat="1" x14ac:dyDescent="0.3">
      <c r="A29" s="62"/>
      <c r="B29" s="495"/>
      <c r="C29" s="499"/>
      <c r="D29" s="499"/>
      <c r="E29" s="499"/>
      <c r="F29" s="499"/>
      <c r="G29" s="499"/>
      <c r="H29" s="499"/>
      <c r="I29" s="500"/>
      <c r="J29" s="64"/>
      <c r="R29" s="346"/>
      <c r="S29" s="347"/>
    </row>
    <row r="30" spans="1:130" s="22" customFormat="1" x14ac:dyDescent="0.3">
      <c r="A30" s="62"/>
      <c r="B30" s="495"/>
      <c r="C30" s="499"/>
      <c r="D30" s="499"/>
      <c r="E30" s="499"/>
      <c r="F30" s="499"/>
      <c r="G30" s="499"/>
      <c r="H30" s="499"/>
      <c r="I30" s="500"/>
      <c r="J30" s="64"/>
      <c r="R30" s="346"/>
      <c r="S30" s="347"/>
    </row>
    <row r="31" spans="1:130" s="22" customFormat="1" ht="15" thickBot="1" x14ac:dyDescent="0.35">
      <c r="A31" s="62"/>
      <c r="B31" s="496"/>
      <c r="C31" s="501"/>
      <c r="D31" s="501"/>
      <c r="E31" s="501"/>
      <c r="F31" s="501"/>
      <c r="G31" s="501"/>
      <c r="H31" s="501"/>
      <c r="I31" s="502"/>
      <c r="J31" s="64"/>
      <c r="R31" s="346"/>
      <c r="S31" s="347"/>
    </row>
    <row r="32" spans="1:130" s="22" customFormat="1" ht="15" thickBot="1" x14ac:dyDescent="0.35">
      <c r="A32" s="63"/>
      <c r="B32" s="489" t="str">
        <f>'WINDOWS 1'!$B$37</f>
        <v>APROBADOR POR: Jefe Dpto. Servicios Compartidos</v>
      </c>
      <c r="C32" s="489"/>
      <c r="D32" s="489"/>
      <c r="E32" s="298"/>
      <c r="F32" s="298" t="str">
        <f>'WINDOWS 1'!F37</f>
        <v>V20 de 26/09/2023</v>
      </c>
      <c r="G32" s="299"/>
      <c r="H32" s="299"/>
      <c r="I32" s="299" t="str">
        <f>"Pág. " &amp;Navegación!B63 &amp; " de " &amp;Navegación!$B$102</f>
        <v>Pág. 33 de 54</v>
      </c>
      <c r="J32" s="65"/>
      <c r="R32" s="348"/>
      <c r="S32" s="349"/>
    </row>
    <row r="33" spans="1:130" s="22" customFormat="1" ht="15" thickTop="1" x14ac:dyDescent="0.3">
      <c r="A33" s="62"/>
      <c r="R33" s="82"/>
      <c r="S33" s="82"/>
    </row>
    <row r="34" spans="1:130" s="22" customFormat="1" x14ac:dyDescent="0.3">
      <c r="A34" s="62"/>
      <c r="J34" s="82"/>
      <c r="R34" s="82"/>
      <c r="S34" s="82"/>
    </row>
    <row r="35" spans="1:130" s="22" customFormat="1" collapsed="1" x14ac:dyDescent="0.3">
      <c r="A35" s="62"/>
      <c r="J35" s="82"/>
      <c r="R35" s="82"/>
      <c r="S35" s="82"/>
    </row>
    <row r="36" spans="1:130" s="22" customFormat="1" ht="49.5" customHeight="1" x14ac:dyDescent="0.3">
      <c r="A36" s="62"/>
      <c r="J36" s="82"/>
      <c r="R36" s="82"/>
      <c r="S36" s="82"/>
    </row>
    <row r="37" spans="1:130" s="22" customFormat="1" ht="52.5" customHeight="1" x14ac:dyDescent="0.3">
      <c r="A37" s="62"/>
      <c r="B37" s="82"/>
      <c r="C37" s="82"/>
      <c r="D37" s="82"/>
      <c r="E37" s="82"/>
      <c r="F37" s="82"/>
      <c r="G37" s="82"/>
      <c r="H37" s="82"/>
      <c r="I37" s="82"/>
      <c r="J37" s="82"/>
      <c r="R37" s="82"/>
      <c r="S37" s="82"/>
    </row>
    <row r="38" spans="1:130" s="22" customFormat="1" x14ac:dyDescent="0.3">
      <c r="A38" s="62"/>
      <c r="B38" s="82"/>
      <c r="C38" s="82"/>
      <c r="D38" s="82"/>
      <c r="E38" s="82"/>
      <c r="F38" s="82"/>
      <c r="G38" s="82"/>
      <c r="H38" s="82"/>
      <c r="I38" s="82"/>
      <c r="J38" s="82"/>
      <c r="R38" s="82"/>
      <c r="S38" s="82"/>
    </row>
    <row r="39" spans="1:130" s="22" customFormat="1" ht="18.75" customHeight="1" x14ac:dyDescent="0.3">
      <c r="A39" s="62"/>
      <c r="B39" s="82"/>
      <c r="C39" s="82"/>
      <c r="D39" s="82"/>
      <c r="E39" s="82"/>
      <c r="F39" s="82"/>
      <c r="G39" s="82"/>
      <c r="H39" s="82"/>
      <c r="I39" s="82"/>
      <c r="J39" s="82"/>
      <c r="R39" s="82"/>
      <c r="S39" s="82"/>
      <c r="DZ39" s="147" t="e">
        <f>COUNTIF(#REF!,"&lt;&gt;")</f>
        <v>#REF!</v>
      </c>
    </row>
    <row r="40" spans="1:130" s="22" customFormat="1" ht="15" customHeight="1" x14ac:dyDescent="0.3">
      <c r="A40" s="62"/>
      <c r="B40" s="82"/>
      <c r="C40" s="82"/>
      <c r="D40" s="82"/>
      <c r="E40" s="82"/>
      <c r="F40" s="82"/>
      <c r="G40" s="82"/>
      <c r="H40" s="82"/>
      <c r="I40" s="82"/>
      <c r="J40" s="82"/>
      <c r="R40" s="82"/>
      <c r="S40" s="82"/>
    </row>
    <row r="41" spans="1:130" s="22" customFormat="1" x14ac:dyDescent="0.3">
      <c r="A41" s="62"/>
      <c r="B41" s="82"/>
      <c r="C41" s="82"/>
      <c r="D41" s="82"/>
      <c r="E41" s="82"/>
      <c r="F41" s="82"/>
      <c r="G41" s="82"/>
      <c r="H41" s="82"/>
      <c r="I41" s="82"/>
      <c r="J41" s="82"/>
      <c r="R41" s="82"/>
      <c r="S41" s="82"/>
    </row>
    <row r="42" spans="1:130" s="22" customFormat="1" x14ac:dyDescent="0.3">
      <c r="A42" s="62"/>
      <c r="B42" s="82"/>
      <c r="C42" s="82"/>
      <c r="D42" s="82"/>
      <c r="E42" s="82"/>
      <c r="F42" s="82"/>
      <c r="G42" s="82"/>
      <c r="H42" s="82"/>
      <c r="I42" s="82"/>
      <c r="J42" s="82"/>
      <c r="R42" s="82"/>
      <c r="S42" s="82"/>
    </row>
    <row r="43" spans="1:130" s="22" customFormat="1" x14ac:dyDescent="0.3">
      <c r="A43" s="62"/>
      <c r="B43" s="82"/>
      <c r="C43" s="82"/>
      <c r="D43" s="82"/>
      <c r="E43" s="82"/>
      <c r="F43" s="82"/>
      <c r="G43" s="82"/>
      <c r="H43" s="82"/>
      <c r="I43" s="82"/>
      <c r="J43" s="82"/>
      <c r="R43" s="82"/>
      <c r="S43" s="82"/>
      <c r="DZ43" s="147" t="e">
        <f>COUNTIF(#REF!,"&lt;&gt;")</f>
        <v>#REF!</v>
      </c>
    </row>
    <row r="44" spans="1:130" s="22" customFormat="1" x14ac:dyDescent="0.3">
      <c r="A44" s="62"/>
      <c r="B44" s="82"/>
      <c r="C44" s="82"/>
      <c r="D44" s="82"/>
      <c r="E44" s="82"/>
      <c r="F44" s="82"/>
      <c r="G44" s="82"/>
      <c r="H44" s="82"/>
      <c r="I44" s="82"/>
      <c r="J44" s="82"/>
      <c r="R44" s="82"/>
      <c r="S44" s="82"/>
    </row>
    <row r="45" spans="1:130" s="22" customFormat="1" ht="35.25" customHeight="1" collapsed="1" x14ac:dyDescent="0.3">
      <c r="A45" s="62"/>
      <c r="B45" s="82"/>
      <c r="C45" s="82"/>
      <c r="D45" s="82"/>
      <c r="E45" s="82"/>
      <c r="F45" s="82"/>
      <c r="G45" s="82"/>
      <c r="H45" s="82"/>
      <c r="I45" s="82"/>
      <c r="J45" s="82"/>
      <c r="R45" s="82"/>
      <c r="S45" s="82"/>
    </row>
    <row r="46" spans="1:130" s="22" customFormat="1" ht="84" customHeight="1" x14ac:dyDescent="0.3">
      <c r="A46" s="62"/>
      <c r="B46" s="82"/>
      <c r="C46" s="82"/>
      <c r="D46" s="82"/>
      <c r="E46" s="82"/>
      <c r="F46" s="82"/>
      <c r="G46" s="82"/>
      <c r="H46" s="82"/>
      <c r="I46" s="82"/>
      <c r="J46" s="82"/>
      <c r="R46" s="82"/>
      <c r="S46" s="82"/>
    </row>
    <row r="47" spans="1:130" s="22" customFormat="1" x14ac:dyDescent="0.3">
      <c r="A47" s="62"/>
      <c r="B47" s="82"/>
      <c r="C47" s="82"/>
      <c r="D47" s="82"/>
      <c r="E47" s="82"/>
      <c r="F47" s="82"/>
      <c r="G47" s="82"/>
      <c r="H47" s="82"/>
      <c r="I47" s="82"/>
      <c r="J47" s="82"/>
      <c r="R47" s="82"/>
      <c r="S47" s="82"/>
    </row>
    <row r="48" spans="1:130" s="22" customFormat="1" x14ac:dyDescent="0.3">
      <c r="A48" s="62"/>
      <c r="B48" s="82"/>
      <c r="C48" s="82"/>
      <c r="D48" s="82"/>
      <c r="E48" s="82"/>
      <c r="F48" s="82"/>
      <c r="G48" s="82"/>
      <c r="H48" s="82"/>
      <c r="I48" s="82"/>
      <c r="J48" s="82"/>
      <c r="R48" s="82"/>
      <c r="S48" s="82"/>
    </row>
    <row r="49" spans="1:130" s="22" customFormat="1" collapsed="1" x14ac:dyDescent="0.3">
      <c r="A49" s="62"/>
      <c r="B49" s="82"/>
      <c r="C49" s="82"/>
      <c r="D49" s="82"/>
      <c r="E49" s="82"/>
      <c r="F49" s="82"/>
      <c r="G49" s="82"/>
      <c r="H49" s="82"/>
      <c r="I49" s="82"/>
      <c r="J49" s="82"/>
      <c r="R49" s="82"/>
      <c r="S49" s="82"/>
    </row>
    <row r="50" spans="1:130" s="22" customFormat="1" ht="18.75" customHeight="1" x14ac:dyDescent="0.3">
      <c r="A50" s="62"/>
      <c r="B50" s="82"/>
      <c r="C50" s="82"/>
      <c r="D50" s="82"/>
      <c r="E50" s="82"/>
      <c r="F50" s="82"/>
      <c r="G50" s="82"/>
      <c r="H50" s="82"/>
      <c r="I50" s="82"/>
      <c r="J50" s="82"/>
      <c r="R50" s="82"/>
      <c r="S50" s="82"/>
      <c r="DZ50" s="147" t="e">
        <f>COUNTIF(#REF!,"&lt;&gt;")</f>
        <v>#REF!</v>
      </c>
    </row>
    <row r="51" spans="1:130" s="22" customFormat="1" x14ac:dyDescent="0.3">
      <c r="A51" s="62"/>
      <c r="B51" s="82"/>
      <c r="C51" s="82"/>
      <c r="D51" s="82"/>
      <c r="E51" s="82"/>
      <c r="F51" s="82"/>
      <c r="G51" s="82"/>
      <c r="H51" s="82"/>
      <c r="I51" s="82"/>
      <c r="J51" s="82"/>
      <c r="R51" s="82"/>
      <c r="S51" s="82"/>
    </row>
    <row r="52" spans="1:130" s="22" customFormat="1" ht="69" customHeight="1" x14ac:dyDescent="0.3">
      <c r="A52" s="62"/>
      <c r="B52" s="82"/>
      <c r="C52" s="82"/>
      <c r="D52" s="82"/>
      <c r="E52" s="82"/>
      <c r="F52" s="82"/>
      <c r="G52" s="82"/>
      <c r="H52" s="82"/>
      <c r="I52" s="82"/>
      <c r="J52" s="82"/>
      <c r="R52" s="82"/>
      <c r="S52" s="82"/>
    </row>
    <row r="53" spans="1:130" s="22" customFormat="1" collapsed="1" x14ac:dyDescent="0.3">
      <c r="A53" s="62"/>
      <c r="B53" s="82"/>
      <c r="C53" s="82"/>
      <c r="D53" s="82"/>
      <c r="E53" s="82"/>
      <c r="F53" s="82"/>
      <c r="G53" s="82"/>
      <c r="H53" s="82"/>
      <c r="I53" s="82"/>
      <c r="J53" s="82"/>
      <c r="R53" s="82"/>
      <c r="S53" s="82"/>
    </row>
    <row r="54" spans="1:130" s="22" customFormat="1" ht="18.75" customHeight="1" x14ac:dyDescent="0.3">
      <c r="A54" s="62"/>
      <c r="B54" s="82"/>
      <c r="C54" s="82"/>
      <c r="D54" s="82"/>
      <c r="E54" s="82"/>
      <c r="F54" s="82"/>
      <c r="G54" s="82"/>
      <c r="H54" s="82"/>
      <c r="I54" s="82"/>
      <c r="J54" s="82"/>
      <c r="R54" s="82"/>
      <c r="S54" s="82"/>
      <c r="DZ54" s="147" t="e">
        <f>COUNTIF(#REF!,"&lt;&gt;")</f>
        <v>#REF!</v>
      </c>
    </row>
    <row r="55" spans="1:130" s="22" customFormat="1" x14ac:dyDescent="0.3">
      <c r="A55" s="62"/>
      <c r="B55" s="82"/>
      <c r="C55" s="82"/>
      <c r="D55" s="82"/>
      <c r="E55" s="82"/>
      <c r="F55" s="82"/>
      <c r="G55" s="82"/>
      <c r="H55" s="82"/>
      <c r="I55" s="82"/>
      <c r="J55" s="82"/>
      <c r="R55" s="82"/>
      <c r="S55" s="82"/>
    </row>
    <row r="56" spans="1:130" s="22" customFormat="1" ht="31.5" customHeight="1" x14ac:dyDescent="0.3">
      <c r="A56" s="62"/>
      <c r="B56" s="82"/>
      <c r="C56" s="82"/>
      <c r="D56" s="82"/>
      <c r="E56" s="82"/>
      <c r="F56" s="82"/>
      <c r="G56" s="82"/>
      <c r="H56" s="82"/>
      <c r="I56" s="82"/>
      <c r="J56" s="82"/>
      <c r="R56" s="82"/>
      <c r="S56" s="82"/>
    </row>
    <row r="57" spans="1:130" s="22" customFormat="1" ht="33.75" customHeight="1" collapsed="1" x14ac:dyDescent="0.3">
      <c r="A57" s="62"/>
      <c r="B57" s="82"/>
      <c r="C57" s="82"/>
      <c r="D57" s="82"/>
      <c r="E57" s="82"/>
      <c r="F57" s="82"/>
      <c r="G57" s="82"/>
      <c r="H57" s="82"/>
      <c r="I57" s="82"/>
      <c r="J57" s="82"/>
      <c r="R57" s="82"/>
      <c r="S57" s="82"/>
    </row>
    <row r="58" spans="1:130" s="22" customFormat="1" ht="18.75" customHeight="1" x14ac:dyDescent="0.3">
      <c r="A58" s="62"/>
      <c r="B58" s="82"/>
      <c r="C58" s="82"/>
      <c r="D58" s="82"/>
      <c r="E58" s="82"/>
      <c r="F58" s="82"/>
      <c r="G58" s="82"/>
      <c r="H58" s="82"/>
      <c r="I58" s="82"/>
      <c r="J58" s="82"/>
      <c r="R58" s="82"/>
      <c r="S58" s="82"/>
    </row>
    <row r="59" spans="1:130" s="22" customFormat="1" x14ac:dyDescent="0.3">
      <c r="A59" s="62"/>
      <c r="B59" s="82"/>
      <c r="C59" s="82"/>
      <c r="D59" s="82"/>
      <c r="E59" s="82"/>
      <c r="F59" s="82"/>
      <c r="G59" s="82"/>
      <c r="H59" s="82"/>
      <c r="I59" s="82"/>
      <c r="J59" s="82"/>
      <c r="R59" s="82"/>
      <c r="S59" s="82"/>
      <c r="DZ59" s="147" t="e">
        <f>COUNTIF(#REF!,"&lt;&gt;")</f>
        <v>#REF!</v>
      </c>
    </row>
    <row r="60" spans="1:130" s="22" customFormat="1" ht="15" customHeight="1" x14ac:dyDescent="0.3">
      <c r="A60" s="62"/>
      <c r="B60" s="82"/>
      <c r="C60" s="82"/>
      <c r="D60" s="82"/>
      <c r="E60" s="82"/>
      <c r="F60" s="82"/>
      <c r="G60" s="82"/>
      <c r="H60" s="82"/>
      <c r="I60" s="82"/>
      <c r="J60" s="82"/>
      <c r="R60" s="82"/>
      <c r="S60" s="82"/>
    </row>
    <row r="61" spans="1:130" s="22" customFormat="1" ht="15.75" customHeight="1" x14ac:dyDescent="0.3">
      <c r="A61" s="62"/>
      <c r="B61" s="82"/>
      <c r="C61" s="82"/>
      <c r="D61" s="82"/>
      <c r="E61" s="82"/>
      <c r="F61" s="82"/>
      <c r="G61" s="82"/>
      <c r="H61" s="82"/>
      <c r="I61" s="82"/>
      <c r="J61" s="82"/>
      <c r="R61" s="82"/>
      <c r="S61" s="82"/>
    </row>
    <row r="62" spans="1:130" s="22" customFormat="1" ht="18.75" customHeight="1" x14ac:dyDescent="0.3">
      <c r="A62" s="62"/>
      <c r="B62" s="82"/>
      <c r="C62" s="82"/>
      <c r="D62" s="82"/>
      <c r="E62" s="82"/>
      <c r="F62" s="82"/>
      <c r="G62" s="82"/>
      <c r="H62" s="82"/>
      <c r="I62" s="82"/>
      <c r="J62" s="82"/>
      <c r="R62" s="82"/>
      <c r="S62" s="82"/>
    </row>
    <row r="63" spans="1:130" s="22" customFormat="1" ht="19.5" customHeight="1" x14ac:dyDescent="0.3">
      <c r="A63" s="62"/>
      <c r="B63" s="82"/>
      <c r="C63" s="82"/>
      <c r="D63" s="82"/>
      <c r="E63" s="82"/>
      <c r="F63" s="82"/>
      <c r="G63" s="82"/>
      <c r="H63" s="82"/>
      <c r="I63" s="82"/>
      <c r="J63" s="82"/>
      <c r="R63" s="82"/>
      <c r="S63" s="82"/>
    </row>
    <row r="64" spans="1:130" s="22" customFormat="1" ht="19.5" customHeight="1" x14ac:dyDescent="0.3">
      <c r="A64" s="62"/>
      <c r="B64" s="82"/>
      <c r="C64" s="82"/>
      <c r="D64" s="82"/>
      <c r="E64" s="82"/>
      <c r="F64" s="82"/>
      <c r="G64" s="82"/>
      <c r="H64" s="82"/>
      <c r="I64" s="82"/>
      <c r="J64" s="82"/>
      <c r="R64" s="82"/>
      <c r="S64" s="82"/>
    </row>
    <row r="65" spans="1:19" s="22" customFormat="1" ht="19.5" customHeight="1" x14ac:dyDescent="0.3">
      <c r="A65" s="62"/>
      <c r="B65" s="82"/>
      <c r="C65" s="82"/>
      <c r="D65" s="82"/>
      <c r="E65" s="82"/>
      <c r="F65" s="82"/>
      <c r="G65" s="82"/>
      <c r="H65" s="82"/>
      <c r="I65" s="82"/>
      <c r="J65" s="82"/>
      <c r="R65" s="82"/>
      <c r="S65" s="82"/>
    </row>
    <row r="66" spans="1:19" s="22" customFormat="1" ht="19.5" customHeight="1" x14ac:dyDescent="0.3">
      <c r="A66" s="62"/>
      <c r="B66" s="82"/>
      <c r="C66" s="82"/>
      <c r="D66" s="82"/>
      <c r="E66" s="82"/>
      <c r="F66" s="82"/>
      <c r="G66" s="82"/>
      <c r="H66" s="82"/>
      <c r="I66" s="82"/>
      <c r="J66" s="82"/>
      <c r="R66" s="82"/>
      <c r="S66" s="82"/>
    </row>
    <row r="67" spans="1:19" s="22" customFormat="1" ht="19.5" customHeight="1" x14ac:dyDescent="0.3">
      <c r="A67" s="62"/>
      <c r="B67" s="82"/>
      <c r="C67" s="82"/>
      <c r="D67" s="82"/>
      <c r="E67" s="82"/>
      <c r="F67" s="82"/>
      <c r="G67" s="82"/>
      <c r="H67" s="82"/>
      <c r="I67" s="82"/>
      <c r="J67" s="82"/>
      <c r="R67" s="82"/>
      <c r="S67" s="82"/>
    </row>
    <row r="68" spans="1:19" s="22" customFormat="1" x14ac:dyDescent="0.3">
      <c r="A68" s="62"/>
      <c r="B68" s="82"/>
      <c r="C68" s="82"/>
      <c r="D68" s="82"/>
      <c r="E68" s="82"/>
      <c r="F68" s="82"/>
      <c r="G68" s="82"/>
      <c r="H68" s="82"/>
      <c r="I68" s="82"/>
      <c r="J68" s="82"/>
      <c r="R68" s="82"/>
      <c r="S68" s="82"/>
    </row>
    <row r="69" spans="1:19" s="22" customFormat="1" collapsed="1" x14ac:dyDescent="0.3">
      <c r="A69" s="62"/>
      <c r="B69" s="82"/>
      <c r="C69" s="82"/>
      <c r="D69" s="82"/>
      <c r="E69" s="82"/>
      <c r="F69" s="82"/>
      <c r="G69" s="82"/>
      <c r="H69" s="82"/>
      <c r="I69" s="82"/>
      <c r="J69" s="82"/>
      <c r="R69" s="82"/>
      <c r="S69" s="82"/>
    </row>
    <row r="70" spans="1:19" s="22" customFormat="1" ht="15" customHeight="1" x14ac:dyDescent="0.3">
      <c r="A70" s="62"/>
      <c r="B70" s="82"/>
      <c r="C70" s="82"/>
      <c r="D70" s="82"/>
      <c r="E70" s="82"/>
      <c r="F70" s="82"/>
      <c r="G70" s="82"/>
      <c r="H70" s="82"/>
      <c r="I70" s="82"/>
      <c r="J70" s="82"/>
      <c r="R70" s="82"/>
      <c r="S70" s="82"/>
    </row>
    <row r="71" spans="1:19" s="22" customFormat="1" x14ac:dyDescent="0.3">
      <c r="A71" s="62"/>
      <c r="B71" s="82"/>
      <c r="C71" s="82"/>
      <c r="D71" s="82"/>
      <c r="E71" s="82"/>
      <c r="F71" s="82"/>
      <c r="G71" s="82"/>
      <c r="H71" s="82"/>
      <c r="I71" s="82"/>
      <c r="J71" s="82"/>
      <c r="R71" s="82"/>
      <c r="S71" s="82"/>
    </row>
    <row r="72" spans="1:19" s="22" customFormat="1" x14ac:dyDescent="0.3">
      <c r="A72" s="62"/>
      <c r="B72" s="82"/>
      <c r="C72" s="82"/>
      <c r="D72" s="82"/>
      <c r="E72" s="82"/>
      <c r="F72" s="82"/>
      <c r="G72" s="82"/>
      <c r="H72" s="82"/>
      <c r="I72" s="82"/>
      <c r="J72" s="82"/>
      <c r="R72" s="82"/>
      <c r="S72" s="82"/>
    </row>
    <row r="73" spans="1:19" s="22" customFormat="1" collapsed="1" x14ac:dyDescent="0.3">
      <c r="A73" s="62"/>
      <c r="B73" s="82"/>
      <c r="C73" s="82"/>
      <c r="D73" s="82"/>
      <c r="E73" s="82"/>
      <c r="F73" s="82"/>
      <c r="G73" s="82"/>
      <c r="H73" s="82"/>
      <c r="I73" s="82"/>
      <c r="J73" s="82"/>
      <c r="R73" s="82"/>
      <c r="S73" s="82"/>
    </row>
    <row r="74" spans="1:19" s="22" customFormat="1" x14ac:dyDescent="0.3">
      <c r="A74" s="62"/>
      <c r="B74" s="82"/>
      <c r="C74" s="82"/>
      <c r="D74" s="82"/>
      <c r="E74" s="82"/>
      <c r="F74" s="82"/>
      <c r="G74" s="82"/>
      <c r="H74" s="82"/>
      <c r="I74" s="82"/>
      <c r="J74" s="82"/>
      <c r="R74" s="82"/>
      <c r="S74" s="82"/>
    </row>
    <row r="75" spans="1:19" s="22" customFormat="1" x14ac:dyDescent="0.3">
      <c r="A75" s="62"/>
      <c r="B75" s="82"/>
      <c r="C75" s="82"/>
      <c r="D75" s="82"/>
      <c r="E75" s="82"/>
      <c r="F75" s="82"/>
      <c r="G75" s="82"/>
      <c r="H75" s="82"/>
      <c r="I75" s="82"/>
      <c r="J75" s="82"/>
      <c r="R75" s="82"/>
      <c r="S75" s="82"/>
    </row>
    <row r="76" spans="1:19" s="22" customFormat="1" x14ac:dyDescent="0.3">
      <c r="A76" s="62"/>
      <c r="B76" s="82"/>
      <c r="C76" s="82"/>
      <c r="D76" s="82"/>
      <c r="E76" s="82"/>
      <c r="F76" s="82"/>
      <c r="G76" s="82"/>
      <c r="H76" s="82"/>
      <c r="I76" s="82"/>
      <c r="J76" s="82"/>
      <c r="R76" s="82"/>
      <c r="S76" s="82"/>
    </row>
    <row r="77" spans="1:19" s="22" customFormat="1" x14ac:dyDescent="0.3">
      <c r="A77" s="62"/>
      <c r="B77" s="82"/>
      <c r="C77" s="82"/>
      <c r="D77" s="82"/>
      <c r="E77" s="82"/>
      <c r="F77" s="82"/>
      <c r="G77" s="82"/>
      <c r="H77" s="82"/>
      <c r="I77" s="82"/>
      <c r="J77" s="82"/>
      <c r="R77" s="82"/>
      <c r="S77" s="82"/>
    </row>
    <row r="78" spans="1:19" s="22" customFormat="1" x14ac:dyDescent="0.3">
      <c r="A78" s="62"/>
      <c r="B78" s="82"/>
      <c r="C78" s="82"/>
      <c r="D78" s="82"/>
      <c r="E78" s="82"/>
      <c r="F78" s="82"/>
      <c r="G78" s="82"/>
      <c r="H78" s="82"/>
      <c r="I78" s="82"/>
      <c r="J78" s="82"/>
      <c r="R78" s="82"/>
      <c r="S78" s="82"/>
    </row>
    <row r="79" spans="1:19" s="22" customFormat="1" x14ac:dyDescent="0.3">
      <c r="A79" s="62"/>
      <c r="B79" s="82"/>
      <c r="C79" s="82"/>
      <c r="D79" s="82"/>
      <c r="E79" s="82"/>
      <c r="F79" s="82"/>
      <c r="G79" s="82"/>
      <c r="H79" s="82"/>
      <c r="I79" s="82"/>
      <c r="J79" s="82"/>
      <c r="R79" s="82"/>
      <c r="S79" s="82"/>
    </row>
    <row r="80" spans="1:19" s="22" customFormat="1" x14ac:dyDescent="0.3">
      <c r="A80" s="62"/>
      <c r="B80" s="82"/>
      <c r="C80" s="82"/>
      <c r="D80" s="82"/>
      <c r="E80" s="82"/>
      <c r="F80" s="82"/>
      <c r="G80" s="82"/>
      <c r="H80" s="82"/>
      <c r="I80" s="82"/>
      <c r="J80" s="82"/>
      <c r="R80" s="82"/>
      <c r="S80" s="82"/>
    </row>
    <row r="81" spans="1:19" s="22" customFormat="1" x14ac:dyDescent="0.3">
      <c r="A81" s="62"/>
      <c r="B81" s="82"/>
      <c r="C81" s="82"/>
      <c r="D81" s="82"/>
      <c r="E81" s="82"/>
      <c r="F81" s="82"/>
      <c r="G81" s="82"/>
      <c r="H81" s="82"/>
      <c r="I81" s="82"/>
      <c r="J81" s="82"/>
      <c r="R81" s="82"/>
      <c r="S81" s="82"/>
    </row>
    <row r="82" spans="1:19" s="22" customFormat="1" x14ac:dyDescent="0.3">
      <c r="A82" s="62"/>
      <c r="B82" s="82"/>
      <c r="C82" s="82"/>
      <c r="D82" s="82"/>
      <c r="E82" s="82"/>
      <c r="F82" s="82"/>
      <c r="G82" s="82"/>
      <c r="H82" s="82"/>
      <c r="I82" s="82"/>
      <c r="J82" s="82"/>
      <c r="R82" s="82"/>
      <c r="S82" s="82"/>
    </row>
    <row r="83" spans="1:19" s="22" customFormat="1" x14ac:dyDescent="0.3">
      <c r="A83" s="62"/>
      <c r="B83" s="82"/>
      <c r="C83" s="82"/>
      <c r="D83" s="82"/>
      <c r="E83" s="82"/>
      <c r="F83" s="82"/>
      <c r="G83" s="82"/>
      <c r="H83" s="82"/>
      <c r="I83" s="82"/>
      <c r="J83" s="82"/>
      <c r="R83" s="82"/>
      <c r="S83" s="82"/>
    </row>
    <row r="84" spans="1:19" s="22" customFormat="1" x14ac:dyDescent="0.3">
      <c r="A84" s="62"/>
      <c r="B84" s="82"/>
      <c r="C84" s="82"/>
      <c r="D84" s="82"/>
      <c r="E84" s="82"/>
      <c r="F84" s="82"/>
      <c r="G84" s="82"/>
      <c r="H84" s="82"/>
      <c r="I84" s="82"/>
      <c r="J84" s="82"/>
      <c r="R84" s="82"/>
      <c r="S84" s="82"/>
    </row>
    <row r="85" spans="1:19" s="22" customFormat="1" x14ac:dyDescent="0.3">
      <c r="A85" s="62"/>
      <c r="B85" s="82"/>
      <c r="C85" s="82"/>
      <c r="D85" s="82"/>
      <c r="E85" s="82"/>
      <c r="F85" s="82"/>
      <c r="G85" s="82"/>
      <c r="H85" s="82"/>
      <c r="I85" s="82"/>
      <c r="J85" s="82"/>
      <c r="R85" s="82"/>
      <c r="S85" s="82"/>
    </row>
    <row r="86" spans="1:19" s="22" customFormat="1" x14ac:dyDescent="0.3">
      <c r="A86" s="62"/>
      <c r="B86" s="82"/>
      <c r="C86" s="82"/>
      <c r="D86" s="82"/>
      <c r="E86" s="82"/>
      <c r="F86" s="82"/>
      <c r="G86" s="82"/>
      <c r="H86" s="82"/>
      <c r="I86" s="82"/>
      <c r="J86" s="82"/>
      <c r="R86" s="82"/>
      <c r="S86" s="82"/>
    </row>
    <row r="87" spans="1:19" s="22" customFormat="1" x14ac:dyDescent="0.3">
      <c r="A87" s="62"/>
      <c r="B87" s="82"/>
      <c r="C87" s="82"/>
      <c r="D87" s="82"/>
      <c r="E87" s="82"/>
      <c r="F87" s="82"/>
      <c r="G87" s="82"/>
      <c r="H87" s="82"/>
      <c r="I87" s="82"/>
      <c r="J87" s="82"/>
      <c r="R87" s="82"/>
      <c r="S87" s="82"/>
    </row>
    <row r="88" spans="1:19" s="22" customFormat="1" x14ac:dyDescent="0.3">
      <c r="A88" s="62"/>
      <c r="B88" s="82"/>
      <c r="C88" s="82"/>
      <c r="D88" s="82"/>
      <c r="E88" s="82"/>
      <c r="F88" s="82"/>
      <c r="G88" s="82"/>
      <c r="H88" s="82"/>
      <c r="I88" s="82"/>
      <c r="J88" s="82"/>
      <c r="R88" s="82"/>
      <c r="S88" s="82"/>
    </row>
    <row r="89" spans="1:19" s="22" customFormat="1" x14ac:dyDescent="0.3">
      <c r="A89" s="62"/>
      <c r="B89" s="82"/>
      <c r="C89" s="82"/>
      <c r="D89" s="82"/>
      <c r="E89" s="82"/>
      <c r="F89" s="82"/>
      <c r="G89" s="82"/>
      <c r="H89" s="82"/>
      <c r="I89" s="82"/>
      <c r="J89" s="82"/>
      <c r="R89" s="82"/>
      <c r="S89" s="82"/>
    </row>
    <row r="90" spans="1:19" s="22" customFormat="1" x14ac:dyDescent="0.3">
      <c r="A90" s="62"/>
      <c r="B90" s="82"/>
      <c r="C90" s="82"/>
      <c r="D90" s="82"/>
      <c r="E90" s="82"/>
      <c r="F90" s="82"/>
      <c r="G90" s="82"/>
      <c r="H90" s="82"/>
      <c r="I90" s="82"/>
      <c r="J90" s="82"/>
      <c r="R90" s="82"/>
      <c r="S90" s="82"/>
    </row>
    <row r="91" spans="1:19" s="22" customFormat="1" x14ac:dyDescent="0.3">
      <c r="A91" s="62"/>
      <c r="B91" s="82"/>
      <c r="C91" s="82"/>
      <c r="D91" s="82"/>
      <c r="E91" s="82"/>
      <c r="F91" s="82"/>
      <c r="G91" s="82"/>
      <c r="H91" s="82"/>
      <c r="I91" s="82"/>
      <c r="J91" s="82"/>
      <c r="R91" s="82"/>
      <c r="S91" s="82"/>
    </row>
    <row r="92" spans="1:19" s="22" customFormat="1" x14ac:dyDescent="0.3">
      <c r="A92" s="62"/>
      <c r="B92" s="82"/>
      <c r="C92" s="82"/>
      <c r="D92" s="82"/>
      <c r="E92" s="82"/>
      <c r="F92" s="82"/>
      <c r="G92" s="82"/>
      <c r="H92" s="82"/>
      <c r="I92" s="82"/>
      <c r="J92" s="82"/>
      <c r="R92" s="82"/>
      <c r="S92" s="82"/>
    </row>
    <row r="93" spans="1:19" s="22" customFormat="1" x14ac:dyDescent="0.3">
      <c r="A93" s="62"/>
      <c r="B93" s="82"/>
      <c r="C93" s="82"/>
      <c r="D93" s="82"/>
      <c r="E93" s="82"/>
      <c r="F93" s="82"/>
      <c r="G93" s="82"/>
      <c r="H93" s="82"/>
      <c r="I93" s="82"/>
      <c r="J93" s="82"/>
      <c r="R93" s="82"/>
      <c r="S93" s="82"/>
    </row>
    <row r="94" spans="1:19" s="22" customFormat="1" x14ac:dyDescent="0.3">
      <c r="A94" s="185"/>
      <c r="B94" s="82"/>
      <c r="C94" s="82"/>
      <c r="D94" s="82"/>
      <c r="E94" s="82"/>
      <c r="F94" s="82"/>
      <c r="G94" s="82"/>
      <c r="H94" s="82"/>
      <c r="I94" s="82"/>
      <c r="J94" s="82"/>
      <c r="R94" s="82"/>
      <c r="S94" s="82"/>
    </row>
    <row r="95" spans="1:19" s="22" customFormat="1" x14ac:dyDescent="0.3">
      <c r="A95" s="185"/>
      <c r="B95" s="82"/>
      <c r="C95" s="82"/>
      <c r="D95" s="82"/>
      <c r="E95" s="82"/>
      <c r="F95" s="82"/>
      <c r="G95" s="82"/>
      <c r="H95" s="82"/>
      <c r="I95" s="82"/>
      <c r="J95" s="82"/>
      <c r="R95" s="82"/>
      <c r="S95" s="82"/>
    </row>
    <row r="96" spans="1:19" s="22" customFormat="1" x14ac:dyDescent="0.3">
      <c r="A96" s="195"/>
      <c r="B96" s="82"/>
      <c r="C96" s="82"/>
      <c r="D96" s="82"/>
      <c r="E96" s="82"/>
      <c r="F96" s="82"/>
      <c r="G96" s="82"/>
      <c r="H96" s="82"/>
      <c r="I96" s="82"/>
      <c r="J96" s="82"/>
      <c r="R96" s="82"/>
      <c r="S96" s="82"/>
    </row>
    <row r="97" spans="1:19" s="22" customFormat="1" x14ac:dyDescent="0.3">
      <c r="A97" s="195"/>
      <c r="B97" s="82"/>
      <c r="C97" s="82"/>
      <c r="D97" s="82"/>
      <c r="E97" s="82"/>
      <c r="F97" s="82"/>
      <c r="G97" s="82"/>
      <c r="H97" s="82"/>
      <c r="I97" s="82"/>
      <c r="J97" s="82"/>
      <c r="R97" s="82"/>
      <c r="S97" s="82"/>
    </row>
    <row r="98" spans="1:19" s="22" customFormat="1" x14ac:dyDescent="0.3">
      <c r="A98" s="195"/>
      <c r="B98" s="82"/>
      <c r="C98" s="82"/>
      <c r="D98" s="82"/>
      <c r="E98" s="82"/>
      <c r="F98" s="82"/>
      <c r="G98" s="82"/>
      <c r="H98" s="82"/>
      <c r="I98" s="82"/>
      <c r="J98" s="82"/>
      <c r="K98"/>
      <c r="R98" s="82"/>
      <c r="S98" s="82"/>
    </row>
    <row r="99" spans="1:19" s="22" customFormat="1" x14ac:dyDescent="0.3">
      <c r="A99" s="195"/>
      <c r="B99" s="82"/>
      <c r="C99" s="82"/>
      <c r="D99" s="82"/>
      <c r="E99" s="82"/>
      <c r="F99" s="82"/>
      <c r="G99" s="82"/>
      <c r="H99" s="82"/>
      <c r="I99" s="82"/>
      <c r="J99" s="82"/>
      <c r="R99" s="82"/>
      <c r="S99" s="82"/>
    </row>
    <row r="100" spans="1:19" s="22" customFormat="1" x14ac:dyDescent="0.3">
      <c r="A100" s="195"/>
      <c r="B100" s="82"/>
      <c r="C100" s="82"/>
      <c r="D100" s="82"/>
      <c r="E100" s="82"/>
      <c r="F100" s="82"/>
      <c r="G100" s="82"/>
      <c r="H100" s="82"/>
      <c r="I100" s="82"/>
      <c r="J100" s="82"/>
      <c r="R100" s="82"/>
      <c r="S100" s="82"/>
    </row>
    <row r="101" spans="1:19" s="22" customFormat="1" x14ac:dyDescent="0.3">
      <c r="A101" s="195"/>
      <c r="B101" s="82"/>
      <c r="C101" s="82"/>
      <c r="D101" s="82"/>
      <c r="E101" s="82"/>
      <c r="F101" s="82"/>
      <c r="G101" s="82"/>
      <c r="H101" s="82"/>
      <c r="I101" s="82"/>
      <c r="J101" s="82"/>
      <c r="R101" s="82"/>
      <c r="S101" s="82"/>
    </row>
    <row r="102" spans="1:19" s="22" customFormat="1" x14ac:dyDescent="0.3">
      <c r="A102" s="195"/>
      <c r="B102" s="82"/>
      <c r="C102" s="82"/>
      <c r="D102" s="82"/>
      <c r="E102" s="82"/>
      <c r="F102" s="82"/>
      <c r="G102" s="82"/>
      <c r="H102" s="82"/>
      <c r="I102" s="82"/>
      <c r="J102" s="82"/>
      <c r="R102" s="82"/>
      <c r="S102" s="82"/>
    </row>
    <row r="103" spans="1:19" s="22" customFormat="1" x14ac:dyDescent="0.3">
      <c r="A103" s="195"/>
      <c r="B103" s="82"/>
      <c r="C103" s="82"/>
      <c r="D103" s="82"/>
      <c r="E103" s="82"/>
      <c r="F103" s="82"/>
      <c r="G103" s="82"/>
      <c r="H103" s="82"/>
      <c r="I103" s="82"/>
      <c r="J103" s="82"/>
      <c r="R103" s="82"/>
      <c r="S103" s="82"/>
    </row>
    <row r="104" spans="1:19" s="22" customFormat="1" x14ac:dyDescent="0.3">
      <c r="A104" s="195"/>
      <c r="B104" s="82"/>
      <c r="C104" s="82"/>
      <c r="D104" s="82"/>
      <c r="E104" s="82"/>
      <c r="F104" s="82"/>
      <c r="G104" s="82"/>
      <c r="H104" s="82"/>
      <c r="I104" s="82"/>
      <c r="J104" s="82"/>
      <c r="R104" s="82"/>
      <c r="S104" s="82"/>
    </row>
    <row r="105" spans="1:19" s="22" customFormat="1" x14ac:dyDescent="0.3">
      <c r="A105" s="195"/>
      <c r="B105" s="82"/>
      <c r="C105" s="82"/>
      <c r="D105" s="82"/>
      <c r="E105" s="82"/>
      <c r="F105" s="82"/>
      <c r="G105" s="82"/>
      <c r="H105" s="82"/>
      <c r="I105" s="82"/>
      <c r="J105" s="82"/>
      <c r="R105" s="82"/>
      <c r="S105" s="82"/>
    </row>
    <row r="106" spans="1:19" s="22" customFormat="1" x14ac:dyDescent="0.3">
      <c r="A106" s="195"/>
      <c r="B106" s="82"/>
      <c r="C106" s="82"/>
      <c r="D106" s="82"/>
      <c r="E106" s="82"/>
      <c r="F106" s="82"/>
      <c r="G106" s="82"/>
      <c r="H106" s="82"/>
      <c r="I106" s="82"/>
      <c r="J106" s="82"/>
      <c r="R106" s="82"/>
      <c r="S106" s="82"/>
    </row>
    <row r="107" spans="1:19" s="22" customFormat="1" x14ac:dyDescent="0.3">
      <c r="A107" s="195"/>
      <c r="B107" s="82"/>
      <c r="C107" s="82"/>
      <c r="D107" s="82"/>
      <c r="E107" s="82"/>
      <c r="F107" s="82"/>
      <c r="G107" s="82"/>
      <c r="H107" s="82"/>
      <c r="I107" s="82"/>
      <c r="J107" s="82"/>
      <c r="R107" s="82"/>
      <c r="S107" s="82"/>
    </row>
    <row r="108" spans="1:19" s="22" customFormat="1" x14ac:dyDescent="0.3">
      <c r="A108" s="195"/>
      <c r="B108" s="82"/>
      <c r="C108" s="82"/>
      <c r="D108" s="82"/>
      <c r="E108" s="82"/>
      <c r="F108" s="82"/>
      <c r="G108" s="82"/>
      <c r="H108" s="82"/>
      <c r="I108" s="82"/>
      <c r="J108" s="82"/>
      <c r="R108" s="82"/>
      <c r="S108" s="82"/>
    </row>
    <row r="109" spans="1:19" s="22" customFormat="1" x14ac:dyDescent="0.3">
      <c r="A109" s="195"/>
      <c r="B109" s="82"/>
      <c r="C109" s="82"/>
      <c r="D109" s="82"/>
      <c r="E109" s="82"/>
      <c r="F109" s="82"/>
      <c r="G109" s="82"/>
      <c r="H109" s="82"/>
      <c r="I109" s="82"/>
      <c r="J109" s="82"/>
      <c r="R109" s="82"/>
      <c r="S109" s="82"/>
    </row>
    <row r="110" spans="1:19" s="22" customFormat="1" x14ac:dyDescent="0.3">
      <c r="A110" s="195"/>
      <c r="B110" s="82"/>
      <c r="C110" s="82"/>
      <c r="D110" s="82"/>
      <c r="E110" s="82"/>
      <c r="F110" s="82"/>
      <c r="G110" s="82"/>
      <c r="H110" s="82"/>
      <c r="I110" s="82"/>
      <c r="J110" s="82"/>
      <c r="R110" s="82"/>
      <c r="S110" s="82"/>
    </row>
    <row r="111" spans="1:19" s="22" customFormat="1" x14ac:dyDescent="0.3">
      <c r="A111" s="195"/>
      <c r="B111" s="82"/>
      <c r="C111" s="82"/>
      <c r="D111" s="82"/>
      <c r="E111" s="82"/>
      <c r="F111" s="82"/>
      <c r="G111" s="82"/>
      <c r="H111" s="82"/>
      <c r="I111" s="82"/>
      <c r="J111" s="82"/>
      <c r="K111"/>
      <c r="R111" s="82"/>
      <c r="S111" s="82"/>
    </row>
    <row r="112" spans="1:19" s="22" customFormat="1" x14ac:dyDescent="0.3">
      <c r="A112" s="195"/>
      <c r="B112" s="82"/>
      <c r="C112" s="82"/>
      <c r="D112" s="82"/>
      <c r="E112" s="82"/>
      <c r="F112" s="82"/>
      <c r="G112" s="82"/>
      <c r="H112" s="82"/>
      <c r="I112" s="82"/>
      <c r="J112" s="82"/>
      <c r="R112" s="82"/>
      <c r="S112" s="82"/>
    </row>
    <row r="113" spans="1:19" s="22" customFormat="1" x14ac:dyDescent="0.3">
      <c r="A113" s="195"/>
      <c r="B113" s="82"/>
      <c r="C113" s="82"/>
      <c r="D113" s="82"/>
      <c r="E113" s="82"/>
      <c r="F113" s="82"/>
      <c r="G113" s="82"/>
      <c r="H113" s="82"/>
      <c r="I113" s="82"/>
      <c r="J113" s="82"/>
      <c r="R113" s="82"/>
      <c r="S113" s="82"/>
    </row>
    <row r="114" spans="1:19" s="22" customFormat="1" x14ac:dyDescent="0.3">
      <c r="A114" s="195"/>
      <c r="B114" s="82"/>
      <c r="C114" s="82"/>
      <c r="D114" s="82"/>
      <c r="E114" s="82"/>
      <c r="F114" s="82"/>
      <c r="G114" s="82"/>
      <c r="H114" s="82"/>
      <c r="I114" s="82"/>
      <c r="J114" s="82"/>
      <c r="R114" s="82"/>
      <c r="S114" s="82"/>
    </row>
    <row r="115" spans="1:19" s="22" customFormat="1" x14ac:dyDescent="0.3">
      <c r="A115" s="195"/>
      <c r="B115" s="82"/>
      <c r="C115" s="82"/>
      <c r="D115" s="82"/>
      <c r="E115" s="82"/>
      <c r="F115" s="82"/>
      <c r="G115" s="82"/>
      <c r="H115" s="82"/>
      <c r="I115" s="82"/>
      <c r="J115" s="82"/>
      <c r="R115" s="82"/>
      <c r="S115" s="82"/>
    </row>
    <row r="116" spans="1:19" s="22" customFormat="1" x14ac:dyDescent="0.3">
      <c r="A116" s="195"/>
      <c r="B116" s="82"/>
      <c r="C116" s="82"/>
      <c r="D116" s="82"/>
      <c r="E116" s="82"/>
      <c r="F116" s="82"/>
      <c r="G116" s="82"/>
      <c r="H116" s="82"/>
      <c r="I116" s="82"/>
      <c r="J116" s="82"/>
      <c r="R116" s="82"/>
      <c r="S116" s="82"/>
    </row>
    <row r="117" spans="1:19" s="22" customFormat="1" x14ac:dyDescent="0.3">
      <c r="A117" s="82"/>
      <c r="B117" s="82"/>
      <c r="C117" s="82"/>
      <c r="D117" s="82"/>
      <c r="E117" s="82"/>
      <c r="F117" s="82"/>
      <c r="G117" s="82"/>
      <c r="H117" s="82"/>
      <c r="I117" s="82"/>
      <c r="J117" s="82"/>
      <c r="R117" s="82"/>
      <c r="S117" s="82"/>
    </row>
    <row r="118" spans="1:19" s="22" customFormat="1" x14ac:dyDescent="0.3">
      <c r="A118" s="82"/>
      <c r="B118" s="82"/>
      <c r="C118" s="82"/>
      <c r="D118" s="82"/>
      <c r="E118" s="82"/>
      <c r="F118" s="82"/>
      <c r="G118" s="82"/>
      <c r="H118" s="82"/>
      <c r="I118" s="82"/>
      <c r="J118" s="82"/>
      <c r="R118" s="82"/>
      <c r="S118" s="82"/>
    </row>
    <row r="119" spans="1:19" s="22" customFormat="1" x14ac:dyDescent="0.3">
      <c r="A119" s="82"/>
      <c r="B119" s="82"/>
      <c r="C119" s="82"/>
      <c r="D119" s="82"/>
      <c r="E119" s="82"/>
      <c r="F119" s="82"/>
      <c r="G119" s="82"/>
      <c r="H119" s="82"/>
      <c r="I119" s="82"/>
      <c r="J119" s="82"/>
      <c r="R119" s="82"/>
      <c r="S119" s="82"/>
    </row>
    <row r="120" spans="1:19" s="22" customFormat="1" x14ac:dyDescent="0.3">
      <c r="A120" s="82"/>
      <c r="B120" s="82"/>
      <c r="C120" s="82"/>
      <c r="D120" s="82"/>
      <c r="E120" s="82"/>
      <c r="F120" s="82"/>
      <c r="G120" s="82"/>
      <c r="H120" s="82"/>
      <c r="I120" s="82"/>
      <c r="J120" s="82"/>
      <c r="R120" s="82"/>
      <c r="S120" s="82"/>
    </row>
    <row r="121" spans="1:19" s="22" customFormat="1" x14ac:dyDescent="0.3">
      <c r="A121" s="82"/>
      <c r="B121" s="82"/>
      <c r="C121" s="82"/>
      <c r="D121" s="82"/>
      <c r="E121" s="82"/>
      <c r="F121" s="82"/>
      <c r="G121" s="82"/>
      <c r="H121" s="82"/>
      <c r="I121" s="82"/>
      <c r="J121" s="82"/>
      <c r="R121" s="82"/>
      <c r="S121" s="82"/>
    </row>
    <row r="122" spans="1:19" s="22" customFormat="1" x14ac:dyDescent="0.3">
      <c r="A122" s="82"/>
      <c r="B122" s="82"/>
      <c r="C122" s="82"/>
      <c r="D122" s="82"/>
      <c r="E122" s="82"/>
      <c r="F122" s="82"/>
      <c r="G122" s="82"/>
      <c r="H122" s="82"/>
      <c r="I122" s="82"/>
      <c r="J122" s="82"/>
      <c r="R122" s="82"/>
      <c r="S122" s="82"/>
    </row>
    <row r="123" spans="1:19" s="22" customFormat="1" x14ac:dyDescent="0.3">
      <c r="A123" s="82"/>
      <c r="B123" s="82"/>
      <c r="C123" s="82"/>
      <c r="D123" s="82"/>
      <c r="E123" s="82"/>
      <c r="F123" s="82"/>
      <c r="G123" s="82"/>
      <c r="H123" s="82"/>
      <c r="I123" s="82"/>
      <c r="J123" s="82"/>
      <c r="R123" s="82"/>
      <c r="S123" s="82"/>
    </row>
    <row r="124" spans="1:19" s="22" customFormat="1" x14ac:dyDescent="0.3">
      <c r="A124" s="82"/>
      <c r="B124" s="82"/>
      <c r="C124" s="82"/>
      <c r="D124" s="82"/>
      <c r="E124" s="82"/>
      <c r="F124" s="82"/>
      <c r="G124" s="82"/>
      <c r="H124" s="82"/>
      <c r="I124" s="82"/>
      <c r="J124" s="82"/>
      <c r="R124" s="82"/>
      <c r="S124" s="82"/>
    </row>
    <row r="125" spans="1:19" s="22" customFormat="1" x14ac:dyDescent="0.3">
      <c r="A125" s="82"/>
      <c r="B125" s="82"/>
      <c r="C125" s="82"/>
      <c r="D125" s="82"/>
      <c r="E125" s="82"/>
      <c r="F125" s="82"/>
      <c r="G125" s="82"/>
      <c r="H125" s="82"/>
      <c r="I125" s="82"/>
      <c r="J125" s="82"/>
      <c r="R125" s="82"/>
      <c r="S125" s="82"/>
    </row>
    <row r="126" spans="1:19" s="22" customFormat="1" x14ac:dyDescent="0.3">
      <c r="A126" s="82"/>
      <c r="B126" s="82"/>
      <c r="C126" s="82"/>
      <c r="D126" s="82"/>
      <c r="E126" s="82"/>
      <c r="F126" s="82"/>
      <c r="G126" s="82"/>
      <c r="H126" s="82"/>
      <c r="I126" s="82"/>
      <c r="J126" s="82"/>
      <c r="R126" s="82"/>
      <c r="S126" s="82"/>
    </row>
    <row r="127" spans="1:19" s="22" customFormat="1" x14ac:dyDescent="0.3">
      <c r="A127" s="82"/>
      <c r="B127" s="82"/>
      <c r="C127" s="82"/>
      <c r="D127" s="82"/>
      <c r="E127" s="82"/>
      <c r="F127" s="82"/>
      <c r="G127" s="82"/>
      <c r="H127" s="82"/>
      <c r="I127" s="82"/>
      <c r="J127" s="82"/>
      <c r="R127" s="82"/>
      <c r="S127" s="82"/>
    </row>
    <row r="128" spans="1:19" s="22" customFormat="1" x14ac:dyDescent="0.3">
      <c r="A128" s="82"/>
      <c r="B128" s="82"/>
      <c r="C128" s="82"/>
      <c r="D128" s="82"/>
      <c r="E128" s="82"/>
      <c r="F128" s="82"/>
      <c r="G128" s="82"/>
      <c r="H128" s="82"/>
      <c r="I128" s="82"/>
      <c r="J128" s="82"/>
      <c r="R128" s="82"/>
      <c r="S128" s="82"/>
    </row>
    <row r="129" spans="1:130" s="22" customFormat="1" x14ac:dyDescent="0.3">
      <c r="A129" s="82"/>
      <c r="B129" s="82"/>
      <c r="C129" s="82"/>
      <c r="D129" s="82"/>
      <c r="E129" s="82"/>
      <c r="F129" s="82"/>
      <c r="G129" s="82"/>
      <c r="H129" s="82"/>
      <c r="I129" s="82"/>
      <c r="J129" s="82"/>
      <c r="R129" s="82"/>
      <c r="S129" s="82"/>
    </row>
    <row r="130" spans="1:130" s="22" customFormat="1" x14ac:dyDescent="0.3">
      <c r="A130" s="82"/>
      <c r="B130" s="82"/>
      <c r="C130" s="82"/>
      <c r="D130" s="82"/>
      <c r="E130" s="82"/>
      <c r="F130" s="82"/>
      <c r="G130" s="82"/>
      <c r="H130" s="82"/>
      <c r="I130" s="82"/>
      <c r="J130" s="82"/>
      <c r="R130" s="82"/>
      <c r="S130" s="82"/>
    </row>
    <row r="131" spans="1:130" s="22" customFormat="1" x14ac:dyDescent="0.3">
      <c r="A131" s="82"/>
      <c r="B131" s="82"/>
      <c r="C131" s="82"/>
      <c r="D131" s="82"/>
      <c r="E131" s="82"/>
      <c r="F131" s="82"/>
      <c r="G131" s="82"/>
      <c r="H131" s="82"/>
      <c r="I131" s="82"/>
      <c r="J131" s="82"/>
      <c r="R131" s="82"/>
      <c r="S131" s="82"/>
    </row>
    <row r="132" spans="1:130" s="22" customFormat="1" x14ac:dyDescent="0.3">
      <c r="A132" s="82"/>
      <c r="B132" s="82"/>
      <c r="C132" s="82"/>
      <c r="D132" s="82"/>
      <c r="E132" s="82"/>
      <c r="F132" s="82"/>
      <c r="G132" s="82"/>
      <c r="H132" s="82"/>
      <c r="I132" s="82"/>
      <c r="J132" s="82"/>
      <c r="R132" s="82"/>
      <c r="S132" s="82"/>
    </row>
    <row r="133" spans="1:130" s="22" customFormat="1" x14ac:dyDescent="0.3">
      <c r="A133" s="82"/>
      <c r="B133" s="82"/>
      <c r="C133" s="82"/>
      <c r="D133" s="82"/>
      <c r="E133" s="82"/>
      <c r="F133" s="82"/>
      <c r="G133" s="82"/>
      <c r="H133" s="82"/>
      <c r="I133" s="82"/>
      <c r="J133" s="82"/>
      <c r="R133" s="82"/>
      <c r="S133" s="82"/>
    </row>
    <row r="134" spans="1:130" s="22" customFormat="1" x14ac:dyDescent="0.3">
      <c r="A134" s="82"/>
      <c r="B134" s="82"/>
      <c r="C134" s="82"/>
      <c r="D134" s="82"/>
      <c r="E134" s="82"/>
      <c r="F134" s="82"/>
      <c r="G134" s="82"/>
      <c r="H134" s="82"/>
      <c r="I134" s="82"/>
      <c r="J134" s="82"/>
      <c r="R134" s="82"/>
      <c r="S134" s="82"/>
    </row>
    <row r="135" spans="1:130" s="22" customFormat="1" x14ac:dyDescent="0.3">
      <c r="A135" s="82"/>
      <c r="B135" s="82"/>
      <c r="C135" s="82"/>
      <c r="D135" s="82"/>
      <c r="E135" s="82"/>
      <c r="F135" s="82"/>
      <c r="G135" s="82"/>
      <c r="H135" s="82"/>
      <c r="I135" s="82"/>
      <c r="J135" s="82"/>
      <c r="R135" s="82"/>
      <c r="S135" s="82"/>
    </row>
    <row r="136" spans="1:130" s="22" customFormat="1" x14ac:dyDescent="0.3">
      <c r="A136" s="82"/>
      <c r="B136" s="82"/>
      <c r="C136" s="82"/>
      <c r="D136" s="82"/>
      <c r="E136" s="82"/>
      <c r="F136" s="82"/>
      <c r="G136" s="82"/>
      <c r="H136" s="82"/>
      <c r="I136" s="82"/>
      <c r="J136" s="82"/>
      <c r="R136" s="82"/>
      <c r="S136" s="82"/>
    </row>
    <row r="137" spans="1:130" s="22" customFormat="1" x14ac:dyDescent="0.3">
      <c r="A137" s="82"/>
      <c r="B137" s="82"/>
      <c r="C137" s="82"/>
      <c r="D137" s="82"/>
      <c r="E137" s="82"/>
      <c r="F137" s="82"/>
      <c r="G137" s="82"/>
      <c r="H137" s="82"/>
      <c r="I137" s="82"/>
      <c r="J137" s="82"/>
      <c r="R137" s="82"/>
      <c r="S137" s="82"/>
    </row>
    <row r="138" spans="1:130" s="22" customFormat="1" x14ac:dyDescent="0.3">
      <c r="A138" s="82"/>
      <c r="B138" s="82"/>
      <c r="C138" s="82"/>
      <c r="D138" s="82"/>
      <c r="E138" s="82"/>
      <c r="F138" s="82"/>
      <c r="G138" s="82"/>
      <c r="H138" s="82"/>
      <c r="I138" s="82"/>
      <c r="J138" s="82"/>
      <c r="R138" s="82"/>
      <c r="S138" s="82"/>
    </row>
    <row r="139" spans="1:130" s="22" customFormat="1" x14ac:dyDescent="0.3">
      <c r="A139" s="82"/>
      <c r="B139" s="82"/>
      <c r="C139" s="82"/>
      <c r="D139" s="82"/>
      <c r="E139" s="82"/>
      <c r="F139" s="82"/>
      <c r="G139" s="82"/>
      <c r="H139" s="82"/>
      <c r="I139" s="82"/>
      <c r="J139" s="82"/>
      <c r="R139" s="82"/>
      <c r="S139" s="82"/>
    </row>
    <row r="140" spans="1:130" s="22" customFormat="1" x14ac:dyDescent="0.3">
      <c r="A140" s="82"/>
      <c r="B140" s="82"/>
      <c r="C140" s="82"/>
      <c r="D140" s="82"/>
      <c r="E140" s="82"/>
      <c r="F140" s="82"/>
      <c r="G140" s="82"/>
      <c r="H140" s="82"/>
      <c r="I140" s="82"/>
      <c r="J140" s="82"/>
      <c r="R140" s="82"/>
      <c r="S140" s="82"/>
    </row>
    <row r="141" spans="1:130" s="22" customFormat="1" x14ac:dyDescent="0.3">
      <c r="A141" s="82"/>
      <c r="B141" s="82"/>
      <c r="C141" s="82"/>
      <c r="D141" s="82"/>
      <c r="E141" s="82"/>
      <c r="F141" s="82"/>
      <c r="G141" s="82"/>
      <c r="H141" s="82"/>
      <c r="I141" s="82"/>
      <c r="J141" s="82"/>
      <c r="R141" s="82"/>
      <c r="S141" s="82"/>
    </row>
    <row r="142" spans="1:130" x14ac:dyDescent="0.3">
      <c r="U142" s="83" t="s">
        <v>27</v>
      </c>
      <c r="V142" s="83" t="s">
        <v>1145</v>
      </c>
      <c r="X142" s="22" t="s">
        <v>1146</v>
      </c>
      <c r="Y142" s="22" t="s">
        <v>181</v>
      </c>
      <c r="DZ142" s="22"/>
    </row>
    <row r="143" spans="1:130" x14ac:dyDescent="0.3">
      <c r="U143" s="136" t="s">
        <v>1147</v>
      </c>
      <c r="V143" s="159" t="s">
        <v>1148</v>
      </c>
      <c r="X143" s="82" t="s">
        <v>1149</v>
      </c>
      <c r="Y143" s="82" t="s">
        <v>1150</v>
      </c>
    </row>
    <row r="144" spans="1:130" x14ac:dyDescent="0.3">
      <c r="U144" s="136" t="s">
        <v>1147</v>
      </c>
      <c r="V144" s="159" t="s">
        <v>1151</v>
      </c>
      <c r="X144" s="82" t="s">
        <v>1149</v>
      </c>
      <c r="Y144" s="82" t="s">
        <v>1152</v>
      </c>
      <c r="DZ144" s="22"/>
    </row>
    <row r="145" spans="20:130" x14ac:dyDescent="0.3">
      <c r="U145" s="136" t="s">
        <v>1147</v>
      </c>
      <c r="V145" s="159" t="s">
        <v>1153</v>
      </c>
      <c r="X145" s="82" t="s">
        <v>1149</v>
      </c>
      <c r="Y145" s="82" t="s">
        <v>975</v>
      </c>
      <c r="DZ145" s="22"/>
    </row>
    <row r="146" spans="20:130" x14ac:dyDescent="0.3">
      <c r="U146" s="136" t="s">
        <v>1147</v>
      </c>
      <c r="V146" s="159" t="s">
        <v>1154</v>
      </c>
      <c r="X146" s="82" t="s">
        <v>1149</v>
      </c>
      <c r="Y146" s="82" t="s">
        <v>1155</v>
      </c>
      <c r="DZ146" s="22"/>
    </row>
    <row r="147" spans="20:130" x14ac:dyDescent="0.3">
      <c r="U147" s="136" t="s">
        <v>1147</v>
      </c>
      <c r="V147" s="159" t="s">
        <v>1156</v>
      </c>
      <c r="X147" s="82" t="s">
        <v>1149</v>
      </c>
      <c r="Y147" s="82" t="s">
        <v>853</v>
      </c>
      <c r="DZ147" s="22"/>
    </row>
    <row r="148" spans="20:130" x14ac:dyDescent="0.3">
      <c r="U148" s="136" t="s">
        <v>1147</v>
      </c>
      <c r="V148" s="159" t="s">
        <v>1157</v>
      </c>
      <c r="X148" s="82" t="s">
        <v>1149</v>
      </c>
      <c r="Y148" s="82" t="s">
        <v>1158</v>
      </c>
      <c r="DZ148" s="22"/>
    </row>
    <row r="149" spans="20:130" x14ac:dyDescent="0.3">
      <c r="T149" s="83"/>
      <c r="U149" s="136" t="s">
        <v>1147</v>
      </c>
      <c r="V149" s="159" t="s">
        <v>1159</v>
      </c>
      <c r="X149" s="82" t="s">
        <v>1149</v>
      </c>
      <c r="Y149" s="82" t="s">
        <v>1160</v>
      </c>
      <c r="DZ149" s="22"/>
    </row>
    <row r="150" spans="20:130" x14ac:dyDescent="0.3">
      <c r="T150" s="83"/>
      <c r="U150" s="136" t="s">
        <v>1147</v>
      </c>
      <c r="V150" s="159" t="s">
        <v>1161</v>
      </c>
      <c r="X150" s="82" t="s">
        <v>1149</v>
      </c>
      <c r="Y150" s="82" t="s">
        <v>1017</v>
      </c>
    </row>
    <row r="151" spans="20:130" x14ac:dyDescent="0.3">
      <c r="T151" s="83"/>
      <c r="U151" s="136" t="s">
        <v>1147</v>
      </c>
      <c r="V151" s="159" t="s">
        <v>1162</v>
      </c>
      <c r="X151" s="82" t="s">
        <v>1149</v>
      </c>
      <c r="Y151" s="82" t="s">
        <v>1163</v>
      </c>
      <c r="DZ151" s="22"/>
    </row>
    <row r="152" spans="20:130" x14ac:dyDescent="0.3">
      <c r="T152" s="83"/>
      <c r="U152" s="136" t="s">
        <v>1147</v>
      </c>
      <c r="V152" s="159" t="s">
        <v>1164</v>
      </c>
      <c r="X152" s="82" t="s">
        <v>1149</v>
      </c>
      <c r="Y152" s="82" t="s">
        <v>1165</v>
      </c>
    </row>
    <row r="153" spans="20:130" x14ac:dyDescent="0.3">
      <c r="T153" s="83"/>
      <c r="U153" s="160" t="s">
        <v>1166</v>
      </c>
      <c r="V153" s="161" t="s">
        <v>1167</v>
      </c>
      <c r="X153" s="82" t="s">
        <v>1149</v>
      </c>
      <c r="Y153" s="82" t="s">
        <v>1168</v>
      </c>
    </row>
    <row r="154" spans="20:130" x14ac:dyDescent="0.3">
      <c r="T154" s="83"/>
      <c r="U154" s="160" t="s">
        <v>1166</v>
      </c>
      <c r="V154" s="161" t="s">
        <v>1169</v>
      </c>
      <c r="X154" s="22" t="s">
        <v>1170</v>
      </c>
      <c r="Y154" s="22" t="s">
        <v>1171</v>
      </c>
    </row>
    <row r="155" spans="20:130" x14ac:dyDescent="0.3">
      <c r="T155" s="83"/>
      <c r="U155" s="160" t="s">
        <v>1166</v>
      </c>
      <c r="V155" s="161" t="s">
        <v>1172</v>
      </c>
      <c r="X155" s="22" t="s">
        <v>1170</v>
      </c>
      <c r="Y155" s="22" t="s">
        <v>1173</v>
      </c>
    </row>
    <row r="156" spans="20:130" x14ac:dyDescent="0.3">
      <c r="T156" s="83"/>
      <c r="U156" s="160" t="s">
        <v>1166</v>
      </c>
      <c r="V156" s="161" t="s">
        <v>1174</v>
      </c>
      <c r="X156" s="22" t="s">
        <v>1170</v>
      </c>
      <c r="Y156" s="22" t="s">
        <v>1175</v>
      </c>
    </row>
    <row r="157" spans="20:130" x14ac:dyDescent="0.3">
      <c r="T157" s="83"/>
      <c r="U157" s="160" t="s">
        <v>1166</v>
      </c>
      <c r="V157" s="161" t="s">
        <v>1176</v>
      </c>
      <c r="X157" s="22" t="s">
        <v>1170</v>
      </c>
      <c r="Y157" s="22" t="s">
        <v>1077</v>
      </c>
    </row>
    <row r="158" spans="20:130" x14ac:dyDescent="0.3">
      <c r="T158" s="83"/>
      <c r="U158" s="160" t="s">
        <v>1166</v>
      </c>
      <c r="V158" s="161" t="s">
        <v>1177</v>
      </c>
      <c r="X158" s="22" t="s">
        <v>1170</v>
      </c>
      <c r="Y158" s="82" t="s">
        <v>821</v>
      </c>
    </row>
    <row r="159" spans="20:130" x14ac:dyDescent="0.3">
      <c r="T159" s="83"/>
      <c r="U159" s="160" t="s">
        <v>1166</v>
      </c>
      <c r="V159" s="160" t="s">
        <v>1178</v>
      </c>
      <c r="X159" s="22" t="s">
        <v>1170</v>
      </c>
      <c r="Y159" s="22" t="s">
        <v>1179</v>
      </c>
      <c r="DZ159" s="22"/>
    </row>
    <row r="160" spans="20:130" x14ac:dyDescent="0.3">
      <c r="T160" s="83"/>
      <c r="U160" s="160" t="s">
        <v>1180</v>
      </c>
      <c r="V160" s="161" t="s">
        <v>1181</v>
      </c>
      <c r="X160" s="22" t="s">
        <v>1170</v>
      </c>
      <c r="Y160" s="22" t="s">
        <v>1182</v>
      </c>
    </row>
    <row r="161" spans="20:25" x14ac:dyDescent="0.3">
      <c r="T161" s="83"/>
      <c r="U161" s="160" t="s">
        <v>845</v>
      </c>
      <c r="V161" s="160" t="s">
        <v>925</v>
      </c>
      <c r="X161" s="22" t="s">
        <v>1170</v>
      </c>
      <c r="Y161" s="22" t="s">
        <v>1183</v>
      </c>
    </row>
    <row r="162" spans="20:25" x14ac:dyDescent="0.3">
      <c r="T162" s="83"/>
      <c r="U162" s="160" t="s">
        <v>845</v>
      </c>
      <c r="V162" s="160" t="s">
        <v>1184</v>
      </c>
      <c r="X162" s="22" t="s">
        <v>1170</v>
      </c>
      <c r="Y162" s="22" t="s">
        <v>1185</v>
      </c>
    </row>
    <row r="163" spans="20:25" x14ac:dyDescent="0.3">
      <c r="T163" s="83"/>
      <c r="U163" s="160" t="s">
        <v>845</v>
      </c>
      <c r="V163" s="160" t="s">
        <v>1019</v>
      </c>
      <c r="X163" s="22" t="s">
        <v>1170</v>
      </c>
      <c r="Y163" s="22" t="s">
        <v>1186</v>
      </c>
    </row>
    <row r="164" spans="20:25" x14ac:dyDescent="0.3">
      <c r="T164" s="83"/>
      <c r="U164" s="160" t="s">
        <v>90</v>
      </c>
      <c r="V164" s="160" t="s">
        <v>1187</v>
      </c>
      <c r="X164" s="22" t="s">
        <v>1170</v>
      </c>
      <c r="Y164" s="22" t="s">
        <v>1188</v>
      </c>
    </row>
    <row r="165" spans="20:25" x14ac:dyDescent="0.3">
      <c r="T165" s="83"/>
      <c r="U165" s="160" t="s">
        <v>90</v>
      </c>
      <c r="V165" s="160" t="s">
        <v>1189</v>
      </c>
      <c r="X165" s="22" t="s">
        <v>1170</v>
      </c>
      <c r="Y165" s="22" t="s">
        <v>1190</v>
      </c>
    </row>
    <row r="166" spans="20:25" x14ac:dyDescent="0.3">
      <c r="T166" s="83"/>
      <c r="U166" s="160" t="s">
        <v>90</v>
      </c>
      <c r="V166" s="160" t="s">
        <v>1191</v>
      </c>
      <c r="X166" s="22" t="s">
        <v>1170</v>
      </c>
      <c r="Y166" s="22" t="s">
        <v>1192</v>
      </c>
    </row>
    <row r="167" spans="20:25" x14ac:dyDescent="0.3">
      <c r="T167" s="83"/>
      <c r="U167" s="160" t="s">
        <v>90</v>
      </c>
      <c r="V167" s="160" t="s">
        <v>1193</v>
      </c>
      <c r="X167" s="22" t="s">
        <v>1170</v>
      </c>
      <c r="Y167" s="22" t="s">
        <v>1194</v>
      </c>
    </row>
    <row r="168" spans="20:25" x14ac:dyDescent="0.3">
      <c r="T168" s="83"/>
      <c r="U168" s="160" t="s">
        <v>90</v>
      </c>
      <c r="V168" s="160" t="s">
        <v>1195</v>
      </c>
      <c r="X168" s="22" t="s">
        <v>1170</v>
      </c>
      <c r="Y168" s="22" t="s">
        <v>1196</v>
      </c>
    </row>
    <row r="169" spans="20:25" x14ac:dyDescent="0.3">
      <c r="T169" s="83"/>
      <c r="U169" s="160" t="s">
        <v>90</v>
      </c>
      <c r="V169" s="160" t="s">
        <v>1197</v>
      </c>
      <c r="X169" s="22" t="s">
        <v>1170</v>
      </c>
      <c r="Y169" s="22" t="s">
        <v>1198</v>
      </c>
    </row>
    <row r="170" spans="20:25" x14ac:dyDescent="0.3">
      <c r="T170" s="83"/>
      <c r="U170" s="160" t="s">
        <v>90</v>
      </c>
      <c r="V170" s="160" t="s">
        <v>1199</v>
      </c>
      <c r="X170" s="22" t="s">
        <v>1170</v>
      </c>
      <c r="Y170" s="22" t="s">
        <v>1200</v>
      </c>
    </row>
    <row r="171" spans="20:25" x14ac:dyDescent="0.3">
      <c r="T171" s="83"/>
      <c r="U171" s="160" t="s">
        <v>90</v>
      </c>
      <c r="V171" s="160" t="s">
        <v>1201</v>
      </c>
      <c r="X171" s="22" t="s">
        <v>1170</v>
      </c>
      <c r="Y171" s="22" t="s">
        <v>1202</v>
      </c>
    </row>
    <row r="172" spans="20:25" x14ac:dyDescent="0.3">
      <c r="T172" s="83"/>
      <c r="X172" s="22" t="s">
        <v>1170</v>
      </c>
      <c r="Y172" s="22" t="s">
        <v>1019</v>
      </c>
    </row>
    <row r="173" spans="20:25" x14ac:dyDescent="0.3">
      <c r="T173" s="83"/>
      <c r="X173" s="22" t="s">
        <v>1170</v>
      </c>
      <c r="Y173" s="22" t="s">
        <v>1203</v>
      </c>
    </row>
    <row r="174" spans="20:25" x14ac:dyDescent="0.3">
      <c r="X174" s="22" t="s">
        <v>1204</v>
      </c>
      <c r="Y174" s="22" t="s">
        <v>1205</v>
      </c>
    </row>
    <row r="175" spans="20:25" x14ac:dyDescent="0.3">
      <c r="X175" s="22" t="s">
        <v>1204</v>
      </c>
      <c r="Y175" s="22" t="s">
        <v>1206</v>
      </c>
    </row>
    <row r="176" spans="20:25" x14ac:dyDescent="0.3">
      <c r="X176" s="22" t="s">
        <v>1204</v>
      </c>
      <c r="Y176" s="22" t="s">
        <v>1076</v>
      </c>
    </row>
    <row r="177" spans="24:25" x14ac:dyDescent="0.3">
      <c r="X177" s="22" t="s">
        <v>1204</v>
      </c>
      <c r="Y177" s="22" t="s">
        <v>1077</v>
      </c>
    </row>
    <row r="178" spans="24:25" x14ac:dyDescent="0.3">
      <c r="X178" s="22" t="s">
        <v>1204</v>
      </c>
      <c r="Y178" s="22" t="s">
        <v>1207</v>
      </c>
    </row>
    <row r="179" spans="24:25" x14ac:dyDescent="0.3">
      <c r="X179" s="22" t="s">
        <v>1204</v>
      </c>
      <c r="Y179" s="22" t="s">
        <v>1208</v>
      </c>
    </row>
    <row r="180" spans="24:25" x14ac:dyDescent="0.3">
      <c r="X180" s="22" t="s">
        <v>1204</v>
      </c>
      <c r="Y180" s="22" t="s">
        <v>1186</v>
      </c>
    </row>
    <row r="181" spans="24:25" x14ac:dyDescent="0.3">
      <c r="X181" s="22" t="s">
        <v>1204</v>
      </c>
      <c r="Y181" s="22" t="s">
        <v>1188</v>
      </c>
    </row>
    <row r="182" spans="24:25" x14ac:dyDescent="0.3">
      <c r="X182" s="22" t="s">
        <v>1204</v>
      </c>
      <c r="Y182" s="22" t="s">
        <v>1194</v>
      </c>
    </row>
    <row r="183" spans="24:25" x14ac:dyDescent="0.3">
      <c r="X183" s="22" t="s">
        <v>1204</v>
      </c>
      <c r="Y183" s="22" t="s">
        <v>1209</v>
      </c>
    </row>
    <row r="184" spans="24:25" x14ac:dyDescent="0.3">
      <c r="X184" s="22" t="s">
        <v>1204</v>
      </c>
      <c r="Y184" s="22" t="s">
        <v>1210</v>
      </c>
    </row>
    <row r="185" spans="24:25" x14ac:dyDescent="0.3">
      <c r="X185" s="22" t="s">
        <v>1204</v>
      </c>
      <c r="Y185" s="22" t="s">
        <v>1211</v>
      </c>
    </row>
    <row r="186" spans="24:25" x14ac:dyDescent="0.3">
      <c r="X186" s="22" t="s">
        <v>1204</v>
      </c>
      <c r="Y186" s="22" t="s">
        <v>1019</v>
      </c>
    </row>
  </sheetData>
  <sheetProtection algorithmName="SHA-512" hashValue="A8OKgt72Bh2RBnpxkXQdf1CG5MXfnRAVXqU84UrJzgdYHrwhB0/EahSqhDurPv9Z4jUqUhkJUAxOzDxVtrTpqQ==" saltValue="NwYAeaAhPlIPTs5lhS+KoA==" spinCount="100000" sheet="1" insertColumns="0" insertRows="0"/>
  <dataConsolidate/>
  <mergeCells count="31">
    <mergeCell ref="B4:I4"/>
    <mergeCell ref="A1:J1"/>
    <mergeCell ref="B2:B3"/>
    <mergeCell ref="C2:I2"/>
    <mergeCell ref="C3:E3"/>
    <mergeCell ref="F3:I3"/>
    <mergeCell ref="B16:C16"/>
    <mergeCell ref="B5:I5"/>
    <mergeCell ref="B6:C6"/>
    <mergeCell ref="B7:C7"/>
    <mergeCell ref="B8:C8"/>
    <mergeCell ref="B9:C9"/>
    <mergeCell ref="B10:C10"/>
    <mergeCell ref="B11:C11"/>
    <mergeCell ref="B12:C12"/>
    <mergeCell ref="B13:C13"/>
    <mergeCell ref="B14:C14"/>
    <mergeCell ref="B15:C15"/>
    <mergeCell ref="B17:C17"/>
    <mergeCell ref="B18:C18"/>
    <mergeCell ref="B19:C19"/>
    <mergeCell ref="B20:I20"/>
    <mergeCell ref="B21:I21"/>
    <mergeCell ref="B22:C22"/>
    <mergeCell ref="D22:I22"/>
    <mergeCell ref="B32:D32"/>
    <mergeCell ref="B23:C23"/>
    <mergeCell ref="B24:C24"/>
    <mergeCell ref="B25:C25"/>
    <mergeCell ref="B27:B31"/>
    <mergeCell ref="C27:I31"/>
  </mergeCells>
  <conditionalFormatting sqref="D23:I23">
    <cfRule type="expression" dxfId="180" priority="68">
      <formula>D$7&lt;&gt;""</formula>
    </cfRule>
  </conditionalFormatting>
  <conditionalFormatting sqref="D24:I24">
    <cfRule type="expression" dxfId="179" priority="54">
      <formula>OR(D$23="Baja",D$23="Reactivar")</formula>
    </cfRule>
  </conditionalFormatting>
  <conditionalFormatting sqref="D24:I25">
    <cfRule type="expression" dxfId="178" priority="55">
      <formula>D$23="Modificación"</formula>
    </cfRule>
  </conditionalFormatting>
  <conditionalFormatting sqref="D25:I25">
    <cfRule type="expression" dxfId="177" priority="56">
      <formula>D$23="Crear"</formula>
    </cfRule>
  </conditionalFormatting>
  <dataValidations count="10">
    <dataValidation type="list" allowBlank="1" showInputMessage="1" showErrorMessage="1" sqref="D25:I25" xr:uid="{FE72B903-8EE0-4922-BD9D-473F241E26B8}">
      <formula1>ECredisystem</formula1>
    </dataValidation>
    <dataValidation type="date" operator="greaterThan" allowBlank="1" showInputMessage="1" showErrorMessage="1" errorTitle="Fecha finalización" error="Digite una fecha valida. La fecha debe ser mayor a la de Inicio Contrato y a la fecha actual del sistema." sqref="D19:I19" xr:uid="{45FEB775-4C19-4409-B84C-0BADF73D6DE9}">
      <formula1>D18</formula1>
    </dataValidation>
    <dataValidation allowBlank="1" showInputMessage="1" showErrorMessage="1" errorTitle="Numero de Documento" error="Digitar un valor numérico" sqref="D7:I7" xr:uid="{DE9A33E7-A3CD-4506-B67E-0F04E8ACACA4}"/>
    <dataValidation type="whole" allowBlank="1" showInputMessage="1" showErrorMessage="1" errorTitle="Centro de Costo" error="Digitar un valor numérico" sqref="D11:I11" xr:uid="{9434BB2D-D734-4AF9-818F-172AABFC4CCC}">
      <formula1>0</formula1>
      <formula2>9999</formula2>
    </dataValidation>
    <dataValidation type="list" allowBlank="1" showInputMessage="1" showErrorMessage="1" sqref="D23:I23" xr:uid="{FAD22D8D-B0E6-40A3-9A32-ADC9078B1AB2}">
      <formula1>"Crear, Modificación, Baja, Reactivar"</formula1>
    </dataValidation>
    <dataValidation type="textLength" allowBlank="1" showInputMessage="1" showErrorMessage="1" errorTitle="Nombre Dependencia" error="Solo se aceptan caracteres albabeticos. Favor digitar el nombre de la Dependencia." sqref="D14:I14" xr:uid="{9818C620-6346-4FF2-844A-C25D08A876CA}">
      <formula1>5</formula1>
      <formula2>100</formula2>
    </dataValidation>
    <dataValidation type="date" allowBlank="1" showInputMessage="1" showErrorMessage="1" errorTitle="Fecha inicio" error="Digite una fecha valida" sqref="D18:I18" xr:uid="{484A74F6-0620-4A3C-B2E4-16DD05F187F3}">
      <formula1>19725</formula1>
      <formula2>2958465</formula2>
    </dataValidation>
    <dataValidation type="list" allowBlank="1" showInputMessage="1" showErrorMessage="1" sqref="D16:I16" xr:uid="{BA74790B-1814-416D-9577-DFFFF2315A94}">
      <formula1>"Empleado CAFAM, Contratista"</formula1>
    </dataValidation>
    <dataValidation type="whole" allowBlank="1" showInputMessage="1" showErrorMessage="1" errorTitle="Centro de Costo" error="Digitar un valor numérico" sqref="D12:I13" xr:uid="{E9785B3F-25C3-4D30-9321-7365CD82AE58}">
      <formula1>1</formula1>
      <formula2>9999999999999990</formula2>
    </dataValidation>
    <dataValidation type="whole" allowBlank="1" showInputMessage="1" showErrorMessage="1" errorTitle="Numero de Documento" error="Digitar un valor numérico" sqref="D8:I8" xr:uid="{CB1E1256-3082-47E5-B889-ABEE8D2DF680}">
      <formula1>1</formula1>
      <formula2>9999999999999990</formula2>
    </dataValidation>
  </dataValidations>
  <pageMargins left="0.70866141732283472" right="0.70866141732283472" top="0.74803149606299213" bottom="0.74803149606299213" header="0.31496062992125984" footer="0.31496062992125984"/>
  <pageSetup paperSize="9" scale="43" orientation="portrait" horizontalDpi="4294967295" verticalDpi="4294967295" r:id="rId1"/>
  <drawing r:id="rId2"/>
  <legacyDrawing r:id="rId3"/>
  <tableParts count="2">
    <tablePart r:id="rId4"/>
    <tablePart r:id="rId5"/>
  </tablePar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DCCC1-ECAB-45AF-A148-002CBA6E80D4}">
  <sheetPr codeName="Hoja28">
    <tabColor theme="8" tint="-0.249977111117893"/>
    <pageSetUpPr fitToPage="1"/>
  </sheetPr>
  <dimension ref="A1:DZ159"/>
  <sheetViews>
    <sheetView showGridLines="0" showRowColHeaders="0" zoomScaleNormal="100" workbookViewId="0">
      <pane xSplit="10" topLeftCell="K1" activePane="topRight" state="frozen"/>
      <selection activeCell="D22" sqref="D22:I22"/>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ustomWidth="1"/>
    <col min="12" max="12" width="11.6640625" style="82" customWidth="1"/>
    <col min="13" max="88" width="11.44140625" style="82" customWidth="1"/>
    <col min="89" max="16384" width="11.44140625" style="82"/>
  </cols>
  <sheetData>
    <row r="1" spans="1:11" s="22" customFormat="1" ht="20.25" customHeight="1" thickTop="1" thickBot="1" x14ac:dyDescent="0.35">
      <c r="A1" s="463"/>
      <c r="B1" s="464"/>
      <c r="C1" s="464"/>
      <c r="D1" s="464"/>
      <c r="E1" s="464"/>
      <c r="F1" s="464"/>
      <c r="G1" s="464"/>
      <c r="H1" s="464"/>
      <c r="I1" s="464"/>
      <c r="J1" s="465"/>
      <c r="K1" s="21">
        <v>2958465</v>
      </c>
    </row>
    <row r="2" spans="1:11" s="22" customFormat="1" ht="45" customHeight="1" x14ac:dyDescent="0.3">
      <c r="A2" s="62"/>
      <c r="B2" s="474"/>
      <c r="C2" s="481" t="s">
        <v>99</v>
      </c>
      <c r="D2" s="481"/>
      <c r="E2" s="481"/>
      <c r="F2" s="481"/>
      <c r="G2" s="482"/>
      <c r="H2" s="482"/>
      <c r="I2" s="483"/>
      <c r="J2" s="64"/>
    </row>
    <row r="3" spans="1:11" s="22" customFormat="1" ht="15" thickBot="1" x14ac:dyDescent="0.35">
      <c r="A3" s="62"/>
      <c r="B3" s="475"/>
      <c r="C3" s="473"/>
      <c r="D3" s="473"/>
      <c r="E3" s="473"/>
      <c r="F3" s="473" t="s">
        <v>100</v>
      </c>
      <c r="G3" s="479"/>
      <c r="H3" s="479"/>
      <c r="I3" s="480"/>
      <c r="J3" s="64"/>
    </row>
    <row r="4" spans="1:11" s="22" customFormat="1" ht="15" thickBot="1" x14ac:dyDescent="0.35">
      <c r="A4" s="62"/>
      <c r="B4" s="466"/>
      <c r="C4" s="466"/>
      <c r="D4" s="466"/>
      <c r="E4" s="466"/>
      <c r="F4" s="466"/>
      <c r="G4" s="466"/>
      <c r="H4" s="466"/>
      <c r="I4" s="466"/>
      <c r="J4" s="64"/>
    </row>
    <row r="5" spans="1:11" s="22" customFormat="1" ht="27.75" customHeight="1" thickBot="1" x14ac:dyDescent="0.35">
      <c r="A5" s="62"/>
      <c r="B5" s="476" t="s">
        <v>101</v>
      </c>
      <c r="C5" s="477"/>
      <c r="D5" s="477"/>
      <c r="E5" s="477"/>
      <c r="F5" s="477"/>
      <c r="G5" s="477"/>
      <c r="H5" s="477"/>
      <c r="I5" s="478"/>
      <c r="J5" s="64"/>
    </row>
    <row r="6" spans="1:11" s="22" customFormat="1" ht="15" thickBot="1" x14ac:dyDescent="0.35">
      <c r="A6" s="62"/>
      <c r="B6" s="471" t="s">
        <v>102</v>
      </c>
      <c r="C6" s="472"/>
      <c r="D6" s="23" t="s">
        <v>103</v>
      </c>
      <c r="E6" s="24" t="s">
        <v>104</v>
      </c>
      <c r="F6" s="24" t="s">
        <v>105</v>
      </c>
      <c r="G6" s="24" t="s">
        <v>106</v>
      </c>
      <c r="H6" s="24" t="s">
        <v>107</v>
      </c>
      <c r="I6" s="25" t="s">
        <v>108</v>
      </c>
      <c r="J6" s="64"/>
    </row>
    <row r="7" spans="1:11"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1"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1"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1"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1"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1"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1"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1"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1"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1"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75" hidden="1" customHeight="1" thickBot="1" x14ac:dyDescent="0.35">
      <c r="A21" s="62"/>
      <c r="B21" s="578" t="s">
        <v>1142</v>
      </c>
      <c r="C21" s="579"/>
      <c r="D21" s="579"/>
      <c r="E21" s="579"/>
      <c r="F21" s="579"/>
      <c r="G21" s="579"/>
      <c r="H21" s="579"/>
      <c r="I21" s="580"/>
      <c r="J21" s="64"/>
    </row>
    <row r="22" spans="1:130" s="22" customFormat="1" ht="18.75" customHeight="1" collapsed="1" thickBot="1" x14ac:dyDescent="0.35">
      <c r="A22" s="62"/>
      <c r="B22" s="562" t="s">
        <v>1212</v>
      </c>
      <c r="C22" s="563"/>
      <c r="D22" s="503" t="str">
        <f>IF(DZ23&gt;0,Navegación!$E$64,"")</f>
        <v/>
      </c>
      <c r="E22" s="503"/>
      <c r="F22" s="503"/>
      <c r="G22" s="503"/>
      <c r="H22" s="503"/>
      <c r="I22" s="504"/>
      <c r="J22" s="64"/>
    </row>
    <row r="23" spans="1:130" s="22" customFormat="1" ht="15" customHeight="1" x14ac:dyDescent="0.3">
      <c r="A23" s="62"/>
      <c r="B23" s="484" t="s">
        <v>1213</v>
      </c>
      <c r="C23" s="485"/>
      <c r="D23" s="16"/>
      <c r="E23" s="16"/>
      <c r="F23" s="16"/>
      <c r="G23" s="16"/>
      <c r="H23" s="16"/>
      <c r="I23" s="17"/>
      <c r="J23" s="64"/>
      <c r="DZ23" s="147">
        <f>COUNTIF(D23:I23,"&lt;&gt;")</f>
        <v>0</v>
      </c>
    </row>
    <row r="24" spans="1:130" s="22" customFormat="1" x14ac:dyDescent="0.3">
      <c r="A24" s="62"/>
      <c r="B24" s="467" t="s">
        <v>1214</v>
      </c>
      <c r="C24" s="468"/>
      <c r="D24" s="26"/>
      <c r="E24" s="26"/>
      <c r="F24" s="26"/>
      <c r="G24" s="26"/>
      <c r="H24" s="26"/>
      <c r="I24" s="32"/>
      <c r="J24" s="64"/>
    </row>
    <row r="25" spans="1:130" s="22" customFormat="1" x14ac:dyDescent="0.3">
      <c r="A25" s="62"/>
      <c r="B25" s="467" t="s">
        <v>1215</v>
      </c>
      <c r="C25" s="468"/>
      <c r="D25" s="33" t="str">
        <f t="shared" ref="D25:I25" si="0">IF(D23&lt;&gt;"",IF(D23=" "," ",+CONCATENATE(D9," ",D10)),"")</f>
        <v/>
      </c>
      <c r="E25" s="33" t="str">
        <f t="shared" si="0"/>
        <v/>
      </c>
      <c r="F25" s="33" t="str">
        <f t="shared" si="0"/>
        <v/>
      </c>
      <c r="G25" s="33" t="str">
        <f t="shared" si="0"/>
        <v/>
      </c>
      <c r="H25" s="33" t="str">
        <f t="shared" si="0"/>
        <v/>
      </c>
      <c r="I25" s="34" t="str">
        <f t="shared" si="0"/>
        <v/>
      </c>
      <c r="J25" s="64"/>
    </row>
    <row r="26" spans="1:130" s="22" customFormat="1" x14ac:dyDescent="0.3">
      <c r="A26" s="62"/>
      <c r="B26" s="467" t="s">
        <v>781</v>
      </c>
      <c r="C26" s="468"/>
      <c r="D26" s="26"/>
      <c r="E26" s="26"/>
      <c r="F26" s="26"/>
      <c r="G26" s="26"/>
      <c r="H26" s="26"/>
      <c r="I26" s="32"/>
      <c r="J26" s="64"/>
    </row>
    <row r="27" spans="1:130" s="22" customFormat="1" ht="33.75" customHeight="1" x14ac:dyDescent="0.3">
      <c r="A27" s="62"/>
      <c r="B27" s="467" t="s">
        <v>1216</v>
      </c>
      <c r="C27" s="468"/>
      <c r="D27" s="37"/>
      <c r="E27" s="37"/>
      <c r="F27" s="37"/>
      <c r="G27" s="37"/>
      <c r="H27" s="37"/>
      <c r="I27" s="38"/>
      <c r="J27" s="64"/>
    </row>
    <row r="28" spans="1:130" s="22" customFormat="1" ht="18.75" customHeight="1" collapsed="1" x14ac:dyDescent="0.3">
      <c r="A28" s="62"/>
      <c r="B28" s="467" t="s">
        <v>1217</v>
      </c>
      <c r="C28" s="468"/>
      <c r="D28" s="26"/>
      <c r="E28" s="26"/>
      <c r="F28" s="26"/>
      <c r="G28" s="26"/>
      <c r="H28" s="26"/>
      <c r="I28" s="32"/>
      <c r="J28" s="64"/>
    </row>
    <row r="29" spans="1:130" s="22" customFormat="1" x14ac:dyDescent="0.3">
      <c r="A29" s="62"/>
      <c r="B29" s="467" t="s">
        <v>1218</v>
      </c>
      <c r="C29" s="468"/>
      <c r="D29" s="179" t="str">
        <f t="shared" ref="D29:I29" si="1">IF(D23&lt;&gt;"",IF(D23=" "," ",+CONCATENATE(D11," ",D14)),"")</f>
        <v/>
      </c>
      <c r="E29" s="179" t="str">
        <f t="shared" si="1"/>
        <v/>
      </c>
      <c r="F29" s="179" t="str">
        <f t="shared" si="1"/>
        <v/>
      </c>
      <c r="G29" s="179" t="str">
        <f t="shared" si="1"/>
        <v/>
      </c>
      <c r="H29" s="179" t="str">
        <f t="shared" si="1"/>
        <v/>
      </c>
      <c r="I29" s="180" t="str">
        <f t="shared" si="1"/>
        <v/>
      </c>
      <c r="J29" s="64"/>
    </row>
    <row r="30" spans="1:130" s="22" customFormat="1" x14ac:dyDescent="0.3">
      <c r="A30" s="62"/>
      <c r="B30" s="467" t="s">
        <v>1219</v>
      </c>
      <c r="C30" s="468"/>
      <c r="D30" s="26"/>
      <c r="E30" s="26"/>
      <c r="F30" s="26"/>
      <c r="G30" s="26"/>
      <c r="H30" s="26"/>
      <c r="I30" s="32"/>
      <c r="J30" s="64"/>
    </row>
    <row r="31" spans="1:130" s="22" customFormat="1" x14ac:dyDescent="0.3">
      <c r="A31" s="62"/>
      <c r="B31" s="467" t="s">
        <v>1220</v>
      </c>
      <c r="C31" s="468"/>
      <c r="D31" s="26"/>
      <c r="E31" s="26"/>
      <c r="F31" s="26"/>
      <c r="G31" s="26"/>
      <c r="H31" s="26"/>
      <c r="I31" s="32"/>
      <c r="J31" s="64"/>
    </row>
    <row r="32" spans="1:130" s="22" customFormat="1" ht="90.75" customHeight="1" x14ac:dyDescent="0.3">
      <c r="A32" s="62"/>
      <c r="B32" s="467" t="s">
        <v>1221</v>
      </c>
      <c r="C32" s="468"/>
      <c r="D32" s="26"/>
      <c r="E32" s="26"/>
      <c r="F32" s="26"/>
      <c r="G32" s="26"/>
      <c r="H32" s="26"/>
      <c r="I32" s="32"/>
      <c r="J32" s="64"/>
    </row>
    <row r="33" spans="1:89" s="22" customFormat="1" ht="32.25" customHeight="1" thickBot="1" x14ac:dyDescent="0.35">
      <c r="A33" s="62"/>
      <c r="B33" s="487" t="s">
        <v>1222</v>
      </c>
      <c r="C33" s="488"/>
      <c r="D33" s="13"/>
      <c r="E33" s="13"/>
      <c r="F33" s="13"/>
      <c r="G33" s="13"/>
      <c r="H33" s="13"/>
      <c r="I33" s="28"/>
      <c r="J33" s="64"/>
    </row>
    <row r="34" spans="1:89" s="22" customFormat="1" ht="21" thickBot="1" x14ac:dyDescent="0.35">
      <c r="A34" s="62"/>
      <c r="B34" s="233"/>
      <c r="C34" s="233"/>
      <c r="D34" s="231"/>
      <c r="E34" s="231"/>
      <c r="F34" s="231"/>
      <c r="G34" s="231"/>
      <c r="H34" s="231"/>
      <c r="I34" s="231"/>
      <c r="J34" s="64"/>
    </row>
    <row r="35" spans="1:89" s="22" customFormat="1" collapsed="1" x14ac:dyDescent="0.3">
      <c r="A35" s="62"/>
      <c r="B35" s="494" t="s">
        <v>131</v>
      </c>
      <c r="C35" s="497"/>
      <c r="D35" s="497"/>
      <c r="E35" s="497"/>
      <c r="F35" s="497"/>
      <c r="G35" s="497"/>
      <c r="H35" s="497"/>
      <c r="I35" s="498"/>
      <c r="J35" s="64"/>
    </row>
    <row r="36" spans="1:89" s="22" customFormat="1" x14ac:dyDescent="0.3">
      <c r="A36" s="62"/>
      <c r="B36" s="495"/>
      <c r="C36" s="499"/>
      <c r="D36" s="499"/>
      <c r="E36" s="499"/>
      <c r="F36" s="499"/>
      <c r="G36" s="499"/>
      <c r="H36" s="499"/>
      <c r="I36" s="500"/>
      <c r="J36" s="64"/>
    </row>
    <row r="37" spans="1:89" s="22" customFormat="1" x14ac:dyDescent="0.3">
      <c r="A37" s="62"/>
      <c r="B37" s="495"/>
      <c r="C37" s="499"/>
      <c r="D37" s="499"/>
      <c r="E37" s="499"/>
      <c r="F37" s="499"/>
      <c r="G37" s="499"/>
      <c r="H37" s="499"/>
      <c r="I37" s="500"/>
      <c r="J37" s="64"/>
    </row>
    <row r="38" spans="1:89" s="22" customFormat="1" x14ac:dyDescent="0.3">
      <c r="A38" s="62"/>
      <c r="B38" s="495"/>
      <c r="C38" s="499"/>
      <c r="D38" s="499"/>
      <c r="E38" s="499"/>
      <c r="F38" s="499"/>
      <c r="G38" s="499"/>
      <c r="H38" s="499"/>
      <c r="I38" s="500"/>
      <c r="J38" s="64"/>
    </row>
    <row r="39" spans="1:89" s="22" customFormat="1" ht="15" thickBot="1" x14ac:dyDescent="0.35">
      <c r="A39" s="62"/>
      <c r="B39" s="496"/>
      <c r="C39" s="501"/>
      <c r="D39" s="501"/>
      <c r="E39" s="501"/>
      <c r="F39" s="501"/>
      <c r="G39" s="501"/>
      <c r="H39" s="501"/>
      <c r="I39" s="502"/>
      <c r="J39" s="64"/>
      <c r="CK39" s="147" t="e">
        <f>COUNTIF(#REF!,"&lt;&gt;")</f>
        <v>#REF!</v>
      </c>
    </row>
    <row r="40" spans="1:89" s="22" customFormat="1" ht="15" customHeight="1" thickBot="1" x14ac:dyDescent="0.35">
      <c r="A40" s="63"/>
      <c r="B40" s="489" t="str">
        <f>'WINDOWS 1'!$B$37</f>
        <v>APROBADOR POR: Jefe Dpto. Servicios Compartidos</v>
      </c>
      <c r="C40" s="489"/>
      <c r="D40" s="489"/>
      <c r="E40" s="298"/>
      <c r="F40" s="298" t="str">
        <f>'WINDOWS 1'!F37</f>
        <v>V20 de 26/09/2023</v>
      </c>
      <c r="G40" s="299"/>
      <c r="H40" s="299"/>
      <c r="I40" s="299" t="str">
        <f>"Pág. " &amp;Navegación!B64 &amp; " de " &amp;Navegación!$B$102</f>
        <v>Pág. 34 de 54</v>
      </c>
      <c r="J40" s="65"/>
    </row>
    <row r="41" spans="1:89" s="22" customFormat="1" ht="15" thickTop="1" x14ac:dyDescent="0.3">
      <c r="A41" s="62"/>
    </row>
    <row r="42" spans="1:89" s="22" customFormat="1" x14ac:dyDescent="0.3">
      <c r="A42" s="62"/>
      <c r="J42" s="82"/>
    </row>
    <row r="43" spans="1:89" s="22" customFormat="1" x14ac:dyDescent="0.3">
      <c r="A43" s="62"/>
      <c r="J43" s="82"/>
      <c r="CK43" s="147" t="e">
        <f>COUNTIF(#REF!,"&lt;&gt;")</f>
        <v>#REF!</v>
      </c>
    </row>
    <row r="44" spans="1:89" s="22" customFormat="1" x14ac:dyDescent="0.3">
      <c r="A44" s="62"/>
      <c r="J44" s="82"/>
    </row>
    <row r="45" spans="1:89" s="22" customFormat="1" ht="35.25" customHeight="1" collapsed="1" x14ac:dyDescent="0.3">
      <c r="A45" s="62"/>
      <c r="B45" s="82"/>
      <c r="C45" s="82"/>
      <c r="D45" s="82"/>
      <c r="E45" s="82"/>
      <c r="F45" s="82"/>
      <c r="G45" s="82"/>
      <c r="H45" s="82"/>
      <c r="I45" s="82"/>
      <c r="J45" s="82"/>
    </row>
    <row r="46" spans="1:89" s="22" customFormat="1" ht="84" customHeight="1" x14ac:dyDescent="0.3">
      <c r="A46" s="62"/>
      <c r="B46" s="82"/>
      <c r="C46" s="82"/>
      <c r="D46" s="82"/>
      <c r="E46" s="82"/>
      <c r="F46" s="82"/>
      <c r="G46" s="82"/>
      <c r="H46" s="82"/>
      <c r="I46" s="82"/>
      <c r="J46" s="82"/>
    </row>
    <row r="47" spans="1:89" s="22" customFormat="1" x14ac:dyDescent="0.3">
      <c r="A47" s="62"/>
      <c r="B47" s="82"/>
      <c r="C47" s="82"/>
      <c r="D47" s="82"/>
      <c r="E47" s="82"/>
      <c r="F47" s="82"/>
      <c r="G47" s="82"/>
      <c r="H47" s="82"/>
      <c r="I47" s="82"/>
      <c r="J47" s="82"/>
    </row>
    <row r="48" spans="1:89" s="22" customFormat="1" x14ac:dyDescent="0.3">
      <c r="A48" s="62"/>
      <c r="B48" s="82"/>
      <c r="C48" s="82"/>
      <c r="D48" s="82"/>
      <c r="E48" s="82"/>
      <c r="F48" s="82"/>
      <c r="G48" s="82"/>
      <c r="H48" s="82"/>
      <c r="I48" s="82"/>
      <c r="J48" s="82"/>
    </row>
    <row r="49" spans="1:89" s="22" customFormat="1" collapsed="1" x14ac:dyDescent="0.3">
      <c r="A49" s="62"/>
      <c r="B49" s="82"/>
      <c r="C49" s="82"/>
      <c r="D49" s="82"/>
      <c r="E49" s="82"/>
      <c r="F49" s="82"/>
      <c r="G49" s="82"/>
      <c r="H49" s="82"/>
      <c r="I49" s="82"/>
      <c r="J49" s="82"/>
    </row>
    <row r="50" spans="1:89" s="22" customFormat="1" ht="18.75" customHeight="1" x14ac:dyDescent="0.3">
      <c r="A50" s="62"/>
      <c r="B50" s="82"/>
      <c r="C50" s="82"/>
      <c r="D50" s="82"/>
      <c r="E50" s="82"/>
      <c r="F50" s="82"/>
      <c r="G50" s="82"/>
      <c r="H50" s="82"/>
      <c r="I50" s="82"/>
      <c r="J50" s="82"/>
      <c r="CK50" s="147" t="e">
        <f>COUNTIF(#REF!,"&lt;&gt;")</f>
        <v>#REF!</v>
      </c>
    </row>
    <row r="51" spans="1:89" s="22" customFormat="1" x14ac:dyDescent="0.3">
      <c r="A51" s="62"/>
      <c r="B51" s="82"/>
      <c r="C51" s="82"/>
      <c r="D51" s="82"/>
      <c r="E51" s="82"/>
      <c r="F51" s="82"/>
      <c r="G51" s="82"/>
      <c r="H51" s="82"/>
      <c r="I51" s="82"/>
      <c r="J51" s="82"/>
    </row>
    <row r="52" spans="1:89" s="22" customFormat="1" ht="69" customHeight="1" x14ac:dyDescent="0.3">
      <c r="A52" s="62"/>
      <c r="B52" s="82"/>
      <c r="C52" s="82"/>
      <c r="D52" s="82"/>
      <c r="E52" s="82"/>
      <c r="F52" s="82"/>
      <c r="G52" s="82"/>
      <c r="H52" s="82"/>
      <c r="I52" s="82"/>
      <c r="J52" s="82"/>
    </row>
    <row r="53" spans="1:89" s="22" customFormat="1" collapsed="1" x14ac:dyDescent="0.3">
      <c r="A53" s="62"/>
      <c r="B53" s="82"/>
      <c r="C53" s="82"/>
      <c r="D53" s="82"/>
      <c r="E53" s="82"/>
      <c r="F53" s="82"/>
      <c r="G53" s="82"/>
      <c r="H53" s="82"/>
      <c r="I53" s="82"/>
      <c r="J53" s="82"/>
    </row>
    <row r="54" spans="1:89" s="22" customFormat="1" ht="18.75" customHeight="1" x14ac:dyDescent="0.3">
      <c r="A54" s="62"/>
      <c r="B54" s="82"/>
      <c r="C54" s="82"/>
      <c r="D54" s="82"/>
      <c r="E54" s="82"/>
      <c r="F54" s="82"/>
      <c r="G54" s="82"/>
      <c r="H54" s="82"/>
      <c r="I54" s="82"/>
      <c r="J54" s="82"/>
      <c r="CK54" s="147" t="e">
        <f>COUNTIF(#REF!,"&lt;&gt;")</f>
        <v>#REF!</v>
      </c>
    </row>
    <row r="55" spans="1:89" s="22" customFormat="1" x14ac:dyDescent="0.3">
      <c r="A55" s="62"/>
      <c r="B55" s="82"/>
      <c r="C55" s="82"/>
      <c r="D55" s="82"/>
      <c r="E55" s="82"/>
      <c r="F55" s="82"/>
      <c r="G55" s="82"/>
      <c r="H55" s="82"/>
      <c r="I55" s="82"/>
      <c r="J55" s="82"/>
    </row>
    <row r="56" spans="1:89" s="22" customFormat="1" ht="31.5" customHeight="1" x14ac:dyDescent="0.3">
      <c r="A56" s="62"/>
      <c r="B56" s="82"/>
      <c r="C56" s="82"/>
      <c r="D56" s="82"/>
      <c r="E56" s="82"/>
      <c r="F56" s="82"/>
      <c r="G56" s="82"/>
      <c r="H56" s="82"/>
      <c r="I56" s="82"/>
      <c r="J56" s="82"/>
    </row>
    <row r="57" spans="1:89" s="22" customFormat="1" ht="33.75" customHeight="1" collapsed="1" x14ac:dyDescent="0.3">
      <c r="A57" s="62"/>
      <c r="B57" s="82"/>
      <c r="C57" s="82"/>
      <c r="D57" s="82"/>
      <c r="E57" s="82"/>
      <c r="F57" s="82"/>
      <c r="G57" s="82"/>
      <c r="H57" s="82"/>
      <c r="I57" s="82"/>
      <c r="J57" s="82"/>
    </row>
    <row r="58" spans="1:89" s="22" customFormat="1" ht="18.75" customHeight="1" x14ac:dyDescent="0.3">
      <c r="A58" s="62"/>
      <c r="B58" s="82"/>
      <c r="C58" s="82"/>
      <c r="D58" s="82"/>
      <c r="E58" s="82"/>
      <c r="F58" s="82"/>
      <c r="G58" s="82"/>
      <c r="H58" s="82"/>
      <c r="I58" s="82"/>
      <c r="J58" s="82"/>
    </row>
    <row r="59" spans="1:89" s="22" customFormat="1" x14ac:dyDescent="0.3">
      <c r="A59" s="62"/>
      <c r="B59" s="82"/>
      <c r="C59" s="82"/>
      <c r="D59" s="82"/>
      <c r="E59" s="82"/>
      <c r="F59" s="82"/>
      <c r="G59" s="82"/>
      <c r="H59" s="82"/>
      <c r="I59" s="82"/>
      <c r="J59" s="82"/>
      <c r="CK59" s="147" t="e">
        <f>COUNTIF(#REF!,"&lt;&gt;")</f>
        <v>#REF!</v>
      </c>
    </row>
    <row r="60" spans="1:89" s="22" customFormat="1" ht="15" customHeight="1" x14ac:dyDescent="0.3">
      <c r="A60" s="62"/>
      <c r="B60" s="82"/>
      <c r="C60" s="82"/>
      <c r="D60" s="82"/>
      <c r="E60" s="82"/>
      <c r="F60" s="82"/>
      <c r="G60" s="82"/>
      <c r="H60" s="82"/>
      <c r="I60" s="82"/>
      <c r="J60" s="82"/>
    </row>
    <row r="61" spans="1:89" s="22" customFormat="1" ht="15.75" customHeight="1" x14ac:dyDescent="0.3">
      <c r="A61" s="62"/>
      <c r="B61" s="82"/>
      <c r="C61" s="82"/>
      <c r="D61" s="82"/>
      <c r="E61" s="82"/>
      <c r="F61" s="82"/>
      <c r="G61" s="82"/>
      <c r="H61" s="82"/>
      <c r="I61" s="82"/>
      <c r="J61" s="82"/>
    </row>
    <row r="62" spans="1:89" s="22" customFormat="1" ht="18.75" customHeight="1" x14ac:dyDescent="0.3">
      <c r="A62" s="62"/>
      <c r="B62" s="82"/>
      <c r="C62" s="82"/>
      <c r="D62" s="82"/>
      <c r="E62" s="82"/>
      <c r="F62" s="82"/>
      <c r="G62" s="82"/>
      <c r="H62" s="82"/>
      <c r="I62" s="82"/>
      <c r="J62" s="82"/>
    </row>
    <row r="63" spans="1:89" s="22" customFormat="1" ht="19.5" customHeight="1" x14ac:dyDescent="0.3">
      <c r="A63" s="62"/>
      <c r="B63" s="82"/>
      <c r="C63" s="82"/>
      <c r="D63" s="82"/>
      <c r="E63" s="82"/>
      <c r="F63" s="82"/>
      <c r="G63" s="82"/>
      <c r="H63" s="82"/>
      <c r="I63" s="82"/>
      <c r="J63" s="82"/>
    </row>
    <row r="64" spans="1:89" s="22" customFormat="1" ht="19.5" customHeight="1" x14ac:dyDescent="0.3">
      <c r="A64" s="62"/>
      <c r="B64" s="82"/>
      <c r="C64" s="82"/>
      <c r="D64" s="82"/>
      <c r="E64" s="82"/>
      <c r="F64" s="82"/>
      <c r="G64" s="82"/>
      <c r="H64" s="82"/>
      <c r="I64" s="82"/>
      <c r="J64" s="82"/>
    </row>
    <row r="65" spans="1:10" s="22" customFormat="1" ht="19.5" customHeight="1" x14ac:dyDescent="0.3">
      <c r="A65" s="62"/>
      <c r="B65" s="82"/>
      <c r="C65" s="82"/>
      <c r="D65" s="82"/>
      <c r="E65" s="82"/>
      <c r="F65" s="82"/>
      <c r="G65" s="82"/>
      <c r="H65" s="82"/>
      <c r="I65" s="82"/>
      <c r="J65" s="82"/>
    </row>
    <row r="66" spans="1:10" s="22" customFormat="1" ht="19.5" customHeight="1" x14ac:dyDescent="0.3">
      <c r="A66" s="62"/>
      <c r="B66" s="82"/>
      <c r="C66" s="82"/>
      <c r="D66" s="82"/>
      <c r="E66" s="82"/>
      <c r="F66" s="82"/>
      <c r="G66" s="82"/>
      <c r="H66" s="82"/>
      <c r="I66" s="82"/>
      <c r="J66" s="82"/>
    </row>
    <row r="67" spans="1:10" s="22" customFormat="1" ht="19.5" customHeight="1" x14ac:dyDescent="0.3">
      <c r="A67" s="62"/>
      <c r="B67" s="82"/>
      <c r="C67" s="82"/>
      <c r="D67" s="82"/>
      <c r="E67" s="82"/>
      <c r="F67" s="82"/>
      <c r="G67" s="82"/>
      <c r="H67" s="82"/>
      <c r="I67" s="82"/>
      <c r="J67" s="82"/>
    </row>
    <row r="68" spans="1:10" s="22" customFormat="1" x14ac:dyDescent="0.3">
      <c r="A68" s="62"/>
      <c r="B68" s="82"/>
      <c r="C68" s="82"/>
      <c r="D68" s="82"/>
      <c r="E68" s="82"/>
      <c r="F68" s="82"/>
      <c r="G68" s="82"/>
      <c r="H68" s="82"/>
      <c r="I68" s="82"/>
      <c r="J68" s="82"/>
    </row>
    <row r="69" spans="1:10" s="22" customFormat="1" collapsed="1" x14ac:dyDescent="0.3">
      <c r="A69" s="62"/>
      <c r="B69" s="82"/>
      <c r="C69" s="82"/>
      <c r="D69" s="82"/>
      <c r="E69" s="82"/>
      <c r="F69" s="82"/>
      <c r="G69" s="82"/>
      <c r="H69" s="82"/>
      <c r="I69" s="82"/>
      <c r="J69" s="82"/>
    </row>
    <row r="70" spans="1:10" s="22" customFormat="1" ht="15" customHeight="1" x14ac:dyDescent="0.3">
      <c r="A70" s="62"/>
      <c r="B70" s="82"/>
      <c r="C70" s="82"/>
      <c r="D70" s="82"/>
      <c r="E70" s="82"/>
      <c r="F70" s="82"/>
      <c r="G70" s="82"/>
      <c r="H70" s="82"/>
      <c r="I70" s="82"/>
      <c r="J70" s="82"/>
    </row>
    <row r="71" spans="1:10" s="22" customFormat="1" x14ac:dyDescent="0.3">
      <c r="A71" s="62"/>
      <c r="B71" s="82"/>
      <c r="C71" s="82"/>
      <c r="D71" s="82"/>
      <c r="E71" s="82"/>
      <c r="F71" s="82"/>
      <c r="G71" s="82"/>
      <c r="H71" s="82"/>
      <c r="I71" s="82"/>
      <c r="J71" s="82"/>
    </row>
    <row r="72" spans="1:10" s="22" customFormat="1" x14ac:dyDescent="0.3">
      <c r="A72" s="62"/>
      <c r="B72" s="82"/>
      <c r="C72" s="82"/>
      <c r="D72" s="82"/>
      <c r="E72" s="82"/>
      <c r="F72" s="82"/>
      <c r="G72" s="82"/>
      <c r="H72" s="82"/>
      <c r="I72" s="82"/>
      <c r="J72" s="82"/>
    </row>
    <row r="73" spans="1:10" s="22" customFormat="1" collapsed="1" x14ac:dyDescent="0.3">
      <c r="A73" s="62"/>
      <c r="B73" s="82"/>
      <c r="C73" s="82"/>
      <c r="D73" s="82"/>
      <c r="E73" s="82"/>
      <c r="F73" s="82"/>
      <c r="G73" s="82"/>
      <c r="H73" s="82"/>
      <c r="I73" s="82"/>
      <c r="J73" s="82"/>
    </row>
    <row r="74" spans="1:10" s="22" customFormat="1" x14ac:dyDescent="0.3">
      <c r="A74" s="62"/>
      <c r="B74" s="82"/>
      <c r="C74" s="82"/>
      <c r="D74" s="82"/>
      <c r="E74" s="82"/>
      <c r="F74" s="82"/>
      <c r="G74" s="82"/>
      <c r="H74" s="82"/>
      <c r="I74" s="82"/>
      <c r="J74" s="82"/>
    </row>
    <row r="75" spans="1:10" s="22" customFormat="1" x14ac:dyDescent="0.3">
      <c r="A75" s="62"/>
      <c r="B75" s="82"/>
      <c r="C75" s="82"/>
      <c r="D75" s="82"/>
      <c r="E75" s="82"/>
      <c r="F75" s="82"/>
      <c r="G75" s="82"/>
      <c r="H75" s="82"/>
      <c r="I75" s="82"/>
      <c r="J75" s="82"/>
    </row>
    <row r="76" spans="1:10" s="22" customFormat="1" x14ac:dyDescent="0.3">
      <c r="A76" s="62"/>
      <c r="B76" s="82"/>
      <c r="C76" s="82"/>
      <c r="D76" s="82"/>
      <c r="E76" s="82"/>
      <c r="F76" s="82"/>
      <c r="G76" s="82"/>
      <c r="H76" s="82"/>
      <c r="I76" s="82"/>
      <c r="J76" s="82"/>
    </row>
    <row r="77" spans="1:10" s="22" customFormat="1" x14ac:dyDescent="0.3">
      <c r="A77" s="62"/>
      <c r="B77" s="82"/>
      <c r="C77" s="82"/>
      <c r="D77" s="82"/>
      <c r="E77" s="82"/>
      <c r="F77" s="82"/>
      <c r="G77" s="82"/>
      <c r="H77" s="82"/>
      <c r="I77" s="82"/>
      <c r="J77" s="82"/>
    </row>
    <row r="78" spans="1:10" s="22" customFormat="1" x14ac:dyDescent="0.3">
      <c r="A78" s="62"/>
      <c r="B78" s="82"/>
      <c r="C78" s="82"/>
      <c r="D78" s="82"/>
      <c r="E78" s="82"/>
      <c r="F78" s="82"/>
      <c r="G78" s="82"/>
      <c r="H78" s="82"/>
      <c r="I78" s="82"/>
      <c r="J78" s="82"/>
    </row>
    <row r="79" spans="1:10" s="22" customFormat="1" x14ac:dyDescent="0.3">
      <c r="A79" s="62"/>
      <c r="B79" s="82"/>
      <c r="C79" s="82"/>
      <c r="D79" s="82"/>
      <c r="E79" s="82"/>
      <c r="F79" s="82"/>
      <c r="G79" s="82"/>
      <c r="H79" s="82"/>
      <c r="I79" s="82"/>
      <c r="J79" s="82"/>
    </row>
    <row r="80" spans="1:10" s="22" customFormat="1" x14ac:dyDescent="0.3">
      <c r="A80" s="62"/>
      <c r="B80" s="82"/>
      <c r="C80" s="82"/>
      <c r="D80" s="82"/>
      <c r="E80" s="82"/>
      <c r="F80" s="82"/>
      <c r="G80" s="82"/>
      <c r="H80" s="82"/>
      <c r="I80" s="82"/>
      <c r="J80" s="82"/>
    </row>
    <row r="81" spans="1:10" s="22" customFormat="1" x14ac:dyDescent="0.3">
      <c r="A81" s="62"/>
      <c r="B81" s="82"/>
      <c r="C81" s="82"/>
      <c r="D81" s="82"/>
      <c r="E81" s="82"/>
      <c r="F81" s="82"/>
      <c r="G81" s="82"/>
      <c r="H81" s="82"/>
      <c r="I81" s="82"/>
      <c r="J81" s="82"/>
    </row>
    <row r="82" spans="1:10" s="22" customFormat="1" x14ac:dyDescent="0.3">
      <c r="A82" s="62"/>
      <c r="B82" s="82"/>
      <c r="C82" s="82"/>
      <c r="D82" s="82"/>
      <c r="E82" s="82"/>
      <c r="F82" s="82"/>
      <c r="G82" s="82"/>
      <c r="H82" s="82"/>
      <c r="I82" s="82"/>
      <c r="J82" s="82"/>
    </row>
    <row r="83" spans="1:10" s="22" customFormat="1" x14ac:dyDescent="0.3">
      <c r="A83" s="62"/>
      <c r="B83" s="82"/>
      <c r="C83" s="82"/>
      <c r="D83" s="82"/>
      <c r="E83" s="82"/>
      <c r="F83" s="82"/>
      <c r="G83" s="82"/>
      <c r="H83" s="82"/>
      <c r="I83" s="82"/>
      <c r="J83" s="82"/>
    </row>
    <row r="84" spans="1:10" s="22" customFormat="1" x14ac:dyDescent="0.3">
      <c r="A84" s="62"/>
      <c r="B84" s="82"/>
      <c r="C84" s="82"/>
      <c r="D84" s="82"/>
      <c r="E84" s="82"/>
      <c r="F84" s="82"/>
      <c r="G84" s="82"/>
      <c r="H84" s="82"/>
      <c r="I84" s="82"/>
      <c r="J84" s="82"/>
    </row>
    <row r="85" spans="1:10" s="22" customFormat="1" x14ac:dyDescent="0.3">
      <c r="A85" s="62"/>
      <c r="B85" s="82"/>
      <c r="C85" s="82"/>
      <c r="D85" s="82"/>
      <c r="E85" s="82"/>
      <c r="F85" s="82"/>
      <c r="G85" s="82"/>
      <c r="H85" s="82"/>
      <c r="I85" s="82"/>
      <c r="J85" s="82"/>
    </row>
    <row r="86" spans="1:10" s="22" customFormat="1" x14ac:dyDescent="0.3">
      <c r="A86" s="62"/>
      <c r="B86" s="82"/>
      <c r="C86" s="82"/>
      <c r="D86" s="82"/>
      <c r="E86" s="82"/>
      <c r="F86" s="82"/>
      <c r="G86" s="82"/>
      <c r="H86" s="82"/>
      <c r="I86" s="82"/>
      <c r="J86" s="82"/>
    </row>
    <row r="87" spans="1:10" s="22" customFormat="1" x14ac:dyDescent="0.3">
      <c r="A87" s="62"/>
      <c r="B87" s="82"/>
      <c r="C87" s="82"/>
      <c r="D87" s="82"/>
      <c r="E87" s="82"/>
      <c r="F87" s="82"/>
      <c r="G87" s="82"/>
      <c r="H87" s="82"/>
      <c r="I87" s="82"/>
      <c r="J87" s="82"/>
    </row>
    <row r="88" spans="1:10" s="22" customFormat="1" x14ac:dyDescent="0.3">
      <c r="A88" s="62"/>
      <c r="B88" s="82"/>
      <c r="C88" s="82"/>
      <c r="D88" s="82"/>
      <c r="E88" s="82"/>
      <c r="F88" s="82"/>
      <c r="G88" s="82"/>
      <c r="H88" s="82"/>
      <c r="I88" s="82"/>
      <c r="J88" s="82"/>
    </row>
    <row r="89" spans="1:10" s="22" customFormat="1" x14ac:dyDescent="0.3">
      <c r="A89" s="62"/>
      <c r="B89" s="82"/>
      <c r="C89" s="82"/>
      <c r="D89" s="82"/>
      <c r="E89" s="82"/>
      <c r="F89" s="82"/>
      <c r="G89" s="82"/>
      <c r="H89" s="82"/>
      <c r="I89" s="82"/>
      <c r="J89" s="82"/>
    </row>
    <row r="90" spans="1:10" s="22" customFormat="1" x14ac:dyDescent="0.3">
      <c r="A90" s="62"/>
      <c r="B90" s="82"/>
      <c r="C90" s="82"/>
      <c r="D90" s="82"/>
      <c r="E90" s="82"/>
      <c r="F90" s="82"/>
      <c r="G90" s="82"/>
      <c r="H90" s="82"/>
      <c r="I90" s="82"/>
      <c r="J90" s="82"/>
    </row>
    <row r="91" spans="1:10" s="22" customFormat="1" x14ac:dyDescent="0.3">
      <c r="A91" s="62"/>
      <c r="B91" s="82"/>
      <c r="C91" s="82"/>
      <c r="D91" s="82"/>
      <c r="E91" s="82"/>
      <c r="F91" s="82"/>
      <c r="G91" s="82"/>
      <c r="H91" s="82"/>
      <c r="I91" s="82"/>
      <c r="J91" s="82"/>
    </row>
    <row r="92" spans="1:10" s="22" customFormat="1" x14ac:dyDescent="0.3">
      <c r="A92" s="62"/>
      <c r="B92" s="82"/>
      <c r="C92" s="82"/>
      <c r="D92" s="82"/>
      <c r="E92" s="82"/>
      <c r="F92" s="82"/>
      <c r="G92" s="82"/>
      <c r="H92" s="82"/>
      <c r="I92" s="82"/>
      <c r="J92" s="82"/>
    </row>
    <row r="93" spans="1:10" s="22" customFormat="1" x14ac:dyDescent="0.3">
      <c r="A93" s="62"/>
      <c r="B93" s="82"/>
      <c r="C93" s="82"/>
      <c r="D93" s="82"/>
      <c r="E93" s="82"/>
      <c r="F93" s="82"/>
      <c r="G93" s="82"/>
      <c r="H93" s="82"/>
      <c r="I93" s="82"/>
      <c r="J93" s="82"/>
    </row>
    <row r="94" spans="1:10" s="22" customFormat="1" x14ac:dyDescent="0.3">
      <c r="A94" s="62"/>
      <c r="B94" s="82"/>
      <c r="C94" s="82"/>
      <c r="D94" s="82"/>
      <c r="E94" s="82"/>
      <c r="F94" s="82"/>
      <c r="G94" s="82"/>
      <c r="H94" s="82"/>
      <c r="I94" s="82"/>
      <c r="J94" s="82"/>
    </row>
    <row r="95" spans="1:10" s="22" customFormat="1" x14ac:dyDescent="0.3">
      <c r="A95" s="62"/>
      <c r="B95" s="82"/>
      <c r="C95" s="82"/>
      <c r="D95" s="82"/>
      <c r="E95" s="82"/>
      <c r="F95" s="82"/>
      <c r="G95" s="82"/>
      <c r="H95" s="82"/>
      <c r="I95" s="82"/>
      <c r="J95" s="82"/>
    </row>
    <row r="96" spans="1:10" s="22" customFormat="1" x14ac:dyDescent="0.3">
      <c r="A96" s="62"/>
      <c r="B96" s="82"/>
      <c r="C96" s="82"/>
      <c r="D96" s="82"/>
      <c r="E96" s="82"/>
      <c r="F96" s="82"/>
      <c r="G96" s="82"/>
      <c r="H96" s="82"/>
      <c r="I96" s="82"/>
      <c r="J96" s="82"/>
    </row>
    <row r="97" spans="1:11" s="22" customFormat="1" x14ac:dyDescent="0.3">
      <c r="A97" s="62"/>
      <c r="B97" s="82"/>
      <c r="C97" s="82"/>
      <c r="D97" s="82"/>
      <c r="E97" s="82"/>
      <c r="F97" s="82"/>
      <c r="G97" s="82"/>
      <c r="H97" s="82"/>
      <c r="I97" s="82"/>
      <c r="J97" s="82"/>
    </row>
    <row r="98" spans="1:11" s="22" customFormat="1" x14ac:dyDescent="0.3">
      <c r="A98" s="62"/>
      <c r="B98" s="82"/>
      <c r="C98" s="82"/>
      <c r="D98" s="82"/>
      <c r="E98" s="82"/>
      <c r="F98" s="82"/>
      <c r="G98" s="82"/>
      <c r="H98" s="82"/>
      <c r="I98" s="82"/>
      <c r="J98" s="82"/>
      <c r="K98"/>
    </row>
    <row r="99" spans="1:11" s="22" customFormat="1" x14ac:dyDescent="0.3">
      <c r="A99" s="62"/>
      <c r="B99" s="82"/>
      <c r="C99" s="82"/>
      <c r="D99" s="82"/>
      <c r="E99" s="82"/>
      <c r="F99" s="82"/>
      <c r="G99" s="82"/>
      <c r="H99" s="82"/>
      <c r="I99" s="82"/>
      <c r="J99" s="82"/>
    </row>
    <row r="100" spans="1:11" s="22" customFormat="1" x14ac:dyDescent="0.3">
      <c r="A100" s="62"/>
      <c r="B100" s="82"/>
      <c r="C100" s="82"/>
      <c r="D100" s="82"/>
      <c r="E100" s="82"/>
      <c r="F100" s="82"/>
      <c r="G100" s="82"/>
      <c r="H100" s="82"/>
      <c r="I100" s="82"/>
      <c r="J100" s="82"/>
    </row>
    <row r="101" spans="1:11" s="22" customFormat="1" x14ac:dyDescent="0.3">
      <c r="A101" s="62"/>
      <c r="B101" s="82"/>
      <c r="C101" s="82"/>
      <c r="D101" s="82"/>
      <c r="E101" s="82"/>
      <c r="F101" s="82"/>
      <c r="G101" s="82"/>
      <c r="H101" s="82"/>
      <c r="I101" s="82"/>
      <c r="J101" s="82"/>
    </row>
    <row r="102" spans="1:11" s="22" customFormat="1" x14ac:dyDescent="0.3">
      <c r="A102" s="185"/>
      <c r="B102" s="82"/>
      <c r="C102" s="82"/>
      <c r="D102" s="82"/>
      <c r="E102" s="82"/>
      <c r="F102" s="82"/>
      <c r="G102" s="82"/>
      <c r="H102" s="82"/>
      <c r="I102" s="82"/>
      <c r="J102" s="82"/>
    </row>
    <row r="103" spans="1:11" s="22" customFormat="1" x14ac:dyDescent="0.3">
      <c r="A103" s="185"/>
      <c r="B103" s="82"/>
      <c r="C103" s="82"/>
      <c r="D103" s="82"/>
      <c r="E103" s="82"/>
      <c r="F103" s="82"/>
      <c r="G103" s="82"/>
      <c r="H103" s="82"/>
      <c r="I103" s="82"/>
      <c r="J103" s="82"/>
    </row>
    <row r="104" spans="1:11" s="22" customFormat="1" x14ac:dyDescent="0.3">
      <c r="A104" s="195"/>
      <c r="B104" s="82"/>
      <c r="C104" s="82"/>
      <c r="D104" s="82"/>
      <c r="E104" s="82"/>
      <c r="F104" s="82"/>
      <c r="G104" s="82"/>
      <c r="H104" s="82"/>
      <c r="I104" s="82"/>
      <c r="J104" s="82"/>
    </row>
    <row r="105" spans="1:11" s="22" customFormat="1" x14ac:dyDescent="0.3">
      <c r="A105" s="195"/>
      <c r="B105" s="82"/>
      <c r="C105" s="82"/>
      <c r="D105" s="82"/>
      <c r="E105" s="82"/>
      <c r="F105" s="82"/>
      <c r="G105" s="82"/>
      <c r="H105" s="82"/>
      <c r="I105" s="82"/>
      <c r="J105" s="82"/>
    </row>
    <row r="106" spans="1:11" s="22" customFormat="1" x14ac:dyDescent="0.3">
      <c r="A106" s="195"/>
      <c r="B106" s="82"/>
      <c r="C106" s="82"/>
      <c r="D106" s="82"/>
      <c r="E106" s="82"/>
      <c r="F106" s="82"/>
      <c r="G106" s="82"/>
      <c r="H106" s="82"/>
      <c r="I106" s="82"/>
      <c r="J106" s="82"/>
    </row>
    <row r="107" spans="1:11" s="22" customFormat="1" x14ac:dyDescent="0.3">
      <c r="A107" s="195"/>
      <c r="B107" s="82"/>
      <c r="C107" s="82"/>
      <c r="D107" s="82"/>
      <c r="E107" s="82"/>
      <c r="F107" s="82"/>
      <c r="G107" s="82"/>
      <c r="H107" s="82"/>
      <c r="I107" s="82"/>
      <c r="J107" s="82"/>
    </row>
    <row r="108" spans="1:11" s="22" customFormat="1" x14ac:dyDescent="0.3">
      <c r="A108" s="195"/>
      <c r="B108" s="82"/>
      <c r="C108" s="82"/>
      <c r="D108" s="82"/>
      <c r="E108" s="82"/>
      <c r="F108" s="82"/>
      <c r="G108" s="82"/>
      <c r="H108" s="82"/>
      <c r="I108" s="82"/>
      <c r="J108" s="82"/>
    </row>
    <row r="109" spans="1:11" s="22" customFormat="1" x14ac:dyDescent="0.3">
      <c r="A109" s="195"/>
      <c r="B109" s="82"/>
      <c r="C109" s="82"/>
      <c r="D109" s="82"/>
      <c r="E109" s="82"/>
      <c r="F109" s="82"/>
      <c r="G109" s="82"/>
      <c r="H109" s="82"/>
      <c r="I109" s="82"/>
      <c r="J109" s="82"/>
    </row>
    <row r="110" spans="1:11" s="22" customFormat="1" x14ac:dyDescent="0.3">
      <c r="A110" s="195"/>
      <c r="B110" s="82"/>
      <c r="C110" s="82"/>
      <c r="D110" s="82"/>
      <c r="E110" s="82"/>
      <c r="F110" s="82"/>
      <c r="G110" s="82"/>
      <c r="H110" s="82"/>
      <c r="I110" s="82"/>
      <c r="J110" s="82"/>
    </row>
    <row r="111" spans="1:11" s="22" customFormat="1" x14ac:dyDescent="0.3">
      <c r="A111" s="195"/>
      <c r="B111" s="82"/>
      <c r="C111" s="82"/>
      <c r="D111" s="82"/>
      <c r="E111" s="82"/>
      <c r="F111" s="82"/>
      <c r="G111" s="82"/>
      <c r="H111" s="82"/>
      <c r="I111" s="82"/>
      <c r="J111" s="82"/>
      <c r="K111"/>
    </row>
    <row r="112" spans="1:11" s="22" customFormat="1" x14ac:dyDescent="0.3">
      <c r="A112" s="195"/>
      <c r="B112" s="82"/>
      <c r="C112" s="82"/>
      <c r="D112" s="82"/>
      <c r="E112" s="82"/>
      <c r="F112" s="82"/>
      <c r="G112" s="82"/>
      <c r="H112" s="82"/>
      <c r="I112" s="82"/>
      <c r="J112" s="82"/>
    </row>
    <row r="113" spans="1:10" s="22" customFormat="1" x14ac:dyDescent="0.3">
      <c r="A113" s="195"/>
      <c r="B113" s="82"/>
      <c r="C113" s="82"/>
      <c r="D113" s="82"/>
      <c r="E113" s="82"/>
      <c r="F113" s="82"/>
      <c r="G113" s="82"/>
      <c r="H113" s="82"/>
      <c r="I113" s="82"/>
      <c r="J113" s="82"/>
    </row>
    <row r="114" spans="1:10" s="22" customFormat="1" x14ac:dyDescent="0.3">
      <c r="A114" s="195"/>
      <c r="B114" s="82"/>
      <c r="C114" s="82"/>
      <c r="D114" s="82"/>
      <c r="E114" s="82"/>
      <c r="F114" s="82"/>
      <c r="G114" s="82"/>
      <c r="H114" s="82"/>
      <c r="I114" s="82"/>
      <c r="J114" s="82"/>
    </row>
    <row r="115" spans="1:10" s="22" customFormat="1" x14ac:dyDescent="0.3">
      <c r="A115" s="195"/>
      <c r="B115" s="82"/>
      <c r="C115" s="82"/>
      <c r="D115" s="82"/>
      <c r="E115" s="82"/>
      <c r="F115" s="82"/>
      <c r="G115" s="82"/>
      <c r="H115" s="82"/>
      <c r="I115" s="82"/>
      <c r="J115" s="82"/>
    </row>
    <row r="116" spans="1:10" s="22" customFormat="1" x14ac:dyDescent="0.3">
      <c r="A116" s="195"/>
      <c r="B116" s="82"/>
      <c r="C116" s="82"/>
      <c r="D116" s="82"/>
      <c r="E116" s="82"/>
      <c r="F116" s="82"/>
      <c r="G116" s="82"/>
      <c r="H116" s="82"/>
      <c r="I116" s="82"/>
      <c r="J116" s="82"/>
    </row>
    <row r="117" spans="1:10" s="22" customFormat="1" x14ac:dyDescent="0.3">
      <c r="A117" s="195"/>
      <c r="B117" s="82"/>
      <c r="C117" s="82"/>
      <c r="D117" s="82"/>
      <c r="E117" s="82"/>
      <c r="F117" s="82"/>
      <c r="G117" s="82"/>
      <c r="H117" s="82"/>
      <c r="I117" s="82"/>
      <c r="J117" s="82"/>
    </row>
    <row r="118" spans="1:10" s="22" customFormat="1" x14ac:dyDescent="0.3">
      <c r="A118" s="195"/>
      <c r="B118" s="82"/>
      <c r="C118" s="82"/>
      <c r="D118" s="82"/>
      <c r="E118" s="82"/>
      <c r="F118" s="82"/>
      <c r="G118" s="82"/>
      <c r="H118" s="82"/>
      <c r="I118" s="82"/>
      <c r="J118" s="82"/>
    </row>
    <row r="119" spans="1:10" s="22" customFormat="1" x14ac:dyDescent="0.3">
      <c r="A119" s="195"/>
      <c r="B119" s="82"/>
      <c r="C119" s="82"/>
      <c r="D119" s="82"/>
      <c r="E119" s="82"/>
      <c r="F119" s="82"/>
      <c r="G119" s="82"/>
      <c r="H119" s="82"/>
      <c r="I119" s="82"/>
      <c r="J119" s="82"/>
    </row>
    <row r="120" spans="1:10" s="22" customFormat="1" x14ac:dyDescent="0.3">
      <c r="A120" s="195"/>
      <c r="B120" s="82"/>
      <c r="C120" s="82"/>
      <c r="D120" s="82"/>
      <c r="E120" s="82"/>
      <c r="F120" s="82"/>
      <c r="G120" s="82"/>
      <c r="H120" s="82"/>
      <c r="I120" s="82"/>
      <c r="J120" s="82"/>
    </row>
    <row r="121" spans="1:10" s="22" customFormat="1" x14ac:dyDescent="0.3">
      <c r="A121" s="195"/>
      <c r="B121" s="82"/>
      <c r="C121" s="82"/>
      <c r="D121" s="82"/>
      <c r="E121" s="82"/>
      <c r="F121" s="82"/>
      <c r="G121" s="82"/>
      <c r="H121" s="82"/>
      <c r="I121" s="82"/>
      <c r="J121" s="82"/>
    </row>
    <row r="122" spans="1:10" s="22" customFormat="1" x14ac:dyDescent="0.3">
      <c r="A122" s="195"/>
      <c r="B122" s="82"/>
      <c r="C122" s="82"/>
      <c r="D122" s="82"/>
      <c r="E122" s="82"/>
      <c r="F122" s="82"/>
      <c r="G122" s="82"/>
      <c r="H122" s="82"/>
      <c r="I122" s="82"/>
      <c r="J122" s="82"/>
    </row>
    <row r="123" spans="1:10" s="22" customFormat="1" x14ac:dyDescent="0.3">
      <c r="A123" s="195"/>
      <c r="B123" s="82"/>
      <c r="C123" s="82"/>
      <c r="D123" s="82"/>
      <c r="E123" s="82"/>
      <c r="F123" s="82"/>
      <c r="G123" s="82"/>
      <c r="H123" s="82"/>
      <c r="I123" s="82"/>
      <c r="J123" s="82"/>
    </row>
    <row r="124" spans="1:10" s="22" customFormat="1" x14ac:dyDescent="0.3">
      <c r="A124" s="195"/>
      <c r="B124" s="82"/>
      <c r="C124" s="82"/>
      <c r="D124" s="82"/>
      <c r="E124" s="82"/>
      <c r="F124" s="82"/>
      <c r="G124" s="82"/>
      <c r="H124" s="82"/>
      <c r="I124" s="82"/>
      <c r="J124" s="82"/>
    </row>
    <row r="125" spans="1:10" s="22" customFormat="1" x14ac:dyDescent="0.3">
      <c r="A125" s="82"/>
      <c r="B125" s="82"/>
      <c r="C125" s="82"/>
      <c r="D125" s="82"/>
      <c r="E125" s="82"/>
      <c r="F125" s="82"/>
      <c r="G125" s="82"/>
      <c r="H125" s="82"/>
      <c r="I125" s="82"/>
      <c r="J125" s="82"/>
    </row>
    <row r="126" spans="1:10" s="22" customFormat="1" x14ac:dyDescent="0.3">
      <c r="A126" s="82"/>
      <c r="B126" s="82"/>
      <c r="C126" s="82"/>
      <c r="D126" s="82"/>
      <c r="E126" s="82"/>
      <c r="F126" s="82"/>
      <c r="G126" s="82"/>
      <c r="H126" s="82"/>
      <c r="I126" s="82"/>
      <c r="J126" s="82"/>
    </row>
    <row r="127" spans="1:10" s="22" customFormat="1" x14ac:dyDescent="0.3">
      <c r="A127" s="82"/>
      <c r="B127" s="82"/>
      <c r="C127" s="82"/>
      <c r="D127" s="82"/>
      <c r="E127" s="82"/>
      <c r="F127" s="82"/>
      <c r="G127" s="82"/>
      <c r="H127" s="82"/>
      <c r="I127" s="82"/>
      <c r="J127" s="82"/>
    </row>
    <row r="128" spans="1:10" s="22" customFormat="1" x14ac:dyDescent="0.3">
      <c r="A128" s="82"/>
      <c r="B128" s="82"/>
      <c r="C128" s="82"/>
      <c r="D128" s="82"/>
      <c r="E128" s="82"/>
      <c r="F128" s="82"/>
      <c r="G128" s="82"/>
      <c r="H128" s="82"/>
      <c r="I128" s="82"/>
      <c r="J128" s="82"/>
    </row>
    <row r="129" spans="1:89" s="22" customFormat="1" x14ac:dyDescent="0.3">
      <c r="A129" s="82"/>
      <c r="B129" s="82"/>
      <c r="C129" s="82"/>
      <c r="D129" s="82"/>
      <c r="E129" s="82"/>
      <c r="F129" s="82"/>
      <c r="G129" s="82"/>
      <c r="H129" s="82"/>
      <c r="I129" s="82"/>
      <c r="J129" s="82"/>
    </row>
    <row r="130" spans="1:89" s="22" customFormat="1" x14ac:dyDescent="0.3">
      <c r="A130" s="82"/>
      <c r="B130" s="82"/>
      <c r="C130" s="82"/>
      <c r="D130" s="82"/>
      <c r="E130" s="82"/>
      <c r="F130" s="82"/>
      <c r="G130" s="82"/>
      <c r="H130" s="82"/>
      <c r="I130" s="82"/>
      <c r="J130" s="82"/>
    </row>
    <row r="131" spans="1:89" s="22" customFormat="1" x14ac:dyDescent="0.3">
      <c r="A131" s="82"/>
      <c r="B131" s="82"/>
      <c r="C131" s="82"/>
      <c r="D131" s="82"/>
      <c r="E131" s="82"/>
      <c r="F131" s="82"/>
      <c r="G131" s="82"/>
      <c r="H131" s="82"/>
      <c r="I131" s="82"/>
      <c r="J131" s="82"/>
    </row>
    <row r="132" spans="1:89" s="22" customFormat="1" x14ac:dyDescent="0.3">
      <c r="A132" s="82"/>
      <c r="B132" s="82"/>
      <c r="C132" s="82"/>
      <c r="D132" s="82"/>
      <c r="E132" s="82"/>
      <c r="F132" s="82"/>
      <c r="G132" s="82"/>
      <c r="H132" s="82"/>
      <c r="I132" s="82"/>
      <c r="J132" s="82"/>
    </row>
    <row r="133" spans="1:89" s="22" customFormat="1" x14ac:dyDescent="0.3">
      <c r="A133" s="82"/>
      <c r="B133" s="82"/>
      <c r="C133" s="82"/>
      <c r="D133" s="82"/>
      <c r="E133" s="82"/>
      <c r="F133" s="82"/>
      <c r="G133" s="82"/>
      <c r="H133" s="82"/>
      <c r="I133" s="82"/>
      <c r="J133" s="82"/>
    </row>
    <row r="134" spans="1:89" s="22" customFormat="1" x14ac:dyDescent="0.3">
      <c r="A134" s="82"/>
      <c r="B134" s="82"/>
      <c r="C134" s="82"/>
      <c r="D134" s="82"/>
      <c r="E134" s="82"/>
      <c r="F134" s="82"/>
      <c r="G134" s="82"/>
      <c r="H134" s="82"/>
      <c r="I134" s="82"/>
      <c r="J134" s="82"/>
    </row>
    <row r="135" spans="1:89" s="22" customFormat="1" x14ac:dyDescent="0.3">
      <c r="A135" s="82"/>
      <c r="B135" s="82"/>
      <c r="C135" s="82"/>
      <c r="D135" s="82"/>
      <c r="E135" s="82"/>
      <c r="F135" s="82"/>
      <c r="G135" s="82"/>
      <c r="H135" s="82"/>
      <c r="I135" s="82"/>
      <c r="J135" s="82"/>
    </row>
    <row r="136" spans="1:89" s="22" customFormat="1" x14ac:dyDescent="0.3">
      <c r="A136" s="82"/>
      <c r="B136" s="82"/>
      <c r="C136" s="82"/>
      <c r="D136" s="82"/>
      <c r="E136" s="82"/>
      <c r="F136" s="82"/>
      <c r="G136" s="82"/>
      <c r="H136" s="82"/>
      <c r="I136" s="82"/>
      <c r="J136" s="82"/>
    </row>
    <row r="137" spans="1:89" s="22" customFormat="1" x14ac:dyDescent="0.3">
      <c r="A137" s="82"/>
      <c r="B137" s="82"/>
      <c r="C137" s="82"/>
      <c r="D137" s="82"/>
      <c r="E137" s="82"/>
      <c r="F137" s="82"/>
      <c r="G137" s="82"/>
      <c r="H137" s="82"/>
      <c r="I137" s="82"/>
      <c r="J137" s="82"/>
    </row>
    <row r="138" spans="1:89" s="22" customFormat="1" x14ac:dyDescent="0.3">
      <c r="A138" s="82"/>
      <c r="B138" s="82"/>
      <c r="C138" s="82"/>
      <c r="D138" s="82"/>
      <c r="E138" s="82"/>
      <c r="F138" s="82"/>
      <c r="G138" s="82"/>
      <c r="H138" s="82"/>
      <c r="I138" s="82"/>
      <c r="J138" s="82"/>
    </row>
    <row r="139" spans="1:89" s="22" customFormat="1" x14ac:dyDescent="0.3">
      <c r="A139" s="82"/>
      <c r="B139" s="82"/>
      <c r="C139" s="82"/>
      <c r="D139" s="82"/>
      <c r="E139" s="82"/>
      <c r="F139" s="82"/>
      <c r="G139" s="82"/>
      <c r="H139" s="82"/>
      <c r="I139" s="82"/>
      <c r="J139" s="82"/>
    </row>
    <row r="140" spans="1:89" s="22" customFormat="1" x14ac:dyDescent="0.3">
      <c r="A140" s="82"/>
      <c r="B140" s="82"/>
      <c r="C140" s="82"/>
      <c r="D140" s="82"/>
      <c r="E140" s="82"/>
      <c r="F140" s="82"/>
      <c r="G140" s="82"/>
      <c r="H140" s="82"/>
      <c r="I140" s="82"/>
      <c r="J140" s="82"/>
    </row>
    <row r="141" spans="1:89" s="22" customFormat="1" x14ac:dyDescent="0.3">
      <c r="A141" s="82"/>
      <c r="B141" s="82"/>
      <c r="C141" s="82"/>
      <c r="D141" s="82"/>
      <c r="E141" s="82"/>
      <c r="F141" s="82"/>
      <c r="G141" s="82"/>
      <c r="H141" s="82"/>
      <c r="I141" s="82"/>
      <c r="J141" s="82"/>
    </row>
    <row r="142" spans="1:89" x14ac:dyDescent="0.3">
      <c r="CK142" s="22"/>
    </row>
    <row r="144" spans="1:89" x14ac:dyDescent="0.3">
      <c r="CK144" s="22"/>
    </row>
    <row r="145" spans="89:89" x14ac:dyDescent="0.3">
      <c r="CK145" s="22"/>
    </row>
    <row r="146" spans="89:89" x14ac:dyDescent="0.3">
      <c r="CK146" s="22"/>
    </row>
    <row r="147" spans="89:89" x14ac:dyDescent="0.3">
      <c r="CK147" s="22"/>
    </row>
    <row r="148" spans="89:89" x14ac:dyDescent="0.3">
      <c r="CK148" s="22"/>
    </row>
    <row r="149" spans="89:89" x14ac:dyDescent="0.3">
      <c r="CK149" s="22"/>
    </row>
    <row r="151" spans="89:89" x14ac:dyDescent="0.3">
      <c r="CK151" s="22"/>
    </row>
    <row r="159" spans="89:89" x14ac:dyDescent="0.3">
      <c r="CK159" s="22"/>
    </row>
  </sheetData>
  <sheetProtection algorithmName="SHA-512" hashValue="Glbpz4fFXOXg8ZmRToCCCFMFPFb+8B1yavHs7/pdj4evJGkUVG5mQRVrUMopXCbJ5qUxKCYJ9R0d0fAZFHL0oA==" saltValue="lw4WT4xjoHKek4kc17EsOg==" spinCount="100000" sheet="1" insertColumns="0" insertRows="0"/>
  <dataConsolidate/>
  <mergeCells count="39">
    <mergeCell ref="B40:D40"/>
    <mergeCell ref="B31:C31"/>
    <mergeCell ref="B32:C32"/>
    <mergeCell ref="B33:C33"/>
    <mergeCell ref="B25:C25"/>
    <mergeCell ref="B26:C26"/>
    <mergeCell ref="B27:C27"/>
    <mergeCell ref="B28:C28"/>
    <mergeCell ref="B29:C29"/>
    <mergeCell ref="B30:C30"/>
    <mergeCell ref="B35:B39"/>
    <mergeCell ref="C35:I39"/>
    <mergeCell ref="B23:C23"/>
    <mergeCell ref="B24:C24"/>
    <mergeCell ref="B17:C17"/>
    <mergeCell ref="B18:C18"/>
    <mergeCell ref="B19:C19"/>
    <mergeCell ref="B20:I20"/>
    <mergeCell ref="B21:I21"/>
    <mergeCell ref="B22:C22"/>
    <mergeCell ref="D22:I22"/>
    <mergeCell ref="B16:C16"/>
    <mergeCell ref="B5:I5"/>
    <mergeCell ref="B6:C6"/>
    <mergeCell ref="B7:C7"/>
    <mergeCell ref="B8:C8"/>
    <mergeCell ref="B9:C9"/>
    <mergeCell ref="B10:C10"/>
    <mergeCell ref="B11:C11"/>
    <mergeCell ref="B12:C12"/>
    <mergeCell ref="B13:C13"/>
    <mergeCell ref="B14:C14"/>
    <mergeCell ref="B15:C15"/>
    <mergeCell ref="B4:I4"/>
    <mergeCell ref="A1:J1"/>
    <mergeCell ref="B2:B3"/>
    <mergeCell ref="C2:I2"/>
    <mergeCell ref="C3:E3"/>
    <mergeCell ref="F3:I3"/>
  </mergeCells>
  <conditionalFormatting sqref="D24:G24 I24 D27:I28 D30:I33">
    <cfRule type="expression" dxfId="176" priority="54">
      <formula>D$23="Crear"</formula>
    </cfRule>
  </conditionalFormatting>
  <conditionalFormatting sqref="D23:I23">
    <cfRule type="expression" dxfId="175" priority="16">
      <formula>D$7&lt;&gt;""</formula>
    </cfRule>
  </conditionalFormatting>
  <conditionalFormatting sqref="D24:I24 D26:I28 D30:I33">
    <cfRule type="expression" dxfId="174" priority="12">
      <formula>D$23="Modificar"</formula>
    </cfRule>
  </conditionalFormatting>
  <conditionalFormatting sqref="D26:I26">
    <cfRule type="expression" dxfId="173" priority="55">
      <formula>OR(D$23="Baja",D$23="Reactivar")</formula>
    </cfRule>
  </conditionalFormatting>
  <dataValidations xWindow="669" yWindow="757" count="14">
    <dataValidation type="whole" allowBlank="1" showInputMessage="1" showErrorMessage="1" errorTitle="Numero de Documento" error="Digitar un valor numérico" sqref="D8:I8" xr:uid="{811523E9-5B42-4929-9D8E-51D4CBE203D4}">
      <formula1>1</formula1>
      <formula2>9999999999999990</formula2>
    </dataValidation>
    <dataValidation type="whole" allowBlank="1" showInputMessage="1" showErrorMessage="1" errorTitle="Centro de Costo" error="Digitar un valor numérico" sqref="D12:I13" xr:uid="{0D5EBC64-0AA7-49E6-AA40-3B8C0AA7BFEB}">
      <formula1>1</formula1>
      <formula2>9999999999999990</formula2>
    </dataValidation>
    <dataValidation type="list" allowBlank="1" showInputMessage="1" showErrorMessage="1" sqref="D16:I16" xr:uid="{E8A9E350-5C8D-45A4-9D75-96531CAB3962}">
      <formula1>"Empleado CAFAM, Contratista"</formula1>
    </dataValidation>
    <dataValidation type="date" allowBlank="1" showInputMessage="1" showErrorMessage="1" errorTitle="Fecha inicio" error="Digite una fecha valida" sqref="D18:I18" xr:uid="{D38CEBDC-E75D-4B25-9E97-03E7B81653C0}">
      <formula1>19725</formula1>
      <formula2>2958465</formula2>
    </dataValidation>
    <dataValidation type="textLength" allowBlank="1" showInputMessage="1" showErrorMessage="1" errorTitle="Nombre Dependencia" error="Solo se aceptan caracteres albabeticos. Favor digitar el nombre de la Dependencia." sqref="D14:I14" xr:uid="{A40B230A-CCFC-4289-BCAF-9ABA6EAF231A}">
      <formula1>5</formula1>
      <formula2>100</formula2>
    </dataValidation>
    <dataValidation type="whole" allowBlank="1" showInputMessage="1" showErrorMessage="1" errorTitle="Centro de Costo" error="Digitar un valor numérico" sqref="D11:I11" xr:uid="{C4D297C6-64F8-4B4C-A420-3E8F8A861E81}">
      <formula1>0</formula1>
      <formula2>9999</formula2>
    </dataValidation>
    <dataValidation type="custom" allowBlank="1" showInputMessage="1" showErrorMessage="1" errorTitle="Error de correo" error="No es un correo electrónico valido." sqref="D27:I27" xr:uid="{70528948-09C1-4866-8E37-2C94AF91F3E3}">
      <formula1>IFERROR(AND(FIND("@",D27),FIND(".",D27,FIND("@",D27))),FALSE)</formula1>
    </dataValidation>
    <dataValidation allowBlank="1" showInputMessage="1" showErrorMessage="1" errorTitle="Numero de Documento" error="Digitar un valor numérico" sqref="D7:I7" xr:uid="{F89F32DE-8779-4B05-873B-566B13C101AC}"/>
    <dataValidation type="date" operator="greaterThan" allowBlank="1" showInputMessage="1" showErrorMessage="1" errorTitle="Fecha finalización" error="Digite una fecha valida. La fecha debe ser mayor a la de Inicio Contrato y a la fecha actual del sistema." sqref="D19:I19" xr:uid="{9ED76032-B6DA-4295-BB5B-394DCF478675}">
      <formula1>D18</formula1>
    </dataValidation>
    <dataValidation type="list" allowBlank="1" showInputMessage="1" showErrorMessage="1" promptTitle="Usuario Administrador" prompt="Para poder asignar este tipo de usuario, favor adjuntar autorizacion de Seguridad de la Información" sqref="D24:I24" xr:uid="{15AC8CB9-D6B5-4898-8199-396C643E7211}">
      <formula1>SevenTipoUsuario</formula1>
    </dataValidation>
    <dataValidation type="list" allowBlank="1" showInputMessage="1" showErrorMessage="1" sqref="D28:I28" xr:uid="{C8BA636B-30CB-4A5E-AA52-7B3A0E1AAC0A}">
      <formula1>SevenModulo</formula1>
    </dataValidation>
    <dataValidation type="list" allowBlank="1" showInputMessage="1" showErrorMessage="1" promptTitle="App Adicionales" prompt="Favor tener en cuenta que para el cargo &quot;Asesor/Cajero&quot;, es necesario solicitar creacion en las apliaciones de &quot;New Hotel&quot;, &quot;New Plan&quot; y &quot;New Caja&quot;. Solicitar perfil &quot;CONSULTA&quot;." sqref="D30:I30" xr:uid="{2A7935D7-74BD-4EB5-9C30-342BC8BAAB06}">
      <formula1>P_SEVEN</formula1>
    </dataValidation>
    <dataValidation type="list" allowBlank="1" showInputMessage="1" showErrorMessage="1" sqref="D31:I31" xr:uid="{21D11DAC-E8A7-4630-B6CE-ACAA64DC3362}">
      <formula1>GrupSeven</formula1>
    </dataValidation>
    <dataValidation type="list" allowBlank="1" showInputMessage="1" showErrorMessage="1" sqref="D23:I23" xr:uid="{D094417F-14D6-47FC-BE6D-0E0CB085FDC7}">
      <formula1>"Crear, Modificar, Baja, Reactivar"</formula1>
    </dataValidation>
  </dataValidations>
  <pageMargins left="0.70866141732283472" right="0.70866141732283472" top="0.74803149606299213" bottom="0.74803149606299213" header="0.31496062992125984" footer="0.31496062992125984"/>
  <pageSetup paperSize="9" scale="39" orientation="portrait" horizontalDpi="4294967295" verticalDpi="4294967295" r:id="rId1"/>
  <drawing r:id="rId2"/>
  <legacyDrawing r:id="rId3"/>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05139-5B44-43B0-9093-A5D1B9F6617E}">
  <sheetPr codeName="Hoja29">
    <tabColor theme="8" tint="-0.249977111117893"/>
    <pageSetUpPr fitToPage="1"/>
  </sheetPr>
  <dimension ref="A1:DZ186"/>
  <sheetViews>
    <sheetView showGridLines="0" showRowColHeaders="0" zoomScaleNormal="100" workbookViewId="0">
      <pane xSplit="10" topLeftCell="K1" activePane="topRight" state="frozen"/>
      <selection activeCell="D7" sqref="D7:I19"/>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ustomWidth="1"/>
    <col min="12" max="12" width="11.6640625" style="82" customWidth="1"/>
    <col min="13" max="16" width="11.44140625" style="82" customWidth="1"/>
    <col min="17" max="17" width="2" style="82" customWidth="1"/>
    <col min="18" max="18" width="12.44140625" style="82" customWidth="1"/>
    <col min="19" max="19" width="44.33203125" style="82" customWidth="1"/>
    <col min="20" max="20" width="2.33203125" style="82" customWidth="1"/>
    <col min="21" max="21" width="27.44140625" style="82" customWidth="1"/>
    <col min="22" max="22" width="54.5546875" style="82" customWidth="1"/>
    <col min="23" max="23" width="11.44140625" style="82" customWidth="1"/>
    <col min="24" max="24" width="17.33203125" style="82" customWidth="1"/>
    <col min="25" max="25" width="43.5546875" style="82" customWidth="1"/>
    <col min="26" max="26" width="11.44140625" style="82" customWidth="1"/>
    <col min="27" max="27" width="35.6640625" style="82" customWidth="1"/>
    <col min="28" max="129" width="11.44140625" style="82" customWidth="1"/>
    <col min="130" max="16384" width="11.44140625" style="82"/>
  </cols>
  <sheetData>
    <row r="1" spans="1:11" s="22" customFormat="1" ht="20.25" customHeight="1" thickTop="1" thickBot="1" x14ac:dyDescent="0.35">
      <c r="A1" s="463"/>
      <c r="B1" s="464"/>
      <c r="C1" s="464"/>
      <c r="D1" s="464"/>
      <c r="E1" s="464"/>
      <c r="F1" s="464"/>
      <c r="G1" s="464"/>
      <c r="H1" s="464"/>
      <c r="I1" s="464"/>
      <c r="J1" s="465"/>
      <c r="K1" s="21">
        <v>2958465</v>
      </c>
    </row>
    <row r="2" spans="1:11" s="22" customFormat="1" ht="45" customHeight="1" x14ac:dyDescent="0.3">
      <c r="A2" s="62"/>
      <c r="B2" s="474"/>
      <c r="C2" s="481" t="s">
        <v>99</v>
      </c>
      <c r="D2" s="481"/>
      <c r="E2" s="481"/>
      <c r="F2" s="481"/>
      <c r="G2" s="482"/>
      <c r="H2" s="482"/>
      <c r="I2" s="483"/>
      <c r="J2" s="64"/>
    </row>
    <row r="3" spans="1:11" s="22" customFormat="1" ht="15" thickBot="1" x14ac:dyDescent="0.35">
      <c r="A3" s="62"/>
      <c r="B3" s="475"/>
      <c r="C3" s="473"/>
      <c r="D3" s="473"/>
      <c r="E3" s="473"/>
      <c r="F3" s="473" t="s">
        <v>100</v>
      </c>
      <c r="G3" s="479"/>
      <c r="H3" s="479"/>
      <c r="I3" s="480"/>
      <c r="J3" s="64"/>
    </row>
    <row r="4" spans="1:11" s="22" customFormat="1" ht="15" thickBot="1" x14ac:dyDescent="0.35">
      <c r="A4" s="62"/>
      <c r="B4" s="466"/>
      <c r="C4" s="466"/>
      <c r="D4" s="466"/>
      <c r="E4" s="466"/>
      <c r="F4" s="466"/>
      <c r="G4" s="466"/>
      <c r="H4" s="466"/>
      <c r="I4" s="466"/>
      <c r="J4" s="64"/>
    </row>
    <row r="5" spans="1:11" s="22" customFormat="1" ht="27.75" customHeight="1" thickBot="1" x14ac:dyDescent="0.35">
      <c r="A5" s="62"/>
      <c r="B5" s="476" t="s">
        <v>101</v>
      </c>
      <c r="C5" s="477"/>
      <c r="D5" s="477"/>
      <c r="E5" s="477"/>
      <c r="F5" s="477"/>
      <c r="G5" s="477"/>
      <c r="H5" s="477"/>
      <c r="I5" s="478"/>
      <c r="J5" s="64"/>
    </row>
    <row r="6" spans="1:11" s="22" customFormat="1" ht="15" thickBot="1" x14ac:dyDescent="0.35">
      <c r="A6" s="62"/>
      <c r="B6" s="471" t="s">
        <v>102</v>
      </c>
      <c r="C6" s="472"/>
      <c r="D6" s="23" t="s">
        <v>103</v>
      </c>
      <c r="E6" s="24" t="s">
        <v>104</v>
      </c>
      <c r="F6" s="24" t="s">
        <v>105</v>
      </c>
      <c r="G6" s="24" t="s">
        <v>106</v>
      </c>
      <c r="H6" s="24" t="s">
        <v>107</v>
      </c>
      <c r="I6" s="25" t="s">
        <v>108</v>
      </c>
      <c r="J6" s="64"/>
    </row>
    <row r="7" spans="1:11"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1"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1"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1"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1"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1"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1"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1"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1"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1"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75" hidden="1" customHeight="1" thickBot="1" x14ac:dyDescent="0.35">
      <c r="A21" s="62"/>
      <c r="B21" s="578" t="s">
        <v>1142</v>
      </c>
      <c r="C21" s="579"/>
      <c r="D21" s="579"/>
      <c r="E21" s="579"/>
      <c r="F21" s="579"/>
      <c r="G21" s="579"/>
      <c r="H21" s="579"/>
      <c r="I21" s="580"/>
      <c r="J21" s="64"/>
    </row>
    <row r="22" spans="1:130" s="22" customFormat="1" ht="18" collapsed="1" thickBot="1" x14ac:dyDescent="0.35">
      <c r="A22" s="62"/>
      <c r="B22" s="562" t="s">
        <v>69</v>
      </c>
      <c r="C22" s="563"/>
      <c r="D22" s="503" t="str">
        <f>IF(DZ23&gt;0,Navegación!$E$65,"")</f>
        <v/>
      </c>
      <c r="E22" s="503"/>
      <c r="F22" s="503"/>
      <c r="G22" s="503"/>
      <c r="H22" s="503"/>
      <c r="I22" s="504"/>
      <c r="J22" s="64"/>
    </row>
    <row r="23" spans="1:130" s="22" customFormat="1" ht="15" customHeight="1" x14ac:dyDescent="0.3">
      <c r="A23" s="62"/>
      <c r="B23" s="484" t="s">
        <v>1213</v>
      </c>
      <c r="C23" s="485"/>
      <c r="D23" s="16"/>
      <c r="E23" s="16"/>
      <c r="F23" s="16"/>
      <c r="G23" s="16"/>
      <c r="H23" s="16"/>
      <c r="I23" s="17"/>
      <c r="J23" s="64"/>
      <c r="DZ23" s="147">
        <f>COUNTIF(D23:I23,"&lt;&gt;")</f>
        <v>0</v>
      </c>
    </row>
    <row r="24" spans="1:130" s="22" customFormat="1" x14ac:dyDescent="0.3">
      <c r="A24" s="62"/>
      <c r="B24" s="467" t="s">
        <v>781</v>
      </c>
      <c r="C24" s="468"/>
      <c r="D24" s="26"/>
      <c r="E24" s="26"/>
      <c r="F24" s="26"/>
      <c r="G24" s="26"/>
      <c r="H24" s="26"/>
      <c r="I24" s="32"/>
      <c r="J24" s="64"/>
    </row>
    <row r="25" spans="1:130" s="22" customFormat="1" ht="15" thickBot="1" x14ac:dyDescent="0.35">
      <c r="A25" s="62"/>
      <c r="B25" s="487" t="s">
        <v>782</v>
      </c>
      <c r="C25" s="488"/>
      <c r="D25" s="13"/>
      <c r="E25" s="13"/>
      <c r="F25" s="13"/>
      <c r="G25" s="13"/>
      <c r="H25" s="13"/>
      <c r="I25" s="28"/>
      <c r="J25" s="64"/>
    </row>
    <row r="26" spans="1:130" s="22" customFormat="1" ht="21" thickBot="1" x14ac:dyDescent="0.35">
      <c r="A26" s="62"/>
      <c r="B26" s="233"/>
      <c r="C26" s="233"/>
      <c r="D26" s="231"/>
      <c r="E26" s="231"/>
      <c r="F26" s="231"/>
      <c r="G26" s="231"/>
      <c r="H26" s="231"/>
      <c r="I26" s="231"/>
      <c r="J26" s="64"/>
    </row>
    <row r="27" spans="1:130" s="22" customFormat="1" x14ac:dyDescent="0.3">
      <c r="A27" s="62"/>
      <c r="B27" s="494" t="s">
        <v>131</v>
      </c>
      <c r="C27" s="497"/>
      <c r="D27" s="497"/>
      <c r="E27" s="497"/>
      <c r="F27" s="497"/>
      <c r="G27" s="497"/>
      <c r="H27" s="497"/>
      <c r="I27" s="498"/>
      <c r="J27" s="64"/>
    </row>
    <row r="28" spans="1:130" s="22" customFormat="1" ht="18.75" customHeight="1" collapsed="1" x14ac:dyDescent="0.3">
      <c r="A28" s="62"/>
      <c r="B28" s="495"/>
      <c r="C28" s="499"/>
      <c r="D28" s="499"/>
      <c r="E28" s="499"/>
      <c r="F28" s="499"/>
      <c r="G28" s="499"/>
      <c r="H28" s="499"/>
      <c r="I28" s="500"/>
      <c r="J28" s="64"/>
    </row>
    <row r="29" spans="1:130" s="22" customFormat="1" x14ac:dyDescent="0.3">
      <c r="A29" s="62"/>
      <c r="B29" s="495"/>
      <c r="C29" s="499"/>
      <c r="D29" s="499"/>
      <c r="E29" s="499"/>
      <c r="F29" s="499"/>
      <c r="G29" s="499"/>
      <c r="H29" s="499"/>
      <c r="I29" s="500"/>
      <c r="J29" s="64"/>
    </row>
    <row r="30" spans="1:130" s="22" customFormat="1" x14ac:dyDescent="0.3">
      <c r="A30" s="62"/>
      <c r="B30" s="495"/>
      <c r="C30" s="499"/>
      <c r="D30" s="499"/>
      <c r="E30" s="499"/>
      <c r="F30" s="499"/>
      <c r="G30" s="499"/>
      <c r="H30" s="499"/>
      <c r="I30" s="500"/>
      <c r="J30" s="64"/>
    </row>
    <row r="31" spans="1:130" s="22" customFormat="1" ht="15" thickBot="1" x14ac:dyDescent="0.35">
      <c r="A31" s="62"/>
      <c r="B31" s="496"/>
      <c r="C31" s="501"/>
      <c r="D31" s="501"/>
      <c r="E31" s="501"/>
      <c r="F31" s="501"/>
      <c r="G31" s="501"/>
      <c r="H31" s="501"/>
      <c r="I31" s="502"/>
      <c r="J31" s="64"/>
    </row>
    <row r="32" spans="1:130" s="22" customFormat="1" ht="15" thickBot="1" x14ac:dyDescent="0.35">
      <c r="A32" s="63"/>
      <c r="B32" s="489" t="str">
        <f>'WINDOWS 1'!$B$37</f>
        <v>APROBADOR POR: Jefe Dpto. Servicios Compartidos</v>
      </c>
      <c r="C32" s="489"/>
      <c r="D32" s="489"/>
      <c r="E32" s="298"/>
      <c r="F32" s="298" t="str">
        <f>'WINDOWS 1'!F37</f>
        <v>V20 de 26/09/2023</v>
      </c>
      <c r="G32" s="299"/>
      <c r="H32" s="299"/>
      <c r="I32" s="299" t="str">
        <f>"Pág. " &amp;Navegación!B65 &amp; " de " &amp;Navegación!$B$102</f>
        <v>Pág. 35 de 54</v>
      </c>
      <c r="J32" s="65"/>
    </row>
    <row r="33" spans="1:130" s="22" customFormat="1" ht="15" thickTop="1" x14ac:dyDescent="0.3">
      <c r="A33" s="62"/>
    </row>
    <row r="34" spans="1:130" s="22" customFormat="1" x14ac:dyDescent="0.3">
      <c r="A34" s="62"/>
      <c r="J34" s="82"/>
    </row>
    <row r="35" spans="1:130" s="22" customFormat="1" collapsed="1" x14ac:dyDescent="0.3">
      <c r="A35" s="62"/>
      <c r="J35" s="82"/>
    </row>
    <row r="36" spans="1:130" s="22" customFormat="1" ht="49.5" customHeight="1" x14ac:dyDescent="0.3">
      <c r="A36" s="62"/>
      <c r="J36" s="82"/>
      <c r="R36" s="82"/>
      <c r="S36" s="82"/>
    </row>
    <row r="37" spans="1:130" s="22" customFormat="1" ht="52.5" customHeight="1" x14ac:dyDescent="0.3">
      <c r="A37" s="62"/>
      <c r="B37" s="82"/>
      <c r="C37" s="82"/>
      <c r="D37" s="82"/>
      <c r="E37" s="82"/>
      <c r="F37" s="82"/>
      <c r="G37" s="82"/>
      <c r="H37" s="82"/>
      <c r="I37" s="82"/>
      <c r="J37" s="82"/>
      <c r="R37" s="82"/>
      <c r="S37" s="82"/>
    </row>
    <row r="38" spans="1:130" s="22" customFormat="1" x14ac:dyDescent="0.3">
      <c r="A38" s="62"/>
      <c r="B38" s="82"/>
      <c r="C38" s="82"/>
      <c r="D38" s="82"/>
      <c r="E38" s="82"/>
      <c r="F38" s="82"/>
      <c r="G38" s="82"/>
      <c r="H38" s="82"/>
      <c r="I38" s="82"/>
      <c r="J38" s="82"/>
      <c r="R38" s="82"/>
      <c r="S38" s="82"/>
    </row>
    <row r="39" spans="1:130" s="22" customFormat="1" ht="18.75" customHeight="1" x14ac:dyDescent="0.3">
      <c r="A39" s="62"/>
      <c r="B39" s="82"/>
      <c r="C39" s="82"/>
      <c r="D39" s="82"/>
      <c r="E39" s="82"/>
      <c r="F39" s="82"/>
      <c r="G39" s="82"/>
      <c r="H39" s="82"/>
      <c r="I39" s="82"/>
      <c r="J39" s="82"/>
      <c r="R39" s="82"/>
      <c r="S39" s="82"/>
      <c r="DZ39" s="147">
        <f>COUNTIF(D23:I23,"&lt;&gt;")</f>
        <v>0</v>
      </c>
    </row>
    <row r="40" spans="1:130" s="22" customFormat="1" ht="15" customHeight="1" x14ac:dyDescent="0.3">
      <c r="A40" s="62"/>
      <c r="B40" s="82"/>
      <c r="C40" s="82"/>
      <c r="D40" s="82"/>
      <c r="E40" s="82"/>
      <c r="F40" s="82"/>
      <c r="G40" s="82"/>
      <c r="H40" s="82"/>
      <c r="I40" s="82"/>
      <c r="J40" s="82"/>
      <c r="R40" s="82"/>
      <c r="S40" s="82"/>
    </row>
    <row r="41" spans="1:130" s="22" customFormat="1" x14ac:dyDescent="0.3">
      <c r="A41" s="62"/>
      <c r="B41" s="82"/>
      <c r="C41" s="82"/>
      <c r="D41" s="82"/>
      <c r="E41" s="82"/>
      <c r="F41" s="82"/>
      <c r="G41" s="82"/>
      <c r="H41" s="82"/>
      <c r="I41" s="82"/>
      <c r="J41" s="82"/>
      <c r="R41" s="82"/>
      <c r="S41" s="82"/>
    </row>
    <row r="42" spans="1:130" s="22" customFormat="1" x14ac:dyDescent="0.3">
      <c r="A42" s="62"/>
      <c r="B42" s="82"/>
      <c r="C42" s="82"/>
      <c r="D42" s="82"/>
      <c r="E42" s="82"/>
      <c r="F42" s="82"/>
      <c r="G42" s="82"/>
      <c r="H42" s="82"/>
      <c r="I42" s="82"/>
      <c r="J42" s="82"/>
      <c r="R42" s="82"/>
      <c r="S42" s="82"/>
    </row>
    <row r="43" spans="1:130" s="22" customFormat="1" x14ac:dyDescent="0.3">
      <c r="A43" s="62"/>
      <c r="B43" s="82"/>
      <c r="C43" s="82"/>
      <c r="D43" s="82"/>
      <c r="E43" s="82"/>
      <c r="F43" s="82"/>
      <c r="G43" s="82"/>
      <c r="H43" s="82"/>
      <c r="I43" s="82"/>
      <c r="J43" s="82"/>
      <c r="R43" s="82"/>
      <c r="S43" s="82"/>
      <c r="DZ43" s="147" t="e">
        <f>COUNTIF(#REF!,"&lt;&gt;")</f>
        <v>#REF!</v>
      </c>
    </row>
    <row r="44" spans="1:130" s="22" customFormat="1" x14ac:dyDescent="0.3">
      <c r="A44" s="62"/>
      <c r="B44" s="82"/>
      <c r="C44" s="82"/>
      <c r="D44" s="82"/>
      <c r="E44" s="82"/>
      <c r="F44" s="82"/>
      <c r="G44" s="82"/>
      <c r="H44" s="82"/>
      <c r="I44" s="82"/>
      <c r="J44" s="82"/>
      <c r="R44" s="82"/>
      <c r="S44" s="82"/>
    </row>
    <row r="45" spans="1:130" s="22" customFormat="1" ht="35.25" customHeight="1" collapsed="1" x14ac:dyDescent="0.3">
      <c r="A45" s="62"/>
      <c r="B45" s="82"/>
      <c r="C45" s="82"/>
      <c r="D45" s="82"/>
      <c r="E45" s="82"/>
      <c r="F45" s="82"/>
      <c r="G45" s="82"/>
      <c r="H45" s="82"/>
      <c r="I45" s="82"/>
      <c r="J45" s="82"/>
      <c r="R45" s="82"/>
      <c r="S45" s="82"/>
    </row>
    <row r="46" spans="1:130" s="22" customFormat="1" ht="84" customHeight="1" x14ac:dyDescent="0.3">
      <c r="A46" s="62"/>
      <c r="B46" s="82"/>
      <c r="C46" s="82"/>
      <c r="D46" s="82"/>
      <c r="E46" s="82"/>
      <c r="F46" s="82"/>
      <c r="G46" s="82"/>
      <c r="H46" s="82"/>
      <c r="I46" s="82"/>
      <c r="J46" s="82"/>
      <c r="R46" s="82"/>
      <c r="S46" s="82"/>
    </row>
    <row r="47" spans="1:130" s="22" customFormat="1" x14ac:dyDescent="0.3">
      <c r="A47" s="62"/>
      <c r="B47" s="82"/>
      <c r="C47" s="82"/>
      <c r="D47" s="82"/>
      <c r="E47" s="82"/>
      <c r="F47" s="82"/>
      <c r="G47" s="82"/>
      <c r="H47" s="82"/>
      <c r="I47" s="82"/>
      <c r="J47" s="82"/>
      <c r="R47" s="82"/>
      <c r="S47" s="82"/>
    </row>
    <row r="48" spans="1:130" s="22" customFormat="1" x14ac:dyDescent="0.3">
      <c r="A48" s="62"/>
      <c r="B48" s="82"/>
      <c r="C48" s="82"/>
      <c r="D48" s="82"/>
      <c r="E48" s="82"/>
      <c r="F48" s="82"/>
      <c r="G48" s="82"/>
      <c r="H48" s="82"/>
      <c r="I48" s="82"/>
      <c r="J48" s="82"/>
      <c r="R48" s="82"/>
      <c r="S48" s="82"/>
    </row>
    <row r="49" spans="1:130" s="22" customFormat="1" collapsed="1" x14ac:dyDescent="0.3">
      <c r="A49" s="62"/>
      <c r="B49" s="82"/>
      <c r="C49" s="82"/>
      <c r="D49" s="82"/>
      <c r="E49" s="82"/>
      <c r="F49" s="82"/>
      <c r="G49" s="82"/>
      <c r="H49" s="82"/>
      <c r="I49" s="82"/>
      <c r="J49" s="82"/>
      <c r="R49" s="82"/>
      <c r="S49" s="82"/>
    </row>
    <row r="50" spans="1:130" s="22" customFormat="1" ht="18.75" customHeight="1" x14ac:dyDescent="0.3">
      <c r="A50" s="62"/>
      <c r="B50" s="82"/>
      <c r="C50" s="82"/>
      <c r="D50" s="82"/>
      <c r="E50" s="82"/>
      <c r="F50" s="82"/>
      <c r="G50" s="82"/>
      <c r="H50" s="82"/>
      <c r="I50" s="82"/>
      <c r="J50" s="82"/>
      <c r="R50" s="82"/>
      <c r="S50" s="82"/>
      <c r="DZ50" s="147" t="e">
        <f>COUNTIF(#REF!,"&lt;&gt;")</f>
        <v>#REF!</v>
      </c>
    </row>
    <row r="51" spans="1:130" s="22" customFormat="1" x14ac:dyDescent="0.3">
      <c r="A51" s="62"/>
      <c r="B51" s="82"/>
      <c r="C51" s="82"/>
      <c r="D51" s="82"/>
      <c r="E51" s="82"/>
      <c r="F51" s="82"/>
      <c r="G51" s="82"/>
      <c r="H51" s="82"/>
      <c r="I51" s="82"/>
      <c r="J51" s="82"/>
      <c r="R51" s="82"/>
      <c r="S51" s="82"/>
    </row>
    <row r="52" spans="1:130" s="22" customFormat="1" ht="69" customHeight="1" x14ac:dyDescent="0.3">
      <c r="A52" s="62"/>
      <c r="B52" s="82"/>
      <c r="C52" s="82"/>
      <c r="D52" s="82"/>
      <c r="E52" s="82"/>
      <c r="F52" s="82"/>
      <c r="G52" s="82"/>
      <c r="H52" s="82"/>
      <c r="I52" s="82"/>
      <c r="J52" s="82"/>
      <c r="R52" s="82"/>
      <c r="S52" s="82"/>
    </row>
    <row r="53" spans="1:130" s="22" customFormat="1" collapsed="1" x14ac:dyDescent="0.3">
      <c r="A53" s="62"/>
      <c r="B53" s="82"/>
      <c r="C53" s="82"/>
      <c r="D53" s="82"/>
      <c r="E53" s="82"/>
      <c r="F53" s="82"/>
      <c r="G53" s="82"/>
      <c r="H53" s="82"/>
      <c r="I53" s="82"/>
      <c r="J53" s="82"/>
      <c r="R53" s="82"/>
      <c r="S53" s="82"/>
    </row>
    <row r="54" spans="1:130" s="22" customFormat="1" ht="18.75" customHeight="1" x14ac:dyDescent="0.3">
      <c r="A54" s="62"/>
      <c r="B54" s="82"/>
      <c r="C54" s="82"/>
      <c r="D54" s="82"/>
      <c r="E54" s="82"/>
      <c r="F54" s="82"/>
      <c r="G54" s="82"/>
      <c r="H54" s="82"/>
      <c r="I54" s="82"/>
      <c r="J54" s="82"/>
      <c r="R54" s="82"/>
      <c r="S54" s="82"/>
      <c r="DZ54" s="147" t="e">
        <f>COUNTIF(#REF!,"&lt;&gt;")</f>
        <v>#REF!</v>
      </c>
    </row>
    <row r="55" spans="1:130" s="22" customFormat="1" x14ac:dyDescent="0.3">
      <c r="A55" s="62"/>
      <c r="B55" s="82"/>
      <c r="C55" s="82"/>
      <c r="D55" s="82"/>
      <c r="E55" s="82"/>
      <c r="F55" s="82"/>
      <c r="G55" s="82"/>
      <c r="H55" s="82"/>
      <c r="I55" s="82"/>
      <c r="J55" s="82"/>
      <c r="R55" s="82"/>
      <c r="S55" s="82"/>
    </row>
    <row r="56" spans="1:130" s="22" customFormat="1" ht="31.5" customHeight="1" x14ac:dyDescent="0.3">
      <c r="A56" s="62"/>
      <c r="B56" s="82"/>
      <c r="C56" s="82"/>
      <c r="D56" s="82"/>
      <c r="E56" s="82"/>
      <c r="F56" s="82"/>
      <c r="G56" s="82"/>
      <c r="H56" s="82"/>
      <c r="I56" s="82"/>
      <c r="J56" s="82"/>
      <c r="R56" s="82"/>
      <c r="S56" s="82"/>
    </row>
    <row r="57" spans="1:130" s="22" customFormat="1" ht="33.75" customHeight="1" collapsed="1" x14ac:dyDescent="0.3">
      <c r="A57" s="62"/>
      <c r="B57" s="82"/>
      <c r="C57" s="82"/>
      <c r="D57" s="82"/>
      <c r="E57" s="82"/>
      <c r="F57" s="82"/>
      <c r="G57" s="82"/>
      <c r="H57" s="82"/>
      <c r="I57" s="82"/>
      <c r="J57" s="82"/>
      <c r="R57" s="82"/>
      <c r="S57" s="82"/>
    </row>
    <row r="58" spans="1:130" s="22" customFormat="1" ht="18.75" customHeight="1" x14ac:dyDescent="0.3">
      <c r="A58" s="62"/>
      <c r="B58" s="82"/>
      <c r="C58" s="82"/>
      <c r="D58" s="82"/>
      <c r="E58" s="82"/>
      <c r="F58" s="82"/>
      <c r="G58" s="82"/>
      <c r="H58" s="82"/>
      <c r="I58" s="82"/>
      <c r="J58" s="82"/>
      <c r="R58" s="82"/>
      <c r="S58" s="82"/>
    </row>
    <row r="59" spans="1:130" s="22" customFormat="1" x14ac:dyDescent="0.3">
      <c r="A59" s="62"/>
      <c r="B59" s="82"/>
      <c r="C59" s="82"/>
      <c r="D59" s="82"/>
      <c r="E59" s="82"/>
      <c r="F59" s="82"/>
      <c r="G59" s="82"/>
      <c r="H59" s="82"/>
      <c r="I59" s="82"/>
      <c r="J59" s="82"/>
      <c r="R59" s="82"/>
      <c r="S59" s="82"/>
      <c r="DZ59" s="147" t="e">
        <f>COUNTIF(#REF!,"&lt;&gt;")</f>
        <v>#REF!</v>
      </c>
    </row>
    <row r="60" spans="1:130" s="22" customFormat="1" ht="15" customHeight="1" x14ac:dyDescent="0.3">
      <c r="A60" s="62"/>
      <c r="B60" s="82"/>
      <c r="C60" s="82"/>
      <c r="D60" s="82"/>
      <c r="E60" s="82"/>
      <c r="F60" s="82"/>
      <c r="G60" s="82"/>
      <c r="H60" s="82"/>
      <c r="I60" s="82"/>
      <c r="J60" s="82"/>
      <c r="R60" s="82"/>
      <c r="S60" s="82"/>
    </row>
    <row r="61" spans="1:130" s="22" customFormat="1" ht="15.75" customHeight="1" x14ac:dyDescent="0.3">
      <c r="A61" s="62"/>
      <c r="B61" s="82"/>
      <c r="C61" s="82"/>
      <c r="D61" s="82"/>
      <c r="E61" s="82"/>
      <c r="F61" s="82"/>
      <c r="G61" s="82"/>
      <c r="H61" s="82"/>
      <c r="I61" s="82"/>
      <c r="J61" s="82"/>
      <c r="R61" s="82"/>
      <c r="S61" s="82"/>
    </row>
    <row r="62" spans="1:130" s="22" customFormat="1" ht="18.75" customHeight="1" x14ac:dyDescent="0.3">
      <c r="A62" s="62"/>
      <c r="B62" s="82"/>
      <c r="C62" s="82"/>
      <c r="D62" s="82"/>
      <c r="E62" s="82"/>
      <c r="F62" s="82"/>
      <c r="G62" s="82"/>
      <c r="H62" s="82"/>
      <c r="I62" s="82"/>
      <c r="J62" s="82"/>
      <c r="R62" s="82"/>
      <c r="S62" s="82"/>
    </row>
    <row r="63" spans="1:130" s="22" customFormat="1" ht="19.5" customHeight="1" x14ac:dyDescent="0.3">
      <c r="A63" s="62"/>
      <c r="B63" s="82"/>
      <c r="C63" s="82"/>
      <c r="D63" s="82"/>
      <c r="E63" s="82"/>
      <c r="F63" s="82"/>
      <c r="G63" s="82"/>
      <c r="H63" s="82"/>
      <c r="I63" s="82"/>
      <c r="J63" s="82"/>
      <c r="R63" s="82"/>
      <c r="S63" s="82"/>
    </row>
    <row r="64" spans="1:130" s="22" customFormat="1" ht="19.5" customHeight="1" x14ac:dyDescent="0.3">
      <c r="A64" s="62"/>
      <c r="B64" s="82"/>
      <c r="C64" s="82"/>
      <c r="D64" s="82"/>
      <c r="E64" s="82"/>
      <c r="F64" s="82"/>
      <c r="G64" s="82"/>
      <c r="H64" s="82"/>
      <c r="I64" s="82"/>
      <c r="J64" s="82"/>
      <c r="R64" s="82"/>
      <c r="S64" s="82"/>
    </row>
    <row r="65" spans="1:19" s="22" customFormat="1" ht="19.5" customHeight="1" x14ac:dyDescent="0.3">
      <c r="A65" s="62"/>
      <c r="B65" s="82"/>
      <c r="C65" s="82"/>
      <c r="D65" s="82"/>
      <c r="E65" s="82"/>
      <c r="F65" s="82"/>
      <c r="G65" s="82"/>
      <c r="H65" s="82"/>
      <c r="I65" s="82"/>
      <c r="J65" s="82"/>
      <c r="R65" s="82"/>
      <c r="S65" s="82"/>
    </row>
    <row r="66" spans="1:19" s="22" customFormat="1" ht="19.5" customHeight="1" x14ac:dyDescent="0.3">
      <c r="A66" s="62"/>
      <c r="B66" s="82"/>
      <c r="C66" s="82"/>
      <c r="D66" s="82"/>
      <c r="E66" s="82"/>
      <c r="F66" s="82"/>
      <c r="G66" s="82"/>
      <c r="H66" s="82"/>
      <c r="I66" s="82"/>
      <c r="J66" s="82"/>
      <c r="R66" s="82"/>
      <c r="S66" s="82"/>
    </row>
    <row r="67" spans="1:19" s="22" customFormat="1" ht="19.5" customHeight="1" x14ac:dyDescent="0.3">
      <c r="A67" s="62"/>
      <c r="B67" s="82"/>
      <c r="C67" s="82"/>
      <c r="D67" s="82"/>
      <c r="E67" s="82"/>
      <c r="F67" s="82"/>
      <c r="G67" s="82"/>
      <c r="H67" s="82"/>
      <c r="I67" s="82"/>
      <c r="J67" s="82"/>
      <c r="R67" s="82"/>
      <c r="S67" s="82"/>
    </row>
    <row r="68" spans="1:19" s="22" customFormat="1" x14ac:dyDescent="0.3">
      <c r="A68" s="62"/>
      <c r="B68" s="82"/>
      <c r="C68" s="82"/>
      <c r="D68" s="82"/>
      <c r="E68" s="82"/>
      <c r="F68" s="82"/>
      <c r="G68" s="82"/>
      <c r="H68" s="82"/>
      <c r="I68" s="82"/>
      <c r="J68" s="82"/>
      <c r="R68" s="82"/>
      <c r="S68" s="82"/>
    </row>
    <row r="69" spans="1:19" s="22" customFormat="1" collapsed="1" x14ac:dyDescent="0.3">
      <c r="A69" s="62"/>
      <c r="B69" s="82"/>
      <c r="C69" s="82"/>
      <c r="D69" s="82"/>
      <c r="E69" s="82"/>
      <c r="F69" s="82"/>
      <c r="G69" s="82"/>
      <c r="H69" s="82"/>
      <c r="I69" s="82"/>
      <c r="J69" s="82"/>
      <c r="R69" s="82"/>
      <c r="S69" s="82"/>
    </row>
    <row r="70" spans="1:19" s="22" customFormat="1" ht="15" customHeight="1" x14ac:dyDescent="0.3">
      <c r="A70" s="62"/>
      <c r="B70" s="82"/>
      <c r="C70" s="82"/>
      <c r="D70" s="82"/>
      <c r="E70" s="82"/>
      <c r="F70" s="82"/>
      <c r="G70" s="82"/>
      <c r="H70" s="82"/>
      <c r="I70" s="82"/>
      <c r="J70" s="82"/>
      <c r="R70" s="82"/>
      <c r="S70" s="82"/>
    </row>
    <row r="71" spans="1:19" s="22" customFormat="1" x14ac:dyDescent="0.3">
      <c r="A71" s="62"/>
      <c r="B71" s="82"/>
      <c r="C71" s="82"/>
      <c r="D71" s="82"/>
      <c r="E71" s="82"/>
      <c r="F71" s="82"/>
      <c r="G71" s="82"/>
      <c r="H71" s="82"/>
      <c r="I71" s="82"/>
      <c r="J71" s="82"/>
      <c r="R71" s="82"/>
      <c r="S71" s="82"/>
    </row>
    <row r="72" spans="1:19" s="22" customFormat="1" x14ac:dyDescent="0.3">
      <c r="A72" s="62"/>
      <c r="B72" s="82"/>
      <c r="C72" s="82"/>
      <c r="D72" s="82"/>
      <c r="E72" s="82"/>
      <c r="F72" s="82"/>
      <c r="G72" s="82"/>
      <c r="H72" s="82"/>
      <c r="I72" s="82"/>
      <c r="J72" s="82"/>
      <c r="R72" s="82"/>
      <c r="S72" s="82"/>
    </row>
    <row r="73" spans="1:19" s="22" customFormat="1" collapsed="1" x14ac:dyDescent="0.3">
      <c r="A73" s="62"/>
      <c r="B73" s="82"/>
      <c r="C73" s="82"/>
      <c r="D73" s="82"/>
      <c r="E73" s="82"/>
      <c r="F73" s="82"/>
      <c r="G73" s="82"/>
      <c r="H73" s="82"/>
      <c r="I73" s="82"/>
      <c r="J73" s="82"/>
      <c r="R73" s="82"/>
      <c r="S73" s="82"/>
    </row>
    <row r="74" spans="1:19" s="22" customFormat="1" x14ac:dyDescent="0.3">
      <c r="A74" s="62"/>
      <c r="B74" s="82"/>
      <c r="C74" s="82"/>
      <c r="D74" s="82"/>
      <c r="E74" s="82"/>
      <c r="F74" s="82"/>
      <c r="G74" s="82"/>
      <c r="H74" s="82"/>
      <c r="I74" s="82"/>
      <c r="J74" s="82"/>
      <c r="R74" s="82"/>
      <c r="S74" s="82"/>
    </row>
    <row r="75" spans="1:19" s="22" customFormat="1" x14ac:dyDescent="0.3">
      <c r="A75" s="62"/>
      <c r="B75" s="82"/>
      <c r="C75" s="82"/>
      <c r="D75" s="82"/>
      <c r="E75" s="82"/>
      <c r="F75" s="82"/>
      <c r="G75" s="82"/>
      <c r="H75" s="82"/>
      <c r="I75" s="82"/>
      <c r="J75" s="82"/>
      <c r="R75" s="82"/>
      <c r="S75" s="82"/>
    </row>
    <row r="76" spans="1:19" s="22" customFormat="1" x14ac:dyDescent="0.3">
      <c r="A76" s="62"/>
      <c r="B76" s="82"/>
      <c r="C76" s="82"/>
      <c r="D76" s="82"/>
      <c r="E76" s="82"/>
      <c r="F76" s="82"/>
      <c r="G76" s="82"/>
      <c r="H76" s="82"/>
      <c r="I76" s="82"/>
      <c r="J76" s="82"/>
      <c r="R76" s="82"/>
      <c r="S76" s="82"/>
    </row>
    <row r="77" spans="1:19" s="22" customFormat="1" x14ac:dyDescent="0.3">
      <c r="A77" s="62"/>
      <c r="B77" s="82"/>
      <c r="C77" s="82"/>
      <c r="D77" s="82"/>
      <c r="E77" s="82"/>
      <c r="F77" s="82"/>
      <c r="G77" s="82"/>
      <c r="H77" s="82"/>
      <c r="I77" s="82"/>
      <c r="J77" s="82"/>
      <c r="R77" s="82"/>
      <c r="S77" s="82"/>
    </row>
    <row r="78" spans="1:19" s="22" customFormat="1" x14ac:dyDescent="0.3">
      <c r="A78" s="62"/>
      <c r="B78" s="82"/>
      <c r="C78" s="82"/>
      <c r="D78" s="82"/>
      <c r="E78" s="82"/>
      <c r="F78" s="82"/>
      <c r="G78" s="82"/>
      <c r="H78" s="82"/>
      <c r="I78" s="82"/>
      <c r="J78" s="82"/>
      <c r="R78" s="82"/>
      <c r="S78" s="82"/>
    </row>
    <row r="79" spans="1:19" s="22" customFormat="1" x14ac:dyDescent="0.3">
      <c r="A79" s="62"/>
      <c r="B79" s="82"/>
      <c r="C79" s="82"/>
      <c r="D79" s="82"/>
      <c r="E79" s="82"/>
      <c r="F79" s="82"/>
      <c r="G79" s="82"/>
      <c r="H79" s="82"/>
      <c r="I79" s="82"/>
      <c r="J79" s="82"/>
      <c r="R79" s="82"/>
      <c r="S79" s="82"/>
    </row>
    <row r="80" spans="1:19" s="22" customFormat="1" x14ac:dyDescent="0.3">
      <c r="A80" s="62"/>
      <c r="B80" s="82"/>
      <c r="C80" s="82"/>
      <c r="D80" s="82"/>
      <c r="E80" s="82"/>
      <c r="F80" s="82"/>
      <c r="G80" s="82"/>
      <c r="H80" s="82"/>
      <c r="I80" s="82"/>
      <c r="J80" s="82"/>
      <c r="R80" s="82"/>
      <c r="S80" s="82"/>
    </row>
    <row r="81" spans="1:19" s="22" customFormat="1" x14ac:dyDescent="0.3">
      <c r="A81" s="62"/>
      <c r="B81" s="82"/>
      <c r="C81" s="82"/>
      <c r="D81" s="82"/>
      <c r="E81" s="82"/>
      <c r="F81" s="82"/>
      <c r="G81" s="82"/>
      <c r="H81" s="82"/>
      <c r="I81" s="82"/>
      <c r="J81" s="82"/>
      <c r="R81" s="82"/>
      <c r="S81" s="82"/>
    </row>
    <row r="82" spans="1:19" s="22" customFormat="1" x14ac:dyDescent="0.3">
      <c r="A82" s="62"/>
      <c r="B82" s="82"/>
      <c r="C82" s="82"/>
      <c r="D82" s="82"/>
      <c r="E82" s="82"/>
      <c r="F82" s="82"/>
      <c r="G82" s="82"/>
      <c r="H82" s="82"/>
      <c r="I82" s="82"/>
      <c r="J82" s="82"/>
      <c r="R82" s="82"/>
      <c r="S82" s="82"/>
    </row>
    <row r="83" spans="1:19" s="22" customFormat="1" x14ac:dyDescent="0.3">
      <c r="A83" s="62"/>
      <c r="B83" s="82"/>
      <c r="C83" s="82"/>
      <c r="D83" s="82"/>
      <c r="E83" s="82"/>
      <c r="F83" s="82"/>
      <c r="G83" s="82"/>
      <c r="H83" s="82"/>
      <c r="I83" s="82"/>
      <c r="J83" s="82"/>
      <c r="R83" s="82"/>
      <c r="S83" s="82"/>
    </row>
    <row r="84" spans="1:19" s="22" customFormat="1" x14ac:dyDescent="0.3">
      <c r="A84" s="62"/>
      <c r="B84" s="82"/>
      <c r="C84" s="82"/>
      <c r="D84" s="82"/>
      <c r="E84" s="82"/>
      <c r="F84" s="82"/>
      <c r="G84" s="82"/>
      <c r="H84" s="82"/>
      <c r="I84" s="82"/>
      <c r="J84" s="82"/>
      <c r="R84" s="82"/>
      <c r="S84" s="82"/>
    </row>
    <row r="85" spans="1:19" s="22" customFormat="1" x14ac:dyDescent="0.3">
      <c r="A85" s="62"/>
      <c r="B85" s="82"/>
      <c r="C85" s="82"/>
      <c r="D85" s="82"/>
      <c r="E85" s="82"/>
      <c r="F85" s="82"/>
      <c r="G85" s="82"/>
      <c r="H85" s="82"/>
      <c r="I85" s="82"/>
      <c r="J85" s="82"/>
      <c r="R85" s="82"/>
      <c r="S85" s="82"/>
    </row>
    <row r="86" spans="1:19" s="22" customFormat="1" x14ac:dyDescent="0.3">
      <c r="A86" s="62"/>
      <c r="B86" s="82"/>
      <c r="C86" s="82"/>
      <c r="D86" s="82"/>
      <c r="E86" s="82"/>
      <c r="F86" s="82"/>
      <c r="G86" s="82"/>
      <c r="H86" s="82"/>
      <c r="I86" s="82"/>
      <c r="J86" s="82"/>
      <c r="R86" s="82"/>
      <c r="S86" s="82"/>
    </row>
    <row r="87" spans="1:19" s="22" customFormat="1" x14ac:dyDescent="0.3">
      <c r="A87" s="62"/>
      <c r="B87" s="82"/>
      <c r="C87" s="82"/>
      <c r="D87" s="82"/>
      <c r="E87" s="82"/>
      <c r="F87" s="82"/>
      <c r="G87" s="82"/>
      <c r="H87" s="82"/>
      <c r="I87" s="82"/>
      <c r="J87" s="82"/>
      <c r="R87" s="82"/>
      <c r="S87" s="82"/>
    </row>
    <row r="88" spans="1:19" s="22" customFormat="1" x14ac:dyDescent="0.3">
      <c r="A88" s="62"/>
      <c r="B88" s="82"/>
      <c r="C88" s="82"/>
      <c r="D88" s="82"/>
      <c r="E88" s="82"/>
      <c r="F88" s="82"/>
      <c r="G88" s="82"/>
      <c r="H88" s="82"/>
      <c r="I88" s="82"/>
      <c r="J88" s="82"/>
      <c r="R88" s="82"/>
      <c r="S88" s="82"/>
    </row>
    <row r="89" spans="1:19" s="22" customFormat="1" x14ac:dyDescent="0.3">
      <c r="A89" s="62"/>
      <c r="B89" s="82"/>
      <c r="C89" s="82"/>
      <c r="D89" s="82"/>
      <c r="E89" s="82"/>
      <c r="F89" s="82"/>
      <c r="G89" s="82"/>
      <c r="H89" s="82"/>
      <c r="I89" s="82"/>
      <c r="J89" s="82"/>
      <c r="R89" s="82"/>
      <c r="S89" s="82"/>
    </row>
    <row r="90" spans="1:19" s="22" customFormat="1" x14ac:dyDescent="0.3">
      <c r="A90" s="62"/>
      <c r="B90" s="82"/>
      <c r="C90" s="82"/>
      <c r="D90" s="82"/>
      <c r="E90" s="82"/>
      <c r="F90" s="82"/>
      <c r="G90" s="82"/>
      <c r="H90" s="82"/>
      <c r="I90" s="82"/>
      <c r="J90" s="82"/>
      <c r="R90" s="82"/>
      <c r="S90" s="82"/>
    </row>
    <row r="91" spans="1:19" s="22" customFormat="1" x14ac:dyDescent="0.3">
      <c r="A91" s="62"/>
      <c r="B91" s="82"/>
      <c r="C91" s="82"/>
      <c r="D91" s="82"/>
      <c r="E91" s="82"/>
      <c r="F91" s="82"/>
      <c r="G91" s="82"/>
      <c r="H91" s="82"/>
      <c r="I91" s="82"/>
      <c r="J91" s="82"/>
      <c r="R91" s="82"/>
      <c r="S91" s="82"/>
    </row>
    <row r="92" spans="1:19" s="22" customFormat="1" x14ac:dyDescent="0.3">
      <c r="A92" s="62"/>
      <c r="B92" s="82"/>
      <c r="C92" s="82"/>
      <c r="D92" s="82"/>
      <c r="E92" s="82"/>
      <c r="F92" s="82"/>
      <c r="G92" s="82"/>
      <c r="H92" s="82"/>
      <c r="I92" s="82"/>
      <c r="J92" s="82"/>
      <c r="R92" s="82"/>
      <c r="S92" s="82"/>
    </row>
    <row r="93" spans="1:19" s="22" customFormat="1" x14ac:dyDescent="0.3">
      <c r="A93" s="62"/>
      <c r="B93" s="82"/>
      <c r="C93" s="82"/>
      <c r="D93" s="82"/>
      <c r="E93" s="82"/>
      <c r="F93" s="82"/>
      <c r="G93" s="82"/>
      <c r="H93" s="82"/>
      <c r="I93" s="82"/>
      <c r="J93" s="82"/>
      <c r="R93" s="82"/>
      <c r="S93" s="82"/>
    </row>
    <row r="94" spans="1:19" s="22" customFormat="1" x14ac:dyDescent="0.3">
      <c r="A94" s="185"/>
      <c r="B94" s="82"/>
      <c r="C94" s="82"/>
      <c r="D94" s="82"/>
      <c r="E94" s="82"/>
      <c r="F94" s="82"/>
      <c r="G94" s="82"/>
      <c r="H94" s="82"/>
      <c r="I94" s="82"/>
      <c r="J94" s="82"/>
      <c r="R94" s="82"/>
      <c r="S94" s="82"/>
    </row>
    <row r="95" spans="1:19" s="22" customFormat="1" x14ac:dyDescent="0.3">
      <c r="A95" s="185"/>
      <c r="B95" s="82"/>
      <c r="C95" s="82"/>
      <c r="D95" s="82"/>
      <c r="E95" s="82"/>
      <c r="F95" s="82"/>
      <c r="G95" s="82"/>
      <c r="H95" s="82"/>
      <c r="I95" s="82"/>
      <c r="J95" s="82"/>
      <c r="R95" s="82"/>
      <c r="S95" s="82"/>
    </row>
    <row r="96" spans="1:19" s="22" customFormat="1" x14ac:dyDescent="0.3">
      <c r="A96" s="195"/>
      <c r="B96" s="82"/>
      <c r="C96" s="82"/>
      <c r="D96" s="82"/>
      <c r="E96" s="82"/>
      <c r="F96" s="82"/>
      <c r="G96" s="82"/>
      <c r="H96" s="82"/>
      <c r="I96" s="82"/>
      <c r="J96" s="82"/>
      <c r="R96" s="82"/>
      <c r="S96" s="82"/>
    </row>
    <row r="97" spans="1:19" s="22" customFormat="1" x14ac:dyDescent="0.3">
      <c r="A97" s="195"/>
      <c r="B97" s="82"/>
      <c r="C97" s="82"/>
      <c r="D97" s="82"/>
      <c r="E97" s="82"/>
      <c r="F97" s="82"/>
      <c r="G97" s="82"/>
      <c r="H97" s="82"/>
      <c r="I97" s="82"/>
      <c r="J97" s="82"/>
      <c r="R97" s="82"/>
      <c r="S97" s="82"/>
    </row>
    <row r="98" spans="1:19" s="22" customFormat="1" x14ac:dyDescent="0.3">
      <c r="A98" s="195"/>
      <c r="B98" s="82"/>
      <c r="C98" s="82"/>
      <c r="D98" s="82"/>
      <c r="E98" s="82"/>
      <c r="F98" s="82"/>
      <c r="G98" s="82"/>
      <c r="H98" s="82"/>
      <c r="I98" s="82"/>
      <c r="J98" s="82"/>
      <c r="K98"/>
      <c r="R98" s="82"/>
      <c r="S98" s="82"/>
    </row>
    <row r="99" spans="1:19" s="22" customFormat="1" x14ac:dyDescent="0.3">
      <c r="A99" s="195"/>
      <c r="B99" s="82"/>
      <c r="C99" s="82"/>
      <c r="D99" s="82"/>
      <c r="E99" s="82"/>
      <c r="F99" s="82"/>
      <c r="G99" s="82"/>
      <c r="H99" s="82"/>
      <c r="I99" s="82"/>
      <c r="J99" s="82"/>
      <c r="R99" s="82"/>
      <c r="S99" s="82"/>
    </row>
    <row r="100" spans="1:19" s="22" customFormat="1" x14ac:dyDescent="0.3">
      <c r="A100" s="195"/>
      <c r="B100" s="82"/>
      <c r="C100" s="82"/>
      <c r="D100" s="82"/>
      <c r="E100" s="82"/>
      <c r="F100" s="82"/>
      <c r="G100" s="82"/>
      <c r="H100" s="82"/>
      <c r="I100" s="82"/>
      <c r="J100" s="82"/>
      <c r="R100" s="82"/>
      <c r="S100" s="82"/>
    </row>
    <row r="101" spans="1:19" s="22" customFormat="1" x14ac:dyDescent="0.3">
      <c r="A101" s="195"/>
      <c r="B101" s="82"/>
      <c r="C101" s="82"/>
      <c r="D101" s="82"/>
      <c r="E101" s="82"/>
      <c r="F101" s="82"/>
      <c r="G101" s="82"/>
      <c r="H101" s="82"/>
      <c r="I101" s="82"/>
      <c r="J101" s="82"/>
      <c r="R101" s="82"/>
      <c r="S101" s="82"/>
    </row>
    <row r="102" spans="1:19" s="22" customFormat="1" x14ac:dyDescent="0.3">
      <c r="A102" s="195"/>
      <c r="B102" s="82"/>
      <c r="C102" s="82"/>
      <c r="D102" s="82"/>
      <c r="E102" s="82"/>
      <c r="F102" s="82"/>
      <c r="G102" s="82"/>
      <c r="H102" s="82"/>
      <c r="I102" s="82"/>
      <c r="J102" s="82"/>
      <c r="R102" s="82"/>
      <c r="S102" s="82"/>
    </row>
    <row r="103" spans="1:19" s="22" customFormat="1" x14ac:dyDescent="0.3">
      <c r="A103" s="195"/>
      <c r="B103" s="82"/>
      <c r="C103" s="82"/>
      <c r="D103" s="82"/>
      <c r="E103" s="82"/>
      <c r="F103" s="82"/>
      <c r="G103" s="82"/>
      <c r="H103" s="82"/>
      <c r="I103" s="82"/>
      <c r="J103" s="82"/>
      <c r="R103" s="82"/>
      <c r="S103" s="82"/>
    </row>
    <row r="104" spans="1:19" s="22" customFormat="1" x14ac:dyDescent="0.3">
      <c r="A104" s="195"/>
      <c r="B104" s="82"/>
      <c r="C104" s="82"/>
      <c r="D104" s="82"/>
      <c r="E104" s="82"/>
      <c r="F104" s="82"/>
      <c r="G104" s="82"/>
      <c r="H104" s="82"/>
      <c r="I104" s="82"/>
      <c r="J104" s="82"/>
      <c r="R104" s="82"/>
      <c r="S104" s="82"/>
    </row>
    <row r="105" spans="1:19" s="22" customFormat="1" x14ac:dyDescent="0.3">
      <c r="A105" s="195"/>
      <c r="B105" s="82"/>
      <c r="C105" s="82"/>
      <c r="D105" s="82"/>
      <c r="E105" s="82"/>
      <c r="F105" s="82"/>
      <c r="G105" s="82"/>
      <c r="H105" s="82"/>
      <c r="I105" s="82"/>
      <c r="J105" s="82"/>
      <c r="R105" s="82"/>
      <c r="S105" s="82"/>
    </row>
    <row r="106" spans="1:19" s="22" customFormat="1" x14ac:dyDescent="0.3">
      <c r="A106" s="195"/>
      <c r="B106" s="82"/>
      <c r="C106" s="82"/>
      <c r="D106" s="82"/>
      <c r="E106" s="82"/>
      <c r="F106" s="82"/>
      <c r="G106" s="82"/>
      <c r="H106" s="82"/>
      <c r="I106" s="82"/>
      <c r="J106" s="82"/>
      <c r="R106" s="82"/>
      <c r="S106" s="82"/>
    </row>
    <row r="107" spans="1:19" s="22" customFormat="1" x14ac:dyDescent="0.3">
      <c r="A107" s="195"/>
      <c r="B107" s="82"/>
      <c r="C107" s="82"/>
      <c r="D107" s="82"/>
      <c r="E107" s="82"/>
      <c r="F107" s="82"/>
      <c r="G107" s="82"/>
      <c r="H107" s="82"/>
      <c r="I107" s="82"/>
      <c r="J107" s="82"/>
      <c r="R107" s="82"/>
      <c r="S107" s="82"/>
    </row>
    <row r="108" spans="1:19" s="22" customFormat="1" x14ac:dyDescent="0.3">
      <c r="A108" s="195"/>
      <c r="B108" s="82"/>
      <c r="C108" s="82"/>
      <c r="D108" s="82"/>
      <c r="E108" s="82"/>
      <c r="F108" s="82"/>
      <c r="G108" s="82"/>
      <c r="H108" s="82"/>
      <c r="I108" s="82"/>
      <c r="J108" s="82"/>
      <c r="R108" s="82"/>
      <c r="S108" s="82"/>
    </row>
    <row r="109" spans="1:19" s="22" customFormat="1" x14ac:dyDescent="0.3">
      <c r="A109" s="195"/>
      <c r="B109" s="82"/>
      <c r="C109" s="82"/>
      <c r="D109" s="82"/>
      <c r="E109" s="82"/>
      <c r="F109" s="82"/>
      <c r="G109" s="82"/>
      <c r="H109" s="82"/>
      <c r="I109" s="82"/>
      <c r="J109" s="82"/>
      <c r="R109" s="82"/>
      <c r="S109" s="82"/>
    </row>
    <row r="110" spans="1:19" s="22" customFormat="1" x14ac:dyDescent="0.3">
      <c r="A110" s="195"/>
      <c r="B110" s="82"/>
      <c r="C110" s="82"/>
      <c r="D110" s="82"/>
      <c r="E110" s="82"/>
      <c r="F110" s="82"/>
      <c r="G110" s="82"/>
      <c r="H110" s="82"/>
      <c r="I110" s="82"/>
      <c r="J110" s="82"/>
      <c r="R110" s="82"/>
      <c r="S110" s="82"/>
    </row>
    <row r="111" spans="1:19" s="22" customFormat="1" x14ac:dyDescent="0.3">
      <c r="A111" s="195"/>
      <c r="B111" s="82"/>
      <c r="C111" s="82"/>
      <c r="D111" s="82"/>
      <c r="E111" s="82"/>
      <c r="F111" s="82"/>
      <c r="G111" s="82"/>
      <c r="H111" s="82"/>
      <c r="I111" s="82"/>
      <c r="J111" s="82"/>
      <c r="K111"/>
      <c r="R111" s="82"/>
      <c r="S111" s="82"/>
    </row>
    <row r="112" spans="1:19" s="22" customFormat="1" x14ac:dyDescent="0.3">
      <c r="A112" s="195"/>
      <c r="B112" s="82"/>
      <c r="C112" s="82"/>
      <c r="D112" s="82"/>
      <c r="E112" s="82"/>
      <c r="F112" s="82"/>
      <c r="G112" s="82"/>
      <c r="H112" s="82"/>
      <c r="I112" s="82"/>
      <c r="J112" s="82"/>
      <c r="R112" s="82"/>
      <c r="S112" s="82"/>
    </row>
    <row r="113" spans="1:19" s="22" customFormat="1" x14ac:dyDescent="0.3">
      <c r="A113" s="195"/>
      <c r="B113" s="82"/>
      <c r="C113" s="82"/>
      <c r="D113" s="82"/>
      <c r="E113" s="82"/>
      <c r="F113" s="82"/>
      <c r="G113" s="82"/>
      <c r="H113" s="82"/>
      <c r="I113" s="82"/>
      <c r="J113" s="82"/>
      <c r="R113" s="82"/>
      <c r="S113" s="82"/>
    </row>
    <row r="114" spans="1:19" s="22" customFormat="1" x14ac:dyDescent="0.3">
      <c r="A114" s="195"/>
      <c r="B114" s="82"/>
      <c r="C114" s="82"/>
      <c r="D114" s="82"/>
      <c r="E114" s="82"/>
      <c r="F114" s="82"/>
      <c r="G114" s="82"/>
      <c r="H114" s="82"/>
      <c r="I114" s="82"/>
      <c r="J114" s="82"/>
      <c r="R114" s="82"/>
      <c r="S114" s="82"/>
    </row>
    <row r="115" spans="1:19" s="22" customFormat="1" x14ac:dyDescent="0.3">
      <c r="A115" s="195"/>
      <c r="B115" s="82"/>
      <c r="C115" s="82"/>
      <c r="D115" s="82"/>
      <c r="E115" s="82"/>
      <c r="F115" s="82"/>
      <c r="G115" s="82"/>
      <c r="H115" s="82"/>
      <c r="I115" s="82"/>
      <c r="J115" s="82"/>
      <c r="R115" s="82"/>
      <c r="S115" s="82"/>
    </row>
    <row r="116" spans="1:19" s="22" customFormat="1" x14ac:dyDescent="0.3">
      <c r="A116" s="195"/>
      <c r="B116" s="82"/>
      <c r="C116" s="82"/>
      <c r="D116" s="82"/>
      <c r="E116" s="82"/>
      <c r="F116" s="82"/>
      <c r="G116" s="82"/>
      <c r="H116" s="82"/>
      <c r="I116" s="82"/>
      <c r="J116" s="82"/>
      <c r="R116" s="82"/>
      <c r="S116" s="82"/>
    </row>
    <row r="117" spans="1:19" s="22" customFormat="1" x14ac:dyDescent="0.3">
      <c r="A117" s="82"/>
      <c r="B117" s="82"/>
      <c r="C117" s="82"/>
      <c r="D117" s="82"/>
      <c r="E117" s="82"/>
      <c r="F117" s="82"/>
      <c r="G117" s="82"/>
      <c r="H117" s="82"/>
      <c r="I117" s="82"/>
      <c r="J117" s="82"/>
      <c r="R117" s="82"/>
      <c r="S117" s="82"/>
    </row>
    <row r="118" spans="1:19" s="22" customFormat="1" x14ac:dyDescent="0.3">
      <c r="A118" s="82"/>
      <c r="B118" s="82"/>
      <c r="C118" s="82"/>
      <c r="D118" s="82"/>
      <c r="E118" s="82"/>
      <c r="F118" s="82"/>
      <c r="G118" s="82"/>
      <c r="H118" s="82"/>
      <c r="I118" s="82"/>
      <c r="J118" s="82"/>
      <c r="R118" s="82"/>
      <c r="S118" s="82"/>
    </row>
    <row r="119" spans="1:19" s="22" customFormat="1" x14ac:dyDescent="0.3">
      <c r="A119" s="82"/>
      <c r="B119" s="82"/>
      <c r="C119" s="82"/>
      <c r="D119" s="82"/>
      <c r="E119" s="82"/>
      <c r="F119" s="82"/>
      <c r="G119" s="82"/>
      <c r="H119" s="82"/>
      <c r="I119" s="82"/>
      <c r="J119" s="82"/>
      <c r="R119" s="82"/>
      <c r="S119" s="82"/>
    </row>
    <row r="120" spans="1:19" s="22" customFormat="1" x14ac:dyDescent="0.3">
      <c r="A120" s="82"/>
      <c r="B120" s="82"/>
      <c r="C120" s="82"/>
      <c r="D120" s="82"/>
      <c r="E120" s="82"/>
      <c r="F120" s="82"/>
      <c r="G120" s="82"/>
      <c r="H120" s="82"/>
      <c r="I120" s="82"/>
      <c r="J120" s="82"/>
      <c r="R120" s="82"/>
      <c r="S120" s="82"/>
    </row>
    <row r="121" spans="1:19" s="22" customFormat="1" x14ac:dyDescent="0.3">
      <c r="A121" s="82"/>
      <c r="B121" s="82"/>
      <c r="C121" s="82"/>
      <c r="D121" s="82"/>
      <c r="E121" s="82"/>
      <c r="F121" s="82"/>
      <c r="G121" s="82"/>
      <c r="H121" s="82"/>
      <c r="I121" s="82"/>
      <c r="J121" s="82"/>
      <c r="R121" s="82"/>
      <c r="S121" s="82"/>
    </row>
    <row r="122" spans="1:19" s="22" customFormat="1" x14ac:dyDescent="0.3">
      <c r="A122" s="82"/>
      <c r="B122" s="82"/>
      <c r="C122" s="82"/>
      <c r="D122" s="82"/>
      <c r="E122" s="82"/>
      <c r="F122" s="82"/>
      <c r="G122" s="82"/>
      <c r="H122" s="82"/>
      <c r="I122" s="82"/>
      <c r="J122" s="82"/>
      <c r="R122" s="82"/>
      <c r="S122" s="82"/>
    </row>
    <row r="123" spans="1:19" s="22" customFormat="1" x14ac:dyDescent="0.3">
      <c r="A123" s="82"/>
      <c r="B123" s="82"/>
      <c r="C123" s="82"/>
      <c r="D123" s="82"/>
      <c r="E123" s="82"/>
      <c r="F123" s="82"/>
      <c r="G123" s="82"/>
      <c r="H123" s="82"/>
      <c r="I123" s="82"/>
      <c r="J123" s="82"/>
      <c r="R123" s="82"/>
      <c r="S123" s="82"/>
    </row>
    <row r="124" spans="1:19" s="22" customFormat="1" x14ac:dyDescent="0.3">
      <c r="A124" s="82"/>
      <c r="B124" s="82"/>
      <c r="C124" s="82"/>
      <c r="D124" s="82"/>
      <c r="E124" s="82"/>
      <c r="F124" s="82"/>
      <c r="G124" s="82"/>
      <c r="H124" s="82"/>
      <c r="I124" s="82"/>
      <c r="J124" s="82"/>
      <c r="R124" s="82"/>
      <c r="S124" s="82"/>
    </row>
    <row r="125" spans="1:19" s="22" customFormat="1" x14ac:dyDescent="0.3">
      <c r="A125" s="82"/>
      <c r="B125" s="82"/>
      <c r="C125" s="82"/>
      <c r="D125" s="82"/>
      <c r="E125" s="82"/>
      <c r="F125" s="82"/>
      <c r="G125" s="82"/>
      <c r="H125" s="82"/>
      <c r="I125" s="82"/>
      <c r="J125" s="82"/>
      <c r="R125" s="82"/>
      <c r="S125" s="82"/>
    </row>
    <row r="126" spans="1:19" s="22" customFormat="1" x14ac:dyDescent="0.3">
      <c r="A126" s="82"/>
      <c r="B126" s="82"/>
      <c r="C126" s="82"/>
      <c r="D126" s="82"/>
      <c r="E126" s="82"/>
      <c r="F126" s="82"/>
      <c r="G126" s="82"/>
      <c r="H126" s="82"/>
      <c r="I126" s="82"/>
      <c r="J126" s="82"/>
      <c r="R126" s="82"/>
      <c r="S126" s="82"/>
    </row>
    <row r="127" spans="1:19" s="22" customFormat="1" x14ac:dyDescent="0.3">
      <c r="A127" s="82"/>
      <c r="B127" s="82"/>
      <c r="C127" s="82"/>
      <c r="D127" s="82"/>
      <c r="E127" s="82"/>
      <c r="F127" s="82"/>
      <c r="G127" s="82"/>
      <c r="H127" s="82"/>
      <c r="I127" s="82"/>
      <c r="J127" s="82"/>
      <c r="R127" s="82"/>
      <c r="S127" s="82"/>
    </row>
    <row r="128" spans="1:19" s="22" customFormat="1" x14ac:dyDescent="0.3">
      <c r="A128" s="82"/>
      <c r="B128" s="82"/>
      <c r="C128" s="82"/>
      <c r="D128" s="82"/>
      <c r="E128" s="82"/>
      <c r="F128" s="82"/>
      <c r="G128" s="82"/>
      <c r="H128" s="82"/>
      <c r="I128" s="82"/>
      <c r="J128" s="82"/>
      <c r="R128" s="82"/>
      <c r="S128" s="82"/>
    </row>
    <row r="129" spans="1:130" s="22" customFormat="1" x14ac:dyDescent="0.3">
      <c r="A129" s="82"/>
      <c r="B129" s="82"/>
      <c r="C129" s="82"/>
      <c r="D129" s="82"/>
      <c r="E129" s="82"/>
      <c r="F129" s="82"/>
      <c r="G129" s="82"/>
      <c r="H129" s="82"/>
      <c r="I129" s="82"/>
      <c r="J129" s="82"/>
      <c r="R129" s="82"/>
      <c r="S129" s="82"/>
    </row>
    <row r="130" spans="1:130" s="22" customFormat="1" x14ac:dyDescent="0.3">
      <c r="A130" s="82"/>
      <c r="B130" s="82"/>
      <c r="C130" s="82"/>
      <c r="D130" s="82"/>
      <c r="E130" s="82"/>
      <c r="F130" s="82"/>
      <c r="G130" s="82"/>
      <c r="H130" s="82"/>
      <c r="I130" s="82"/>
      <c r="J130" s="82"/>
      <c r="R130" s="82"/>
      <c r="S130" s="82"/>
    </row>
    <row r="131" spans="1:130" s="22" customFormat="1" x14ac:dyDescent="0.3">
      <c r="A131" s="82"/>
      <c r="B131" s="82"/>
      <c r="C131" s="82"/>
      <c r="D131" s="82"/>
      <c r="E131" s="82"/>
      <c r="F131" s="82"/>
      <c r="G131" s="82"/>
      <c r="H131" s="82"/>
      <c r="I131" s="82"/>
      <c r="J131" s="82"/>
      <c r="R131" s="82"/>
      <c r="S131" s="82"/>
    </row>
    <row r="132" spans="1:130" s="22" customFormat="1" x14ac:dyDescent="0.3">
      <c r="A132" s="82"/>
      <c r="B132" s="82"/>
      <c r="C132" s="82"/>
      <c r="D132" s="82"/>
      <c r="E132" s="82"/>
      <c r="F132" s="82"/>
      <c r="G132" s="82"/>
      <c r="H132" s="82"/>
      <c r="I132" s="82"/>
      <c r="J132" s="82"/>
      <c r="R132" s="82"/>
      <c r="S132" s="82"/>
    </row>
    <row r="133" spans="1:130" s="22" customFormat="1" x14ac:dyDescent="0.3">
      <c r="A133" s="82"/>
      <c r="B133" s="82"/>
      <c r="C133" s="82"/>
      <c r="D133" s="82"/>
      <c r="E133" s="82"/>
      <c r="F133" s="82"/>
      <c r="G133" s="82"/>
      <c r="H133" s="82"/>
      <c r="I133" s="82"/>
      <c r="J133" s="82"/>
      <c r="R133" s="82"/>
      <c r="S133" s="82"/>
    </row>
    <row r="134" spans="1:130" s="22" customFormat="1" x14ac:dyDescent="0.3">
      <c r="A134" s="82"/>
      <c r="B134" s="82"/>
      <c r="C134" s="82"/>
      <c r="D134" s="82"/>
      <c r="E134" s="82"/>
      <c r="F134" s="82"/>
      <c r="G134" s="82"/>
      <c r="H134" s="82"/>
      <c r="I134" s="82"/>
      <c r="J134" s="82"/>
      <c r="R134" s="82"/>
      <c r="S134" s="82"/>
    </row>
    <row r="135" spans="1:130" s="22" customFormat="1" x14ac:dyDescent="0.3">
      <c r="A135" s="82"/>
      <c r="B135" s="82"/>
      <c r="C135" s="82"/>
      <c r="D135" s="82"/>
      <c r="E135" s="82"/>
      <c r="F135" s="82"/>
      <c r="G135" s="82"/>
      <c r="H135" s="82"/>
      <c r="I135" s="82"/>
      <c r="J135" s="82"/>
      <c r="R135" s="82"/>
      <c r="S135" s="82"/>
    </row>
    <row r="136" spans="1:130" s="22" customFormat="1" x14ac:dyDescent="0.3">
      <c r="A136" s="82"/>
      <c r="B136" s="82"/>
      <c r="C136" s="82"/>
      <c r="D136" s="82"/>
      <c r="E136" s="82"/>
      <c r="F136" s="82"/>
      <c r="G136" s="82"/>
      <c r="H136" s="82"/>
      <c r="I136" s="82"/>
      <c r="J136" s="82"/>
      <c r="R136" s="82"/>
      <c r="S136" s="82"/>
    </row>
    <row r="137" spans="1:130" s="22" customFormat="1" x14ac:dyDescent="0.3">
      <c r="A137" s="82"/>
      <c r="B137" s="82"/>
      <c r="C137" s="82"/>
      <c r="D137" s="82"/>
      <c r="E137" s="82"/>
      <c r="F137" s="82"/>
      <c r="G137" s="82"/>
      <c r="H137" s="82"/>
      <c r="I137" s="82"/>
      <c r="J137" s="82"/>
      <c r="R137" s="82"/>
      <c r="S137" s="82"/>
    </row>
    <row r="138" spans="1:130" s="22" customFormat="1" x14ac:dyDescent="0.3">
      <c r="A138" s="82"/>
      <c r="B138" s="82"/>
      <c r="C138" s="82"/>
      <c r="D138" s="82"/>
      <c r="E138" s="82"/>
      <c r="F138" s="82"/>
      <c r="G138" s="82"/>
      <c r="H138" s="82"/>
      <c r="I138" s="82"/>
      <c r="J138" s="82"/>
      <c r="R138" s="82"/>
      <c r="S138" s="82"/>
    </row>
    <row r="139" spans="1:130" s="22" customFormat="1" x14ac:dyDescent="0.3">
      <c r="A139" s="82"/>
      <c r="B139" s="82"/>
      <c r="C139" s="82"/>
      <c r="D139" s="82"/>
      <c r="E139" s="82"/>
      <c r="F139" s="82"/>
      <c r="G139" s="82"/>
      <c r="H139" s="82"/>
      <c r="I139" s="82"/>
      <c r="J139" s="82"/>
      <c r="R139" s="82"/>
      <c r="S139" s="82"/>
    </row>
    <row r="140" spans="1:130" s="22" customFormat="1" x14ac:dyDescent="0.3">
      <c r="A140" s="82"/>
      <c r="B140" s="82"/>
      <c r="C140" s="82"/>
      <c r="D140" s="82"/>
      <c r="E140" s="82"/>
      <c r="F140" s="82"/>
      <c r="G140" s="82"/>
      <c r="H140" s="82"/>
      <c r="I140" s="82"/>
      <c r="J140" s="82"/>
      <c r="R140" s="82"/>
      <c r="S140" s="82"/>
    </row>
    <row r="141" spans="1:130" s="22" customFormat="1" x14ac:dyDescent="0.3">
      <c r="A141" s="82"/>
      <c r="B141" s="82"/>
      <c r="C141" s="82"/>
      <c r="D141" s="82"/>
      <c r="E141" s="82"/>
      <c r="F141" s="82"/>
      <c r="G141" s="82"/>
      <c r="H141" s="82"/>
      <c r="I141" s="82"/>
      <c r="J141" s="82"/>
      <c r="R141" s="82"/>
      <c r="S141" s="82"/>
    </row>
    <row r="142" spans="1:130" x14ac:dyDescent="0.3">
      <c r="U142" s="83" t="s">
        <v>27</v>
      </c>
      <c r="V142" s="83" t="s">
        <v>1145</v>
      </c>
      <c r="X142" s="22" t="s">
        <v>1146</v>
      </c>
      <c r="Y142" s="22" t="s">
        <v>181</v>
      </c>
      <c r="DZ142" s="22"/>
    </row>
    <row r="143" spans="1:130" x14ac:dyDescent="0.3">
      <c r="U143" s="136" t="s">
        <v>1147</v>
      </c>
      <c r="V143" s="159" t="s">
        <v>1148</v>
      </c>
      <c r="X143" s="82" t="s">
        <v>1149</v>
      </c>
      <c r="Y143" s="82" t="s">
        <v>1150</v>
      </c>
    </row>
    <row r="144" spans="1:130" x14ac:dyDescent="0.3">
      <c r="U144" s="136" t="s">
        <v>1147</v>
      </c>
      <c r="V144" s="159" t="s">
        <v>1151</v>
      </c>
      <c r="X144" s="82" t="s">
        <v>1149</v>
      </c>
      <c r="Y144" s="82" t="s">
        <v>1152</v>
      </c>
      <c r="DZ144" s="22"/>
    </row>
    <row r="145" spans="20:130" x14ac:dyDescent="0.3">
      <c r="U145" s="136" t="s">
        <v>1147</v>
      </c>
      <c r="V145" s="159" t="s">
        <v>1153</v>
      </c>
      <c r="X145" s="82" t="s">
        <v>1149</v>
      </c>
      <c r="Y145" s="82" t="s">
        <v>975</v>
      </c>
      <c r="DZ145" s="22"/>
    </row>
    <row r="146" spans="20:130" x14ac:dyDescent="0.3">
      <c r="U146" s="136" t="s">
        <v>1147</v>
      </c>
      <c r="V146" s="159" t="s">
        <v>1154</v>
      </c>
      <c r="X146" s="82" t="s">
        <v>1149</v>
      </c>
      <c r="Y146" s="82" t="s">
        <v>1155</v>
      </c>
      <c r="DZ146" s="22"/>
    </row>
    <row r="147" spans="20:130" x14ac:dyDescent="0.3">
      <c r="U147" s="136" t="s">
        <v>1147</v>
      </c>
      <c r="V147" s="159" t="s">
        <v>1156</v>
      </c>
      <c r="X147" s="82" t="s">
        <v>1149</v>
      </c>
      <c r="Y147" s="82" t="s">
        <v>853</v>
      </c>
      <c r="DZ147" s="22"/>
    </row>
    <row r="148" spans="20:130" x14ac:dyDescent="0.3">
      <c r="U148" s="136" t="s">
        <v>1147</v>
      </c>
      <c r="V148" s="159" t="s">
        <v>1157</v>
      </c>
      <c r="X148" s="82" t="s">
        <v>1149</v>
      </c>
      <c r="Y148" s="82" t="s">
        <v>1158</v>
      </c>
      <c r="DZ148" s="22"/>
    </row>
    <row r="149" spans="20:130" x14ac:dyDescent="0.3">
      <c r="T149" s="83"/>
      <c r="U149" s="136" t="s">
        <v>1147</v>
      </c>
      <c r="V149" s="159" t="s">
        <v>1159</v>
      </c>
      <c r="X149" s="82" t="s">
        <v>1149</v>
      </c>
      <c r="Y149" s="82" t="s">
        <v>1160</v>
      </c>
      <c r="DZ149" s="22"/>
    </row>
    <row r="150" spans="20:130" x14ac:dyDescent="0.3">
      <c r="T150" s="83"/>
      <c r="U150" s="136" t="s">
        <v>1147</v>
      </c>
      <c r="V150" s="159" t="s">
        <v>1161</v>
      </c>
      <c r="X150" s="82" t="s">
        <v>1149</v>
      </c>
      <c r="Y150" s="82" t="s">
        <v>1017</v>
      </c>
    </row>
    <row r="151" spans="20:130" x14ac:dyDescent="0.3">
      <c r="T151" s="83"/>
      <c r="U151" s="136" t="s">
        <v>1147</v>
      </c>
      <c r="V151" s="159" t="s">
        <v>1162</v>
      </c>
      <c r="X151" s="82" t="s">
        <v>1149</v>
      </c>
      <c r="Y151" s="82" t="s">
        <v>1163</v>
      </c>
      <c r="DZ151" s="22"/>
    </row>
    <row r="152" spans="20:130" x14ac:dyDescent="0.3">
      <c r="T152" s="83"/>
      <c r="U152" s="136" t="s">
        <v>1147</v>
      </c>
      <c r="V152" s="159" t="s">
        <v>1164</v>
      </c>
      <c r="X152" s="82" t="s">
        <v>1149</v>
      </c>
      <c r="Y152" s="82" t="s">
        <v>1165</v>
      </c>
    </row>
    <row r="153" spans="20:130" x14ac:dyDescent="0.3">
      <c r="T153" s="83"/>
      <c r="U153" s="160" t="s">
        <v>1166</v>
      </c>
      <c r="V153" s="161" t="s">
        <v>1167</v>
      </c>
      <c r="X153" s="82" t="s">
        <v>1149</v>
      </c>
      <c r="Y153" s="82" t="s">
        <v>1168</v>
      </c>
    </row>
    <row r="154" spans="20:130" x14ac:dyDescent="0.3">
      <c r="T154" s="83"/>
      <c r="U154" s="160" t="s">
        <v>1166</v>
      </c>
      <c r="V154" s="161" t="s">
        <v>1169</v>
      </c>
      <c r="X154" s="22" t="s">
        <v>1170</v>
      </c>
      <c r="Y154" s="22" t="s">
        <v>1171</v>
      </c>
    </row>
    <row r="155" spans="20:130" x14ac:dyDescent="0.3">
      <c r="T155" s="83"/>
      <c r="U155" s="160" t="s">
        <v>1166</v>
      </c>
      <c r="V155" s="161" t="s">
        <v>1172</v>
      </c>
      <c r="X155" s="22" t="s">
        <v>1170</v>
      </c>
      <c r="Y155" s="22" t="s">
        <v>1173</v>
      </c>
    </row>
    <row r="156" spans="20:130" x14ac:dyDescent="0.3">
      <c r="T156" s="83"/>
      <c r="U156" s="160" t="s">
        <v>1166</v>
      </c>
      <c r="V156" s="161" t="s">
        <v>1174</v>
      </c>
      <c r="X156" s="22" t="s">
        <v>1170</v>
      </c>
      <c r="Y156" s="22" t="s">
        <v>1175</v>
      </c>
    </row>
    <row r="157" spans="20:130" x14ac:dyDescent="0.3">
      <c r="T157" s="83"/>
      <c r="U157" s="160" t="s">
        <v>1166</v>
      </c>
      <c r="V157" s="161" t="s">
        <v>1176</v>
      </c>
      <c r="X157" s="22" t="s">
        <v>1170</v>
      </c>
      <c r="Y157" s="22" t="s">
        <v>1077</v>
      </c>
    </row>
    <row r="158" spans="20:130" x14ac:dyDescent="0.3">
      <c r="T158" s="83"/>
      <c r="U158" s="160" t="s">
        <v>1166</v>
      </c>
      <c r="V158" s="161" t="s">
        <v>1177</v>
      </c>
      <c r="X158" s="22" t="s">
        <v>1170</v>
      </c>
      <c r="Y158" s="82" t="s">
        <v>821</v>
      </c>
    </row>
    <row r="159" spans="20:130" x14ac:dyDescent="0.3">
      <c r="T159" s="83"/>
      <c r="U159" s="160" t="s">
        <v>1166</v>
      </c>
      <c r="V159" s="160" t="s">
        <v>1178</v>
      </c>
      <c r="X159" s="22" t="s">
        <v>1170</v>
      </c>
      <c r="Y159" s="22" t="s">
        <v>1179</v>
      </c>
      <c r="DZ159" s="22"/>
    </row>
    <row r="160" spans="20:130" x14ac:dyDescent="0.3">
      <c r="T160" s="83"/>
      <c r="U160" s="160" t="s">
        <v>1180</v>
      </c>
      <c r="V160" s="161" t="s">
        <v>1181</v>
      </c>
      <c r="X160" s="22" t="s">
        <v>1170</v>
      </c>
      <c r="Y160" s="22" t="s">
        <v>1182</v>
      </c>
    </row>
    <row r="161" spans="20:25" x14ac:dyDescent="0.3">
      <c r="T161" s="83"/>
      <c r="U161" s="160" t="s">
        <v>845</v>
      </c>
      <c r="V161" s="160" t="s">
        <v>925</v>
      </c>
      <c r="X161" s="22" t="s">
        <v>1170</v>
      </c>
      <c r="Y161" s="22" t="s">
        <v>1183</v>
      </c>
    </row>
    <row r="162" spans="20:25" x14ac:dyDescent="0.3">
      <c r="T162" s="83"/>
      <c r="U162" s="160" t="s">
        <v>845</v>
      </c>
      <c r="V162" s="160" t="s">
        <v>1184</v>
      </c>
      <c r="X162" s="22" t="s">
        <v>1170</v>
      </c>
      <c r="Y162" s="22" t="s">
        <v>1185</v>
      </c>
    </row>
    <row r="163" spans="20:25" x14ac:dyDescent="0.3">
      <c r="T163" s="83"/>
      <c r="U163" s="160" t="s">
        <v>845</v>
      </c>
      <c r="V163" s="160" t="s">
        <v>1019</v>
      </c>
      <c r="X163" s="22" t="s">
        <v>1170</v>
      </c>
      <c r="Y163" s="22" t="s">
        <v>1186</v>
      </c>
    </row>
    <row r="164" spans="20:25" x14ac:dyDescent="0.3">
      <c r="T164" s="83"/>
      <c r="U164" s="160" t="s">
        <v>90</v>
      </c>
      <c r="V164" s="160" t="s">
        <v>1187</v>
      </c>
      <c r="X164" s="22" t="s">
        <v>1170</v>
      </c>
      <c r="Y164" s="22" t="s">
        <v>1188</v>
      </c>
    </row>
    <row r="165" spans="20:25" x14ac:dyDescent="0.3">
      <c r="T165" s="83"/>
      <c r="U165" s="160" t="s">
        <v>90</v>
      </c>
      <c r="V165" s="160" t="s">
        <v>1189</v>
      </c>
      <c r="X165" s="22" t="s">
        <v>1170</v>
      </c>
      <c r="Y165" s="22" t="s">
        <v>1190</v>
      </c>
    </row>
    <row r="166" spans="20:25" x14ac:dyDescent="0.3">
      <c r="T166" s="83"/>
      <c r="U166" s="160" t="s">
        <v>90</v>
      </c>
      <c r="V166" s="160" t="s">
        <v>1191</v>
      </c>
      <c r="X166" s="22" t="s">
        <v>1170</v>
      </c>
      <c r="Y166" s="22" t="s">
        <v>1192</v>
      </c>
    </row>
    <row r="167" spans="20:25" x14ac:dyDescent="0.3">
      <c r="T167" s="83"/>
      <c r="U167" s="160" t="s">
        <v>90</v>
      </c>
      <c r="V167" s="160" t="s">
        <v>1193</v>
      </c>
      <c r="X167" s="22" t="s">
        <v>1170</v>
      </c>
      <c r="Y167" s="22" t="s">
        <v>1194</v>
      </c>
    </row>
    <row r="168" spans="20:25" x14ac:dyDescent="0.3">
      <c r="T168" s="83"/>
      <c r="U168" s="160" t="s">
        <v>90</v>
      </c>
      <c r="V168" s="160" t="s">
        <v>1195</v>
      </c>
      <c r="X168" s="22" t="s">
        <v>1170</v>
      </c>
      <c r="Y168" s="22" t="s">
        <v>1196</v>
      </c>
    </row>
    <row r="169" spans="20:25" x14ac:dyDescent="0.3">
      <c r="T169" s="83"/>
      <c r="U169" s="160" t="s">
        <v>90</v>
      </c>
      <c r="V169" s="160" t="s">
        <v>1197</v>
      </c>
      <c r="X169" s="22" t="s">
        <v>1170</v>
      </c>
      <c r="Y169" s="22" t="s">
        <v>1198</v>
      </c>
    </row>
    <row r="170" spans="20:25" x14ac:dyDescent="0.3">
      <c r="T170" s="83"/>
      <c r="U170" s="160" t="s">
        <v>90</v>
      </c>
      <c r="V170" s="160" t="s">
        <v>1199</v>
      </c>
      <c r="X170" s="22" t="s">
        <v>1170</v>
      </c>
      <c r="Y170" s="22" t="s">
        <v>1200</v>
      </c>
    </row>
    <row r="171" spans="20:25" x14ac:dyDescent="0.3">
      <c r="T171" s="83"/>
      <c r="U171" s="160" t="s">
        <v>90</v>
      </c>
      <c r="V171" s="160" t="s">
        <v>1201</v>
      </c>
      <c r="X171" s="22" t="s">
        <v>1170</v>
      </c>
      <c r="Y171" s="22" t="s">
        <v>1202</v>
      </c>
    </row>
    <row r="172" spans="20:25" x14ac:dyDescent="0.3">
      <c r="T172" s="83"/>
      <c r="X172" s="22" t="s">
        <v>1170</v>
      </c>
      <c r="Y172" s="22" t="s">
        <v>1019</v>
      </c>
    </row>
    <row r="173" spans="20:25" x14ac:dyDescent="0.3">
      <c r="T173" s="83"/>
      <c r="X173" s="22" t="s">
        <v>1170</v>
      </c>
      <c r="Y173" s="22" t="s">
        <v>1203</v>
      </c>
    </row>
    <row r="174" spans="20:25" x14ac:dyDescent="0.3">
      <c r="X174" s="22" t="s">
        <v>1204</v>
      </c>
      <c r="Y174" s="22" t="s">
        <v>1205</v>
      </c>
    </row>
    <row r="175" spans="20:25" x14ac:dyDescent="0.3">
      <c r="X175" s="22" t="s">
        <v>1204</v>
      </c>
      <c r="Y175" s="22" t="s">
        <v>1206</v>
      </c>
    </row>
    <row r="176" spans="20:25" x14ac:dyDescent="0.3">
      <c r="X176" s="22" t="s">
        <v>1204</v>
      </c>
      <c r="Y176" s="22" t="s">
        <v>1076</v>
      </c>
    </row>
    <row r="177" spans="24:25" x14ac:dyDescent="0.3">
      <c r="X177" s="22" t="s">
        <v>1204</v>
      </c>
      <c r="Y177" s="22" t="s">
        <v>1077</v>
      </c>
    </row>
    <row r="178" spans="24:25" x14ac:dyDescent="0.3">
      <c r="X178" s="22" t="s">
        <v>1204</v>
      </c>
      <c r="Y178" s="22" t="s">
        <v>1207</v>
      </c>
    </row>
    <row r="179" spans="24:25" x14ac:dyDescent="0.3">
      <c r="X179" s="22" t="s">
        <v>1204</v>
      </c>
      <c r="Y179" s="22" t="s">
        <v>1208</v>
      </c>
    </row>
    <row r="180" spans="24:25" x14ac:dyDescent="0.3">
      <c r="X180" s="22" t="s">
        <v>1204</v>
      </c>
      <c r="Y180" s="22" t="s">
        <v>1186</v>
      </c>
    </row>
    <row r="181" spans="24:25" x14ac:dyDescent="0.3">
      <c r="X181" s="22" t="s">
        <v>1204</v>
      </c>
      <c r="Y181" s="22" t="s">
        <v>1188</v>
      </c>
    </row>
    <row r="182" spans="24:25" x14ac:dyDescent="0.3">
      <c r="X182" s="22" t="s">
        <v>1204</v>
      </c>
      <c r="Y182" s="22" t="s">
        <v>1194</v>
      </c>
    </row>
    <row r="183" spans="24:25" x14ac:dyDescent="0.3">
      <c r="X183" s="22" t="s">
        <v>1204</v>
      </c>
      <c r="Y183" s="22" t="s">
        <v>1209</v>
      </c>
    </row>
    <row r="184" spans="24:25" x14ac:dyDescent="0.3">
      <c r="X184" s="22" t="s">
        <v>1204</v>
      </c>
      <c r="Y184" s="22" t="s">
        <v>1210</v>
      </c>
    </row>
    <row r="185" spans="24:25" x14ac:dyDescent="0.3">
      <c r="X185" s="22" t="s">
        <v>1204</v>
      </c>
      <c r="Y185" s="22" t="s">
        <v>1211</v>
      </c>
    </row>
    <row r="186" spans="24:25" x14ac:dyDescent="0.3">
      <c r="X186" s="22" t="s">
        <v>1204</v>
      </c>
      <c r="Y186" s="22" t="s">
        <v>1019</v>
      </c>
    </row>
  </sheetData>
  <sheetProtection algorithmName="SHA-512" hashValue="wHsgFbFjhi0d/MKx0Kq/S507fPK4DlaxhA3hRIAYcL8+XxT3o23sHHuWR1e2zz72GD6RvacciqhjWwA6mE8/XA==" saltValue="7nOc7F9A9sVGYs+qfQI26g==" spinCount="100000" sheet="1" insertColumns="0" insertRows="0"/>
  <dataConsolidate/>
  <mergeCells count="31">
    <mergeCell ref="B32:D32"/>
    <mergeCell ref="B23:C23"/>
    <mergeCell ref="B24:C24"/>
    <mergeCell ref="B25:C25"/>
    <mergeCell ref="B27:B31"/>
    <mergeCell ref="C27:I31"/>
    <mergeCell ref="B22:C22"/>
    <mergeCell ref="D22:I22"/>
    <mergeCell ref="B17:C17"/>
    <mergeCell ref="B18:C18"/>
    <mergeCell ref="B19:C19"/>
    <mergeCell ref="B20:I20"/>
    <mergeCell ref="B21:I21"/>
    <mergeCell ref="B16:C16"/>
    <mergeCell ref="B5:I5"/>
    <mergeCell ref="B6:C6"/>
    <mergeCell ref="B7:C7"/>
    <mergeCell ref="B8:C8"/>
    <mergeCell ref="B9:C9"/>
    <mergeCell ref="B10:C10"/>
    <mergeCell ref="B11:C11"/>
    <mergeCell ref="B12:C12"/>
    <mergeCell ref="B13:C13"/>
    <mergeCell ref="B14:C14"/>
    <mergeCell ref="B15:C15"/>
    <mergeCell ref="B4:I4"/>
    <mergeCell ref="A1:J1"/>
    <mergeCell ref="B2:B3"/>
    <mergeCell ref="C2:I2"/>
    <mergeCell ref="C3:E3"/>
    <mergeCell ref="F3:I3"/>
  </mergeCells>
  <phoneticPr fontId="68" type="noConversion"/>
  <conditionalFormatting sqref="D23:I23">
    <cfRule type="expression" dxfId="172" priority="13">
      <formula>D$7&lt;&gt;""</formula>
    </cfRule>
  </conditionalFormatting>
  <conditionalFormatting sqref="D24:I24">
    <cfRule type="expression" dxfId="171" priority="9">
      <formula>D$23="Baja"</formula>
    </cfRule>
  </conditionalFormatting>
  <conditionalFormatting sqref="D24:I25">
    <cfRule type="expression" dxfId="170" priority="10">
      <formula>D$23="Modificar"</formula>
    </cfRule>
  </conditionalFormatting>
  <conditionalFormatting sqref="D25:I25">
    <cfRule type="expression" dxfId="169" priority="11">
      <formula>D$23="Crear"</formula>
    </cfRule>
  </conditionalFormatting>
  <dataValidations count="10">
    <dataValidation type="list" allowBlank="1" showInputMessage="1" showErrorMessage="1" sqref="D25:I25" xr:uid="{9BC9554D-60D7-4484-8F5E-7B9113BC3531}">
      <formula1>P_SAS</formula1>
    </dataValidation>
    <dataValidation type="date" operator="greaterThan" allowBlank="1" showInputMessage="1" showErrorMessage="1" errorTitle="Fecha finalización" error="Digite una fecha valida. La fecha debe ser mayor a la de Inicio Contrato y a la fecha actual del sistema." sqref="D19:I19" xr:uid="{9A2942DD-61C7-4716-8B83-6012EB7BE20D}">
      <formula1>D18</formula1>
    </dataValidation>
    <dataValidation type="list" allowBlank="1" showInputMessage="1" showErrorMessage="1" sqref="D23:I23" xr:uid="{60CC56FE-C6D4-4C76-B108-320DD0C1B067}">
      <formula1>"Crear, Modificar, Baja"</formula1>
    </dataValidation>
    <dataValidation allowBlank="1" showInputMessage="1" showErrorMessage="1" errorTitle="Numero de Documento" error="Digitar un valor numérico" sqref="D7:I7" xr:uid="{1E6AC106-445C-4832-8A15-D8F1BE385842}"/>
    <dataValidation type="whole" allowBlank="1" showInputMessage="1" showErrorMessage="1" errorTitle="Centro de Costo" error="Digitar un valor numérico" sqref="D11:I11" xr:uid="{2B9ACBDE-5F50-46C9-8CCB-8B9B1A098A4A}">
      <formula1>0</formula1>
      <formula2>9999</formula2>
    </dataValidation>
    <dataValidation type="textLength" allowBlank="1" showInputMessage="1" showErrorMessage="1" errorTitle="Nombre Dependencia" error="Solo se aceptan caracteres albabeticos. Favor digitar el nombre de la Dependencia." sqref="D14:I14" xr:uid="{6F3DA44D-720F-4376-A682-D22A73AF3F1F}">
      <formula1>5</formula1>
      <formula2>100</formula2>
    </dataValidation>
    <dataValidation type="date" allowBlank="1" showInputMessage="1" showErrorMessage="1" errorTitle="Fecha inicio" error="Digite una fecha valida" sqref="D18:I18" xr:uid="{1F0B42A0-7724-4A5F-9CFB-1085210A1F18}">
      <formula1>19725</formula1>
      <formula2>2958465</formula2>
    </dataValidation>
    <dataValidation type="list" allowBlank="1" showInputMessage="1" showErrorMessage="1" sqref="D16:I16" xr:uid="{141672A0-8357-4B59-90AE-E610C7C80DA4}">
      <formula1>"Empleado CAFAM, Contratista"</formula1>
    </dataValidation>
    <dataValidation type="whole" allowBlank="1" showInputMessage="1" showErrorMessage="1" errorTitle="Centro de Costo" error="Digitar un valor numérico" sqref="D12:I13" xr:uid="{8B995584-ACD3-4A06-8C33-15844CB65542}">
      <formula1>1</formula1>
      <formula2>9999999999999990</formula2>
    </dataValidation>
    <dataValidation type="whole" allowBlank="1" showInputMessage="1" showErrorMessage="1" errorTitle="Numero de Documento" error="Digitar un valor numérico" sqref="D8:I8" xr:uid="{AA4DB3E8-BBA1-4A0A-A705-F606DF928704}">
      <formula1>1</formula1>
      <formula2>9999999999999990</formula2>
    </dataValidation>
  </dataValidations>
  <pageMargins left="0.70866141732283472" right="0.70866141732283472" top="0.74803149606299213" bottom="0.74803149606299213" header="0.31496062992125984" footer="0.31496062992125984"/>
  <pageSetup paperSize="9" scale="43" orientation="portrait" horizontalDpi="4294967295" verticalDpi="4294967295" r:id="rId1"/>
  <drawing r:id="rId2"/>
  <legacyDrawing r:id="rId3"/>
  <tableParts count="2">
    <tablePart r:id="rId4"/>
    <tablePart r:id="rId5"/>
  </tableParts>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9A439-2877-4F8E-929F-44DCD0FE8735}">
  <sheetPr codeName="Hoja30">
    <tabColor theme="8" tint="-0.249977111117893"/>
    <pageSetUpPr fitToPage="1"/>
  </sheetPr>
  <dimension ref="A1:DZ186"/>
  <sheetViews>
    <sheetView showGridLines="0" showRowColHeaders="0" zoomScaleNormal="100" workbookViewId="0">
      <pane xSplit="10" topLeftCell="K1" activePane="topRight" state="frozen"/>
      <selection activeCell="D7" sqref="D7:I19"/>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ustomWidth="1"/>
    <col min="12" max="12" width="11.6640625" style="82" customWidth="1"/>
    <col min="13" max="16" width="11.44140625" style="82" customWidth="1"/>
    <col min="17" max="17" width="2" style="82" customWidth="1"/>
    <col min="18" max="18" width="12.44140625" style="82" customWidth="1"/>
    <col min="19" max="19" width="44.33203125" style="82" customWidth="1"/>
    <col min="20" max="20" width="2.33203125" style="82" customWidth="1"/>
    <col min="21" max="21" width="27.44140625" style="82" customWidth="1"/>
    <col min="22" max="22" width="54.5546875" style="82" customWidth="1"/>
    <col min="23" max="23" width="11.44140625" style="82" customWidth="1"/>
    <col min="24" max="24" width="17.33203125" style="82" customWidth="1"/>
    <col min="25" max="25" width="43.5546875" style="82" customWidth="1"/>
    <col min="26" max="26" width="11.44140625" style="82" customWidth="1"/>
    <col min="27" max="27" width="35.6640625" style="82" customWidth="1"/>
    <col min="28" max="129" width="11.44140625" style="82" customWidth="1"/>
    <col min="130" max="16384" width="11.44140625" style="82"/>
  </cols>
  <sheetData>
    <row r="1" spans="1:11" s="22" customFormat="1" ht="20.25" customHeight="1" thickTop="1" thickBot="1" x14ac:dyDescent="0.35">
      <c r="A1" s="463"/>
      <c r="B1" s="464"/>
      <c r="C1" s="464"/>
      <c r="D1" s="464"/>
      <c r="E1" s="464"/>
      <c r="F1" s="464"/>
      <c r="G1" s="464"/>
      <c r="H1" s="464"/>
      <c r="I1" s="464"/>
      <c r="J1" s="465"/>
      <c r="K1" s="21">
        <v>2958465</v>
      </c>
    </row>
    <row r="2" spans="1:11" s="22" customFormat="1" ht="45" customHeight="1" x14ac:dyDescent="0.3">
      <c r="A2" s="62"/>
      <c r="B2" s="474"/>
      <c r="C2" s="481" t="s">
        <v>99</v>
      </c>
      <c r="D2" s="481"/>
      <c r="E2" s="481"/>
      <c r="F2" s="481"/>
      <c r="G2" s="482"/>
      <c r="H2" s="482"/>
      <c r="I2" s="483"/>
      <c r="J2" s="64"/>
    </row>
    <row r="3" spans="1:11" s="22" customFormat="1" ht="15" thickBot="1" x14ac:dyDescent="0.35">
      <c r="A3" s="62"/>
      <c r="B3" s="475"/>
      <c r="C3" s="473"/>
      <c r="D3" s="473"/>
      <c r="E3" s="473"/>
      <c r="F3" s="473" t="s">
        <v>100</v>
      </c>
      <c r="G3" s="479"/>
      <c r="H3" s="479"/>
      <c r="I3" s="480"/>
      <c r="J3" s="64"/>
    </row>
    <row r="4" spans="1:11" s="22" customFormat="1" ht="15" thickBot="1" x14ac:dyDescent="0.35">
      <c r="A4" s="62"/>
      <c r="B4" s="466"/>
      <c r="C4" s="466"/>
      <c r="D4" s="466"/>
      <c r="E4" s="466"/>
      <c r="F4" s="466"/>
      <c r="G4" s="466"/>
      <c r="H4" s="466"/>
      <c r="I4" s="466"/>
      <c r="J4" s="64"/>
    </row>
    <row r="5" spans="1:11" s="22" customFormat="1" ht="27.75" customHeight="1" thickBot="1" x14ac:dyDescent="0.35">
      <c r="A5" s="62"/>
      <c r="B5" s="476" t="s">
        <v>101</v>
      </c>
      <c r="C5" s="477"/>
      <c r="D5" s="477"/>
      <c r="E5" s="477"/>
      <c r="F5" s="477"/>
      <c r="G5" s="477"/>
      <c r="H5" s="477"/>
      <c r="I5" s="478"/>
      <c r="J5" s="64"/>
    </row>
    <row r="6" spans="1:11" s="22" customFormat="1" ht="15" thickBot="1" x14ac:dyDescent="0.35">
      <c r="A6" s="62"/>
      <c r="B6" s="471" t="s">
        <v>102</v>
      </c>
      <c r="C6" s="472"/>
      <c r="D6" s="23" t="s">
        <v>103</v>
      </c>
      <c r="E6" s="24" t="s">
        <v>104</v>
      </c>
      <c r="F6" s="24" t="s">
        <v>105</v>
      </c>
      <c r="G6" s="24" t="s">
        <v>106</v>
      </c>
      <c r="H6" s="24" t="s">
        <v>107</v>
      </c>
      <c r="I6" s="25" t="s">
        <v>108</v>
      </c>
      <c r="J6" s="64"/>
    </row>
    <row r="7" spans="1:11"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1"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1"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1"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1"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1"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1"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1"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1"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1"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75" hidden="1" customHeight="1" thickBot="1" x14ac:dyDescent="0.35">
      <c r="A21" s="62"/>
      <c r="B21" s="578" t="s">
        <v>1142</v>
      </c>
      <c r="C21" s="579"/>
      <c r="D21" s="579"/>
      <c r="E21" s="579"/>
      <c r="F21" s="579"/>
      <c r="G21" s="579"/>
      <c r="H21" s="579"/>
      <c r="I21" s="580"/>
      <c r="J21" s="64"/>
    </row>
    <row r="22" spans="1:130" s="22" customFormat="1" ht="18" collapsed="1" thickBot="1" x14ac:dyDescent="0.35">
      <c r="A22" s="62"/>
      <c r="B22" s="562" t="s">
        <v>70</v>
      </c>
      <c r="C22" s="563"/>
      <c r="D22" s="503" t="str">
        <f>IF(DZ23&gt;0,Navegación!$E$66,"")</f>
        <v/>
      </c>
      <c r="E22" s="503"/>
      <c r="F22" s="503"/>
      <c r="G22" s="503"/>
      <c r="H22" s="503"/>
      <c r="I22" s="504"/>
      <c r="J22" s="64"/>
    </row>
    <row r="23" spans="1:130" s="22" customFormat="1" ht="15" customHeight="1" x14ac:dyDescent="0.3">
      <c r="A23" s="62"/>
      <c r="B23" s="484" t="s">
        <v>1223</v>
      </c>
      <c r="C23" s="485"/>
      <c r="D23" s="16"/>
      <c r="E23" s="16"/>
      <c r="F23" s="16"/>
      <c r="G23" s="16"/>
      <c r="H23" s="16"/>
      <c r="I23" s="31"/>
      <c r="J23" s="64"/>
      <c r="DZ23" s="147">
        <f>COUNTIF(D23:I23,"&lt;&gt;")</f>
        <v>0</v>
      </c>
    </row>
    <row r="24" spans="1:130" s="22" customFormat="1" x14ac:dyDescent="0.3">
      <c r="A24" s="62"/>
      <c r="B24" s="467" t="s">
        <v>781</v>
      </c>
      <c r="C24" s="468"/>
      <c r="D24" s="26"/>
      <c r="E24" s="26"/>
      <c r="F24" s="26"/>
      <c r="G24" s="26"/>
      <c r="H24" s="26"/>
      <c r="I24" s="32"/>
      <c r="J24" s="64"/>
    </row>
    <row r="25" spans="1:130" s="22" customFormat="1" ht="31.5" customHeight="1" x14ac:dyDescent="0.3">
      <c r="A25" s="62"/>
      <c r="B25" s="467" t="s">
        <v>1224</v>
      </c>
      <c r="C25" s="468"/>
      <c r="D25" s="26"/>
      <c r="E25" s="26"/>
      <c r="F25" s="26"/>
      <c r="G25" s="26"/>
      <c r="H25" s="26"/>
      <c r="I25" s="32"/>
      <c r="J25" s="64"/>
    </row>
    <row r="26" spans="1:130" s="22" customFormat="1" ht="78.75" customHeight="1" x14ac:dyDescent="0.3">
      <c r="A26" s="62"/>
      <c r="B26" s="467" t="s">
        <v>782</v>
      </c>
      <c r="C26" s="468"/>
      <c r="D26" s="26">
        <v>0</v>
      </c>
      <c r="E26" s="26">
        <v>0</v>
      </c>
      <c r="F26" s="26"/>
      <c r="G26" s="26"/>
      <c r="H26" s="26"/>
      <c r="I26" s="32"/>
      <c r="J26" s="64"/>
    </row>
    <row r="27" spans="1:130" s="22" customFormat="1" x14ac:dyDescent="0.3">
      <c r="A27" s="62"/>
      <c r="B27" s="592" t="s">
        <v>1225</v>
      </c>
      <c r="C27" s="273" t="s">
        <v>1226</v>
      </c>
      <c r="D27" s="19"/>
      <c r="E27" s="19"/>
      <c r="F27" s="19"/>
      <c r="G27" s="19"/>
      <c r="H27" s="19"/>
      <c r="I27" s="27"/>
      <c r="J27" s="64"/>
    </row>
    <row r="28" spans="1:130" s="22" customFormat="1" ht="18.75" customHeight="1" collapsed="1" thickBot="1" x14ac:dyDescent="0.35">
      <c r="A28" s="62"/>
      <c r="B28" s="591"/>
      <c r="C28" s="293" t="s">
        <v>1227</v>
      </c>
      <c r="D28" s="13"/>
      <c r="E28" s="13"/>
      <c r="F28" s="13"/>
      <c r="G28" s="13"/>
      <c r="H28" s="13"/>
      <c r="I28" s="28"/>
      <c r="J28" s="64"/>
    </row>
    <row r="29" spans="1:130" s="22" customFormat="1" ht="21" thickBot="1" x14ac:dyDescent="0.35">
      <c r="A29" s="62"/>
      <c r="B29" s="233"/>
      <c r="C29" s="233"/>
      <c r="D29" s="231"/>
      <c r="E29" s="231"/>
      <c r="F29" s="231"/>
      <c r="G29" s="231"/>
      <c r="H29" s="231"/>
      <c r="I29" s="231"/>
      <c r="J29" s="64"/>
    </row>
    <row r="30" spans="1:130" s="22" customFormat="1" x14ac:dyDescent="0.3">
      <c r="A30" s="62"/>
      <c r="B30" s="494" t="s">
        <v>131</v>
      </c>
      <c r="C30" s="497"/>
      <c r="D30" s="497"/>
      <c r="E30" s="497"/>
      <c r="F30" s="497"/>
      <c r="G30" s="497"/>
      <c r="H30" s="497"/>
      <c r="I30" s="498"/>
      <c r="J30" s="64"/>
    </row>
    <row r="31" spans="1:130" s="22" customFormat="1" x14ac:dyDescent="0.3">
      <c r="A31" s="62"/>
      <c r="B31" s="495"/>
      <c r="C31" s="499"/>
      <c r="D31" s="499"/>
      <c r="E31" s="499"/>
      <c r="F31" s="499"/>
      <c r="G31" s="499"/>
      <c r="H31" s="499"/>
      <c r="I31" s="500"/>
      <c r="J31" s="64"/>
    </row>
    <row r="32" spans="1:130" s="22" customFormat="1" x14ac:dyDescent="0.3">
      <c r="A32" s="62"/>
      <c r="B32" s="495"/>
      <c r="C32" s="499"/>
      <c r="D32" s="499"/>
      <c r="E32" s="499"/>
      <c r="F32" s="499"/>
      <c r="G32" s="499"/>
      <c r="H32" s="499"/>
      <c r="I32" s="500"/>
      <c r="J32" s="64"/>
    </row>
    <row r="33" spans="1:130" s="22" customFormat="1" x14ac:dyDescent="0.3">
      <c r="A33" s="62"/>
      <c r="B33" s="495"/>
      <c r="C33" s="499"/>
      <c r="D33" s="499"/>
      <c r="E33" s="499"/>
      <c r="F33" s="499"/>
      <c r="G33" s="499"/>
      <c r="H33" s="499"/>
      <c r="I33" s="500"/>
      <c r="J33" s="64"/>
    </row>
    <row r="34" spans="1:130" s="22" customFormat="1" ht="15" thickBot="1" x14ac:dyDescent="0.35">
      <c r="A34" s="62"/>
      <c r="B34" s="496"/>
      <c r="C34" s="501"/>
      <c r="D34" s="501"/>
      <c r="E34" s="501"/>
      <c r="F34" s="501"/>
      <c r="G34" s="501"/>
      <c r="H34" s="501"/>
      <c r="I34" s="502"/>
      <c r="J34" s="64"/>
    </row>
    <row r="35" spans="1:130" s="22" customFormat="1" ht="15" collapsed="1" thickBot="1" x14ac:dyDescent="0.35">
      <c r="A35" s="63"/>
      <c r="B35" s="489" t="str">
        <f>'WINDOWS 1'!$B$37</f>
        <v>APROBADOR POR: Jefe Dpto. Servicios Compartidos</v>
      </c>
      <c r="C35" s="489"/>
      <c r="D35" s="489"/>
      <c r="E35" s="298"/>
      <c r="F35" s="298" t="str">
        <f>'WINDOWS 1'!F37</f>
        <v>V20 de 26/09/2023</v>
      </c>
      <c r="G35" s="299"/>
      <c r="H35" s="299"/>
      <c r="I35" s="299" t="str">
        <f>"Pág. " &amp;Navegación!B66 &amp; " de " &amp;Navegación!$B$102</f>
        <v>Pág. 36 de 54</v>
      </c>
      <c r="J35" s="65"/>
    </row>
    <row r="36" spans="1:130" s="22" customFormat="1" ht="49.5" customHeight="1" thickTop="1" x14ac:dyDescent="0.3">
      <c r="A36" s="62"/>
    </row>
    <row r="37" spans="1:130" s="22" customFormat="1" ht="52.5" customHeight="1" x14ac:dyDescent="0.3">
      <c r="A37" s="62"/>
      <c r="J37" s="82"/>
      <c r="R37" s="82"/>
      <c r="S37" s="82"/>
    </row>
    <row r="38" spans="1:130" s="22" customFormat="1" x14ac:dyDescent="0.3">
      <c r="A38" s="62"/>
      <c r="J38" s="82"/>
      <c r="R38" s="82"/>
      <c r="S38" s="82"/>
    </row>
    <row r="39" spans="1:130" s="22" customFormat="1" ht="18.75" customHeight="1" x14ac:dyDescent="0.3">
      <c r="A39" s="62"/>
      <c r="J39" s="82"/>
      <c r="R39" s="82"/>
      <c r="S39" s="82"/>
      <c r="DZ39" s="147" t="e">
        <f>COUNTIF(#REF!,"&lt;&gt;")</f>
        <v>#REF!</v>
      </c>
    </row>
    <row r="40" spans="1:130" s="22" customFormat="1" ht="15" customHeight="1" x14ac:dyDescent="0.3">
      <c r="A40" s="62"/>
      <c r="B40" s="82"/>
      <c r="C40" s="82"/>
      <c r="D40" s="82"/>
      <c r="E40" s="82"/>
      <c r="F40" s="82"/>
      <c r="G40" s="82"/>
      <c r="H40" s="82"/>
      <c r="I40" s="82"/>
      <c r="J40" s="82"/>
      <c r="R40" s="82"/>
      <c r="S40" s="82"/>
    </row>
    <row r="41" spans="1:130" s="22" customFormat="1" x14ac:dyDescent="0.3">
      <c r="A41" s="62"/>
      <c r="B41" s="82"/>
      <c r="C41" s="82"/>
      <c r="D41" s="82"/>
      <c r="E41" s="82"/>
      <c r="F41" s="82"/>
      <c r="G41" s="82"/>
      <c r="H41" s="82"/>
      <c r="I41" s="82"/>
      <c r="J41" s="82"/>
      <c r="R41" s="82"/>
      <c r="S41" s="82"/>
    </row>
    <row r="42" spans="1:130" s="22" customFormat="1" x14ac:dyDescent="0.3">
      <c r="A42" s="62"/>
      <c r="B42" s="82"/>
      <c r="C42" s="82"/>
      <c r="D42" s="82"/>
      <c r="E42" s="82"/>
      <c r="F42" s="82"/>
      <c r="G42" s="82"/>
      <c r="H42" s="82"/>
      <c r="I42" s="82"/>
      <c r="J42" s="82"/>
      <c r="R42" s="82"/>
      <c r="S42" s="82"/>
    </row>
    <row r="43" spans="1:130" s="22" customFormat="1" x14ac:dyDescent="0.3">
      <c r="A43" s="62"/>
      <c r="B43" s="82"/>
      <c r="C43" s="82"/>
      <c r="D43" s="82"/>
      <c r="E43" s="82"/>
      <c r="F43" s="82"/>
      <c r="G43" s="82"/>
      <c r="H43" s="82"/>
      <c r="I43" s="82"/>
      <c r="J43" s="82"/>
      <c r="R43" s="82"/>
      <c r="S43" s="82"/>
      <c r="DZ43" s="147">
        <f>COUNTIF(D23:I23,"&lt;&gt;")</f>
        <v>0</v>
      </c>
    </row>
    <row r="44" spans="1:130" s="22" customFormat="1" x14ac:dyDescent="0.3">
      <c r="A44" s="62"/>
      <c r="B44" s="82"/>
      <c r="C44" s="82"/>
      <c r="D44" s="82"/>
      <c r="E44" s="82"/>
      <c r="F44" s="82"/>
      <c r="G44" s="82"/>
      <c r="H44" s="82"/>
      <c r="I44" s="82"/>
      <c r="J44" s="82"/>
      <c r="R44" s="82"/>
      <c r="S44" s="82"/>
    </row>
    <row r="45" spans="1:130" s="22" customFormat="1" ht="35.25" customHeight="1" collapsed="1" x14ac:dyDescent="0.3">
      <c r="A45" s="62"/>
      <c r="B45" s="82"/>
      <c r="C45" s="82"/>
      <c r="D45" s="82"/>
      <c r="E45" s="82"/>
      <c r="F45" s="82"/>
      <c r="G45" s="82"/>
      <c r="H45" s="82"/>
      <c r="I45" s="82"/>
      <c r="J45" s="82"/>
      <c r="R45" s="82"/>
      <c r="S45" s="82"/>
    </row>
    <row r="46" spans="1:130" s="22" customFormat="1" ht="84" customHeight="1" x14ac:dyDescent="0.3">
      <c r="A46" s="62"/>
      <c r="B46" s="82"/>
      <c r="C46" s="82"/>
      <c r="D46" s="82"/>
      <c r="E46" s="82"/>
      <c r="F46" s="82"/>
      <c r="G46" s="82"/>
      <c r="H46" s="82"/>
      <c r="I46" s="82"/>
      <c r="J46" s="82"/>
      <c r="R46" s="82"/>
      <c r="S46" s="82"/>
    </row>
    <row r="47" spans="1:130" s="22" customFormat="1" x14ac:dyDescent="0.3">
      <c r="A47" s="62"/>
      <c r="B47" s="82"/>
      <c r="C47" s="82"/>
      <c r="D47" s="82"/>
      <c r="E47" s="82"/>
      <c r="F47" s="82"/>
      <c r="G47" s="82"/>
      <c r="H47" s="82"/>
      <c r="I47" s="82"/>
      <c r="J47" s="82"/>
      <c r="R47" s="82"/>
      <c r="S47" s="82"/>
    </row>
    <row r="48" spans="1:130" s="22" customFormat="1" x14ac:dyDescent="0.3">
      <c r="A48" s="62"/>
      <c r="B48" s="82"/>
      <c r="C48" s="82"/>
      <c r="D48" s="82"/>
      <c r="E48" s="82"/>
      <c r="F48" s="82"/>
      <c r="G48" s="82"/>
      <c r="H48" s="82"/>
      <c r="I48" s="82"/>
      <c r="J48" s="82"/>
      <c r="R48" s="82"/>
      <c r="S48" s="82"/>
    </row>
    <row r="49" spans="1:130" s="22" customFormat="1" collapsed="1" x14ac:dyDescent="0.3">
      <c r="A49" s="62"/>
      <c r="B49" s="82"/>
      <c r="C49" s="82"/>
      <c r="D49" s="82"/>
      <c r="E49" s="82"/>
      <c r="F49" s="82"/>
      <c r="G49" s="82"/>
      <c r="H49" s="82"/>
      <c r="I49" s="82"/>
      <c r="J49" s="82"/>
      <c r="R49" s="82"/>
      <c r="S49" s="82"/>
    </row>
    <row r="50" spans="1:130" s="22" customFormat="1" ht="18.75" customHeight="1" x14ac:dyDescent="0.3">
      <c r="A50" s="62"/>
      <c r="B50" s="82"/>
      <c r="C50" s="82"/>
      <c r="D50" s="82"/>
      <c r="E50" s="82"/>
      <c r="F50" s="82"/>
      <c r="G50" s="82"/>
      <c r="H50" s="82"/>
      <c r="I50" s="82"/>
      <c r="J50" s="82"/>
      <c r="R50" s="82"/>
      <c r="S50" s="82"/>
      <c r="DZ50" s="147" t="e">
        <f>COUNTIF(#REF!,"&lt;&gt;")</f>
        <v>#REF!</v>
      </c>
    </row>
    <row r="51" spans="1:130" s="22" customFormat="1" x14ac:dyDescent="0.3">
      <c r="A51" s="62"/>
      <c r="B51" s="82"/>
      <c r="C51" s="82"/>
      <c r="D51" s="82"/>
      <c r="E51" s="82"/>
      <c r="F51" s="82"/>
      <c r="G51" s="82"/>
      <c r="H51" s="82"/>
      <c r="I51" s="82"/>
      <c r="J51" s="82"/>
      <c r="R51" s="82"/>
      <c r="S51" s="82"/>
    </row>
    <row r="52" spans="1:130" s="22" customFormat="1" ht="69" customHeight="1" x14ac:dyDescent="0.3">
      <c r="A52" s="62"/>
      <c r="B52" s="82"/>
      <c r="C52" s="82"/>
      <c r="D52" s="82"/>
      <c r="E52" s="82"/>
      <c r="F52" s="82"/>
      <c r="G52" s="82"/>
      <c r="H52" s="82"/>
      <c r="I52" s="82"/>
      <c r="J52" s="82"/>
      <c r="R52" s="82"/>
      <c r="S52" s="82"/>
    </row>
    <row r="53" spans="1:130" s="22" customFormat="1" collapsed="1" x14ac:dyDescent="0.3">
      <c r="A53" s="62"/>
      <c r="B53" s="82"/>
      <c r="C53" s="82"/>
      <c r="D53" s="82"/>
      <c r="E53" s="82"/>
      <c r="F53" s="82"/>
      <c r="G53" s="82"/>
      <c r="H53" s="82"/>
      <c r="I53" s="82"/>
      <c r="J53" s="82"/>
      <c r="R53" s="82"/>
      <c r="S53" s="82"/>
    </row>
    <row r="54" spans="1:130" s="22" customFormat="1" ht="18.75" customHeight="1" x14ac:dyDescent="0.3">
      <c r="A54" s="62"/>
      <c r="B54" s="82"/>
      <c r="C54" s="82"/>
      <c r="D54" s="82"/>
      <c r="E54" s="82"/>
      <c r="F54" s="82"/>
      <c r="G54" s="82"/>
      <c r="H54" s="82"/>
      <c r="I54" s="82"/>
      <c r="J54" s="82"/>
      <c r="R54" s="82"/>
      <c r="S54" s="82"/>
      <c r="DZ54" s="147" t="e">
        <f>COUNTIF(#REF!,"&lt;&gt;")</f>
        <v>#REF!</v>
      </c>
    </row>
    <row r="55" spans="1:130" s="22" customFormat="1" x14ac:dyDescent="0.3">
      <c r="A55" s="62"/>
      <c r="B55" s="82"/>
      <c r="C55" s="82"/>
      <c r="D55" s="82"/>
      <c r="E55" s="82"/>
      <c r="F55" s="82"/>
      <c r="G55" s="82"/>
      <c r="H55" s="82"/>
      <c r="I55" s="82"/>
      <c r="J55" s="82"/>
      <c r="R55" s="82"/>
      <c r="S55" s="82"/>
    </row>
    <row r="56" spans="1:130" s="22" customFormat="1" ht="31.5" customHeight="1" x14ac:dyDescent="0.3">
      <c r="A56" s="62"/>
      <c r="B56" s="82"/>
      <c r="C56" s="82"/>
      <c r="D56" s="82"/>
      <c r="E56" s="82"/>
      <c r="F56" s="82"/>
      <c r="G56" s="82"/>
      <c r="H56" s="82"/>
      <c r="I56" s="82"/>
      <c r="J56" s="82"/>
      <c r="R56" s="82"/>
      <c r="S56" s="82"/>
    </row>
    <row r="57" spans="1:130" s="22" customFormat="1" ht="33.75" customHeight="1" collapsed="1" x14ac:dyDescent="0.3">
      <c r="A57" s="62"/>
      <c r="B57" s="82"/>
      <c r="C57" s="82"/>
      <c r="D57" s="82"/>
      <c r="E57" s="82"/>
      <c r="F57" s="82"/>
      <c r="G57" s="82"/>
      <c r="H57" s="82"/>
      <c r="I57" s="82"/>
      <c r="J57" s="82"/>
      <c r="R57" s="82"/>
      <c r="S57" s="82"/>
    </row>
    <row r="58" spans="1:130" s="22" customFormat="1" ht="18.75" customHeight="1" x14ac:dyDescent="0.3">
      <c r="A58" s="62"/>
      <c r="B58" s="82"/>
      <c r="C58" s="82"/>
      <c r="D58" s="82"/>
      <c r="E58" s="82"/>
      <c r="F58" s="82"/>
      <c r="G58" s="82"/>
      <c r="H58" s="82"/>
      <c r="I58" s="82"/>
      <c r="J58" s="82"/>
      <c r="R58" s="82"/>
      <c r="S58" s="82"/>
    </row>
    <row r="59" spans="1:130" s="22" customFormat="1" x14ac:dyDescent="0.3">
      <c r="A59" s="62"/>
      <c r="B59" s="82"/>
      <c r="C59" s="82"/>
      <c r="D59" s="82"/>
      <c r="E59" s="82"/>
      <c r="F59" s="82"/>
      <c r="G59" s="82"/>
      <c r="H59" s="82"/>
      <c r="I59" s="82"/>
      <c r="J59" s="82"/>
      <c r="R59" s="82"/>
      <c r="S59" s="82"/>
      <c r="DZ59" s="147" t="e">
        <f>COUNTIF(#REF!,"&lt;&gt;")</f>
        <v>#REF!</v>
      </c>
    </row>
    <row r="60" spans="1:130" s="22" customFormat="1" ht="15" customHeight="1" x14ac:dyDescent="0.3">
      <c r="A60" s="62"/>
      <c r="B60" s="82"/>
      <c r="C60" s="82"/>
      <c r="D60" s="82"/>
      <c r="E60" s="82"/>
      <c r="F60" s="82"/>
      <c r="G60" s="82"/>
      <c r="H60" s="82"/>
      <c r="I60" s="82"/>
      <c r="J60" s="82"/>
      <c r="R60" s="82"/>
      <c r="S60" s="82"/>
    </row>
    <row r="61" spans="1:130" s="22" customFormat="1" ht="15.75" customHeight="1" x14ac:dyDescent="0.3">
      <c r="A61" s="62"/>
      <c r="B61" s="82"/>
      <c r="C61" s="82"/>
      <c r="D61" s="82"/>
      <c r="E61" s="82"/>
      <c r="F61" s="82"/>
      <c r="G61" s="82"/>
      <c r="H61" s="82"/>
      <c r="I61" s="82"/>
      <c r="J61" s="82"/>
      <c r="R61" s="82"/>
      <c r="S61" s="82"/>
    </row>
    <row r="62" spans="1:130" s="22" customFormat="1" ht="18.75" customHeight="1" x14ac:dyDescent="0.3">
      <c r="A62" s="62"/>
      <c r="B62" s="82"/>
      <c r="C62" s="82"/>
      <c r="D62" s="82"/>
      <c r="E62" s="82"/>
      <c r="F62" s="82"/>
      <c r="G62" s="82"/>
      <c r="H62" s="82"/>
      <c r="I62" s="82"/>
      <c r="J62" s="82"/>
      <c r="R62" s="82"/>
      <c r="S62" s="82"/>
    </row>
    <row r="63" spans="1:130" s="22" customFormat="1" ht="19.5" customHeight="1" x14ac:dyDescent="0.3">
      <c r="A63" s="62"/>
      <c r="B63" s="82"/>
      <c r="C63" s="82"/>
      <c r="D63" s="82"/>
      <c r="E63" s="82"/>
      <c r="F63" s="82"/>
      <c r="G63" s="82"/>
      <c r="H63" s="82"/>
      <c r="I63" s="82"/>
      <c r="J63" s="82"/>
      <c r="R63" s="82"/>
      <c r="S63" s="82"/>
    </row>
    <row r="64" spans="1:130" s="22" customFormat="1" ht="19.5" customHeight="1" x14ac:dyDescent="0.3">
      <c r="A64" s="62"/>
      <c r="B64" s="82"/>
      <c r="C64" s="82"/>
      <c r="D64" s="82"/>
      <c r="E64" s="82"/>
      <c r="F64" s="82"/>
      <c r="G64" s="82"/>
      <c r="H64" s="82"/>
      <c r="I64" s="82"/>
      <c r="J64" s="82"/>
      <c r="R64" s="82"/>
      <c r="S64" s="82"/>
    </row>
    <row r="65" spans="1:19" s="22" customFormat="1" ht="19.5" customHeight="1" x14ac:dyDescent="0.3">
      <c r="A65" s="62"/>
      <c r="B65" s="82"/>
      <c r="C65" s="82"/>
      <c r="D65" s="82"/>
      <c r="E65" s="82"/>
      <c r="F65" s="82"/>
      <c r="G65" s="82"/>
      <c r="H65" s="82"/>
      <c r="I65" s="82"/>
      <c r="J65" s="82"/>
      <c r="R65" s="82"/>
      <c r="S65" s="82"/>
    </row>
    <row r="66" spans="1:19" s="22" customFormat="1" ht="19.5" customHeight="1" x14ac:dyDescent="0.3">
      <c r="A66" s="62"/>
      <c r="B66" s="82"/>
      <c r="C66" s="82"/>
      <c r="D66" s="82"/>
      <c r="E66" s="82"/>
      <c r="F66" s="82"/>
      <c r="G66" s="82"/>
      <c r="H66" s="82"/>
      <c r="I66" s="82"/>
      <c r="J66" s="82"/>
      <c r="R66" s="82"/>
      <c r="S66" s="82"/>
    </row>
    <row r="67" spans="1:19" s="22" customFormat="1" ht="19.5" customHeight="1" x14ac:dyDescent="0.3">
      <c r="A67" s="62"/>
      <c r="B67" s="82"/>
      <c r="C67" s="82"/>
      <c r="D67" s="82"/>
      <c r="E67" s="82"/>
      <c r="F67" s="82"/>
      <c r="G67" s="82"/>
      <c r="H67" s="82"/>
      <c r="I67" s="82"/>
      <c r="J67" s="82"/>
      <c r="R67" s="82"/>
      <c r="S67" s="82"/>
    </row>
    <row r="68" spans="1:19" s="22" customFormat="1" x14ac:dyDescent="0.3">
      <c r="A68" s="62"/>
      <c r="B68" s="82"/>
      <c r="C68" s="82"/>
      <c r="D68" s="82"/>
      <c r="E68" s="82"/>
      <c r="F68" s="82"/>
      <c r="G68" s="82"/>
      <c r="H68" s="82"/>
      <c r="I68" s="82"/>
      <c r="J68" s="82"/>
      <c r="R68" s="82"/>
      <c r="S68" s="82"/>
    </row>
    <row r="69" spans="1:19" s="22" customFormat="1" collapsed="1" x14ac:dyDescent="0.3">
      <c r="A69" s="62"/>
      <c r="B69" s="82"/>
      <c r="C69" s="82"/>
      <c r="D69" s="82"/>
      <c r="E69" s="82"/>
      <c r="F69" s="82"/>
      <c r="G69" s="82"/>
      <c r="H69" s="82"/>
      <c r="I69" s="82"/>
      <c r="J69" s="82"/>
      <c r="R69" s="82"/>
      <c r="S69" s="82"/>
    </row>
    <row r="70" spans="1:19" s="22" customFormat="1" ht="15" customHeight="1" x14ac:dyDescent="0.3">
      <c r="A70" s="62"/>
      <c r="B70" s="82"/>
      <c r="C70" s="82"/>
      <c r="D70" s="82"/>
      <c r="E70" s="82"/>
      <c r="F70" s="82"/>
      <c r="G70" s="82"/>
      <c r="H70" s="82"/>
      <c r="I70" s="82"/>
      <c r="J70" s="82"/>
      <c r="R70" s="82"/>
      <c r="S70" s="82"/>
    </row>
    <row r="71" spans="1:19" s="22" customFormat="1" x14ac:dyDescent="0.3">
      <c r="A71" s="62"/>
      <c r="B71" s="82"/>
      <c r="C71" s="82"/>
      <c r="D71" s="82"/>
      <c r="E71" s="82"/>
      <c r="F71" s="82"/>
      <c r="G71" s="82"/>
      <c r="H71" s="82"/>
      <c r="I71" s="82"/>
      <c r="J71" s="82"/>
      <c r="R71" s="82"/>
      <c r="S71" s="82"/>
    </row>
    <row r="72" spans="1:19" s="22" customFormat="1" x14ac:dyDescent="0.3">
      <c r="A72" s="62"/>
      <c r="B72" s="82"/>
      <c r="C72" s="82"/>
      <c r="D72" s="82"/>
      <c r="E72" s="82"/>
      <c r="F72" s="82"/>
      <c r="G72" s="82"/>
      <c r="H72" s="82"/>
      <c r="I72" s="82"/>
      <c r="J72" s="82"/>
      <c r="R72" s="82"/>
      <c r="S72" s="82"/>
    </row>
    <row r="73" spans="1:19" s="22" customFormat="1" collapsed="1" x14ac:dyDescent="0.3">
      <c r="A73" s="62"/>
      <c r="B73" s="82"/>
      <c r="C73" s="82"/>
      <c r="D73" s="82"/>
      <c r="E73" s="82"/>
      <c r="F73" s="82"/>
      <c r="G73" s="82"/>
      <c r="H73" s="82"/>
      <c r="I73" s="82"/>
      <c r="J73" s="82"/>
      <c r="R73" s="82"/>
      <c r="S73" s="82"/>
    </row>
    <row r="74" spans="1:19" s="22" customFormat="1" x14ac:dyDescent="0.3">
      <c r="A74" s="62"/>
      <c r="B74" s="82"/>
      <c r="C74" s="82"/>
      <c r="D74" s="82"/>
      <c r="E74" s="82"/>
      <c r="F74" s="82"/>
      <c r="G74" s="82"/>
      <c r="H74" s="82"/>
      <c r="I74" s="82"/>
      <c r="J74" s="82"/>
      <c r="R74" s="82"/>
      <c r="S74" s="82"/>
    </row>
    <row r="75" spans="1:19" s="22" customFormat="1" x14ac:dyDescent="0.3">
      <c r="A75" s="62"/>
      <c r="B75" s="82"/>
      <c r="C75" s="82"/>
      <c r="D75" s="82"/>
      <c r="E75" s="82"/>
      <c r="F75" s="82"/>
      <c r="G75" s="82"/>
      <c r="H75" s="82"/>
      <c r="I75" s="82"/>
      <c r="J75" s="82"/>
      <c r="R75" s="82"/>
      <c r="S75" s="82"/>
    </row>
    <row r="76" spans="1:19" s="22" customFormat="1" x14ac:dyDescent="0.3">
      <c r="A76" s="62"/>
      <c r="B76" s="82"/>
      <c r="C76" s="82"/>
      <c r="D76" s="82"/>
      <c r="E76" s="82"/>
      <c r="F76" s="82"/>
      <c r="G76" s="82"/>
      <c r="H76" s="82"/>
      <c r="I76" s="82"/>
      <c r="J76" s="82"/>
      <c r="R76" s="82"/>
      <c r="S76" s="82"/>
    </row>
    <row r="77" spans="1:19" s="22" customFormat="1" x14ac:dyDescent="0.3">
      <c r="A77" s="62"/>
      <c r="B77" s="82"/>
      <c r="C77" s="82"/>
      <c r="D77" s="82"/>
      <c r="E77" s="82"/>
      <c r="F77" s="82"/>
      <c r="G77" s="82"/>
      <c r="H77" s="82"/>
      <c r="I77" s="82"/>
      <c r="J77" s="82"/>
      <c r="R77" s="82"/>
      <c r="S77" s="82"/>
    </row>
    <row r="78" spans="1:19" s="22" customFormat="1" x14ac:dyDescent="0.3">
      <c r="A78" s="62"/>
      <c r="B78" s="82"/>
      <c r="C78" s="82"/>
      <c r="D78" s="82"/>
      <c r="E78" s="82"/>
      <c r="F78" s="82"/>
      <c r="G78" s="82"/>
      <c r="H78" s="82"/>
      <c r="I78" s="82"/>
      <c r="J78" s="82"/>
      <c r="R78" s="82"/>
      <c r="S78" s="82"/>
    </row>
    <row r="79" spans="1:19" s="22" customFormat="1" x14ac:dyDescent="0.3">
      <c r="A79" s="62"/>
      <c r="B79" s="82"/>
      <c r="C79" s="82"/>
      <c r="D79" s="82"/>
      <c r="E79" s="82"/>
      <c r="F79" s="82"/>
      <c r="G79" s="82"/>
      <c r="H79" s="82"/>
      <c r="I79" s="82"/>
      <c r="J79" s="82"/>
      <c r="R79" s="82"/>
      <c r="S79" s="82"/>
    </row>
    <row r="80" spans="1:19" s="22" customFormat="1" x14ac:dyDescent="0.3">
      <c r="A80" s="62"/>
      <c r="B80" s="82"/>
      <c r="C80" s="82"/>
      <c r="D80" s="82"/>
      <c r="E80" s="82"/>
      <c r="F80" s="82"/>
      <c r="G80" s="82"/>
      <c r="H80" s="82"/>
      <c r="I80" s="82"/>
      <c r="J80" s="82"/>
      <c r="R80" s="82"/>
      <c r="S80" s="82"/>
    </row>
    <row r="81" spans="1:19" s="22" customFormat="1" x14ac:dyDescent="0.3">
      <c r="A81" s="62"/>
      <c r="B81" s="82"/>
      <c r="C81" s="82"/>
      <c r="D81" s="82"/>
      <c r="E81" s="82"/>
      <c r="F81" s="82"/>
      <c r="G81" s="82"/>
      <c r="H81" s="82"/>
      <c r="I81" s="82"/>
      <c r="J81" s="82"/>
      <c r="R81" s="82"/>
      <c r="S81" s="82"/>
    </row>
    <row r="82" spans="1:19" s="22" customFormat="1" x14ac:dyDescent="0.3">
      <c r="A82" s="62"/>
      <c r="B82" s="82"/>
      <c r="C82" s="82"/>
      <c r="D82" s="82"/>
      <c r="E82" s="82"/>
      <c r="F82" s="82"/>
      <c r="G82" s="82"/>
      <c r="H82" s="82"/>
      <c r="I82" s="82"/>
      <c r="J82" s="82"/>
      <c r="R82" s="82"/>
      <c r="S82" s="82"/>
    </row>
    <row r="83" spans="1:19" s="22" customFormat="1" x14ac:dyDescent="0.3">
      <c r="A83" s="62"/>
      <c r="B83" s="82"/>
      <c r="C83" s="82"/>
      <c r="D83" s="82"/>
      <c r="E83" s="82"/>
      <c r="F83" s="82"/>
      <c r="G83" s="82"/>
      <c r="H83" s="82"/>
      <c r="I83" s="82"/>
      <c r="J83" s="82"/>
      <c r="R83" s="82"/>
      <c r="S83" s="82"/>
    </row>
    <row r="84" spans="1:19" s="22" customFormat="1" x14ac:dyDescent="0.3">
      <c r="A84" s="62"/>
      <c r="B84" s="82"/>
      <c r="C84" s="82"/>
      <c r="D84" s="82"/>
      <c r="E84" s="82"/>
      <c r="F84" s="82"/>
      <c r="G84" s="82"/>
      <c r="H84" s="82"/>
      <c r="I84" s="82"/>
      <c r="J84" s="82"/>
      <c r="R84" s="82"/>
      <c r="S84" s="82"/>
    </row>
    <row r="85" spans="1:19" s="22" customFormat="1" x14ac:dyDescent="0.3">
      <c r="A85" s="62"/>
      <c r="B85" s="82"/>
      <c r="C85" s="82"/>
      <c r="D85" s="82"/>
      <c r="E85" s="82"/>
      <c r="F85" s="82"/>
      <c r="G85" s="82"/>
      <c r="H85" s="82"/>
      <c r="I85" s="82"/>
      <c r="J85" s="82"/>
      <c r="R85" s="82"/>
      <c r="S85" s="82"/>
    </row>
    <row r="86" spans="1:19" s="22" customFormat="1" x14ac:dyDescent="0.3">
      <c r="A86" s="62"/>
      <c r="B86" s="82"/>
      <c r="C86" s="82"/>
      <c r="D86" s="82"/>
      <c r="E86" s="82"/>
      <c r="F86" s="82"/>
      <c r="G86" s="82"/>
      <c r="H86" s="82"/>
      <c r="I86" s="82"/>
      <c r="J86" s="82"/>
      <c r="R86" s="82"/>
      <c r="S86" s="82"/>
    </row>
    <row r="87" spans="1:19" s="22" customFormat="1" x14ac:dyDescent="0.3">
      <c r="A87" s="62"/>
      <c r="B87" s="82"/>
      <c r="C87" s="82"/>
      <c r="D87" s="82"/>
      <c r="E87" s="82"/>
      <c r="F87" s="82"/>
      <c r="G87" s="82"/>
      <c r="H87" s="82"/>
      <c r="I87" s="82"/>
      <c r="J87" s="82"/>
      <c r="R87" s="82"/>
      <c r="S87" s="82"/>
    </row>
    <row r="88" spans="1:19" s="22" customFormat="1" x14ac:dyDescent="0.3">
      <c r="A88" s="62"/>
      <c r="B88" s="82"/>
      <c r="C88" s="82"/>
      <c r="D88" s="82"/>
      <c r="E88" s="82"/>
      <c r="F88" s="82"/>
      <c r="G88" s="82"/>
      <c r="H88" s="82"/>
      <c r="I88" s="82"/>
      <c r="J88" s="82"/>
      <c r="R88" s="82"/>
      <c r="S88" s="82"/>
    </row>
    <row r="89" spans="1:19" s="22" customFormat="1" x14ac:dyDescent="0.3">
      <c r="A89" s="62"/>
      <c r="B89" s="82"/>
      <c r="C89" s="82"/>
      <c r="D89" s="82"/>
      <c r="E89" s="82"/>
      <c r="F89" s="82"/>
      <c r="G89" s="82"/>
      <c r="H89" s="82"/>
      <c r="I89" s="82"/>
      <c r="J89" s="82"/>
      <c r="R89" s="82"/>
      <c r="S89" s="82"/>
    </row>
    <row r="90" spans="1:19" s="22" customFormat="1" x14ac:dyDescent="0.3">
      <c r="A90" s="62"/>
      <c r="B90" s="82"/>
      <c r="C90" s="82"/>
      <c r="D90" s="82"/>
      <c r="E90" s="82"/>
      <c r="F90" s="82"/>
      <c r="G90" s="82"/>
      <c r="H90" s="82"/>
      <c r="I90" s="82"/>
      <c r="J90" s="82"/>
      <c r="R90" s="82"/>
      <c r="S90" s="82"/>
    </row>
    <row r="91" spans="1:19" s="22" customFormat="1" x14ac:dyDescent="0.3">
      <c r="A91" s="62"/>
      <c r="B91" s="82"/>
      <c r="C91" s="82"/>
      <c r="D91" s="82"/>
      <c r="E91" s="82"/>
      <c r="F91" s="82"/>
      <c r="G91" s="82"/>
      <c r="H91" s="82"/>
      <c r="I91" s="82"/>
      <c r="J91" s="82"/>
      <c r="R91" s="82"/>
      <c r="S91" s="82"/>
    </row>
    <row r="92" spans="1:19" s="22" customFormat="1" x14ac:dyDescent="0.3">
      <c r="A92" s="62"/>
      <c r="B92" s="82"/>
      <c r="C92" s="82"/>
      <c r="D92" s="82"/>
      <c r="E92" s="82"/>
      <c r="F92" s="82"/>
      <c r="G92" s="82"/>
      <c r="H92" s="82"/>
      <c r="I92" s="82"/>
      <c r="J92" s="82"/>
      <c r="R92" s="82"/>
      <c r="S92" s="82"/>
    </row>
    <row r="93" spans="1:19" s="22" customFormat="1" x14ac:dyDescent="0.3">
      <c r="A93" s="62"/>
      <c r="B93" s="82"/>
      <c r="C93" s="82"/>
      <c r="D93" s="82"/>
      <c r="E93" s="82"/>
      <c r="F93" s="82"/>
      <c r="G93" s="82"/>
      <c r="H93" s="82"/>
      <c r="I93" s="82"/>
      <c r="J93" s="82"/>
      <c r="R93" s="82"/>
      <c r="S93" s="82"/>
    </row>
    <row r="94" spans="1:19" s="22" customFormat="1" x14ac:dyDescent="0.3">
      <c r="A94" s="62"/>
      <c r="B94" s="82"/>
      <c r="C94" s="82"/>
      <c r="D94" s="82"/>
      <c r="E94" s="82"/>
      <c r="F94" s="82"/>
      <c r="G94" s="82"/>
      <c r="H94" s="82"/>
      <c r="I94" s="82"/>
      <c r="J94" s="82"/>
      <c r="R94" s="82"/>
      <c r="S94" s="82"/>
    </row>
    <row r="95" spans="1:19" s="22" customFormat="1" x14ac:dyDescent="0.3">
      <c r="A95" s="62"/>
      <c r="B95" s="82"/>
      <c r="C95" s="82"/>
      <c r="D95" s="82"/>
      <c r="E95" s="82"/>
      <c r="F95" s="82"/>
      <c r="G95" s="82"/>
      <c r="H95" s="82"/>
      <c r="I95" s="82"/>
      <c r="J95" s="82"/>
      <c r="R95" s="82"/>
      <c r="S95" s="82"/>
    </row>
    <row r="96" spans="1:19" s="22" customFormat="1" x14ac:dyDescent="0.3">
      <c r="A96" s="62"/>
      <c r="B96" s="82"/>
      <c r="C96" s="82"/>
      <c r="D96" s="82"/>
      <c r="E96" s="82"/>
      <c r="F96" s="82"/>
      <c r="G96" s="82"/>
      <c r="H96" s="82"/>
      <c r="I96" s="82"/>
      <c r="J96" s="82"/>
      <c r="R96" s="82"/>
      <c r="S96" s="82"/>
    </row>
    <row r="97" spans="1:19" s="22" customFormat="1" x14ac:dyDescent="0.3">
      <c r="A97" s="185"/>
      <c r="B97" s="82"/>
      <c r="C97" s="82"/>
      <c r="D97" s="82"/>
      <c r="E97" s="82"/>
      <c r="F97" s="82"/>
      <c r="G97" s="82"/>
      <c r="H97" s="82"/>
      <c r="I97" s="82"/>
      <c r="J97" s="82"/>
      <c r="R97" s="82"/>
      <c r="S97" s="82"/>
    </row>
    <row r="98" spans="1:19" s="22" customFormat="1" x14ac:dyDescent="0.3">
      <c r="A98" s="185"/>
      <c r="B98" s="82"/>
      <c r="C98" s="82"/>
      <c r="D98" s="82"/>
      <c r="E98" s="82"/>
      <c r="F98" s="82"/>
      <c r="G98" s="82"/>
      <c r="H98" s="82"/>
      <c r="I98" s="82"/>
      <c r="J98" s="82"/>
      <c r="K98"/>
      <c r="R98" s="82"/>
      <c r="S98" s="82"/>
    </row>
    <row r="99" spans="1:19" s="22" customFormat="1" x14ac:dyDescent="0.3">
      <c r="A99" s="195"/>
      <c r="B99" s="82"/>
      <c r="C99" s="82"/>
      <c r="D99" s="82"/>
      <c r="E99" s="82"/>
      <c r="F99" s="82"/>
      <c r="G99" s="82"/>
      <c r="H99" s="82"/>
      <c r="I99" s="82"/>
      <c r="J99" s="82"/>
      <c r="R99" s="82"/>
      <c r="S99" s="82"/>
    </row>
    <row r="100" spans="1:19" s="22" customFormat="1" x14ac:dyDescent="0.3">
      <c r="A100" s="195"/>
      <c r="B100" s="82"/>
      <c r="C100" s="82"/>
      <c r="D100" s="82"/>
      <c r="E100" s="82"/>
      <c r="F100" s="82"/>
      <c r="G100" s="82"/>
      <c r="H100" s="82"/>
      <c r="I100" s="82"/>
      <c r="J100" s="82"/>
      <c r="R100" s="82"/>
      <c r="S100" s="82"/>
    </row>
    <row r="101" spans="1:19" s="22" customFormat="1" x14ac:dyDescent="0.3">
      <c r="A101" s="195"/>
      <c r="B101" s="82"/>
      <c r="C101" s="82"/>
      <c r="D101" s="82"/>
      <c r="E101" s="82"/>
      <c r="F101" s="82"/>
      <c r="G101" s="82"/>
      <c r="H101" s="82"/>
      <c r="I101" s="82"/>
      <c r="J101" s="82"/>
      <c r="R101" s="82"/>
      <c r="S101" s="82"/>
    </row>
    <row r="102" spans="1:19" s="22" customFormat="1" x14ac:dyDescent="0.3">
      <c r="A102" s="195"/>
      <c r="B102" s="82"/>
      <c r="C102" s="82"/>
      <c r="D102" s="82"/>
      <c r="E102" s="82"/>
      <c r="F102" s="82"/>
      <c r="G102" s="82"/>
      <c r="H102" s="82"/>
      <c r="I102" s="82"/>
      <c r="J102" s="82"/>
      <c r="R102" s="82"/>
      <c r="S102" s="82"/>
    </row>
    <row r="103" spans="1:19" s="22" customFormat="1" x14ac:dyDescent="0.3">
      <c r="A103" s="195"/>
      <c r="B103" s="82"/>
      <c r="C103" s="82"/>
      <c r="D103" s="82"/>
      <c r="E103" s="82"/>
      <c r="F103" s="82"/>
      <c r="G103" s="82"/>
      <c r="H103" s="82"/>
      <c r="I103" s="82"/>
      <c r="J103" s="82"/>
      <c r="R103" s="82"/>
      <c r="S103" s="82"/>
    </row>
    <row r="104" spans="1:19" s="22" customFormat="1" x14ac:dyDescent="0.3">
      <c r="A104" s="195"/>
      <c r="B104" s="82"/>
      <c r="C104" s="82"/>
      <c r="D104" s="82"/>
      <c r="E104" s="82"/>
      <c r="F104" s="82"/>
      <c r="G104" s="82"/>
      <c r="H104" s="82"/>
      <c r="I104" s="82"/>
      <c r="J104" s="82"/>
      <c r="R104" s="82"/>
      <c r="S104" s="82"/>
    </row>
    <row r="105" spans="1:19" s="22" customFormat="1" x14ac:dyDescent="0.3">
      <c r="A105" s="195"/>
      <c r="B105" s="82"/>
      <c r="C105" s="82"/>
      <c r="D105" s="82"/>
      <c r="E105" s="82"/>
      <c r="F105" s="82"/>
      <c r="G105" s="82"/>
      <c r="H105" s="82"/>
      <c r="I105" s="82"/>
      <c r="J105" s="82"/>
      <c r="R105" s="82"/>
      <c r="S105" s="82"/>
    </row>
    <row r="106" spans="1:19" s="22" customFormat="1" x14ac:dyDescent="0.3">
      <c r="A106" s="195"/>
      <c r="B106" s="82"/>
      <c r="C106" s="82"/>
      <c r="D106" s="82"/>
      <c r="E106" s="82"/>
      <c r="F106" s="82"/>
      <c r="G106" s="82"/>
      <c r="H106" s="82"/>
      <c r="I106" s="82"/>
      <c r="J106" s="82"/>
      <c r="R106" s="82"/>
      <c r="S106" s="82"/>
    </row>
    <row r="107" spans="1:19" s="22" customFormat="1" x14ac:dyDescent="0.3">
      <c r="A107" s="195"/>
      <c r="B107" s="82"/>
      <c r="C107" s="82"/>
      <c r="D107" s="82"/>
      <c r="E107" s="82"/>
      <c r="F107" s="82"/>
      <c r="G107" s="82"/>
      <c r="H107" s="82"/>
      <c r="I107" s="82"/>
      <c r="J107" s="82"/>
      <c r="R107" s="82"/>
      <c r="S107" s="82"/>
    </row>
    <row r="108" spans="1:19" s="22" customFormat="1" x14ac:dyDescent="0.3">
      <c r="A108" s="195"/>
      <c r="B108" s="82"/>
      <c r="C108" s="82"/>
      <c r="D108" s="82"/>
      <c r="E108" s="82"/>
      <c r="F108" s="82"/>
      <c r="G108" s="82"/>
      <c r="H108" s="82"/>
      <c r="I108" s="82"/>
      <c r="J108" s="82"/>
      <c r="R108" s="82"/>
      <c r="S108" s="82"/>
    </row>
    <row r="109" spans="1:19" s="22" customFormat="1" x14ac:dyDescent="0.3">
      <c r="A109" s="195"/>
      <c r="B109" s="82"/>
      <c r="C109" s="82"/>
      <c r="D109" s="82"/>
      <c r="E109" s="82"/>
      <c r="F109" s="82"/>
      <c r="G109" s="82"/>
      <c r="H109" s="82"/>
      <c r="I109" s="82"/>
      <c r="J109" s="82"/>
      <c r="R109" s="82"/>
      <c r="S109" s="82"/>
    </row>
    <row r="110" spans="1:19" s="22" customFormat="1" x14ac:dyDescent="0.3">
      <c r="A110" s="195"/>
      <c r="B110" s="82"/>
      <c r="C110" s="82"/>
      <c r="D110" s="82"/>
      <c r="E110" s="82"/>
      <c r="F110" s="82"/>
      <c r="G110" s="82"/>
      <c r="H110" s="82"/>
      <c r="I110" s="82"/>
      <c r="J110" s="82"/>
      <c r="R110" s="82"/>
      <c r="S110" s="82"/>
    </row>
    <row r="111" spans="1:19" s="22" customFormat="1" x14ac:dyDescent="0.3">
      <c r="A111" s="195"/>
      <c r="B111" s="82"/>
      <c r="C111" s="82"/>
      <c r="D111" s="82"/>
      <c r="E111" s="82"/>
      <c r="F111" s="82"/>
      <c r="G111" s="82"/>
      <c r="H111" s="82"/>
      <c r="I111" s="82"/>
      <c r="J111" s="82"/>
      <c r="K111"/>
      <c r="R111" s="82"/>
      <c r="S111" s="82"/>
    </row>
    <row r="112" spans="1:19" s="22" customFormat="1" x14ac:dyDescent="0.3">
      <c r="A112" s="195"/>
      <c r="B112" s="82"/>
      <c r="C112" s="82"/>
      <c r="D112" s="82"/>
      <c r="E112" s="82"/>
      <c r="F112" s="82"/>
      <c r="G112" s="82"/>
      <c r="H112" s="82"/>
      <c r="I112" s="82"/>
      <c r="J112" s="82"/>
      <c r="R112" s="82"/>
      <c r="S112" s="82"/>
    </row>
    <row r="113" spans="1:19" s="22" customFormat="1" x14ac:dyDescent="0.3">
      <c r="A113" s="195"/>
      <c r="B113" s="82"/>
      <c r="C113" s="82"/>
      <c r="D113" s="82"/>
      <c r="E113" s="82"/>
      <c r="F113" s="82"/>
      <c r="G113" s="82"/>
      <c r="H113" s="82"/>
      <c r="I113" s="82"/>
      <c r="J113" s="82"/>
      <c r="R113" s="82"/>
      <c r="S113" s="82"/>
    </row>
    <row r="114" spans="1:19" s="22" customFormat="1" x14ac:dyDescent="0.3">
      <c r="A114" s="195"/>
      <c r="B114" s="82"/>
      <c r="C114" s="82"/>
      <c r="D114" s="82"/>
      <c r="E114" s="82"/>
      <c r="F114" s="82"/>
      <c r="G114" s="82"/>
      <c r="H114" s="82"/>
      <c r="I114" s="82"/>
      <c r="J114" s="82"/>
      <c r="R114" s="82"/>
      <c r="S114" s="82"/>
    </row>
    <row r="115" spans="1:19" s="22" customFormat="1" x14ac:dyDescent="0.3">
      <c r="A115" s="195"/>
      <c r="B115" s="82"/>
      <c r="C115" s="82"/>
      <c r="D115" s="82"/>
      <c r="E115" s="82"/>
      <c r="F115" s="82"/>
      <c r="G115" s="82"/>
      <c r="H115" s="82"/>
      <c r="I115" s="82"/>
      <c r="J115" s="82"/>
      <c r="R115" s="82"/>
      <c r="S115" s="82"/>
    </row>
    <row r="116" spans="1:19" s="22" customFormat="1" x14ac:dyDescent="0.3">
      <c r="A116" s="195"/>
      <c r="B116" s="82"/>
      <c r="C116" s="82"/>
      <c r="D116" s="82"/>
      <c r="E116" s="82"/>
      <c r="F116" s="82"/>
      <c r="G116" s="82"/>
      <c r="H116" s="82"/>
      <c r="I116" s="82"/>
      <c r="J116" s="82"/>
      <c r="R116" s="82"/>
      <c r="S116" s="82"/>
    </row>
    <row r="117" spans="1:19" s="22" customFormat="1" x14ac:dyDescent="0.3">
      <c r="A117" s="195"/>
      <c r="B117" s="82"/>
      <c r="C117" s="82"/>
      <c r="D117" s="82"/>
      <c r="E117" s="82"/>
      <c r="F117" s="82"/>
      <c r="G117" s="82"/>
      <c r="H117" s="82"/>
      <c r="I117" s="82"/>
      <c r="J117" s="82"/>
      <c r="R117" s="82"/>
      <c r="S117" s="82"/>
    </row>
    <row r="118" spans="1:19" s="22" customFormat="1" x14ac:dyDescent="0.3">
      <c r="A118" s="195"/>
      <c r="B118" s="82"/>
      <c r="C118" s="82"/>
      <c r="D118" s="82"/>
      <c r="E118" s="82"/>
      <c r="F118" s="82"/>
      <c r="G118" s="82"/>
      <c r="H118" s="82"/>
      <c r="I118" s="82"/>
      <c r="J118" s="82"/>
      <c r="R118" s="82"/>
      <c r="S118" s="82"/>
    </row>
    <row r="119" spans="1:19" s="22" customFormat="1" x14ac:dyDescent="0.3">
      <c r="A119" s="195"/>
      <c r="B119" s="82"/>
      <c r="C119" s="82"/>
      <c r="D119" s="82"/>
      <c r="E119" s="82"/>
      <c r="F119" s="82"/>
      <c r="G119" s="82"/>
      <c r="H119" s="82"/>
      <c r="I119" s="82"/>
      <c r="J119" s="82"/>
      <c r="R119" s="82"/>
      <c r="S119" s="82"/>
    </row>
    <row r="120" spans="1:19" s="22" customFormat="1" x14ac:dyDescent="0.3">
      <c r="A120" s="82"/>
      <c r="B120" s="82"/>
      <c r="C120" s="82"/>
      <c r="D120" s="82"/>
      <c r="E120" s="82"/>
      <c r="F120" s="82"/>
      <c r="G120" s="82"/>
      <c r="H120" s="82"/>
      <c r="I120" s="82"/>
      <c r="J120" s="82"/>
      <c r="R120" s="82"/>
      <c r="S120" s="82"/>
    </row>
    <row r="121" spans="1:19" s="22" customFormat="1" x14ac:dyDescent="0.3">
      <c r="A121" s="82"/>
      <c r="B121" s="82"/>
      <c r="C121" s="82"/>
      <c r="D121" s="82"/>
      <c r="E121" s="82"/>
      <c r="F121" s="82"/>
      <c r="G121" s="82"/>
      <c r="H121" s="82"/>
      <c r="I121" s="82"/>
      <c r="J121" s="82"/>
      <c r="R121" s="82"/>
      <c r="S121" s="82"/>
    </row>
    <row r="122" spans="1:19" s="22" customFormat="1" x14ac:dyDescent="0.3">
      <c r="A122" s="82"/>
      <c r="B122" s="82"/>
      <c r="C122" s="82"/>
      <c r="D122" s="82"/>
      <c r="E122" s="82"/>
      <c r="F122" s="82"/>
      <c r="G122" s="82"/>
      <c r="H122" s="82"/>
      <c r="I122" s="82"/>
      <c r="J122" s="82"/>
      <c r="R122" s="82"/>
      <c r="S122" s="82"/>
    </row>
    <row r="123" spans="1:19" s="22" customFormat="1" x14ac:dyDescent="0.3">
      <c r="A123" s="82"/>
      <c r="B123" s="82"/>
      <c r="C123" s="82"/>
      <c r="D123" s="82"/>
      <c r="E123" s="82"/>
      <c r="F123" s="82"/>
      <c r="G123" s="82"/>
      <c r="H123" s="82"/>
      <c r="I123" s="82"/>
      <c r="J123" s="82"/>
      <c r="R123" s="82"/>
      <c r="S123" s="82"/>
    </row>
    <row r="124" spans="1:19" s="22" customFormat="1" x14ac:dyDescent="0.3">
      <c r="A124" s="82"/>
      <c r="B124" s="82"/>
      <c r="C124" s="82"/>
      <c r="D124" s="82"/>
      <c r="E124" s="82"/>
      <c r="F124" s="82"/>
      <c r="G124" s="82"/>
      <c r="H124" s="82"/>
      <c r="I124" s="82"/>
      <c r="J124" s="82"/>
      <c r="R124" s="82"/>
      <c r="S124" s="82"/>
    </row>
    <row r="125" spans="1:19" s="22" customFormat="1" x14ac:dyDescent="0.3">
      <c r="A125" s="82"/>
      <c r="B125" s="82"/>
      <c r="C125" s="82"/>
      <c r="D125" s="82"/>
      <c r="E125" s="82"/>
      <c r="F125" s="82"/>
      <c r="G125" s="82"/>
      <c r="H125" s="82"/>
      <c r="I125" s="82"/>
      <c r="J125" s="82"/>
      <c r="R125" s="82"/>
      <c r="S125" s="82"/>
    </row>
    <row r="126" spans="1:19" s="22" customFormat="1" x14ac:dyDescent="0.3">
      <c r="A126" s="82"/>
      <c r="B126" s="82"/>
      <c r="C126" s="82"/>
      <c r="D126" s="82"/>
      <c r="E126" s="82"/>
      <c r="F126" s="82"/>
      <c r="G126" s="82"/>
      <c r="H126" s="82"/>
      <c r="I126" s="82"/>
      <c r="J126" s="82"/>
      <c r="R126" s="82"/>
      <c r="S126" s="82"/>
    </row>
    <row r="127" spans="1:19" s="22" customFormat="1" x14ac:dyDescent="0.3">
      <c r="A127" s="82"/>
      <c r="B127" s="82"/>
      <c r="C127" s="82"/>
      <c r="D127" s="82"/>
      <c r="E127" s="82"/>
      <c r="F127" s="82"/>
      <c r="G127" s="82"/>
      <c r="H127" s="82"/>
      <c r="I127" s="82"/>
      <c r="J127" s="82"/>
      <c r="R127" s="82"/>
      <c r="S127" s="82"/>
    </row>
    <row r="128" spans="1:19" s="22" customFormat="1" x14ac:dyDescent="0.3">
      <c r="A128" s="82"/>
      <c r="B128" s="82"/>
      <c r="C128" s="82"/>
      <c r="D128" s="82"/>
      <c r="E128" s="82"/>
      <c r="F128" s="82"/>
      <c r="G128" s="82"/>
      <c r="H128" s="82"/>
      <c r="I128" s="82"/>
      <c r="J128" s="82"/>
      <c r="R128" s="82"/>
      <c r="S128" s="82"/>
    </row>
    <row r="129" spans="1:130" s="22" customFormat="1" x14ac:dyDescent="0.3">
      <c r="A129" s="82"/>
      <c r="B129" s="82"/>
      <c r="C129" s="82"/>
      <c r="D129" s="82"/>
      <c r="E129" s="82"/>
      <c r="F129" s="82"/>
      <c r="G129" s="82"/>
      <c r="H129" s="82"/>
      <c r="I129" s="82"/>
      <c r="J129" s="82"/>
      <c r="R129" s="82"/>
      <c r="S129" s="82"/>
    </row>
    <row r="130" spans="1:130" s="22" customFormat="1" x14ac:dyDescent="0.3">
      <c r="A130" s="82"/>
      <c r="B130" s="82"/>
      <c r="C130" s="82"/>
      <c r="D130" s="82"/>
      <c r="E130" s="82"/>
      <c r="F130" s="82"/>
      <c r="G130" s="82"/>
      <c r="H130" s="82"/>
      <c r="I130" s="82"/>
      <c r="J130" s="82"/>
      <c r="R130" s="82"/>
      <c r="S130" s="82"/>
    </row>
    <row r="131" spans="1:130" s="22" customFormat="1" x14ac:dyDescent="0.3">
      <c r="A131" s="82"/>
      <c r="B131" s="82"/>
      <c r="C131" s="82"/>
      <c r="D131" s="82"/>
      <c r="E131" s="82"/>
      <c r="F131" s="82"/>
      <c r="G131" s="82"/>
      <c r="H131" s="82"/>
      <c r="I131" s="82"/>
      <c r="J131" s="82"/>
      <c r="R131" s="82"/>
      <c r="S131" s="82"/>
    </row>
    <row r="132" spans="1:130" s="22" customFormat="1" x14ac:dyDescent="0.3">
      <c r="A132" s="82"/>
      <c r="B132" s="82"/>
      <c r="C132" s="82"/>
      <c r="D132" s="82"/>
      <c r="E132" s="82"/>
      <c r="F132" s="82"/>
      <c r="G132" s="82"/>
      <c r="H132" s="82"/>
      <c r="I132" s="82"/>
      <c r="J132" s="82"/>
      <c r="R132" s="82"/>
      <c r="S132" s="82"/>
    </row>
    <row r="133" spans="1:130" s="22" customFormat="1" x14ac:dyDescent="0.3">
      <c r="A133" s="82"/>
      <c r="B133" s="82"/>
      <c r="C133" s="82"/>
      <c r="D133" s="82"/>
      <c r="E133" s="82"/>
      <c r="F133" s="82"/>
      <c r="G133" s="82"/>
      <c r="H133" s="82"/>
      <c r="I133" s="82"/>
      <c r="J133" s="82"/>
      <c r="R133" s="82"/>
      <c r="S133" s="82"/>
    </row>
    <row r="134" spans="1:130" s="22" customFormat="1" x14ac:dyDescent="0.3">
      <c r="A134" s="82"/>
      <c r="B134" s="82"/>
      <c r="C134" s="82"/>
      <c r="D134" s="82"/>
      <c r="E134" s="82"/>
      <c r="F134" s="82"/>
      <c r="G134" s="82"/>
      <c r="H134" s="82"/>
      <c r="I134" s="82"/>
      <c r="J134" s="82"/>
      <c r="R134" s="82"/>
      <c r="S134" s="82"/>
    </row>
    <row r="135" spans="1:130" s="22" customFormat="1" x14ac:dyDescent="0.3">
      <c r="A135" s="82"/>
      <c r="B135" s="82"/>
      <c r="C135" s="82"/>
      <c r="D135" s="82"/>
      <c r="E135" s="82"/>
      <c r="F135" s="82"/>
      <c r="G135" s="82"/>
      <c r="H135" s="82"/>
      <c r="I135" s="82"/>
      <c r="J135" s="82"/>
      <c r="R135" s="82"/>
      <c r="S135" s="82"/>
    </row>
    <row r="136" spans="1:130" s="22" customFormat="1" x14ac:dyDescent="0.3">
      <c r="A136" s="82"/>
      <c r="B136" s="82"/>
      <c r="C136" s="82"/>
      <c r="D136" s="82"/>
      <c r="E136" s="82"/>
      <c r="F136" s="82"/>
      <c r="G136" s="82"/>
      <c r="H136" s="82"/>
      <c r="I136" s="82"/>
      <c r="J136" s="82"/>
      <c r="R136" s="82"/>
      <c r="S136" s="82"/>
    </row>
    <row r="137" spans="1:130" s="22" customFormat="1" x14ac:dyDescent="0.3">
      <c r="A137" s="82"/>
      <c r="B137" s="82"/>
      <c r="C137" s="82"/>
      <c r="D137" s="82"/>
      <c r="E137" s="82"/>
      <c r="F137" s="82"/>
      <c r="G137" s="82"/>
      <c r="H137" s="82"/>
      <c r="I137" s="82"/>
      <c r="J137" s="82"/>
      <c r="R137" s="82"/>
      <c r="S137" s="82"/>
    </row>
    <row r="138" spans="1:130" s="22" customFormat="1" x14ac:dyDescent="0.3">
      <c r="A138" s="82"/>
      <c r="B138" s="82"/>
      <c r="C138" s="82"/>
      <c r="D138" s="82"/>
      <c r="E138" s="82"/>
      <c r="F138" s="82"/>
      <c r="G138" s="82"/>
      <c r="H138" s="82"/>
      <c r="I138" s="82"/>
      <c r="J138" s="82"/>
      <c r="R138" s="82"/>
      <c r="S138" s="82"/>
    </row>
    <row r="139" spans="1:130" s="22" customFormat="1" x14ac:dyDescent="0.3">
      <c r="A139" s="82"/>
      <c r="B139" s="82"/>
      <c r="C139" s="82"/>
      <c r="D139" s="82"/>
      <c r="E139" s="82"/>
      <c r="F139" s="82"/>
      <c r="G139" s="82"/>
      <c r="H139" s="82"/>
      <c r="I139" s="82"/>
      <c r="J139" s="82"/>
      <c r="R139" s="82"/>
      <c r="S139" s="82"/>
    </row>
    <row r="140" spans="1:130" s="22" customFormat="1" x14ac:dyDescent="0.3">
      <c r="A140" s="82"/>
      <c r="B140" s="82"/>
      <c r="C140" s="82"/>
      <c r="D140" s="82"/>
      <c r="E140" s="82"/>
      <c r="F140" s="82"/>
      <c r="G140" s="82"/>
      <c r="H140" s="82"/>
      <c r="I140" s="82"/>
      <c r="J140" s="82"/>
      <c r="R140" s="82"/>
      <c r="S140" s="82"/>
    </row>
    <row r="141" spans="1:130" s="22" customFormat="1" x14ac:dyDescent="0.3">
      <c r="A141" s="82"/>
      <c r="B141" s="82"/>
      <c r="C141" s="82"/>
      <c r="D141" s="82"/>
      <c r="E141" s="82"/>
      <c r="F141" s="82"/>
      <c r="G141" s="82"/>
      <c r="H141" s="82"/>
      <c r="I141" s="82"/>
      <c r="J141" s="82"/>
      <c r="R141" s="82"/>
      <c r="S141" s="82"/>
    </row>
    <row r="142" spans="1:130" x14ac:dyDescent="0.3">
      <c r="U142" s="83" t="s">
        <v>27</v>
      </c>
      <c r="V142" s="83" t="s">
        <v>1145</v>
      </c>
      <c r="X142" s="22" t="s">
        <v>1146</v>
      </c>
      <c r="Y142" s="22" t="s">
        <v>181</v>
      </c>
      <c r="DZ142" s="22"/>
    </row>
    <row r="143" spans="1:130" x14ac:dyDescent="0.3">
      <c r="U143" s="136" t="s">
        <v>1147</v>
      </c>
      <c r="V143" s="159" t="s">
        <v>1148</v>
      </c>
      <c r="X143" s="82" t="s">
        <v>1149</v>
      </c>
      <c r="Y143" s="82" t="s">
        <v>1150</v>
      </c>
    </row>
    <row r="144" spans="1:130" x14ac:dyDescent="0.3">
      <c r="U144" s="136" t="s">
        <v>1147</v>
      </c>
      <c r="V144" s="159" t="s">
        <v>1151</v>
      </c>
      <c r="X144" s="82" t="s">
        <v>1149</v>
      </c>
      <c r="Y144" s="82" t="s">
        <v>1152</v>
      </c>
      <c r="DZ144" s="22"/>
    </row>
    <row r="145" spans="20:130" x14ac:dyDescent="0.3">
      <c r="U145" s="136" t="s">
        <v>1147</v>
      </c>
      <c r="V145" s="159" t="s">
        <v>1153</v>
      </c>
      <c r="X145" s="82" t="s">
        <v>1149</v>
      </c>
      <c r="Y145" s="82" t="s">
        <v>975</v>
      </c>
      <c r="DZ145" s="22"/>
    </row>
    <row r="146" spans="20:130" x14ac:dyDescent="0.3">
      <c r="U146" s="136" t="s">
        <v>1147</v>
      </c>
      <c r="V146" s="159" t="s">
        <v>1154</v>
      </c>
      <c r="X146" s="82" t="s">
        <v>1149</v>
      </c>
      <c r="Y146" s="82" t="s">
        <v>1155</v>
      </c>
      <c r="DZ146" s="22"/>
    </row>
    <row r="147" spans="20:130" x14ac:dyDescent="0.3">
      <c r="U147" s="136" t="s">
        <v>1147</v>
      </c>
      <c r="V147" s="159" t="s">
        <v>1156</v>
      </c>
      <c r="X147" s="82" t="s">
        <v>1149</v>
      </c>
      <c r="Y147" s="82" t="s">
        <v>853</v>
      </c>
      <c r="DZ147" s="22"/>
    </row>
    <row r="148" spans="20:130" x14ac:dyDescent="0.3">
      <c r="U148" s="136" t="s">
        <v>1147</v>
      </c>
      <c r="V148" s="159" t="s">
        <v>1157</v>
      </c>
      <c r="X148" s="82" t="s">
        <v>1149</v>
      </c>
      <c r="Y148" s="82" t="s">
        <v>1158</v>
      </c>
      <c r="DZ148" s="22"/>
    </row>
    <row r="149" spans="20:130" x14ac:dyDescent="0.3">
      <c r="T149" s="83"/>
      <c r="U149" s="136" t="s">
        <v>1147</v>
      </c>
      <c r="V149" s="159" t="s">
        <v>1159</v>
      </c>
      <c r="X149" s="82" t="s">
        <v>1149</v>
      </c>
      <c r="Y149" s="82" t="s">
        <v>1160</v>
      </c>
      <c r="DZ149" s="22"/>
    </row>
    <row r="150" spans="20:130" x14ac:dyDescent="0.3">
      <c r="T150" s="83"/>
      <c r="U150" s="136" t="s">
        <v>1147</v>
      </c>
      <c r="V150" s="159" t="s">
        <v>1161</v>
      </c>
      <c r="X150" s="82" t="s">
        <v>1149</v>
      </c>
      <c r="Y150" s="82" t="s">
        <v>1017</v>
      </c>
    </row>
    <row r="151" spans="20:130" x14ac:dyDescent="0.3">
      <c r="T151" s="83"/>
      <c r="U151" s="136" t="s">
        <v>1147</v>
      </c>
      <c r="V151" s="159" t="s">
        <v>1162</v>
      </c>
      <c r="X151" s="82" t="s">
        <v>1149</v>
      </c>
      <c r="Y151" s="82" t="s">
        <v>1163</v>
      </c>
      <c r="DZ151" s="22"/>
    </row>
    <row r="152" spans="20:130" x14ac:dyDescent="0.3">
      <c r="T152" s="83"/>
      <c r="U152" s="136" t="s">
        <v>1147</v>
      </c>
      <c r="V152" s="159" t="s">
        <v>1164</v>
      </c>
      <c r="X152" s="82" t="s">
        <v>1149</v>
      </c>
      <c r="Y152" s="82" t="s">
        <v>1165</v>
      </c>
    </row>
    <row r="153" spans="20:130" x14ac:dyDescent="0.3">
      <c r="T153" s="83"/>
      <c r="U153" s="160" t="s">
        <v>1166</v>
      </c>
      <c r="V153" s="161" t="s">
        <v>1167</v>
      </c>
      <c r="X153" s="82" t="s">
        <v>1149</v>
      </c>
      <c r="Y153" s="82" t="s">
        <v>1168</v>
      </c>
    </row>
    <row r="154" spans="20:130" x14ac:dyDescent="0.3">
      <c r="T154" s="83"/>
      <c r="U154" s="160" t="s">
        <v>1166</v>
      </c>
      <c r="V154" s="161" t="s">
        <v>1169</v>
      </c>
      <c r="X154" s="22" t="s">
        <v>1170</v>
      </c>
      <c r="Y154" s="22" t="s">
        <v>1171</v>
      </c>
    </row>
    <row r="155" spans="20:130" x14ac:dyDescent="0.3">
      <c r="T155" s="83"/>
      <c r="U155" s="160" t="s">
        <v>1166</v>
      </c>
      <c r="V155" s="161" t="s">
        <v>1172</v>
      </c>
      <c r="X155" s="22" t="s">
        <v>1170</v>
      </c>
      <c r="Y155" s="22" t="s">
        <v>1173</v>
      </c>
    </row>
    <row r="156" spans="20:130" x14ac:dyDescent="0.3">
      <c r="T156" s="83"/>
      <c r="U156" s="160" t="s">
        <v>1166</v>
      </c>
      <c r="V156" s="161" t="s">
        <v>1174</v>
      </c>
      <c r="X156" s="22" t="s">
        <v>1170</v>
      </c>
      <c r="Y156" s="22" t="s">
        <v>1175</v>
      </c>
    </row>
    <row r="157" spans="20:130" x14ac:dyDescent="0.3">
      <c r="T157" s="83"/>
      <c r="U157" s="160" t="s">
        <v>1166</v>
      </c>
      <c r="V157" s="161" t="s">
        <v>1176</v>
      </c>
      <c r="X157" s="22" t="s">
        <v>1170</v>
      </c>
      <c r="Y157" s="22" t="s">
        <v>1077</v>
      </c>
    </row>
    <row r="158" spans="20:130" x14ac:dyDescent="0.3">
      <c r="T158" s="83"/>
      <c r="U158" s="160" t="s">
        <v>1166</v>
      </c>
      <c r="V158" s="161" t="s">
        <v>1177</v>
      </c>
      <c r="X158" s="22" t="s">
        <v>1170</v>
      </c>
      <c r="Y158" s="82" t="s">
        <v>821</v>
      </c>
    </row>
    <row r="159" spans="20:130" x14ac:dyDescent="0.3">
      <c r="T159" s="83"/>
      <c r="U159" s="160" t="s">
        <v>1166</v>
      </c>
      <c r="V159" s="160" t="s">
        <v>1178</v>
      </c>
      <c r="X159" s="22" t="s">
        <v>1170</v>
      </c>
      <c r="Y159" s="22" t="s">
        <v>1179</v>
      </c>
      <c r="DZ159" s="22"/>
    </row>
    <row r="160" spans="20:130" x14ac:dyDescent="0.3">
      <c r="T160" s="83"/>
      <c r="U160" s="160" t="s">
        <v>1180</v>
      </c>
      <c r="V160" s="161" t="s">
        <v>1181</v>
      </c>
      <c r="X160" s="22" t="s">
        <v>1170</v>
      </c>
      <c r="Y160" s="22" t="s">
        <v>1182</v>
      </c>
    </row>
    <row r="161" spans="20:25" x14ac:dyDescent="0.3">
      <c r="T161" s="83"/>
      <c r="U161" s="160" t="s">
        <v>845</v>
      </c>
      <c r="V161" s="160" t="s">
        <v>925</v>
      </c>
      <c r="X161" s="22" t="s">
        <v>1170</v>
      </c>
      <c r="Y161" s="22" t="s">
        <v>1183</v>
      </c>
    </row>
    <row r="162" spans="20:25" x14ac:dyDescent="0.3">
      <c r="T162" s="83"/>
      <c r="U162" s="160" t="s">
        <v>845</v>
      </c>
      <c r="V162" s="160" t="s">
        <v>1184</v>
      </c>
      <c r="X162" s="22" t="s">
        <v>1170</v>
      </c>
      <c r="Y162" s="22" t="s">
        <v>1185</v>
      </c>
    </row>
    <row r="163" spans="20:25" x14ac:dyDescent="0.3">
      <c r="T163" s="83"/>
      <c r="U163" s="160" t="s">
        <v>845</v>
      </c>
      <c r="V163" s="160" t="s">
        <v>1019</v>
      </c>
      <c r="X163" s="22" t="s">
        <v>1170</v>
      </c>
      <c r="Y163" s="22" t="s">
        <v>1186</v>
      </c>
    </row>
    <row r="164" spans="20:25" x14ac:dyDescent="0.3">
      <c r="T164" s="83"/>
      <c r="U164" s="160" t="s">
        <v>90</v>
      </c>
      <c r="V164" s="160" t="s">
        <v>1187</v>
      </c>
      <c r="X164" s="22" t="s">
        <v>1170</v>
      </c>
      <c r="Y164" s="22" t="s">
        <v>1188</v>
      </c>
    </row>
    <row r="165" spans="20:25" x14ac:dyDescent="0.3">
      <c r="T165" s="83"/>
      <c r="U165" s="160" t="s">
        <v>90</v>
      </c>
      <c r="V165" s="160" t="s">
        <v>1189</v>
      </c>
      <c r="X165" s="22" t="s">
        <v>1170</v>
      </c>
      <c r="Y165" s="22" t="s">
        <v>1190</v>
      </c>
    </row>
    <row r="166" spans="20:25" x14ac:dyDescent="0.3">
      <c r="T166" s="83"/>
      <c r="U166" s="160" t="s">
        <v>90</v>
      </c>
      <c r="V166" s="160" t="s">
        <v>1191</v>
      </c>
      <c r="X166" s="22" t="s">
        <v>1170</v>
      </c>
      <c r="Y166" s="22" t="s">
        <v>1192</v>
      </c>
    </row>
    <row r="167" spans="20:25" x14ac:dyDescent="0.3">
      <c r="T167" s="83"/>
      <c r="U167" s="160" t="s">
        <v>90</v>
      </c>
      <c r="V167" s="160" t="s">
        <v>1193</v>
      </c>
      <c r="X167" s="22" t="s">
        <v>1170</v>
      </c>
      <c r="Y167" s="22" t="s">
        <v>1194</v>
      </c>
    </row>
    <row r="168" spans="20:25" x14ac:dyDescent="0.3">
      <c r="T168" s="83"/>
      <c r="U168" s="160" t="s">
        <v>90</v>
      </c>
      <c r="V168" s="160" t="s">
        <v>1195</v>
      </c>
      <c r="X168" s="22" t="s">
        <v>1170</v>
      </c>
      <c r="Y168" s="22" t="s">
        <v>1196</v>
      </c>
    </row>
    <row r="169" spans="20:25" x14ac:dyDescent="0.3">
      <c r="T169" s="83"/>
      <c r="U169" s="160" t="s">
        <v>90</v>
      </c>
      <c r="V169" s="160" t="s">
        <v>1197</v>
      </c>
      <c r="X169" s="22" t="s">
        <v>1170</v>
      </c>
      <c r="Y169" s="22" t="s">
        <v>1198</v>
      </c>
    </row>
    <row r="170" spans="20:25" x14ac:dyDescent="0.3">
      <c r="T170" s="83"/>
      <c r="U170" s="160" t="s">
        <v>90</v>
      </c>
      <c r="V170" s="160" t="s">
        <v>1199</v>
      </c>
      <c r="X170" s="22" t="s">
        <v>1170</v>
      </c>
      <c r="Y170" s="22" t="s">
        <v>1200</v>
      </c>
    </row>
    <row r="171" spans="20:25" x14ac:dyDescent="0.3">
      <c r="T171" s="83"/>
      <c r="U171" s="160" t="s">
        <v>90</v>
      </c>
      <c r="V171" s="160" t="s">
        <v>1201</v>
      </c>
      <c r="X171" s="22" t="s">
        <v>1170</v>
      </c>
      <c r="Y171" s="22" t="s">
        <v>1202</v>
      </c>
    </row>
    <row r="172" spans="20:25" x14ac:dyDescent="0.3">
      <c r="T172" s="83"/>
      <c r="X172" s="22" t="s">
        <v>1170</v>
      </c>
      <c r="Y172" s="22" t="s">
        <v>1019</v>
      </c>
    </row>
    <row r="173" spans="20:25" x14ac:dyDescent="0.3">
      <c r="T173" s="83"/>
      <c r="X173" s="22" t="s">
        <v>1170</v>
      </c>
      <c r="Y173" s="22" t="s">
        <v>1203</v>
      </c>
    </row>
    <row r="174" spans="20:25" x14ac:dyDescent="0.3">
      <c r="X174" s="22" t="s">
        <v>1204</v>
      </c>
      <c r="Y174" s="22" t="s">
        <v>1205</v>
      </c>
    </row>
    <row r="175" spans="20:25" x14ac:dyDescent="0.3">
      <c r="X175" s="22" t="s">
        <v>1204</v>
      </c>
      <c r="Y175" s="22" t="s">
        <v>1206</v>
      </c>
    </row>
    <row r="176" spans="20:25" x14ac:dyDescent="0.3">
      <c r="X176" s="22" t="s">
        <v>1204</v>
      </c>
      <c r="Y176" s="22" t="s">
        <v>1076</v>
      </c>
    </row>
    <row r="177" spans="24:25" x14ac:dyDescent="0.3">
      <c r="X177" s="22" t="s">
        <v>1204</v>
      </c>
      <c r="Y177" s="22" t="s">
        <v>1077</v>
      </c>
    </row>
    <row r="178" spans="24:25" x14ac:dyDescent="0.3">
      <c r="X178" s="22" t="s">
        <v>1204</v>
      </c>
      <c r="Y178" s="22" t="s">
        <v>1207</v>
      </c>
    </row>
    <row r="179" spans="24:25" x14ac:dyDescent="0.3">
      <c r="X179" s="22" t="s">
        <v>1204</v>
      </c>
      <c r="Y179" s="22" t="s">
        <v>1208</v>
      </c>
    </row>
    <row r="180" spans="24:25" x14ac:dyDescent="0.3">
      <c r="X180" s="22" t="s">
        <v>1204</v>
      </c>
      <c r="Y180" s="22" t="s">
        <v>1186</v>
      </c>
    </row>
    <row r="181" spans="24:25" x14ac:dyDescent="0.3">
      <c r="X181" s="22" t="s">
        <v>1204</v>
      </c>
      <c r="Y181" s="22" t="s">
        <v>1188</v>
      </c>
    </row>
    <row r="182" spans="24:25" x14ac:dyDescent="0.3">
      <c r="X182" s="22" t="s">
        <v>1204</v>
      </c>
      <c r="Y182" s="22" t="s">
        <v>1194</v>
      </c>
    </row>
    <row r="183" spans="24:25" x14ac:dyDescent="0.3">
      <c r="X183" s="22" t="s">
        <v>1204</v>
      </c>
      <c r="Y183" s="22" t="s">
        <v>1209</v>
      </c>
    </row>
    <row r="184" spans="24:25" x14ac:dyDescent="0.3">
      <c r="X184" s="22" t="s">
        <v>1204</v>
      </c>
      <c r="Y184" s="22" t="s">
        <v>1210</v>
      </c>
    </row>
    <row r="185" spans="24:25" x14ac:dyDescent="0.3">
      <c r="X185" s="22" t="s">
        <v>1204</v>
      </c>
      <c r="Y185" s="22" t="s">
        <v>1211</v>
      </c>
    </row>
    <row r="186" spans="24:25" x14ac:dyDescent="0.3">
      <c r="X186" s="22" t="s">
        <v>1204</v>
      </c>
      <c r="Y186" s="22" t="s">
        <v>1019</v>
      </c>
    </row>
  </sheetData>
  <sheetProtection algorithmName="SHA-512" hashValue="a1+ZbmEV5gz6HCQOptJnPs7B4zvKE5V7EEuMx25cvEh/pfk/oThz22uoYbgRHVDUhzay3hse+xtp87dsYHZdYQ==" saltValue="/ZzrWCt5x2ztC4xc9XtfUw==" spinCount="100000" sheet="1" insertColumns="0" insertRows="0"/>
  <dataConsolidate/>
  <mergeCells count="33">
    <mergeCell ref="B35:D35"/>
    <mergeCell ref="B25:C25"/>
    <mergeCell ref="B26:C26"/>
    <mergeCell ref="B27:B28"/>
    <mergeCell ref="B23:C23"/>
    <mergeCell ref="B24:C24"/>
    <mergeCell ref="B30:B34"/>
    <mergeCell ref="C30:I34"/>
    <mergeCell ref="B22:C22"/>
    <mergeCell ref="D22:I22"/>
    <mergeCell ref="B17:C17"/>
    <mergeCell ref="B18:C18"/>
    <mergeCell ref="B19:C19"/>
    <mergeCell ref="B20:I20"/>
    <mergeCell ref="B21:I21"/>
    <mergeCell ref="B16:C16"/>
    <mergeCell ref="B5:I5"/>
    <mergeCell ref="B6:C6"/>
    <mergeCell ref="B7:C7"/>
    <mergeCell ref="B8:C8"/>
    <mergeCell ref="B9:C9"/>
    <mergeCell ref="B10:C10"/>
    <mergeCell ref="B11:C11"/>
    <mergeCell ref="B12:C12"/>
    <mergeCell ref="B13:C13"/>
    <mergeCell ref="B14:C14"/>
    <mergeCell ref="B15:C15"/>
    <mergeCell ref="B4:I4"/>
    <mergeCell ref="A1:J1"/>
    <mergeCell ref="B2:B3"/>
    <mergeCell ref="C2:I2"/>
    <mergeCell ref="C3:E3"/>
    <mergeCell ref="F3:I3"/>
  </mergeCells>
  <phoneticPr fontId="68" type="noConversion"/>
  <conditionalFormatting sqref="D23:I23">
    <cfRule type="expression" dxfId="168" priority="12">
      <formula>D$7&lt;&gt;""</formula>
    </cfRule>
  </conditionalFormatting>
  <conditionalFormatting sqref="D24:I25">
    <cfRule type="expression" dxfId="167" priority="48">
      <formula>OR(D$23="Desbloqueo",D$23="Baja")</formula>
    </cfRule>
  </conditionalFormatting>
  <conditionalFormatting sqref="D24:I28">
    <cfRule type="expression" dxfId="166" priority="49">
      <formula>D$23="Modificación"</formula>
    </cfRule>
  </conditionalFormatting>
  <conditionalFormatting sqref="D25:I26">
    <cfRule type="expression" dxfId="165" priority="47">
      <formula>D$23="Crear"</formula>
    </cfRule>
  </conditionalFormatting>
  <dataValidations count="11">
    <dataValidation type="whole" allowBlank="1" showInputMessage="1" showErrorMessage="1" errorTitle="Numero de Documento" error="Digitar un valor numérico" sqref="D8:I8" xr:uid="{092CFDB4-8484-4761-A6EA-0979FC7455E3}">
      <formula1>1</formula1>
      <formula2>9999999999999990</formula2>
    </dataValidation>
    <dataValidation type="whole" allowBlank="1" showInputMessage="1" showErrorMessage="1" errorTitle="Centro de Costo" error="Digitar un valor numérico" sqref="D12:I13" xr:uid="{2BBB20E3-4CAF-45AF-9A42-96C0FAF97C15}">
      <formula1>1</formula1>
      <formula2>9999999999999990</formula2>
    </dataValidation>
    <dataValidation type="list" allowBlank="1" showInputMessage="1" showErrorMessage="1" sqref="D16:I16" xr:uid="{E03E201D-8F2F-4DCB-80DE-2A8CE47723DB}">
      <formula1>"Empleado CAFAM, Contratista"</formula1>
    </dataValidation>
    <dataValidation type="date" allowBlank="1" showInputMessage="1" showErrorMessage="1" errorTitle="Fecha inicio" error="Digite una fecha valida" sqref="D18:I18" xr:uid="{99CA4866-E395-4E0B-83A1-E38BB057F5D6}">
      <formula1>19725</formula1>
      <formula2>2958465</formula2>
    </dataValidation>
    <dataValidation type="textLength" allowBlank="1" showInputMessage="1" showErrorMessage="1" errorTitle="Nombre Dependencia" error="Solo se aceptan caracteres albabeticos. Favor digitar el nombre de la Dependencia." sqref="D14:I14" xr:uid="{5B04A67C-03BE-4FBE-A62C-C59ACDB7955F}">
      <formula1>5</formula1>
      <formula2>100</formula2>
    </dataValidation>
    <dataValidation type="date" allowBlank="1" showInputMessage="1" showErrorMessage="1" sqref="D27:I28" xr:uid="{51A8AD12-AD75-4929-9C96-3358B913BA8A}">
      <formula1>1</formula1>
      <formula2>2958465</formula2>
    </dataValidation>
    <dataValidation type="whole" allowBlank="1" showInputMessage="1" showErrorMessage="1" errorTitle="Centro de Costo" error="Digitar un valor numérico" sqref="D11:I11" xr:uid="{925D5416-A8D6-47C2-91C1-B70A830DA29C}">
      <formula1>0</formula1>
      <formula2>9999</formula2>
    </dataValidation>
    <dataValidation type="list" allowBlank="1" showInputMessage="1" showErrorMessage="1" sqref="D23:I23" xr:uid="{8E6C693B-8D7E-498E-9C36-43258A462017}">
      <formula1>"Crear, Modificación, Baja, Desbloqueo"</formula1>
    </dataValidation>
    <dataValidation allowBlank="1" showInputMessage="1" showErrorMessage="1" errorTitle="Numero de Documento" error="Digitar un valor numérico" sqref="D7:I7" xr:uid="{253D52F5-DE7D-49CD-A3D3-8A56CD76D678}"/>
    <dataValidation type="date" operator="greaterThan" allowBlank="1" showInputMessage="1" showErrorMessage="1" errorTitle="Fecha finalización" error="Digite una fecha valida. La fecha debe ser mayor a la de Inicio Contrato y a la fecha actual del sistema." sqref="D19:I19" xr:uid="{8CAE07D1-C4F1-46AC-B9F9-50DCF7D5911D}">
      <formula1>D18</formula1>
    </dataValidation>
    <dataValidation type="list" allowBlank="1" showInputMessage="1" showErrorMessage="1" sqref="F26:I26" xr:uid="{E8222CFE-B028-4A32-94C0-01000936C297}">
      <formula1>INDIRECT(F25)</formula1>
    </dataValidation>
  </dataValidations>
  <pageMargins left="0.70866141732283472" right="0.70866141732283472" top="0.74803149606299213" bottom="0.74803149606299213" header="0.31496062992125984" footer="0.31496062992125984"/>
  <pageSetup paperSize="9" scale="40" orientation="portrait" horizontalDpi="4294967295" verticalDpi="4294967295" r:id="rId1"/>
  <drawing r:id="rId2"/>
  <legacyDrawing r:id="rId3"/>
  <mc:AlternateContent xmlns:mc="http://schemas.openxmlformats.org/markup-compatibility/2006">
    <mc:Choice Requires="x14">
      <controls>
        <mc:AlternateContent xmlns:mc="http://schemas.openxmlformats.org/markup-compatibility/2006">
          <mc:Choice Requires="x14">
            <control shapeId="162817" r:id="rId4" name="List Box 38">
              <controlPr defaultSize="0" autoLine="0" autoPict="0">
                <anchor moveWithCells="1">
                  <from>
                    <xdr:col>3</xdr:col>
                    <xdr:colOff>22860</xdr:colOff>
                    <xdr:row>25</xdr:row>
                    <xdr:rowOff>0</xdr:rowOff>
                  </from>
                  <to>
                    <xdr:col>3</xdr:col>
                    <xdr:colOff>1371600</xdr:colOff>
                    <xdr:row>25</xdr:row>
                    <xdr:rowOff>982980</xdr:rowOff>
                  </to>
                </anchor>
              </controlPr>
            </control>
          </mc:Choice>
        </mc:AlternateContent>
        <mc:AlternateContent xmlns:mc="http://schemas.openxmlformats.org/markup-compatibility/2006">
          <mc:Choice Requires="x14">
            <control shapeId="162818" r:id="rId5" name="List Box 39">
              <controlPr defaultSize="0" autoLine="0" autoPict="0">
                <anchor moveWithCells="1">
                  <from>
                    <xdr:col>4</xdr:col>
                    <xdr:colOff>22860</xdr:colOff>
                    <xdr:row>25</xdr:row>
                    <xdr:rowOff>0</xdr:rowOff>
                  </from>
                  <to>
                    <xdr:col>4</xdr:col>
                    <xdr:colOff>1371600</xdr:colOff>
                    <xdr:row>25</xdr:row>
                    <xdr:rowOff>982980</xdr:rowOff>
                  </to>
                </anchor>
              </controlPr>
            </control>
          </mc:Choice>
        </mc:AlternateContent>
        <mc:AlternateContent xmlns:mc="http://schemas.openxmlformats.org/markup-compatibility/2006">
          <mc:Choice Requires="x14">
            <control shapeId="162819" r:id="rId6" name="List Box 40">
              <controlPr defaultSize="0" autoLine="0" autoPict="0">
                <anchor moveWithCells="1">
                  <from>
                    <xdr:col>5</xdr:col>
                    <xdr:colOff>22860</xdr:colOff>
                    <xdr:row>25</xdr:row>
                    <xdr:rowOff>0</xdr:rowOff>
                  </from>
                  <to>
                    <xdr:col>5</xdr:col>
                    <xdr:colOff>1371600</xdr:colOff>
                    <xdr:row>25</xdr:row>
                    <xdr:rowOff>982980</xdr:rowOff>
                  </to>
                </anchor>
              </controlPr>
            </control>
          </mc:Choice>
        </mc:AlternateContent>
        <mc:AlternateContent xmlns:mc="http://schemas.openxmlformats.org/markup-compatibility/2006">
          <mc:Choice Requires="x14">
            <control shapeId="162820" r:id="rId7" name="List Box 41">
              <controlPr defaultSize="0" autoLine="0" autoPict="0">
                <anchor moveWithCells="1">
                  <from>
                    <xdr:col>6</xdr:col>
                    <xdr:colOff>22860</xdr:colOff>
                    <xdr:row>25</xdr:row>
                    <xdr:rowOff>0</xdr:rowOff>
                  </from>
                  <to>
                    <xdr:col>6</xdr:col>
                    <xdr:colOff>1371600</xdr:colOff>
                    <xdr:row>25</xdr:row>
                    <xdr:rowOff>982980</xdr:rowOff>
                  </to>
                </anchor>
              </controlPr>
            </control>
          </mc:Choice>
        </mc:AlternateContent>
        <mc:AlternateContent xmlns:mc="http://schemas.openxmlformats.org/markup-compatibility/2006">
          <mc:Choice Requires="x14">
            <control shapeId="162821" r:id="rId8" name="List Box 42">
              <controlPr defaultSize="0" autoLine="0" autoPict="0">
                <anchor moveWithCells="1">
                  <from>
                    <xdr:col>8</xdr:col>
                    <xdr:colOff>22860</xdr:colOff>
                    <xdr:row>25</xdr:row>
                    <xdr:rowOff>0</xdr:rowOff>
                  </from>
                  <to>
                    <xdr:col>8</xdr:col>
                    <xdr:colOff>1371600</xdr:colOff>
                    <xdr:row>25</xdr:row>
                    <xdr:rowOff>982980</xdr:rowOff>
                  </to>
                </anchor>
              </controlPr>
            </control>
          </mc:Choice>
        </mc:AlternateContent>
        <mc:AlternateContent xmlns:mc="http://schemas.openxmlformats.org/markup-compatibility/2006">
          <mc:Choice Requires="x14">
            <control shapeId="162822" r:id="rId9" name="List Box 6">
              <controlPr defaultSize="0" autoLine="0" autoPict="0">
                <anchor moveWithCells="1">
                  <from>
                    <xdr:col>7</xdr:col>
                    <xdr:colOff>22860</xdr:colOff>
                    <xdr:row>25</xdr:row>
                    <xdr:rowOff>0</xdr:rowOff>
                  </from>
                  <to>
                    <xdr:col>7</xdr:col>
                    <xdr:colOff>1371600</xdr:colOff>
                    <xdr:row>25</xdr:row>
                    <xdr:rowOff>982980</xdr:rowOff>
                  </to>
                </anchor>
              </controlPr>
            </control>
          </mc:Choice>
        </mc:AlternateContent>
        <mc:AlternateContent xmlns:mc="http://schemas.openxmlformats.org/markup-compatibility/2006">
          <mc:Choice Requires="x14">
            <control shapeId="162829" r:id="rId10" name="List Box 13">
              <controlPr defaultSize="0" autoLine="0" autoPict="0">
                <anchor moveWithCells="1">
                  <from>
                    <xdr:col>3</xdr:col>
                    <xdr:colOff>22860</xdr:colOff>
                    <xdr:row>24</xdr:row>
                    <xdr:rowOff>0</xdr:rowOff>
                  </from>
                  <to>
                    <xdr:col>3</xdr:col>
                    <xdr:colOff>1371600</xdr:colOff>
                    <xdr:row>24</xdr:row>
                    <xdr:rowOff>381000</xdr:rowOff>
                  </to>
                </anchor>
              </controlPr>
            </control>
          </mc:Choice>
        </mc:AlternateContent>
        <mc:AlternateContent xmlns:mc="http://schemas.openxmlformats.org/markup-compatibility/2006">
          <mc:Choice Requires="x14">
            <control shapeId="162830" r:id="rId11" name="List Box 14">
              <controlPr defaultSize="0" autoLine="0" autoPict="0">
                <anchor moveWithCells="1">
                  <from>
                    <xdr:col>4</xdr:col>
                    <xdr:colOff>22860</xdr:colOff>
                    <xdr:row>24</xdr:row>
                    <xdr:rowOff>0</xdr:rowOff>
                  </from>
                  <to>
                    <xdr:col>4</xdr:col>
                    <xdr:colOff>1371600</xdr:colOff>
                    <xdr:row>24</xdr:row>
                    <xdr:rowOff>381000</xdr:rowOff>
                  </to>
                </anchor>
              </controlPr>
            </control>
          </mc:Choice>
        </mc:AlternateContent>
        <mc:AlternateContent xmlns:mc="http://schemas.openxmlformats.org/markup-compatibility/2006">
          <mc:Choice Requires="x14">
            <control shapeId="162831" r:id="rId12" name="List Box 15">
              <controlPr defaultSize="0" autoLine="0" autoPict="0">
                <anchor moveWithCells="1">
                  <from>
                    <xdr:col>5</xdr:col>
                    <xdr:colOff>22860</xdr:colOff>
                    <xdr:row>24</xdr:row>
                    <xdr:rowOff>0</xdr:rowOff>
                  </from>
                  <to>
                    <xdr:col>5</xdr:col>
                    <xdr:colOff>1371600</xdr:colOff>
                    <xdr:row>24</xdr:row>
                    <xdr:rowOff>381000</xdr:rowOff>
                  </to>
                </anchor>
              </controlPr>
            </control>
          </mc:Choice>
        </mc:AlternateContent>
        <mc:AlternateContent xmlns:mc="http://schemas.openxmlformats.org/markup-compatibility/2006">
          <mc:Choice Requires="x14">
            <control shapeId="162832" r:id="rId13" name="List Box 16">
              <controlPr defaultSize="0" autoLine="0" autoPict="0">
                <anchor moveWithCells="1">
                  <from>
                    <xdr:col>6</xdr:col>
                    <xdr:colOff>22860</xdr:colOff>
                    <xdr:row>24</xdr:row>
                    <xdr:rowOff>0</xdr:rowOff>
                  </from>
                  <to>
                    <xdr:col>6</xdr:col>
                    <xdr:colOff>1371600</xdr:colOff>
                    <xdr:row>24</xdr:row>
                    <xdr:rowOff>381000</xdr:rowOff>
                  </to>
                </anchor>
              </controlPr>
            </control>
          </mc:Choice>
        </mc:AlternateContent>
        <mc:AlternateContent xmlns:mc="http://schemas.openxmlformats.org/markup-compatibility/2006">
          <mc:Choice Requires="x14">
            <control shapeId="162833" r:id="rId14" name="List Box 17">
              <controlPr defaultSize="0" autoLine="0" autoPict="0">
                <anchor moveWithCells="1">
                  <from>
                    <xdr:col>7</xdr:col>
                    <xdr:colOff>22860</xdr:colOff>
                    <xdr:row>24</xdr:row>
                    <xdr:rowOff>0</xdr:rowOff>
                  </from>
                  <to>
                    <xdr:col>7</xdr:col>
                    <xdr:colOff>1371600</xdr:colOff>
                    <xdr:row>24</xdr:row>
                    <xdr:rowOff>381000</xdr:rowOff>
                  </to>
                </anchor>
              </controlPr>
            </control>
          </mc:Choice>
        </mc:AlternateContent>
        <mc:AlternateContent xmlns:mc="http://schemas.openxmlformats.org/markup-compatibility/2006">
          <mc:Choice Requires="x14">
            <control shapeId="162834" r:id="rId15" name="List Box 18">
              <controlPr defaultSize="0" autoLine="0" autoPict="0">
                <anchor moveWithCells="1">
                  <from>
                    <xdr:col>8</xdr:col>
                    <xdr:colOff>22860</xdr:colOff>
                    <xdr:row>24</xdr:row>
                    <xdr:rowOff>0</xdr:rowOff>
                  </from>
                  <to>
                    <xdr:col>8</xdr:col>
                    <xdr:colOff>1371600</xdr:colOff>
                    <xdr:row>24</xdr:row>
                    <xdr:rowOff>381000</xdr:rowOff>
                  </to>
                </anchor>
              </controlPr>
            </control>
          </mc:Choice>
        </mc:AlternateContent>
      </controls>
    </mc:Choice>
  </mc:AlternateContent>
  <tableParts count="2">
    <tablePart r:id="rId16"/>
    <tablePart r:id="rId17"/>
  </tablePart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80DFE-E68F-44ED-B4CB-F214E4A5875F}">
  <sheetPr codeName="Hoja31">
    <tabColor theme="8" tint="-0.249977111117893"/>
    <pageSetUpPr fitToPage="1"/>
  </sheetPr>
  <dimension ref="A1:DZ186"/>
  <sheetViews>
    <sheetView showGridLines="0" showRowColHeaders="0" zoomScaleNormal="100" workbookViewId="0">
      <pane xSplit="10" topLeftCell="K1" activePane="topRight" state="frozen"/>
      <selection activeCell="D7" sqref="D7:I19"/>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ustomWidth="1"/>
    <col min="12" max="12" width="11.6640625" style="82" customWidth="1"/>
    <col min="13" max="16" width="11.44140625" style="82" customWidth="1"/>
    <col min="17" max="17" width="2" style="82" customWidth="1"/>
    <col min="18" max="18" width="12.44140625" style="82" customWidth="1"/>
    <col min="19" max="19" width="44.33203125" style="82" customWidth="1"/>
    <col min="20" max="20" width="2.33203125" style="82" customWidth="1"/>
    <col min="21" max="21" width="27.44140625" style="82" customWidth="1"/>
    <col min="22" max="22" width="54.5546875" style="82" customWidth="1"/>
    <col min="23" max="23" width="11.44140625" style="82" customWidth="1"/>
    <col min="24" max="24" width="17.33203125" style="82" customWidth="1"/>
    <col min="25" max="25" width="43.5546875" style="82" customWidth="1"/>
    <col min="26" max="26" width="11.44140625" style="82" customWidth="1"/>
    <col min="27" max="27" width="35.6640625" style="82" customWidth="1"/>
    <col min="28" max="129" width="11.44140625" style="82" customWidth="1"/>
    <col min="130" max="16384" width="11.44140625" style="82"/>
  </cols>
  <sheetData>
    <row r="1" spans="1:11" s="22" customFormat="1" ht="20.25" customHeight="1" thickTop="1" thickBot="1" x14ac:dyDescent="0.35">
      <c r="A1" s="463"/>
      <c r="B1" s="464"/>
      <c r="C1" s="464"/>
      <c r="D1" s="464"/>
      <c r="E1" s="464"/>
      <c r="F1" s="464"/>
      <c r="G1" s="464"/>
      <c r="H1" s="464"/>
      <c r="I1" s="464"/>
      <c r="J1" s="465"/>
      <c r="K1" s="21">
        <v>2958465</v>
      </c>
    </row>
    <row r="2" spans="1:11" s="22" customFormat="1" ht="45" customHeight="1" x14ac:dyDescent="0.3">
      <c r="A2" s="62"/>
      <c r="B2" s="474"/>
      <c r="C2" s="481" t="s">
        <v>99</v>
      </c>
      <c r="D2" s="481"/>
      <c r="E2" s="481"/>
      <c r="F2" s="481"/>
      <c r="G2" s="482"/>
      <c r="H2" s="482"/>
      <c r="I2" s="483"/>
      <c r="J2" s="64"/>
    </row>
    <row r="3" spans="1:11" s="22" customFormat="1" ht="15" thickBot="1" x14ac:dyDescent="0.35">
      <c r="A3" s="62"/>
      <c r="B3" s="475"/>
      <c r="C3" s="473"/>
      <c r="D3" s="473"/>
      <c r="E3" s="473"/>
      <c r="F3" s="473" t="s">
        <v>100</v>
      </c>
      <c r="G3" s="479"/>
      <c r="H3" s="479"/>
      <c r="I3" s="480"/>
      <c r="J3" s="64"/>
    </row>
    <row r="4" spans="1:11" s="22" customFormat="1" ht="15" thickBot="1" x14ac:dyDescent="0.35">
      <c r="A4" s="62"/>
      <c r="B4" s="466"/>
      <c r="C4" s="466"/>
      <c r="D4" s="466"/>
      <c r="E4" s="466"/>
      <c r="F4" s="466"/>
      <c r="G4" s="466"/>
      <c r="H4" s="466"/>
      <c r="I4" s="466"/>
      <c r="J4" s="64"/>
    </row>
    <row r="5" spans="1:11" s="22" customFormat="1" ht="27.75" customHeight="1" thickBot="1" x14ac:dyDescent="0.35">
      <c r="A5" s="62"/>
      <c r="B5" s="476" t="s">
        <v>101</v>
      </c>
      <c r="C5" s="477"/>
      <c r="D5" s="477"/>
      <c r="E5" s="477"/>
      <c r="F5" s="477"/>
      <c r="G5" s="477"/>
      <c r="H5" s="477"/>
      <c r="I5" s="478"/>
      <c r="J5" s="64"/>
    </row>
    <row r="6" spans="1:11" s="22" customFormat="1" ht="15" thickBot="1" x14ac:dyDescent="0.35">
      <c r="A6" s="62"/>
      <c r="B6" s="471" t="s">
        <v>102</v>
      </c>
      <c r="C6" s="472"/>
      <c r="D6" s="23" t="s">
        <v>103</v>
      </c>
      <c r="E6" s="24" t="s">
        <v>104</v>
      </c>
      <c r="F6" s="24" t="s">
        <v>105</v>
      </c>
      <c r="G6" s="24" t="s">
        <v>106</v>
      </c>
      <c r="H6" s="24" t="s">
        <v>107</v>
      </c>
      <c r="I6" s="25" t="s">
        <v>108</v>
      </c>
      <c r="J6" s="64"/>
    </row>
    <row r="7" spans="1:11"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1"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1"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1"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1"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1"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1"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1"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1"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1"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75" hidden="1" customHeight="1" thickBot="1" x14ac:dyDescent="0.35">
      <c r="A21" s="62"/>
      <c r="B21" s="578" t="s">
        <v>1142</v>
      </c>
      <c r="C21" s="579"/>
      <c r="D21" s="579"/>
      <c r="E21" s="579"/>
      <c r="F21" s="579"/>
      <c r="G21" s="579"/>
      <c r="H21" s="579"/>
      <c r="I21" s="580"/>
      <c r="J21" s="64"/>
    </row>
    <row r="22" spans="1:130" s="22" customFormat="1" ht="18" collapsed="1" thickBot="1" x14ac:dyDescent="0.35">
      <c r="A22" s="62"/>
      <c r="B22" s="562" t="s">
        <v>1228</v>
      </c>
      <c r="C22" s="563"/>
      <c r="D22" s="503" t="str">
        <f>IF(DZ23&gt;0,Navegación!$E$67,"")</f>
        <v/>
      </c>
      <c r="E22" s="503"/>
      <c r="F22" s="503"/>
      <c r="G22" s="503"/>
      <c r="H22" s="503"/>
      <c r="I22" s="504"/>
      <c r="J22" s="64"/>
    </row>
    <row r="23" spans="1:130" s="22" customFormat="1" ht="15" customHeight="1" x14ac:dyDescent="0.3">
      <c r="A23" s="62"/>
      <c r="B23" s="484" t="s">
        <v>1213</v>
      </c>
      <c r="C23" s="485"/>
      <c r="D23" s="16"/>
      <c r="E23" s="16"/>
      <c r="F23" s="16"/>
      <c r="G23" s="16"/>
      <c r="H23" s="16"/>
      <c r="I23" s="17"/>
      <c r="J23" s="64"/>
      <c r="DZ23" s="147">
        <f>COUNTIF(D23:I23,"&lt;&gt;")</f>
        <v>0</v>
      </c>
    </row>
    <row r="24" spans="1:130" s="22" customFormat="1" x14ac:dyDescent="0.3">
      <c r="A24" s="62"/>
      <c r="B24" s="467" t="s">
        <v>781</v>
      </c>
      <c r="C24" s="468"/>
      <c r="D24" s="26"/>
      <c r="E24" s="26"/>
      <c r="F24" s="26"/>
      <c r="G24" s="26"/>
      <c r="H24" s="26"/>
      <c r="I24" s="32"/>
      <c r="J24" s="64"/>
    </row>
    <row r="25" spans="1:130" s="22" customFormat="1" ht="64.5" customHeight="1" thickBot="1" x14ac:dyDescent="0.35">
      <c r="A25" s="62"/>
      <c r="B25" s="487" t="s">
        <v>26</v>
      </c>
      <c r="C25" s="488"/>
      <c r="D25" s="13"/>
      <c r="E25" s="13"/>
      <c r="F25" s="13"/>
      <c r="G25" s="13"/>
      <c r="H25" s="13"/>
      <c r="I25" s="28"/>
      <c r="J25" s="64"/>
    </row>
    <row r="26" spans="1:130" s="22" customFormat="1" ht="21" thickBot="1" x14ac:dyDescent="0.35">
      <c r="A26" s="62"/>
      <c r="B26" s="233"/>
      <c r="C26" s="233"/>
      <c r="D26" s="231"/>
      <c r="E26" s="231"/>
      <c r="F26" s="231"/>
      <c r="G26" s="231"/>
      <c r="H26" s="231"/>
      <c r="I26" s="231"/>
      <c r="J26" s="64"/>
    </row>
    <row r="27" spans="1:130" s="22" customFormat="1" x14ac:dyDescent="0.3">
      <c r="A27" s="62"/>
      <c r="B27" s="494" t="s">
        <v>131</v>
      </c>
      <c r="C27" s="497"/>
      <c r="D27" s="497"/>
      <c r="E27" s="497"/>
      <c r="F27" s="497"/>
      <c r="G27" s="497"/>
      <c r="H27" s="497"/>
      <c r="I27" s="498"/>
      <c r="J27" s="64"/>
    </row>
    <row r="28" spans="1:130" s="22" customFormat="1" collapsed="1" x14ac:dyDescent="0.3">
      <c r="A28" s="62"/>
      <c r="B28" s="495"/>
      <c r="C28" s="499"/>
      <c r="D28" s="499"/>
      <c r="E28" s="499"/>
      <c r="F28" s="499"/>
      <c r="G28" s="499"/>
      <c r="H28" s="499"/>
      <c r="I28" s="500"/>
      <c r="J28" s="64"/>
    </row>
    <row r="29" spans="1:130" s="22" customFormat="1" x14ac:dyDescent="0.3">
      <c r="A29" s="62"/>
      <c r="B29" s="495"/>
      <c r="C29" s="499"/>
      <c r="D29" s="499"/>
      <c r="E29" s="499"/>
      <c r="F29" s="499"/>
      <c r="G29" s="499"/>
      <c r="H29" s="499"/>
      <c r="I29" s="500"/>
      <c r="J29" s="64"/>
    </row>
    <row r="30" spans="1:130" s="22" customFormat="1" x14ac:dyDescent="0.3">
      <c r="A30" s="62"/>
      <c r="B30" s="495"/>
      <c r="C30" s="499"/>
      <c r="D30" s="499"/>
      <c r="E30" s="499"/>
      <c r="F30" s="499"/>
      <c r="G30" s="499"/>
      <c r="H30" s="499"/>
      <c r="I30" s="500"/>
      <c r="J30" s="64"/>
    </row>
    <row r="31" spans="1:130" s="22" customFormat="1" ht="15" thickBot="1" x14ac:dyDescent="0.35">
      <c r="A31" s="62"/>
      <c r="B31" s="496"/>
      <c r="C31" s="501"/>
      <c r="D31" s="501"/>
      <c r="E31" s="501"/>
      <c r="F31" s="501"/>
      <c r="G31" s="501"/>
      <c r="H31" s="501"/>
      <c r="I31" s="502"/>
      <c r="J31" s="64"/>
    </row>
    <row r="32" spans="1:130" s="22" customFormat="1" ht="15" thickBot="1" x14ac:dyDescent="0.35">
      <c r="A32" s="63"/>
      <c r="B32" s="489" t="str">
        <f>'WINDOWS 1'!$B$37</f>
        <v>APROBADOR POR: Jefe Dpto. Servicios Compartidos</v>
      </c>
      <c r="C32" s="489"/>
      <c r="D32" s="489"/>
      <c r="E32" s="298"/>
      <c r="F32" s="298" t="str">
        <f>'WINDOWS 1'!F37</f>
        <v>V20 de 26/09/2023</v>
      </c>
      <c r="G32" s="299"/>
      <c r="H32" s="299"/>
      <c r="I32" s="299" t="str">
        <f>"Pág. " &amp;Navegación!B67 &amp; " de " &amp;Navegación!$B$102</f>
        <v>Pág. 37 de 54</v>
      </c>
      <c r="J32" s="65"/>
    </row>
    <row r="33" spans="1:130" s="22" customFormat="1" ht="15" thickTop="1" x14ac:dyDescent="0.3">
      <c r="A33" s="62"/>
    </row>
    <row r="34" spans="1:130" s="22" customFormat="1" x14ac:dyDescent="0.3">
      <c r="A34" s="62"/>
      <c r="J34" s="82"/>
    </row>
    <row r="35" spans="1:130" s="22" customFormat="1" collapsed="1" x14ac:dyDescent="0.3">
      <c r="A35" s="62"/>
      <c r="J35" s="82"/>
      <c r="R35" s="82"/>
      <c r="S35" s="82"/>
    </row>
    <row r="36" spans="1:130" s="22" customFormat="1" x14ac:dyDescent="0.3">
      <c r="A36" s="62"/>
      <c r="J36" s="82"/>
      <c r="R36" s="82"/>
      <c r="S36" s="82"/>
    </row>
    <row r="37" spans="1:130" s="22" customFormat="1" x14ac:dyDescent="0.3">
      <c r="A37" s="62"/>
      <c r="B37" s="82"/>
      <c r="C37" s="82"/>
      <c r="D37" s="82"/>
      <c r="E37" s="82"/>
      <c r="F37" s="82"/>
      <c r="G37" s="82"/>
      <c r="H37" s="82"/>
      <c r="I37" s="82"/>
      <c r="J37" s="82"/>
      <c r="R37" s="82"/>
      <c r="S37" s="82"/>
    </row>
    <row r="38" spans="1:130" s="22" customFormat="1" x14ac:dyDescent="0.3">
      <c r="A38" s="62"/>
      <c r="B38" s="82"/>
      <c r="C38" s="82"/>
      <c r="D38" s="82"/>
      <c r="E38" s="82"/>
      <c r="F38" s="82"/>
      <c r="G38" s="82"/>
      <c r="H38" s="82"/>
      <c r="I38" s="82"/>
      <c r="J38" s="82"/>
      <c r="R38" s="82"/>
      <c r="S38" s="82"/>
    </row>
    <row r="39" spans="1:130" s="22" customFormat="1" x14ac:dyDescent="0.3">
      <c r="A39" s="62"/>
      <c r="B39" s="82"/>
      <c r="C39" s="82"/>
      <c r="D39" s="82"/>
      <c r="E39" s="82"/>
      <c r="F39" s="82"/>
      <c r="G39" s="82"/>
      <c r="H39" s="82"/>
      <c r="I39" s="82"/>
      <c r="J39" s="82"/>
      <c r="R39" s="82"/>
      <c r="S39" s="82"/>
      <c r="DZ39" s="147" t="e">
        <f>COUNTIF(#REF!,"&lt;&gt;")</f>
        <v>#REF!</v>
      </c>
    </row>
    <row r="40" spans="1:130" s="22" customFormat="1" ht="15" customHeight="1" x14ac:dyDescent="0.3">
      <c r="A40" s="62"/>
      <c r="B40" s="82"/>
      <c r="C40" s="82"/>
      <c r="D40" s="82"/>
      <c r="E40" s="82"/>
      <c r="F40" s="82"/>
      <c r="G40" s="82"/>
      <c r="H40" s="82"/>
      <c r="I40" s="82"/>
      <c r="J40" s="82"/>
      <c r="R40" s="82"/>
      <c r="S40" s="82"/>
    </row>
    <row r="41" spans="1:130" s="22" customFormat="1" x14ac:dyDescent="0.3">
      <c r="A41" s="62"/>
      <c r="B41" s="82"/>
      <c r="C41" s="82"/>
      <c r="D41" s="82"/>
      <c r="E41" s="82"/>
      <c r="F41" s="82"/>
      <c r="G41" s="82"/>
      <c r="H41" s="82"/>
      <c r="I41" s="82"/>
      <c r="J41" s="82"/>
      <c r="R41" s="82"/>
      <c r="S41" s="82"/>
    </row>
    <row r="42" spans="1:130" s="22" customFormat="1" x14ac:dyDescent="0.3">
      <c r="A42" s="62"/>
      <c r="B42" s="82"/>
      <c r="C42" s="82"/>
      <c r="D42" s="82"/>
      <c r="E42" s="82"/>
      <c r="F42" s="82"/>
      <c r="G42" s="82"/>
      <c r="H42" s="82"/>
      <c r="I42" s="82"/>
      <c r="J42" s="82"/>
      <c r="R42" s="82"/>
      <c r="S42" s="82"/>
    </row>
    <row r="43" spans="1:130" s="22" customFormat="1" x14ac:dyDescent="0.3">
      <c r="A43" s="62"/>
      <c r="B43" s="82"/>
      <c r="C43" s="82"/>
      <c r="D43" s="82"/>
      <c r="E43" s="82"/>
      <c r="F43" s="82"/>
      <c r="G43" s="82"/>
      <c r="H43" s="82"/>
      <c r="I43" s="82"/>
      <c r="J43" s="82"/>
      <c r="R43" s="82"/>
      <c r="S43" s="82"/>
      <c r="DZ43" s="147" t="e">
        <f>COUNTIF(#REF!,"&lt;&gt;")</f>
        <v>#REF!</v>
      </c>
    </row>
    <row r="44" spans="1:130" s="22" customFormat="1" x14ac:dyDescent="0.3">
      <c r="A44" s="62"/>
      <c r="B44" s="82"/>
      <c r="C44" s="82"/>
      <c r="D44" s="82"/>
      <c r="E44" s="82"/>
      <c r="F44" s="82"/>
      <c r="G44" s="82"/>
      <c r="H44" s="82"/>
      <c r="I44" s="82"/>
      <c r="J44" s="82"/>
      <c r="R44" s="82"/>
      <c r="S44" s="82"/>
    </row>
    <row r="45" spans="1:130" s="22" customFormat="1" ht="35.25" customHeight="1" collapsed="1" x14ac:dyDescent="0.3">
      <c r="A45" s="62"/>
      <c r="B45" s="82"/>
      <c r="C45" s="82"/>
      <c r="D45" s="82"/>
      <c r="E45" s="82"/>
      <c r="F45" s="82"/>
      <c r="G45" s="82"/>
      <c r="H45" s="82"/>
      <c r="I45" s="82"/>
      <c r="J45" s="82"/>
      <c r="R45" s="82"/>
      <c r="S45" s="82"/>
    </row>
    <row r="46" spans="1:130" s="22" customFormat="1" ht="84" customHeight="1" x14ac:dyDescent="0.3">
      <c r="A46" s="62"/>
      <c r="B46" s="82"/>
      <c r="C46" s="82"/>
      <c r="D46" s="82"/>
      <c r="E46" s="82"/>
      <c r="F46" s="82"/>
      <c r="G46" s="82"/>
      <c r="H46" s="82"/>
      <c r="I46" s="82"/>
      <c r="J46" s="82"/>
      <c r="R46" s="82"/>
      <c r="S46" s="82"/>
    </row>
    <row r="47" spans="1:130" s="22" customFormat="1" x14ac:dyDescent="0.3">
      <c r="A47" s="62"/>
      <c r="B47" s="82"/>
      <c r="C47" s="82"/>
      <c r="D47" s="82"/>
      <c r="E47" s="82"/>
      <c r="F47" s="82"/>
      <c r="G47" s="82"/>
      <c r="H47" s="82"/>
      <c r="I47" s="82"/>
      <c r="J47" s="82"/>
      <c r="R47" s="82"/>
      <c r="S47" s="82"/>
    </row>
    <row r="48" spans="1:130" s="22" customFormat="1" x14ac:dyDescent="0.3">
      <c r="A48" s="62"/>
      <c r="B48" s="82"/>
      <c r="C48" s="82"/>
      <c r="D48" s="82"/>
      <c r="E48" s="82"/>
      <c r="F48" s="82"/>
      <c r="G48" s="82"/>
      <c r="H48" s="82"/>
      <c r="I48" s="82"/>
      <c r="J48" s="82"/>
      <c r="R48" s="82"/>
      <c r="S48" s="82"/>
    </row>
    <row r="49" spans="1:130" s="22" customFormat="1" collapsed="1" x14ac:dyDescent="0.3">
      <c r="A49" s="62"/>
      <c r="B49" s="82"/>
      <c r="C49" s="82"/>
      <c r="D49" s="82"/>
      <c r="E49" s="82"/>
      <c r="F49" s="82"/>
      <c r="G49" s="82"/>
      <c r="H49" s="82"/>
      <c r="I49" s="82"/>
      <c r="J49" s="82"/>
      <c r="R49" s="82"/>
      <c r="S49" s="82"/>
    </row>
    <row r="50" spans="1:130" s="22" customFormat="1" ht="18.75" customHeight="1" x14ac:dyDescent="0.3">
      <c r="A50" s="62"/>
      <c r="B50" s="82"/>
      <c r="C50" s="82"/>
      <c r="D50" s="82"/>
      <c r="E50" s="82"/>
      <c r="F50" s="82"/>
      <c r="G50" s="82"/>
      <c r="H50" s="82"/>
      <c r="I50" s="82"/>
      <c r="J50" s="82"/>
      <c r="R50" s="82"/>
      <c r="S50" s="82"/>
      <c r="DZ50" s="147">
        <f>COUNTIF(D23:I23,"&lt;&gt;")</f>
        <v>0</v>
      </c>
    </row>
    <row r="51" spans="1:130" s="22" customFormat="1" x14ac:dyDescent="0.3">
      <c r="A51" s="62"/>
      <c r="B51" s="82"/>
      <c r="C51" s="82"/>
      <c r="D51" s="82"/>
      <c r="E51" s="82"/>
      <c r="F51" s="82"/>
      <c r="G51" s="82"/>
      <c r="H51" s="82"/>
      <c r="I51" s="82"/>
      <c r="J51" s="82"/>
      <c r="R51" s="82"/>
      <c r="S51" s="82"/>
    </row>
    <row r="52" spans="1:130" s="22" customFormat="1" ht="69" customHeight="1" x14ac:dyDescent="0.3">
      <c r="A52" s="62"/>
      <c r="B52" s="82"/>
      <c r="C52" s="82"/>
      <c r="D52" s="82"/>
      <c r="E52" s="82"/>
      <c r="F52" s="82"/>
      <c r="G52" s="82"/>
      <c r="H52" s="82"/>
      <c r="I52" s="82"/>
      <c r="J52" s="82"/>
      <c r="R52" s="82"/>
      <c r="S52" s="82"/>
    </row>
    <row r="53" spans="1:130" s="22" customFormat="1" collapsed="1" x14ac:dyDescent="0.3">
      <c r="A53" s="62"/>
      <c r="B53" s="82"/>
      <c r="C53" s="82"/>
      <c r="D53" s="82"/>
      <c r="E53" s="82"/>
      <c r="F53" s="82"/>
      <c r="G53" s="82"/>
      <c r="H53" s="82"/>
      <c r="I53" s="82"/>
      <c r="J53" s="82"/>
      <c r="R53" s="82"/>
      <c r="S53" s="82"/>
    </row>
    <row r="54" spans="1:130" s="22" customFormat="1" ht="18.75" customHeight="1" x14ac:dyDescent="0.3">
      <c r="A54" s="62"/>
      <c r="B54" s="82"/>
      <c r="C54" s="82"/>
      <c r="D54" s="82"/>
      <c r="E54" s="82"/>
      <c r="F54" s="82"/>
      <c r="G54" s="82"/>
      <c r="H54" s="82"/>
      <c r="I54" s="82"/>
      <c r="J54" s="82"/>
      <c r="R54" s="82"/>
      <c r="S54" s="82"/>
      <c r="DZ54" s="147" t="e">
        <f>COUNTIF(#REF!,"&lt;&gt;")</f>
        <v>#REF!</v>
      </c>
    </row>
    <row r="55" spans="1:130" s="22" customFormat="1" x14ac:dyDescent="0.3">
      <c r="A55" s="62"/>
      <c r="B55" s="82"/>
      <c r="C55" s="82"/>
      <c r="D55" s="82"/>
      <c r="E55" s="82"/>
      <c r="F55" s="82"/>
      <c r="G55" s="82"/>
      <c r="H55" s="82"/>
      <c r="I55" s="82"/>
      <c r="J55" s="82"/>
      <c r="R55" s="82"/>
      <c r="S55" s="82"/>
    </row>
    <row r="56" spans="1:130" s="22" customFormat="1" ht="31.5" customHeight="1" x14ac:dyDescent="0.3">
      <c r="A56" s="62"/>
      <c r="B56" s="82"/>
      <c r="C56" s="82"/>
      <c r="D56" s="82"/>
      <c r="E56" s="82"/>
      <c r="F56" s="82"/>
      <c r="G56" s="82"/>
      <c r="H56" s="82"/>
      <c r="I56" s="82"/>
      <c r="J56" s="82"/>
      <c r="R56" s="82"/>
      <c r="S56" s="82"/>
    </row>
    <row r="57" spans="1:130" s="22" customFormat="1" ht="33.75" customHeight="1" collapsed="1" x14ac:dyDescent="0.3">
      <c r="A57" s="62"/>
      <c r="B57" s="82"/>
      <c r="C57" s="82"/>
      <c r="D57" s="82"/>
      <c r="E57" s="82"/>
      <c r="F57" s="82"/>
      <c r="G57" s="82"/>
      <c r="H57" s="82"/>
      <c r="I57" s="82"/>
      <c r="J57" s="82"/>
      <c r="R57" s="82"/>
      <c r="S57" s="82"/>
    </row>
    <row r="58" spans="1:130" s="22" customFormat="1" ht="18.75" customHeight="1" x14ac:dyDescent="0.3">
      <c r="A58" s="62"/>
      <c r="B58" s="82"/>
      <c r="C58" s="82"/>
      <c r="D58" s="82"/>
      <c r="E58" s="82"/>
      <c r="F58" s="82"/>
      <c r="G58" s="82"/>
      <c r="H58" s="82"/>
      <c r="I58" s="82"/>
      <c r="J58" s="82"/>
      <c r="R58" s="82"/>
      <c r="S58" s="82"/>
    </row>
    <row r="59" spans="1:130" s="22" customFormat="1" x14ac:dyDescent="0.3">
      <c r="A59" s="62"/>
      <c r="B59" s="82"/>
      <c r="C59" s="82"/>
      <c r="D59" s="82"/>
      <c r="E59" s="82"/>
      <c r="F59" s="82"/>
      <c r="G59" s="82"/>
      <c r="H59" s="82"/>
      <c r="I59" s="82"/>
      <c r="J59" s="82"/>
      <c r="R59" s="82"/>
      <c r="S59" s="82"/>
      <c r="DZ59" s="147" t="e">
        <f>COUNTIF(#REF!,"&lt;&gt;")</f>
        <v>#REF!</v>
      </c>
    </row>
    <row r="60" spans="1:130" s="22" customFormat="1" ht="15" customHeight="1" x14ac:dyDescent="0.3">
      <c r="A60" s="62"/>
      <c r="B60" s="82"/>
      <c r="C60" s="82"/>
      <c r="D60" s="82"/>
      <c r="E60" s="82"/>
      <c r="F60" s="82"/>
      <c r="G60" s="82"/>
      <c r="H60" s="82"/>
      <c r="I60" s="82"/>
      <c r="J60" s="82"/>
      <c r="R60" s="82"/>
      <c r="S60" s="82"/>
    </row>
    <row r="61" spans="1:130" s="22" customFormat="1" ht="15.75" customHeight="1" x14ac:dyDescent="0.3">
      <c r="A61" s="62"/>
      <c r="B61" s="82"/>
      <c r="C61" s="82"/>
      <c r="D61" s="82"/>
      <c r="E61" s="82"/>
      <c r="F61" s="82"/>
      <c r="G61" s="82"/>
      <c r="H61" s="82"/>
      <c r="I61" s="82"/>
      <c r="J61" s="82"/>
      <c r="R61" s="82"/>
      <c r="S61" s="82"/>
    </row>
    <row r="62" spans="1:130" s="22" customFormat="1" ht="18.75" customHeight="1" x14ac:dyDescent="0.3">
      <c r="A62" s="62"/>
      <c r="B62" s="82"/>
      <c r="C62" s="82"/>
      <c r="D62" s="82"/>
      <c r="E62" s="82"/>
      <c r="F62" s="82"/>
      <c r="G62" s="82"/>
      <c r="H62" s="82"/>
      <c r="I62" s="82"/>
      <c r="J62" s="82"/>
      <c r="R62" s="82"/>
      <c r="S62" s="82"/>
    </row>
    <row r="63" spans="1:130" s="22" customFormat="1" ht="19.5" customHeight="1" x14ac:dyDescent="0.3">
      <c r="A63" s="62"/>
      <c r="B63" s="82"/>
      <c r="C63" s="82"/>
      <c r="D63" s="82"/>
      <c r="E63" s="82"/>
      <c r="F63" s="82"/>
      <c r="G63" s="82"/>
      <c r="H63" s="82"/>
      <c r="I63" s="82"/>
      <c r="J63" s="82"/>
      <c r="R63" s="82"/>
      <c r="S63" s="82"/>
    </row>
    <row r="64" spans="1:130" s="22" customFormat="1" ht="19.5" customHeight="1" x14ac:dyDescent="0.3">
      <c r="A64" s="62"/>
      <c r="B64" s="82"/>
      <c r="C64" s="82"/>
      <c r="D64" s="82"/>
      <c r="E64" s="82"/>
      <c r="F64" s="82"/>
      <c r="G64" s="82"/>
      <c r="H64" s="82"/>
      <c r="I64" s="82"/>
      <c r="J64" s="82"/>
      <c r="R64" s="82"/>
      <c r="S64" s="82"/>
    </row>
    <row r="65" spans="1:19" s="22" customFormat="1" ht="19.5" customHeight="1" x14ac:dyDescent="0.3">
      <c r="A65" s="62"/>
      <c r="B65" s="82"/>
      <c r="C65" s="82"/>
      <c r="D65" s="82"/>
      <c r="E65" s="82"/>
      <c r="F65" s="82"/>
      <c r="G65" s="82"/>
      <c r="H65" s="82"/>
      <c r="I65" s="82"/>
      <c r="J65" s="82"/>
      <c r="R65" s="82"/>
      <c r="S65" s="82"/>
    </row>
    <row r="66" spans="1:19" s="22" customFormat="1" ht="19.5" customHeight="1" x14ac:dyDescent="0.3">
      <c r="A66" s="62"/>
      <c r="B66" s="82"/>
      <c r="C66" s="82"/>
      <c r="D66" s="82"/>
      <c r="E66" s="82"/>
      <c r="F66" s="82"/>
      <c r="G66" s="82"/>
      <c r="H66" s="82"/>
      <c r="I66" s="82"/>
      <c r="J66" s="82"/>
      <c r="R66" s="82"/>
      <c r="S66" s="82"/>
    </row>
    <row r="67" spans="1:19" s="22" customFormat="1" ht="19.5" customHeight="1" x14ac:dyDescent="0.3">
      <c r="A67" s="62"/>
      <c r="B67" s="82"/>
      <c r="C67" s="82"/>
      <c r="D67" s="82"/>
      <c r="E67" s="82"/>
      <c r="F67" s="82"/>
      <c r="G67" s="82"/>
      <c r="H67" s="82"/>
      <c r="I67" s="82"/>
      <c r="J67" s="82"/>
      <c r="R67" s="82"/>
      <c r="S67" s="82"/>
    </row>
    <row r="68" spans="1:19" s="22" customFormat="1" x14ac:dyDescent="0.3">
      <c r="A68" s="62"/>
      <c r="B68" s="82"/>
      <c r="C68" s="82"/>
      <c r="D68" s="82"/>
      <c r="E68" s="82"/>
      <c r="F68" s="82"/>
      <c r="G68" s="82"/>
      <c r="H68" s="82"/>
      <c r="I68" s="82"/>
      <c r="J68" s="82"/>
      <c r="R68" s="82"/>
      <c r="S68" s="82"/>
    </row>
    <row r="69" spans="1:19" s="22" customFormat="1" collapsed="1" x14ac:dyDescent="0.3">
      <c r="A69" s="62"/>
      <c r="B69" s="82"/>
      <c r="C69" s="82"/>
      <c r="D69" s="82"/>
      <c r="E69" s="82"/>
      <c r="F69" s="82"/>
      <c r="G69" s="82"/>
      <c r="H69" s="82"/>
      <c r="I69" s="82"/>
      <c r="J69" s="82"/>
      <c r="R69" s="82"/>
      <c r="S69" s="82"/>
    </row>
    <row r="70" spans="1:19" s="22" customFormat="1" ht="15" customHeight="1" x14ac:dyDescent="0.3">
      <c r="A70" s="62"/>
      <c r="B70" s="82"/>
      <c r="C70" s="82"/>
      <c r="D70" s="82"/>
      <c r="E70" s="82"/>
      <c r="F70" s="82"/>
      <c r="G70" s="82"/>
      <c r="H70" s="82"/>
      <c r="I70" s="82"/>
      <c r="J70" s="82"/>
      <c r="R70" s="82"/>
      <c r="S70" s="82"/>
    </row>
    <row r="71" spans="1:19" s="22" customFormat="1" x14ac:dyDescent="0.3">
      <c r="A71" s="62"/>
      <c r="B71" s="82"/>
      <c r="C71" s="82"/>
      <c r="D71" s="82"/>
      <c r="E71" s="82"/>
      <c r="F71" s="82"/>
      <c r="G71" s="82"/>
      <c r="H71" s="82"/>
      <c r="I71" s="82"/>
      <c r="J71" s="82"/>
      <c r="R71" s="82"/>
      <c r="S71" s="82"/>
    </row>
    <row r="72" spans="1:19" s="22" customFormat="1" x14ac:dyDescent="0.3">
      <c r="A72" s="62"/>
      <c r="B72" s="82"/>
      <c r="C72" s="82"/>
      <c r="D72" s="82"/>
      <c r="E72" s="82"/>
      <c r="F72" s="82"/>
      <c r="G72" s="82"/>
      <c r="H72" s="82"/>
      <c r="I72" s="82"/>
      <c r="J72" s="82"/>
      <c r="R72" s="82"/>
      <c r="S72" s="82"/>
    </row>
    <row r="73" spans="1:19" s="22" customFormat="1" collapsed="1" x14ac:dyDescent="0.3">
      <c r="A73" s="62"/>
      <c r="B73" s="82"/>
      <c r="C73" s="82"/>
      <c r="D73" s="82"/>
      <c r="E73" s="82"/>
      <c r="F73" s="82"/>
      <c r="G73" s="82"/>
      <c r="H73" s="82"/>
      <c r="I73" s="82"/>
      <c r="J73" s="82"/>
      <c r="R73" s="82"/>
      <c r="S73" s="82"/>
    </row>
    <row r="74" spans="1:19" s="22" customFormat="1" x14ac:dyDescent="0.3">
      <c r="A74" s="62"/>
      <c r="B74" s="82"/>
      <c r="C74" s="82"/>
      <c r="D74" s="82"/>
      <c r="E74" s="82"/>
      <c r="F74" s="82"/>
      <c r="G74" s="82"/>
      <c r="H74" s="82"/>
      <c r="I74" s="82"/>
      <c r="J74" s="82"/>
      <c r="R74" s="82"/>
      <c r="S74" s="82"/>
    </row>
    <row r="75" spans="1:19" s="22" customFormat="1" x14ac:dyDescent="0.3">
      <c r="A75" s="62"/>
      <c r="B75" s="82"/>
      <c r="C75" s="82"/>
      <c r="D75" s="82"/>
      <c r="E75" s="82"/>
      <c r="F75" s="82"/>
      <c r="G75" s="82"/>
      <c r="H75" s="82"/>
      <c r="I75" s="82"/>
      <c r="J75" s="82"/>
      <c r="R75" s="82"/>
      <c r="S75" s="82"/>
    </row>
    <row r="76" spans="1:19" s="22" customFormat="1" x14ac:dyDescent="0.3">
      <c r="A76" s="62"/>
      <c r="B76" s="82"/>
      <c r="C76" s="82"/>
      <c r="D76" s="82"/>
      <c r="E76" s="82"/>
      <c r="F76" s="82"/>
      <c r="G76" s="82"/>
      <c r="H76" s="82"/>
      <c r="I76" s="82"/>
      <c r="J76" s="82"/>
      <c r="R76" s="82"/>
      <c r="S76" s="82"/>
    </row>
    <row r="77" spans="1:19" s="22" customFormat="1" x14ac:dyDescent="0.3">
      <c r="A77" s="62"/>
      <c r="B77" s="82"/>
      <c r="C77" s="82"/>
      <c r="D77" s="82"/>
      <c r="E77" s="82"/>
      <c r="F77" s="82"/>
      <c r="G77" s="82"/>
      <c r="H77" s="82"/>
      <c r="I77" s="82"/>
      <c r="J77" s="82"/>
      <c r="R77" s="82"/>
      <c r="S77" s="82"/>
    </row>
    <row r="78" spans="1:19" s="22" customFormat="1" x14ac:dyDescent="0.3">
      <c r="A78" s="62"/>
      <c r="B78" s="82"/>
      <c r="C78" s="82"/>
      <c r="D78" s="82"/>
      <c r="E78" s="82"/>
      <c r="F78" s="82"/>
      <c r="G78" s="82"/>
      <c r="H78" s="82"/>
      <c r="I78" s="82"/>
      <c r="J78" s="82"/>
      <c r="R78" s="82"/>
      <c r="S78" s="82"/>
    </row>
    <row r="79" spans="1:19" s="22" customFormat="1" x14ac:dyDescent="0.3">
      <c r="A79" s="62"/>
      <c r="B79" s="82"/>
      <c r="C79" s="82"/>
      <c r="D79" s="82"/>
      <c r="E79" s="82"/>
      <c r="F79" s="82"/>
      <c r="G79" s="82"/>
      <c r="H79" s="82"/>
      <c r="I79" s="82"/>
      <c r="J79" s="82"/>
      <c r="R79" s="82"/>
      <c r="S79" s="82"/>
    </row>
    <row r="80" spans="1:19" s="22" customFormat="1" x14ac:dyDescent="0.3">
      <c r="A80" s="62"/>
      <c r="B80" s="82"/>
      <c r="C80" s="82"/>
      <c r="D80" s="82"/>
      <c r="E80" s="82"/>
      <c r="F80" s="82"/>
      <c r="G80" s="82"/>
      <c r="H80" s="82"/>
      <c r="I80" s="82"/>
      <c r="J80" s="82"/>
      <c r="R80" s="82"/>
      <c r="S80" s="82"/>
    </row>
    <row r="81" spans="1:19" s="22" customFormat="1" x14ac:dyDescent="0.3">
      <c r="A81" s="62"/>
      <c r="B81" s="82"/>
      <c r="C81" s="82"/>
      <c r="D81" s="82"/>
      <c r="E81" s="82"/>
      <c r="F81" s="82"/>
      <c r="G81" s="82"/>
      <c r="H81" s="82"/>
      <c r="I81" s="82"/>
      <c r="J81" s="82"/>
      <c r="R81" s="82"/>
      <c r="S81" s="82"/>
    </row>
    <row r="82" spans="1:19" s="22" customFormat="1" x14ac:dyDescent="0.3">
      <c r="A82" s="62"/>
      <c r="B82" s="82"/>
      <c r="C82" s="82"/>
      <c r="D82" s="82"/>
      <c r="E82" s="82"/>
      <c r="F82" s="82"/>
      <c r="G82" s="82"/>
      <c r="H82" s="82"/>
      <c r="I82" s="82"/>
      <c r="J82" s="82"/>
      <c r="R82" s="82"/>
      <c r="S82" s="82"/>
    </row>
    <row r="83" spans="1:19" s="22" customFormat="1" x14ac:dyDescent="0.3">
      <c r="A83" s="62"/>
      <c r="B83" s="82"/>
      <c r="C83" s="82"/>
      <c r="D83" s="82"/>
      <c r="E83" s="82"/>
      <c r="F83" s="82"/>
      <c r="G83" s="82"/>
      <c r="H83" s="82"/>
      <c r="I83" s="82"/>
      <c r="J83" s="82"/>
      <c r="R83" s="82"/>
      <c r="S83" s="82"/>
    </row>
    <row r="84" spans="1:19" s="22" customFormat="1" x14ac:dyDescent="0.3">
      <c r="A84" s="62"/>
      <c r="B84" s="82"/>
      <c r="C84" s="82"/>
      <c r="D84" s="82"/>
      <c r="E84" s="82"/>
      <c r="F84" s="82"/>
      <c r="G84" s="82"/>
      <c r="H84" s="82"/>
      <c r="I84" s="82"/>
      <c r="J84" s="82"/>
      <c r="R84" s="82"/>
      <c r="S84" s="82"/>
    </row>
    <row r="85" spans="1:19" s="22" customFormat="1" x14ac:dyDescent="0.3">
      <c r="A85" s="62"/>
      <c r="B85" s="82"/>
      <c r="C85" s="82"/>
      <c r="D85" s="82"/>
      <c r="E85" s="82"/>
      <c r="F85" s="82"/>
      <c r="G85" s="82"/>
      <c r="H85" s="82"/>
      <c r="I85" s="82"/>
      <c r="J85" s="82"/>
      <c r="R85" s="82"/>
      <c r="S85" s="82"/>
    </row>
    <row r="86" spans="1:19" s="22" customFormat="1" x14ac:dyDescent="0.3">
      <c r="A86" s="62"/>
      <c r="B86" s="82"/>
      <c r="C86" s="82"/>
      <c r="D86" s="82"/>
      <c r="E86" s="82"/>
      <c r="F86" s="82"/>
      <c r="G86" s="82"/>
      <c r="H86" s="82"/>
      <c r="I86" s="82"/>
      <c r="J86" s="82"/>
      <c r="R86" s="82"/>
      <c r="S86" s="82"/>
    </row>
    <row r="87" spans="1:19" s="22" customFormat="1" x14ac:dyDescent="0.3">
      <c r="A87" s="62"/>
      <c r="B87" s="82"/>
      <c r="C87" s="82"/>
      <c r="D87" s="82"/>
      <c r="E87" s="82"/>
      <c r="F87" s="82"/>
      <c r="G87" s="82"/>
      <c r="H87" s="82"/>
      <c r="I87" s="82"/>
      <c r="J87" s="82"/>
      <c r="R87" s="82"/>
      <c r="S87" s="82"/>
    </row>
    <row r="88" spans="1:19" s="22" customFormat="1" x14ac:dyDescent="0.3">
      <c r="A88" s="62"/>
      <c r="B88" s="82"/>
      <c r="C88" s="82"/>
      <c r="D88" s="82"/>
      <c r="E88" s="82"/>
      <c r="F88" s="82"/>
      <c r="G88" s="82"/>
      <c r="H88" s="82"/>
      <c r="I88" s="82"/>
      <c r="J88" s="82"/>
      <c r="R88" s="82"/>
      <c r="S88" s="82"/>
    </row>
    <row r="89" spans="1:19" s="22" customFormat="1" x14ac:dyDescent="0.3">
      <c r="A89" s="62"/>
      <c r="B89" s="82"/>
      <c r="C89" s="82"/>
      <c r="D89" s="82"/>
      <c r="E89" s="82"/>
      <c r="F89" s="82"/>
      <c r="G89" s="82"/>
      <c r="H89" s="82"/>
      <c r="I89" s="82"/>
      <c r="J89" s="82"/>
      <c r="R89" s="82"/>
      <c r="S89" s="82"/>
    </row>
    <row r="90" spans="1:19" s="22" customFormat="1" x14ac:dyDescent="0.3">
      <c r="A90" s="62"/>
      <c r="B90" s="82"/>
      <c r="C90" s="82"/>
      <c r="D90" s="82"/>
      <c r="E90" s="82"/>
      <c r="F90" s="82"/>
      <c r="G90" s="82"/>
      <c r="H90" s="82"/>
      <c r="I90" s="82"/>
      <c r="J90" s="82"/>
      <c r="R90" s="82"/>
      <c r="S90" s="82"/>
    </row>
    <row r="91" spans="1:19" s="22" customFormat="1" x14ac:dyDescent="0.3">
      <c r="A91" s="62"/>
      <c r="B91" s="82"/>
      <c r="C91" s="82"/>
      <c r="D91" s="82"/>
      <c r="E91" s="82"/>
      <c r="F91" s="82"/>
      <c r="G91" s="82"/>
      <c r="H91" s="82"/>
      <c r="I91" s="82"/>
      <c r="J91" s="82"/>
      <c r="R91" s="82"/>
      <c r="S91" s="82"/>
    </row>
    <row r="92" spans="1:19" s="22" customFormat="1" x14ac:dyDescent="0.3">
      <c r="A92" s="62"/>
      <c r="B92" s="82"/>
      <c r="C92" s="82"/>
      <c r="D92" s="82"/>
      <c r="E92" s="82"/>
      <c r="F92" s="82"/>
      <c r="G92" s="82"/>
      <c r="H92" s="82"/>
      <c r="I92" s="82"/>
      <c r="J92" s="82"/>
      <c r="R92" s="82"/>
      <c r="S92" s="82"/>
    </row>
    <row r="93" spans="1:19" s="22" customFormat="1" x14ac:dyDescent="0.3">
      <c r="A93" s="62"/>
      <c r="B93" s="82"/>
      <c r="C93" s="82"/>
      <c r="D93" s="82"/>
      <c r="E93" s="82"/>
      <c r="F93" s="82"/>
      <c r="G93" s="82"/>
      <c r="H93" s="82"/>
      <c r="I93" s="82"/>
      <c r="J93" s="82"/>
      <c r="R93" s="82"/>
      <c r="S93" s="82"/>
    </row>
    <row r="94" spans="1:19" s="22" customFormat="1" x14ac:dyDescent="0.3">
      <c r="A94" s="185"/>
      <c r="B94" s="82"/>
      <c r="C94" s="82"/>
      <c r="D94" s="82"/>
      <c r="E94" s="82"/>
      <c r="F94" s="82"/>
      <c r="G94" s="82"/>
      <c r="H94" s="82"/>
      <c r="I94" s="82"/>
      <c r="J94" s="82"/>
      <c r="R94" s="82"/>
      <c r="S94" s="82"/>
    </row>
    <row r="95" spans="1:19" s="22" customFormat="1" x14ac:dyDescent="0.3">
      <c r="A95" s="185"/>
      <c r="B95" s="82"/>
      <c r="C95" s="82"/>
      <c r="D95" s="82"/>
      <c r="E95" s="82"/>
      <c r="F95" s="82"/>
      <c r="G95" s="82"/>
      <c r="H95" s="82"/>
      <c r="I95" s="82"/>
      <c r="J95" s="82"/>
      <c r="R95" s="82"/>
      <c r="S95" s="82"/>
    </row>
    <row r="96" spans="1:19" s="22" customFormat="1" x14ac:dyDescent="0.3">
      <c r="A96" s="195"/>
      <c r="B96" s="82"/>
      <c r="C96" s="82"/>
      <c r="D96" s="82"/>
      <c r="E96" s="82"/>
      <c r="F96" s="82"/>
      <c r="G96" s="82"/>
      <c r="H96" s="82"/>
      <c r="I96" s="82"/>
      <c r="J96" s="82"/>
      <c r="R96" s="82"/>
      <c r="S96" s="82"/>
    </row>
    <row r="97" spans="1:19" s="22" customFormat="1" x14ac:dyDescent="0.3">
      <c r="A97" s="195"/>
      <c r="B97" s="82"/>
      <c r="C97" s="82"/>
      <c r="D97" s="82"/>
      <c r="E97" s="82"/>
      <c r="F97" s="82"/>
      <c r="G97" s="82"/>
      <c r="H97" s="82"/>
      <c r="I97" s="82"/>
      <c r="J97" s="82"/>
      <c r="R97" s="82"/>
      <c r="S97" s="82"/>
    </row>
    <row r="98" spans="1:19" s="22" customFormat="1" x14ac:dyDescent="0.3">
      <c r="A98" s="195"/>
      <c r="B98" s="82"/>
      <c r="C98" s="82"/>
      <c r="D98" s="82"/>
      <c r="E98" s="82"/>
      <c r="F98" s="82"/>
      <c r="G98" s="82"/>
      <c r="H98" s="82"/>
      <c r="I98" s="82"/>
      <c r="J98" s="82"/>
      <c r="K98"/>
      <c r="R98" s="82"/>
      <c r="S98" s="82"/>
    </row>
    <row r="99" spans="1:19" s="22" customFormat="1" x14ac:dyDescent="0.3">
      <c r="A99" s="195"/>
      <c r="B99" s="82"/>
      <c r="C99" s="82"/>
      <c r="D99" s="82"/>
      <c r="E99" s="82"/>
      <c r="F99" s="82"/>
      <c r="G99" s="82"/>
      <c r="H99" s="82"/>
      <c r="I99" s="82"/>
      <c r="J99" s="82"/>
      <c r="R99" s="82"/>
      <c r="S99" s="82"/>
    </row>
    <row r="100" spans="1:19" s="22" customFormat="1" x14ac:dyDescent="0.3">
      <c r="A100" s="195"/>
      <c r="B100" s="82"/>
      <c r="C100" s="82"/>
      <c r="D100" s="82"/>
      <c r="E100" s="82"/>
      <c r="F100" s="82"/>
      <c r="G100" s="82"/>
      <c r="H100" s="82"/>
      <c r="I100" s="82"/>
      <c r="J100" s="82"/>
      <c r="R100" s="82"/>
      <c r="S100" s="82"/>
    </row>
    <row r="101" spans="1:19" s="22" customFormat="1" x14ac:dyDescent="0.3">
      <c r="A101" s="195"/>
      <c r="B101" s="82"/>
      <c r="C101" s="82"/>
      <c r="D101" s="82"/>
      <c r="E101" s="82"/>
      <c r="F101" s="82"/>
      <c r="G101" s="82"/>
      <c r="H101" s="82"/>
      <c r="I101" s="82"/>
      <c r="J101" s="82"/>
      <c r="R101" s="82"/>
      <c r="S101" s="82"/>
    </row>
    <row r="102" spans="1:19" s="22" customFormat="1" x14ac:dyDescent="0.3">
      <c r="A102" s="195"/>
      <c r="B102" s="82"/>
      <c r="C102" s="82"/>
      <c r="D102" s="82"/>
      <c r="E102" s="82"/>
      <c r="F102" s="82"/>
      <c r="G102" s="82"/>
      <c r="H102" s="82"/>
      <c r="I102" s="82"/>
      <c r="J102" s="82"/>
      <c r="R102" s="82"/>
      <c r="S102" s="82"/>
    </row>
    <row r="103" spans="1:19" s="22" customFormat="1" x14ac:dyDescent="0.3">
      <c r="A103" s="195"/>
      <c r="B103" s="82"/>
      <c r="C103" s="82"/>
      <c r="D103" s="82"/>
      <c r="E103" s="82"/>
      <c r="F103" s="82"/>
      <c r="G103" s="82"/>
      <c r="H103" s="82"/>
      <c r="I103" s="82"/>
      <c r="J103" s="82"/>
      <c r="R103" s="82"/>
      <c r="S103" s="82"/>
    </row>
    <row r="104" spans="1:19" s="22" customFormat="1" x14ac:dyDescent="0.3">
      <c r="A104" s="195"/>
      <c r="B104" s="82"/>
      <c r="C104" s="82"/>
      <c r="D104" s="82"/>
      <c r="E104" s="82"/>
      <c r="F104" s="82"/>
      <c r="G104" s="82"/>
      <c r="H104" s="82"/>
      <c r="I104" s="82"/>
      <c r="J104" s="82"/>
      <c r="R104" s="82"/>
      <c r="S104" s="82"/>
    </row>
    <row r="105" spans="1:19" s="22" customFormat="1" x14ac:dyDescent="0.3">
      <c r="A105" s="195"/>
      <c r="B105" s="82"/>
      <c r="C105" s="82"/>
      <c r="D105" s="82"/>
      <c r="E105" s="82"/>
      <c r="F105" s="82"/>
      <c r="G105" s="82"/>
      <c r="H105" s="82"/>
      <c r="I105" s="82"/>
      <c r="J105" s="82"/>
      <c r="R105" s="82"/>
      <c r="S105" s="82"/>
    </row>
    <row r="106" spans="1:19" s="22" customFormat="1" x14ac:dyDescent="0.3">
      <c r="A106" s="195"/>
      <c r="B106" s="82"/>
      <c r="C106" s="82"/>
      <c r="D106" s="82"/>
      <c r="E106" s="82"/>
      <c r="F106" s="82"/>
      <c r="G106" s="82"/>
      <c r="H106" s="82"/>
      <c r="I106" s="82"/>
      <c r="J106" s="82"/>
      <c r="R106" s="82"/>
      <c r="S106" s="82"/>
    </row>
    <row r="107" spans="1:19" s="22" customFormat="1" x14ac:dyDescent="0.3">
      <c r="A107" s="195"/>
      <c r="B107" s="82"/>
      <c r="C107" s="82"/>
      <c r="D107" s="82"/>
      <c r="E107" s="82"/>
      <c r="F107" s="82"/>
      <c r="G107" s="82"/>
      <c r="H107" s="82"/>
      <c r="I107" s="82"/>
      <c r="J107" s="82"/>
      <c r="R107" s="82"/>
      <c r="S107" s="82"/>
    </row>
    <row r="108" spans="1:19" s="22" customFormat="1" x14ac:dyDescent="0.3">
      <c r="A108" s="195"/>
      <c r="B108" s="82"/>
      <c r="C108" s="82"/>
      <c r="D108" s="82"/>
      <c r="E108" s="82"/>
      <c r="F108" s="82"/>
      <c r="G108" s="82"/>
      <c r="H108" s="82"/>
      <c r="I108" s="82"/>
      <c r="J108" s="82"/>
      <c r="R108" s="82"/>
      <c r="S108" s="82"/>
    </row>
    <row r="109" spans="1:19" s="22" customFormat="1" x14ac:dyDescent="0.3">
      <c r="A109" s="195"/>
      <c r="B109" s="82"/>
      <c r="C109" s="82"/>
      <c r="D109" s="82"/>
      <c r="E109" s="82"/>
      <c r="F109" s="82"/>
      <c r="G109" s="82"/>
      <c r="H109" s="82"/>
      <c r="I109" s="82"/>
      <c r="J109" s="82"/>
      <c r="R109" s="82"/>
      <c r="S109" s="82"/>
    </row>
    <row r="110" spans="1:19" s="22" customFormat="1" x14ac:dyDescent="0.3">
      <c r="A110" s="195"/>
      <c r="B110" s="82"/>
      <c r="C110" s="82"/>
      <c r="D110" s="82"/>
      <c r="E110" s="82"/>
      <c r="F110" s="82"/>
      <c r="G110" s="82"/>
      <c r="H110" s="82"/>
      <c r="I110" s="82"/>
      <c r="J110" s="82"/>
      <c r="R110" s="82"/>
      <c r="S110" s="82"/>
    </row>
    <row r="111" spans="1:19" s="22" customFormat="1" x14ac:dyDescent="0.3">
      <c r="A111" s="195"/>
      <c r="B111" s="82"/>
      <c r="C111" s="82"/>
      <c r="D111" s="82"/>
      <c r="E111" s="82"/>
      <c r="F111" s="82"/>
      <c r="G111" s="82"/>
      <c r="H111" s="82"/>
      <c r="I111" s="82"/>
      <c r="J111" s="82"/>
      <c r="K111"/>
      <c r="R111" s="82"/>
      <c r="S111" s="82"/>
    </row>
    <row r="112" spans="1:19" s="22" customFormat="1" x14ac:dyDescent="0.3">
      <c r="A112" s="195"/>
      <c r="B112" s="82"/>
      <c r="C112" s="82"/>
      <c r="D112" s="82"/>
      <c r="E112" s="82"/>
      <c r="F112" s="82"/>
      <c r="G112" s="82"/>
      <c r="H112" s="82"/>
      <c r="I112" s="82"/>
      <c r="J112" s="82"/>
      <c r="R112" s="82"/>
      <c r="S112" s="82"/>
    </row>
    <row r="113" spans="1:19" s="22" customFormat="1" x14ac:dyDescent="0.3">
      <c r="A113" s="195"/>
      <c r="B113" s="82"/>
      <c r="C113" s="82"/>
      <c r="D113" s="82"/>
      <c r="E113" s="82"/>
      <c r="F113" s="82"/>
      <c r="G113" s="82"/>
      <c r="H113" s="82"/>
      <c r="I113" s="82"/>
      <c r="J113" s="82"/>
      <c r="R113" s="82"/>
      <c r="S113" s="82"/>
    </row>
    <row r="114" spans="1:19" s="22" customFormat="1" x14ac:dyDescent="0.3">
      <c r="A114" s="195"/>
      <c r="B114" s="82"/>
      <c r="C114" s="82"/>
      <c r="D114" s="82"/>
      <c r="E114" s="82"/>
      <c r="F114" s="82"/>
      <c r="G114" s="82"/>
      <c r="H114" s="82"/>
      <c r="I114" s="82"/>
      <c r="J114" s="82"/>
      <c r="R114" s="82"/>
      <c r="S114" s="82"/>
    </row>
    <row r="115" spans="1:19" s="22" customFormat="1" x14ac:dyDescent="0.3">
      <c r="A115" s="195"/>
      <c r="B115" s="82"/>
      <c r="C115" s="82"/>
      <c r="D115" s="82"/>
      <c r="E115" s="82"/>
      <c r="F115" s="82"/>
      <c r="G115" s="82"/>
      <c r="H115" s="82"/>
      <c r="I115" s="82"/>
      <c r="J115" s="82"/>
      <c r="R115" s="82"/>
      <c r="S115" s="82"/>
    </row>
    <row r="116" spans="1:19" s="22" customFormat="1" x14ac:dyDescent="0.3">
      <c r="A116" s="195"/>
      <c r="B116" s="82"/>
      <c r="C116" s="82"/>
      <c r="D116" s="82"/>
      <c r="E116" s="82"/>
      <c r="F116" s="82"/>
      <c r="G116" s="82"/>
      <c r="H116" s="82"/>
      <c r="I116" s="82"/>
      <c r="J116" s="82"/>
      <c r="R116" s="82"/>
      <c r="S116" s="82"/>
    </row>
    <row r="117" spans="1:19" s="22" customFormat="1" x14ac:dyDescent="0.3">
      <c r="A117" s="82"/>
      <c r="B117" s="82"/>
      <c r="C117" s="82"/>
      <c r="D117" s="82"/>
      <c r="E117" s="82"/>
      <c r="F117" s="82"/>
      <c r="G117" s="82"/>
      <c r="H117" s="82"/>
      <c r="I117" s="82"/>
      <c r="J117" s="82"/>
      <c r="R117" s="82"/>
      <c r="S117" s="82"/>
    </row>
    <row r="118" spans="1:19" s="22" customFormat="1" x14ac:dyDescent="0.3">
      <c r="A118" s="82"/>
      <c r="B118" s="82"/>
      <c r="C118" s="82"/>
      <c r="D118" s="82"/>
      <c r="E118" s="82"/>
      <c r="F118" s="82"/>
      <c r="G118" s="82"/>
      <c r="H118" s="82"/>
      <c r="I118" s="82"/>
      <c r="J118" s="82"/>
      <c r="R118" s="82"/>
      <c r="S118" s="82"/>
    </row>
    <row r="119" spans="1:19" s="22" customFormat="1" x14ac:dyDescent="0.3">
      <c r="A119" s="82"/>
      <c r="B119" s="82"/>
      <c r="C119" s="82"/>
      <c r="D119" s="82"/>
      <c r="E119" s="82"/>
      <c r="F119" s="82"/>
      <c r="G119" s="82"/>
      <c r="H119" s="82"/>
      <c r="I119" s="82"/>
      <c r="J119" s="82"/>
      <c r="R119" s="82"/>
      <c r="S119" s="82"/>
    </row>
    <row r="120" spans="1:19" s="22" customFormat="1" x14ac:dyDescent="0.3">
      <c r="A120" s="82"/>
      <c r="B120" s="82"/>
      <c r="C120" s="82"/>
      <c r="D120" s="82"/>
      <c r="E120" s="82"/>
      <c r="F120" s="82"/>
      <c r="G120" s="82"/>
      <c r="H120" s="82"/>
      <c r="I120" s="82"/>
      <c r="J120" s="82"/>
      <c r="R120" s="82"/>
      <c r="S120" s="82"/>
    </row>
    <row r="121" spans="1:19" s="22" customFormat="1" x14ac:dyDescent="0.3">
      <c r="A121" s="82"/>
      <c r="B121" s="82"/>
      <c r="C121" s="82"/>
      <c r="D121" s="82"/>
      <c r="E121" s="82"/>
      <c r="F121" s="82"/>
      <c r="G121" s="82"/>
      <c r="H121" s="82"/>
      <c r="I121" s="82"/>
      <c r="J121" s="82"/>
      <c r="R121" s="82"/>
      <c r="S121" s="82"/>
    </row>
    <row r="122" spans="1:19" s="22" customFormat="1" x14ac:dyDescent="0.3">
      <c r="A122" s="82"/>
      <c r="B122" s="82"/>
      <c r="C122" s="82"/>
      <c r="D122" s="82"/>
      <c r="E122" s="82"/>
      <c r="F122" s="82"/>
      <c r="G122" s="82"/>
      <c r="H122" s="82"/>
      <c r="I122" s="82"/>
      <c r="J122" s="82"/>
      <c r="R122" s="82"/>
      <c r="S122" s="82"/>
    </row>
    <row r="123" spans="1:19" s="22" customFormat="1" x14ac:dyDescent="0.3">
      <c r="A123" s="82"/>
      <c r="B123" s="82"/>
      <c r="C123" s="82"/>
      <c r="D123" s="82"/>
      <c r="E123" s="82"/>
      <c r="F123" s="82"/>
      <c r="G123" s="82"/>
      <c r="H123" s="82"/>
      <c r="I123" s="82"/>
      <c r="J123" s="82"/>
      <c r="R123" s="82"/>
      <c r="S123" s="82"/>
    </row>
    <row r="124" spans="1:19" s="22" customFormat="1" x14ac:dyDescent="0.3">
      <c r="A124" s="82"/>
      <c r="B124" s="82"/>
      <c r="C124" s="82"/>
      <c r="D124" s="82"/>
      <c r="E124" s="82"/>
      <c r="F124" s="82"/>
      <c r="G124" s="82"/>
      <c r="H124" s="82"/>
      <c r="I124" s="82"/>
      <c r="J124" s="82"/>
      <c r="R124" s="82"/>
      <c r="S124" s="82"/>
    </row>
    <row r="125" spans="1:19" s="22" customFormat="1" x14ac:dyDescent="0.3">
      <c r="A125" s="82"/>
      <c r="B125" s="82"/>
      <c r="C125" s="82"/>
      <c r="D125" s="82"/>
      <c r="E125" s="82"/>
      <c r="F125" s="82"/>
      <c r="G125" s="82"/>
      <c r="H125" s="82"/>
      <c r="I125" s="82"/>
      <c r="J125" s="82"/>
      <c r="R125" s="82"/>
      <c r="S125" s="82"/>
    </row>
    <row r="126" spans="1:19" s="22" customFormat="1" x14ac:dyDescent="0.3">
      <c r="A126" s="82"/>
      <c r="B126" s="82"/>
      <c r="C126" s="82"/>
      <c r="D126" s="82"/>
      <c r="E126" s="82"/>
      <c r="F126" s="82"/>
      <c r="G126" s="82"/>
      <c r="H126" s="82"/>
      <c r="I126" s="82"/>
      <c r="J126" s="82"/>
      <c r="R126" s="82"/>
      <c r="S126" s="82"/>
    </row>
    <row r="127" spans="1:19" s="22" customFormat="1" x14ac:dyDescent="0.3">
      <c r="A127" s="82"/>
      <c r="B127" s="82"/>
      <c r="C127" s="82"/>
      <c r="D127" s="82"/>
      <c r="E127" s="82"/>
      <c r="F127" s="82"/>
      <c r="G127" s="82"/>
      <c r="H127" s="82"/>
      <c r="I127" s="82"/>
      <c r="J127" s="82"/>
      <c r="R127" s="82"/>
      <c r="S127" s="82"/>
    </row>
    <row r="128" spans="1:19" s="22" customFormat="1" x14ac:dyDescent="0.3">
      <c r="A128" s="82"/>
      <c r="B128" s="82"/>
      <c r="C128" s="82"/>
      <c r="D128" s="82"/>
      <c r="E128" s="82"/>
      <c r="F128" s="82"/>
      <c r="G128" s="82"/>
      <c r="H128" s="82"/>
      <c r="I128" s="82"/>
      <c r="J128" s="82"/>
      <c r="R128" s="82"/>
      <c r="S128" s="82"/>
    </row>
    <row r="129" spans="1:130" s="22" customFormat="1" x14ac:dyDescent="0.3">
      <c r="A129" s="82"/>
      <c r="B129" s="82"/>
      <c r="C129" s="82"/>
      <c r="D129" s="82"/>
      <c r="E129" s="82"/>
      <c r="F129" s="82"/>
      <c r="G129" s="82"/>
      <c r="H129" s="82"/>
      <c r="I129" s="82"/>
      <c r="J129" s="82"/>
      <c r="R129" s="82"/>
      <c r="S129" s="82"/>
    </row>
    <row r="130" spans="1:130" s="22" customFormat="1" x14ac:dyDescent="0.3">
      <c r="A130" s="82"/>
      <c r="B130" s="82"/>
      <c r="C130" s="82"/>
      <c r="D130" s="82"/>
      <c r="E130" s="82"/>
      <c r="F130" s="82"/>
      <c r="G130" s="82"/>
      <c r="H130" s="82"/>
      <c r="I130" s="82"/>
      <c r="J130" s="82"/>
      <c r="R130" s="82"/>
      <c r="S130" s="82"/>
    </row>
    <row r="131" spans="1:130" s="22" customFormat="1" x14ac:dyDescent="0.3">
      <c r="A131" s="82"/>
      <c r="B131" s="82"/>
      <c r="C131" s="82"/>
      <c r="D131" s="82"/>
      <c r="E131" s="82"/>
      <c r="F131" s="82"/>
      <c r="G131" s="82"/>
      <c r="H131" s="82"/>
      <c r="I131" s="82"/>
      <c r="J131" s="82"/>
      <c r="R131" s="82"/>
      <c r="S131" s="82"/>
    </row>
    <row r="132" spans="1:130" s="22" customFormat="1" x14ac:dyDescent="0.3">
      <c r="A132" s="82"/>
      <c r="B132" s="82"/>
      <c r="C132" s="82"/>
      <c r="D132" s="82"/>
      <c r="E132" s="82"/>
      <c r="F132" s="82"/>
      <c r="G132" s="82"/>
      <c r="H132" s="82"/>
      <c r="I132" s="82"/>
      <c r="J132" s="82"/>
      <c r="R132" s="82"/>
      <c r="S132" s="82"/>
    </row>
    <row r="133" spans="1:130" s="22" customFormat="1" x14ac:dyDescent="0.3">
      <c r="A133" s="82"/>
      <c r="B133" s="82"/>
      <c r="C133" s="82"/>
      <c r="D133" s="82"/>
      <c r="E133" s="82"/>
      <c r="F133" s="82"/>
      <c r="G133" s="82"/>
      <c r="H133" s="82"/>
      <c r="I133" s="82"/>
      <c r="J133" s="82"/>
      <c r="R133" s="82"/>
      <c r="S133" s="82"/>
    </row>
    <row r="134" spans="1:130" s="22" customFormat="1" x14ac:dyDescent="0.3">
      <c r="A134" s="82"/>
      <c r="B134" s="82"/>
      <c r="C134" s="82"/>
      <c r="D134" s="82"/>
      <c r="E134" s="82"/>
      <c r="F134" s="82"/>
      <c r="G134" s="82"/>
      <c r="H134" s="82"/>
      <c r="I134" s="82"/>
      <c r="J134" s="82"/>
      <c r="R134" s="82"/>
      <c r="S134" s="82"/>
    </row>
    <row r="135" spans="1:130" s="22" customFormat="1" x14ac:dyDescent="0.3">
      <c r="A135" s="82"/>
      <c r="B135" s="82"/>
      <c r="C135" s="82"/>
      <c r="D135" s="82"/>
      <c r="E135" s="82"/>
      <c r="F135" s="82"/>
      <c r="G135" s="82"/>
      <c r="H135" s="82"/>
      <c r="I135" s="82"/>
      <c r="J135" s="82"/>
      <c r="R135" s="82"/>
      <c r="S135" s="82"/>
    </row>
    <row r="136" spans="1:130" s="22" customFormat="1" x14ac:dyDescent="0.3">
      <c r="A136" s="82"/>
      <c r="B136" s="82"/>
      <c r="C136" s="82"/>
      <c r="D136" s="82"/>
      <c r="E136" s="82"/>
      <c r="F136" s="82"/>
      <c r="G136" s="82"/>
      <c r="H136" s="82"/>
      <c r="I136" s="82"/>
      <c r="J136" s="82"/>
      <c r="R136" s="82"/>
      <c r="S136" s="82"/>
    </row>
    <row r="137" spans="1:130" s="22" customFormat="1" x14ac:dyDescent="0.3">
      <c r="A137" s="82"/>
      <c r="B137" s="82"/>
      <c r="C137" s="82"/>
      <c r="D137" s="82"/>
      <c r="E137" s="82"/>
      <c r="F137" s="82"/>
      <c r="G137" s="82"/>
      <c r="H137" s="82"/>
      <c r="I137" s="82"/>
      <c r="J137" s="82"/>
      <c r="R137" s="82"/>
      <c r="S137" s="82"/>
    </row>
    <row r="138" spans="1:130" s="22" customFormat="1" x14ac:dyDescent="0.3">
      <c r="A138" s="82"/>
      <c r="B138" s="82"/>
      <c r="C138" s="82"/>
      <c r="D138" s="82"/>
      <c r="E138" s="82"/>
      <c r="F138" s="82"/>
      <c r="G138" s="82"/>
      <c r="H138" s="82"/>
      <c r="I138" s="82"/>
      <c r="J138" s="82"/>
      <c r="R138" s="82"/>
      <c r="S138" s="82"/>
    </row>
    <row r="139" spans="1:130" s="22" customFormat="1" x14ac:dyDescent="0.3">
      <c r="A139" s="82"/>
      <c r="B139" s="82"/>
      <c r="C139" s="82"/>
      <c r="D139" s="82"/>
      <c r="E139" s="82"/>
      <c r="F139" s="82"/>
      <c r="G139" s="82"/>
      <c r="H139" s="82"/>
      <c r="I139" s="82"/>
      <c r="J139" s="82"/>
      <c r="R139" s="82"/>
      <c r="S139" s="82"/>
    </row>
    <row r="140" spans="1:130" s="22" customFormat="1" x14ac:dyDescent="0.3">
      <c r="A140" s="82"/>
      <c r="B140" s="82"/>
      <c r="C140" s="82"/>
      <c r="D140" s="82"/>
      <c r="E140" s="82"/>
      <c r="F140" s="82"/>
      <c r="G140" s="82"/>
      <c r="H140" s="82"/>
      <c r="I140" s="82"/>
      <c r="J140" s="82"/>
      <c r="R140" s="82"/>
      <c r="S140" s="82"/>
    </row>
    <row r="141" spans="1:130" s="22" customFormat="1" x14ac:dyDescent="0.3">
      <c r="A141" s="82"/>
      <c r="B141" s="82"/>
      <c r="C141" s="82"/>
      <c r="D141" s="82"/>
      <c r="E141" s="82"/>
      <c r="F141" s="82"/>
      <c r="G141" s="82"/>
      <c r="H141" s="82"/>
      <c r="I141" s="82"/>
      <c r="J141" s="82"/>
      <c r="R141" s="82"/>
      <c r="S141" s="82"/>
    </row>
    <row r="142" spans="1:130" x14ac:dyDescent="0.3">
      <c r="U142" s="83" t="s">
        <v>27</v>
      </c>
      <c r="V142" s="83" t="s">
        <v>1145</v>
      </c>
      <c r="X142" s="22" t="s">
        <v>1146</v>
      </c>
      <c r="Y142" s="22" t="s">
        <v>181</v>
      </c>
      <c r="DZ142" s="22"/>
    </row>
    <row r="143" spans="1:130" x14ac:dyDescent="0.3">
      <c r="U143" s="136" t="s">
        <v>1147</v>
      </c>
      <c r="V143" s="159" t="s">
        <v>1148</v>
      </c>
      <c r="X143" s="82" t="s">
        <v>1149</v>
      </c>
      <c r="Y143" s="82" t="s">
        <v>1150</v>
      </c>
    </row>
    <row r="144" spans="1:130" x14ac:dyDescent="0.3">
      <c r="U144" s="136" t="s">
        <v>1147</v>
      </c>
      <c r="V144" s="159" t="s">
        <v>1151</v>
      </c>
      <c r="X144" s="82" t="s">
        <v>1149</v>
      </c>
      <c r="Y144" s="82" t="s">
        <v>1152</v>
      </c>
      <c r="DZ144" s="22"/>
    </row>
    <row r="145" spans="20:130" x14ac:dyDescent="0.3">
      <c r="U145" s="136" t="s">
        <v>1147</v>
      </c>
      <c r="V145" s="159" t="s">
        <v>1153</v>
      </c>
      <c r="X145" s="82" t="s">
        <v>1149</v>
      </c>
      <c r="Y145" s="82" t="s">
        <v>975</v>
      </c>
      <c r="DZ145" s="22"/>
    </row>
    <row r="146" spans="20:130" x14ac:dyDescent="0.3">
      <c r="U146" s="136" t="s">
        <v>1147</v>
      </c>
      <c r="V146" s="159" t="s">
        <v>1154</v>
      </c>
      <c r="X146" s="82" t="s">
        <v>1149</v>
      </c>
      <c r="Y146" s="82" t="s">
        <v>1155</v>
      </c>
      <c r="DZ146" s="22"/>
    </row>
    <row r="147" spans="20:130" x14ac:dyDescent="0.3">
      <c r="U147" s="136" t="s">
        <v>1147</v>
      </c>
      <c r="V147" s="159" t="s">
        <v>1156</v>
      </c>
      <c r="X147" s="82" t="s">
        <v>1149</v>
      </c>
      <c r="Y147" s="82" t="s">
        <v>853</v>
      </c>
      <c r="DZ147" s="22"/>
    </row>
    <row r="148" spans="20:130" x14ac:dyDescent="0.3">
      <c r="U148" s="136" t="s">
        <v>1147</v>
      </c>
      <c r="V148" s="159" t="s">
        <v>1157</v>
      </c>
      <c r="X148" s="82" t="s">
        <v>1149</v>
      </c>
      <c r="Y148" s="82" t="s">
        <v>1158</v>
      </c>
      <c r="DZ148" s="22"/>
    </row>
    <row r="149" spans="20:130" x14ac:dyDescent="0.3">
      <c r="T149" s="83"/>
      <c r="U149" s="136" t="s">
        <v>1147</v>
      </c>
      <c r="V149" s="159" t="s">
        <v>1159</v>
      </c>
      <c r="X149" s="82" t="s">
        <v>1149</v>
      </c>
      <c r="Y149" s="82" t="s">
        <v>1160</v>
      </c>
      <c r="DZ149" s="22"/>
    </row>
    <row r="150" spans="20:130" x14ac:dyDescent="0.3">
      <c r="T150" s="83"/>
      <c r="U150" s="136" t="s">
        <v>1147</v>
      </c>
      <c r="V150" s="159" t="s">
        <v>1161</v>
      </c>
      <c r="X150" s="82" t="s">
        <v>1149</v>
      </c>
      <c r="Y150" s="82" t="s">
        <v>1017</v>
      </c>
    </row>
    <row r="151" spans="20:130" x14ac:dyDescent="0.3">
      <c r="T151" s="83"/>
      <c r="U151" s="136" t="s">
        <v>1147</v>
      </c>
      <c r="V151" s="159" t="s">
        <v>1162</v>
      </c>
      <c r="X151" s="82" t="s">
        <v>1149</v>
      </c>
      <c r="Y151" s="82" t="s">
        <v>1163</v>
      </c>
      <c r="DZ151" s="22"/>
    </row>
    <row r="152" spans="20:130" x14ac:dyDescent="0.3">
      <c r="T152" s="83"/>
      <c r="U152" s="136" t="s">
        <v>1147</v>
      </c>
      <c r="V152" s="159" t="s">
        <v>1164</v>
      </c>
      <c r="X152" s="82" t="s">
        <v>1149</v>
      </c>
      <c r="Y152" s="82" t="s">
        <v>1165</v>
      </c>
    </row>
    <row r="153" spans="20:130" x14ac:dyDescent="0.3">
      <c r="T153" s="83"/>
      <c r="U153" s="160" t="s">
        <v>1166</v>
      </c>
      <c r="V153" s="161" t="s">
        <v>1167</v>
      </c>
      <c r="X153" s="82" t="s">
        <v>1149</v>
      </c>
      <c r="Y153" s="82" t="s">
        <v>1168</v>
      </c>
    </row>
    <row r="154" spans="20:130" x14ac:dyDescent="0.3">
      <c r="T154" s="83"/>
      <c r="U154" s="160" t="s">
        <v>1166</v>
      </c>
      <c r="V154" s="161" t="s">
        <v>1169</v>
      </c>
      <c r="X154" s="22" t="s">
        <v>1170</v>
      </c>
      <c r="Y154" s="22" t="s">
        <v>1171</v>
      </c>
    </row>
    <row r="155" spans="20:130" x14ac:dyDescent="0.3">
      <c r="T155" s="83"/>
      <c r="U155" s="160" t="s">
        <v>1166</v>
      </c>
      <c r="V155" s="161" t="s">
        <v>1172</v>
      </c>
      <c r="X155" s="22" t="s">
        <v>1170</v>
      </c>
      <c r="Y155" s="22" t="s">
        <v>1173</v>
      </c>
    </row>
    <row r="156" spans="20:130" x14ac:dyDescent="0.3">
      <c r="T156" s="83"/>
      <c r="U156" s="160" t="s">
        <v>1166</v>
      </c>
      <c r="V156" s="161" t="s">
        <v>1174</v>
      </c>
      <c r="X156" s="22" t="s">
        <v>1170</v>
      </c>
      <c r="Y156" s="22" t="s">
        <v>1175</v>
      </c>
    </row>
    <row r="157" spans="20:130" x14ac:dyDescent="0.3">
      <c r="T157" s="83"/>
      <c r="U157" s="160" t="s">
        <v>1166</v>
      </c>
      <c r="V157" s="161" t="s">
        <v>1176</v>
      </c>
      <c r="X157" s="22" t="s">
        <v>1170</v>
      </c>
      <c r="Y157" s="22" t="s">
        <v>1077</v>
      </c>
    </row>
    <row r="158" spans="20:130" x14ac:dyDescent="0.3">
      <c r="T158" s="83"/>
      <c r="U158" s="160" t="s">
        <v>1166</v>
      </c>
      <c r="V158" s="161" t="s">
        <v>1177</v>
      </c>
      <c r="X158" s="22" t="s">
        <v>1170</v>
      </c>
      <c r="Y158" s="82" t="s">
        <v>821</v>
      </c>
    </row>
    <row r="159" spans="20:130" x14ac:dyDescent="0.3">
      <c r="T159" s="83"/>
      <c r="U159" s="160" t="s">
        <v>1166</v>
      </c>
      <c r="V159" s="160" t="s">
        <v>1178</v>
      </c>
      <c r="X159" s="22" t="s">
        <v>1170</v>
      </c>
      <c r="Y159" s="22" t="s">
        <v>1179</v>
      </c>
      <c r="DZ159" s="22"/>
    </row>
    <row r="160" spans="20:130" x14ac:dyDescent="0.3">
      <c r="T160" s="83"/>
      <c r="U160" s="160" t="s">
        <v>1180</v>
      </c>
      <c r="V160" s="161" t="s">
        <v>1181</v>
      </c>
      <c r="X160" s="22" t="s">
        <v>1170</v>
      </c>
      <c r="Y160" s="22" t="s">
        <v>1182</v>
      </c>
    </row>
    <row r="161" spans="20:25" x14ac:dyDescent="0.3">
      <c r="T161" s="83"/>
      <c r="U161" s="160" t="s">
        <v>845</v>
      </c>
      <c r="V161" s="160" t="s">
        <v>925</v>
      </c>
      <c r="X161" s="22" t="s">
        <v>1170</v>
      </c>
      <c r="Y161" s="22" t="s">
        <v>1183</v>
      </c>
    </row>
    <row r="162" spans="20:25" x14ac:dyDescent="0.3">
      <c r="T162" s="83"/>
      <c r="U162" s="160" t="s">
        <v>845</v>
      </c>
      <c r="V162" s="160" t="s">
        <v>1184</v>
      </c>
      <c r="X162" s="22" t="s">
        <v>1170</v>
      </c>
      <c r="Y162" s="22" t="s">
        <v>1185</v>
      </c>
    </row>
    <row r="163" spans="20:25" x14ac:dyDescent="0.3">
      <c r="T163" s="83"/>
      <c r="U163" s="160" t="s">
        <v>845</v>
      </c>
      <c r="V163" s="160" t="s">
        <v>1019</v>
      </c>
      <c r="X163" s="22" t="s">
        <v>1170</v>
      </c>
      <c r="Y163" s="22" t="s">
        <v>1186</v>
      </c>
    </row>
    <row r="164" spans="20:25" x14ac:dyDescent="0.3">
      <c r="T164" s="83"/>
      <c r="U164" s="160" t="s">
        <v>90</v>
      </c>
      <c r="V164" s="160" t="s">
        <v>1187</v>
      </c>
      <c r="X164" s="22" t="s">
        <v>1170</v>
      </c>
      <c r="Y164" s="22" t="s">
        <v>1188</v>
      </c>
    </row>
    <row r="165" spans="20:25" x14ac:dyDescent="0.3">
      <c r="T165" s="83"/>
      <c r="U165" s="160" t="s">
        <v>90</v>
      </c>
      <c r="V165" s="160" t="s">
        <v>1189</v>
      </c>
      <c r="X165" s="22" t="s">
        <v>1170</v>
      </c>
      <c r="Y165" s="22" t="s">
        <v>1190</v>
      </c>
    </row>
    <row r="166" spans="20:25" x14ac:dyDescent="0.3">
      <c r="T166" s="83"/>
      <c r="U166" s="160" t="s">
        <v>90</v>
      </c>
      <c r="V166" s="160" t="s">
        <v>1191</v>
      </c>
      <c r="X166" s="22" t="s">
        <v>1170</v>
      </c>
      <c r="Y166" s="22" t="s">
        <v>1192</v>
      </c>
    </row>
    <row r="167" spans="20:25" x14ac:dyDescent="0.3">
      <c r="T167" s="83"/>
      <c r="U167" s="160" t="s">
        <v>90</v>
      </c>
      <c r="V167" s="160" t="s">
        <v>1193</v>
      </c>
      <c r="X167" s="22" t="s">
        <v>1170</v>
      </c>
      <c r="Y167" s="22" t="s">
        <v>1194</v>
      </c>
    </row>
    <row r="168" spans="20:25" x14ac:dyDescent="0.3">
      <c r="T168" s="83"/>
      <c r="U168" s="160" t="s">
        <v>90</v>
      </c>
      <c r="V168" s="160" t="s">
        <v>1195</v>
      </c>
      <c r="X168" s="22" t="s">
        <v>1170</v>
      </c>
      <c r="Y168" s="22" t="s">
        <v>1196</v>
      </c>
    </row>
    <row r="169" spans="20:25" x14ac:dyDescent="0.3">
      <c r="T169" s="83"/>
      <c r="U169" s="160" t="s">
        <v>90</v>
      </c>
      <c r="V169" s="160" t="s">
        <v>1197</v>
      </c>
      <c r="X169" s="22" t="s">
        <v>1170</v>
      </c>
      <c r="Y169" s="22" t="s">
        <v>1198</v>
      </c>
    </row>
    <row r="170" spans="20:25" x14ac:dyDescent="0.3">
      <c r="T170" s="83"/>
      <c r="U170" s="160" t="s">
        <v>90</v>
      </c>
      <c r="V170" s="160" t="s">
        <v>1199</v>
      </c>
      <c r="X170" s="22" t="s">
        <v>1170</v>
      </c>
      <c r="Y170" s="22" t="s">
        <v>1200</v>
      </c>
    </row>
    <row r="171" spans="20:25" x14ac:dyDescent="0.3">
      <c r="T171" s="83"/>
      <c r="U171" s="160" t="s">
        <v>90</v>
      </c>
      <c r="V171" s="160" t="s">
        <v>1201</v>
      </c>
      <c r="X171" s="22" t="s">
        <v>1170</v>
      </c>
      <c r="Y171" s="22" t="s">
        <v>1202</v>
      </c>
    </row>
    <row r="172" spans="20:25" x14ac:dyDescent="0.3">
      <c r="T172" s="83"/>
      <c r="X172" s="22" t="s">
        <v>1170</v>
      </c>
      <c r="Y172" s="22" t="s">
        <v>1019</v>
      </c>
    </row>
    <row r="173" spans="20:25" x14ac:dyDescent="0.3">
      <c r="T173" s="83"/>
      <c r="X173" s="22" t="s">
        <v>1170</v>
      </c>
      <c r="Y173" s="22" t="s">
        <v>1203</v>
      </c>
    </row>
    <row r="174" spans="20:25" x14ac:dyDescent="0.3">
      <c r="X174" s="22" t="s">
        <v>1204</v>
      </c>
      <c r="Y174" s="22" t="s">
        <v>1205</v>
      </c>
    </row>
    <row r="175" spans="20:25" x14ac:dyDescent="0.3">
      <c r="X175" s="22" t="s">
        <v>1204</v>
      </c>
      <c r="Y175" s="22" t="s">
        <v>1206</v>
      </c>
    </row>
    <row r="176" spans="20:25" x14ac:dyDescent="0.3">
      <c r="X176" s="22" t="s">
        <v>1204</v>
      </c>
      <c r="Y176" s="22" t="s">
        <v>1076</v>
      </c>
    </row>
    <row r="177" spans="24:25" x14ac:dyDescent="0.3">
      <c r="X177" s="22" t="s">
        <v>1204</v>
      </c>
      <c r="Y177" s="22" t="s">
        <v>1077</v>
      </c>
    </row>
    <row r="178" spans="24:25" x14ac:dyDescent="0.3">
      <c r="X178" s="22" t="s">
        <v>1204</v>
      </c>
      <c r="Y178" s="22" t="s">
        <v>1207</v>
      </c>
    </row>
    <row r="179" spans="24:25" x14ac:dyDescent="0.3">
      <c r="X179" s="22" t="s">
        <v>1204</v>
      </c>
      <c r="Y179" s="22" t="s">
        <v>1208</v>
      </c>
    </row>
    <row r="180" spans="24:25" x14ac:dyDescent="0.3">
      <c r="X180" s="22" t="s">
        <v>1204</v>
      </c>
      <c r="Y180" s="22" t="s">
        <v>1186</v>
      </c>
    </row>
    <row r="181" spans="24:25" x14ac:dyDescent="0.3">
      <c r="X181" s="22" t="s">
        <v>1204</v>
      </c>
      <c r="Y181" s="22" t="s">
        <v>1188</v>
      </c>
    </row>
    <row r="182" spans="24:25" x14ac:dyDescent="0.3">
      <c r="X182" s="22" t="s">
        <v>1204</v>
      </c>
      <c r="Y182" s="22" t="s">
        <v>1194</v>
      </c>
    </row>
    <row r="183" spans="24:25" x14ac:dyDescent="0.3">
      <c r="X183" s="22" t="s">
        <v>1204</v>
      </c>
      <c r="Y183" s="22" t="s">
        <v>1209</v>
      </c>
    </row>
    <row r="184" spans="24:25" x14ac:dyDescent="0.3">
      <c r="X184" s="22" t="s">
        <v>1204</v>
      </c>
      <c r="Y184" s="22" t="s">
        <v>1210</v>
      </c>
    </row>
    <row r="185" spans="24:25" x14ac:dyDescent="0.3">
      <c r="X185" s="22" t="s">
        <v>1204</v>
      </c>
      <c r="Y185" s="22" t="s">
        <v>1211</v>
      </c>
    </row>
    <row r="186" spans="24:25" x14ac:dyDescent="0.3">
      <c r="X186" s="22" t="s">
        <v>1204</v>
      </c>
      <c r="Y186" s="22" t="s">
        <v>1019</v>
      </c>
    </row>
  </sheetData>
  <sheetProtection algorithmName="SHA-512" hashValue="XgPZULmRKZDvMecG3i/DEhQm1p4B6OtIwJNZH9DwULMqpBQ3pv175xjeQXdQxNltCi+S9Q3v9iNhmggDeA1O6A==" saltValue="Bqkqh2QC+5hj/ua04IbaYQ==" spinCount="100000" sheet="1" insertColumns="0" insertRows="0"/>
  <dataConsolidate/>
  <mergeCells count="31">
    <mergeCell ref="B32:D32"/>
    <mergeCell ref="B23:C23"/>
    <mergeCell ref="B24:C24"/>
    <mergeCell ref="B25:C25"/>
    <mergeCell ref="B17:C17"/>
    <mergeCell ref="B18:C18"/>
    <mergeCell ref="B19:C19"/>
    <mergeCell ref="B20:I20"/>
    <mergeCell ref="B21:I21"/>
    <mergeCell ref="B27:B31"/>
    <mergeCell ref="C27:I31"/>
    <mergeCell ref="B22:C22"/>
    <mergeCell ref="D22:I22"/>
    <mergeCell ref="B16:C16"/>
    <mergeCell ref="B5:I5"/>
    <mergeCell ref="B6:C6"/>
    <mergeCell ref="B7:C7"/>
    <mergeCell ref="B8:C8"/>
    <mergeCell ref="B9:C9"/>
    <mergeCell ref="B10:C10"/>
    <mergeCell ref="B11:C11"/>
    <mergeCell ref="B12:C12"/>
    <mergeCell ref="B13:C13"/>
    <mergeCell ref="B14:C14"/>
    <mergeCell ref="B15:C15"/>
    <mergeCell ref="B4:I4"/>
    <mergeCell ref="A1:J1"/>
    <mergeCell ref="B2:B3"/>
    <mergeCell ref="C2:I2"/>
    <mergeCell ref="C3:E3"/>
    <mergeCell ref="F3:I3"/>
  </mergeCells>
  <phoneticPr fontId="68" type="noConversion"/>
  <conditionalFormatting sqref="D23:I23">
    <cfRule type="expression" dxfId="164" priority="9">
      <formula>D$7&lt;&gt;""</formula>
    </cfRule>
  </conditionalFormatting>
  <conditionalFormatting sqref="D24:I24">
    <cfRule type="expression" dxfId="163" priority="6">
      <formula>D$23="Baja"</formula>
    </cfRule>
  </conditionalFormatting>
  <conditionalFormatting sqref="D24:I25">
    <cfRule type="expression" dxfId="162" priority="7">
      <formula>D$23="Modificar"</formula>
    </cfRule>
  </conditionalFormatting>
  <conditionalFormatting sqref="D25:I25">
    <cfRule type="expression" dxfId="161" priority="8">
      <formula>D$23="Crear"</formula>
    </cfRule>
  </conditionalFormatting>
  <dataValidations count="9">
    <dataValidation type="whole" allowBlank="1" showInputMessage="1" showErrorMessage="1" errorTitle="Numero de Documento" error="Digitar un valor numérico" sqref="D8:I8" xr:uid="{E94C3035-E02A-44D3-A969-D00E20629F69}">
      <formula1>1</formula1>
      <formula2>9999999999999990</formula2>
    </dataValidation>
    <dataValidation type="whole" allowBlank="1" showInputMessage="1" showErrorMessage="1" errorTitle="Centro de Costo" error="Digitar un valor numérico" sqref="D12:I13" xr:uid="{8CF65607-62C2-4C4E-AB8A-07D0312C3AD9}">
      <formula1>1</formula1>
      <formula2>9999999999999990</formula2>
    </dataValidation>
    <dataValidation type="list" allowBlank="1" showInputMessage="1" showErrorMessage="1" sqref="D16:I16" xr:uid="{40F123E2-565C-44A0-8E9A-887EE0704FDD}">
      <formula1>"Empleado CAFAM, Contratista"</formula1>
    </dataValidation>
    <dataValidation type="date" allowBlank="1" showInputMessage="1" showErrorMessage="1" errorTitle="Fecha inicio" error="Digite una fecha valida" sqref="D18:I18" xr:uid="{DEE7029C-E395-4710-BCBA-F567373A5768}">
      <formula1>19725</formula1>
      <formula2>2958465</formula2>
    </dataValidation>
    <dataValidation type="textLength" allowBlank="1" showInputMessage="1" showErrorMessage="1" errorTitle="Nombre Dependencia" error="Solo se aceptan caracteres albabeticos. Favor digitar el nombre de la Dependencia." sqref="D14:I14" xr:uid="{E2D64F74-BFB3-4E50-AF44-92D3E6400980}">
      <formula1>5</formula1>
      <formula2>100</formula2>
    </dataValidation>
    <dataValidation type="whole" allowBlank="1" showInputMessage="1" showErrorMessage="1" errorTitle="Centro de Costo" error="Digitar un valor numérico" sqref="D11:I11" xr:uid="{C37280E4-39F9-4C35-820A-27063C7F3409}">
      <formula1>0</formula1>
      <formula2>9999</formula2>
    </dataValidation>
    <dataValidation allowBlank="1" showInputMessage="1" showErrorMessage="1" errorTitle="Numero de Documento" error="Digitar un valor numérico" sqref="D7:I7" xr:uid="{2846EA7C-AFD4-4A8F-B2A8-8BC088D4DF4D}"/>
    <dataValidation type="list" allowBlank="1" showInputMessage="1" showErrorMessage="1" sqref="D23:I23" xr:uid="{496F74B8-C9A4-440A-9CCC-F8957ED6563D}">
      <formula1>"Crear, Modificar, Baja"</formula1>
    </dataValidation>
    <dataValidation type="date" operator="greaterThan" allowBlank="1" showInputMessage="1" showErrorMessage="1" errorTitle="Fecha finalización" error="Digite una fecha valida. La fecha debe ser mayor a la de Inicio Contrato y a la fecha actual del sistema." sqref="D19:I19" xr:uid="{34A35EDC-2540-4B82-9C14-DFCCE19D69E6}">
      <formula1>D18</formula1>
    </dataValidation>
  </dataValidations>
  <pageMargins left="0.70866141732283472" right="0.70866141732283472" top="0.74803149606299213" bottom="0.74803149606299213" header="0.31496062992125984" footer="0.31496062992125984"/>
  <pageSetup paperSize="9" scale="44" orientation="portrait" horizontalDpi="4294967295" verticalDpi="4294967295" r:id="rId1"/>
  <drawing r:id="rId2"/>
  <legacyDrawing r:id="rId3"/>
  <mc:AlternateContent xmlns:mc="http://schemas.openxmlformats.org/markup-compatibility/2006">
    <mc:Choice Requires="x14">
      <controls>
        <mc:AlternateContent xmlns:mc="http://schemas.openxmlformats.org/markup-compatibility/2006">
          <mc:Choice Requires="x14">
            <control shapeId="164871" r:id="rId4" name="List Box 7">
              <controlPr defaultSize="0" autoLine="0" autoPict="0">
                <anchor moveWithCells="1">
                  <from>
                    <xdr:col>3</xdr:col>
                    <xdr:colOff>22860</xdr:colOff>
                    <xdr:row>24</xdr:row>
                    <xdr:rowOff>0</xdr:rowOff>
                  </from>
                  <to>
                    <xdr:col>3</xdr:col>
                    <xdr:colOff>1371600</xdr:colOff>
                    <xdr:row>24</xdr:row>
                    <xdr:rowOff>792480</xdr:rowOff>
                  </to>
                </anchor>
              </controlPr>
            </control>
          </mc:Choice>
        </mc:AlternateContent>
        <mc:AlternateContent xmlns:mc="http://schemas.openxmlformats.org/markup-compatibility/2006">
          <mc:Choice Requires="x14">
            <control shapeId="164872" r:id="rId5" name="List Box 8">
              <controlPr defaultSize="0" autoLine="0" autoPict="0">
                <anchor moveWithCells="1">
                  <from>
                    <xdr:col>4</xdr:col>
                    <xdr:colOff>22860</xdr:colOff>
                    <xdr:row>24</xdr:row>
                    <xdr:rowOff>0</xdr:rowOff>
                  </from>
                  <to>
                    <xdr:col>4</xdr:col>
                    <xdr:colOff>1371600</xdr:colOff>
                    <xdr:row>24</xdr:row>
                    <xdr:rowOff>792480</xdr:rowOff>
                  </to>
                </anchor>
              </controlPr>
            </control>
          </mc:Choice>
        </mc:AlternateContent>
        <mc:AlternateContent xmlns:mc="http://schemas.openxmlformats.org/markup-compatibility/2006">
          <mc:Choice Requires="x14">
            <control shapeId="164873" r:id="rId6" name="List Box 9">
              <controlPr defaultSize="0" autoLine="0" autoPict="0">
                <anchor moveWithCells="1">
                  <from>
                    <xdr:col>5</xdr:col>
                    <xdr:colOff>22860</xdr:colOff>
                    <xdr:row>24</xdr:row>
                    <xdr:rowOff>0</xdr:rowOff>
                  </from>
                  <to>
                    <xdr:col>5</xdr:col>
                    <xdr:colOff>1371600</xdr:colOff>
                    <xdr:row>24</xdr:row>
                    <xdr:rowOff>792480</xdr:rowOff>
                  </to>
                </anchor>
              </controlPr>
            </control>
          </mc:Choice>
        </mc:AlternateContent>
        <mc:AlternateContent xmlns:mc="http://schemas.openxmlformats.org/markup-compatibility/2006">
          <mc:Choice Requires="x14">
            <control shapeId="164874" r:id="rId7" name="List Box 10">
              <controlPr defaultSize="0" autoLine="0" autoPict="0">
                <anchor moveWithCells="1">
                  <from>
                    <xdr:col>6</xdr:col>
                    <xdr:colOff>22860</xdr:colOff>
                    <xdr:row>24</xdr:row>
                    <xdr:rowOff>0</xdr:rowOff>
                  </from>
                  <to>
                    <xdr:col>6</xdr:col>
                    <xdr:colOff>1371600</xdr:colOff>
                    <xdr:row>24</xdr:row>
                    <xdr:rowOff>792480</xdr:rowOff>
                  </to>
                </anchor>
              </controlPr>
            </control>
          </mc:Choice>
        </mc:AlternateContent>
        <mc:AlternateContent xmlns:mc="http://schemas.openxmlformats.org/markup-compatibility/2006">
          <mc:Choice Requires="x14">
            <control shapeId="164875" r:id="rId8" name="List Box 11">
              <controlPr defaultSize="0" autoLine="0" autoPict="0">
                <anchor moveWithCells="1">
                  <from>
                    <xdr:col>7</xdr:col>
                    <xdr:colOff>22860</xdr:colOff>
                    <xdr:row>24</xdr:row>
                    <xdr:rowOff>0</xdr:rowOff>
                  </from>
                  <to>
                    <xdr:col>7</xdr:col>
                    <xdr:colOff>1371600</xdr:colOff>
                    <xdr:row>24</xdr:row>
                    <xdr:rowOff>792480</xdr:rowOff>
                  </to>
                </anchor>
              </controlPr>
            </control>
          </mc:Choice>
        </mc:AlternateContent>
        <mc:AlternateContent xmlns:mc="http://schemas.openxmlformats.org/markup-compatibility/2006">
          <mc:Choice Requires="x14">
            <control shapeId="164876" r:id="rId9" name="List Box 12">
              <controlPr defaultSize="0" autoLine="0" autoPict="0">
                <anchor moveWithCells="1">
                  <from>
                    <xdr:col>8</xdr:col>
                    <xdr:colOff>22860</xdr:colOff>
                    <xdr:row>24</xdr:row>
                    <xdr:rowOff>0</xdr:rowOff>
                  </from>
                  <to>
                    <xdr:col>8</xdr:col>
                    <xdr:colOff>1371600</xdr:colOff>
                    <xdr:row>24</xdr:row>
                    <xdr:rowOff>792480</xdr:rowOff>
                  </to>
                </anchor>
              </controlPr>
            </control>
          </mc:Choice>
        </mc:AlternateContent>
      </controls>
    </mc:Choice>
  </mc:AlternateContent>
  <tableParts count="2">
    <tablePart r:id="rId10"/>
    <tablePart r:id="rId11"/>
  </tableParts>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343B9-29E0-4318-A392-B185B4C7398A}">
  <sheetPr codeName="Hoja32">
    <tabColor theme="8" tint="-0.249977111117893"/>
    <pageSetUpPr fitToPage="1"/>
  </sheetPr>
  <dimension ref="A1:DZ186"/>
  <sheetViews>
    <sheetView showGridLines="0" showRowColHeaders="0" zoomScaleNormal="100" workbookViewId="0">
      <pane xSplit="10" topLeftCell="K1" activePane="topRight" state="frozen"/>
      <selection activeCell="D7" sqref="D7:I19"/>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ustomWidth="1"/>
    <col min="12" max="12" width="11.6640625" style="82" customWidth="1"/>
    <col min="13" max="16" width="11.44140625" style="82" customWidth="1"/>
    <col min="17" max="17" width="2" style="82" customWidth="1"/>
    <col min="18" max="18" width="12.44140625" style="82" customWidth="1"/>
    <col min="19" max="19" width="44.33203125" style="82" customWidth="1"/>
    <col min="20" max="20" width="2.33203125" style="82" customWidth="1"/>
    <col min="21" max="21" width="27.44140625" style="82" customWidth="1"/>
    <col min="22" max="22" width="54.5546875" style="82" customWidth="1"/>
    <col min="23" max="23" width="11.44140625" style="82" customWidth="1"/>
    <col min="24" max="24" width="17.33203125" style="82" customWidth="1"/>
    <col min="25" max="25" width="43.5546875" style="82" customWidth="1"/>
    <col min="26" max="26" width="11.44140625" style="82" customWidth="1"/>
    <col min="27" max="27" width="35.6640625" style="82" customWidth="1"/>
    <col min="28" max="129" width="11.44140625" style="82" customWidth="1"/>
    <col min="130" max="16384" width="11.44140625" style="82"/>
  </cols>
  <sheetData>
    <row r="1" spans="1:11" s="22" customFormat="1" ht="20.25" customHeight="1" thickTop="1" thickBot="1" x14ac:dyDescent="0.35">
      <c r="A1" s="463"/>
      <c r="B1" s="464"/>
      <c r="C1" s="464"/>
      <c r="D1" s="464"/>
      <c r="E1" s="464"/>
      <c r="F1" s="464"/>
      <c r="G1" s="464"/>
      <c r="H1" s="464"/>
      <c r="I1" s="464"/>
      <c r="J1" s="465"/>
      <c r="K1" s="21">
        <v>2958465</v>
      </c>
    </row>
    <row r="2" spans="1:11" s="22" customFormat="1" ht="45" customHeight="1" x14ac:dyDescent="0.3">
      <c r="A2" s="62"/>
      <c r="B2" s="474"/>
      <c r="C2" s="481" t="s">
        <v>99</v>
      </c>
      <c r="D2" s="481"/>
      <c r="E2" s="481"/>
      <c r="F2" s="481"/>
      <c r="G2" s="482"/>
      <c r="H2" s="482"/>
      <c r="I2" s="483"/>
      <c r="J2" s="64"/>
    </row>
    <row r="3" spans="1:11" s="22" customFormat="1" ht="15" thickBot="1" x14ac:dyDescent="0.35">
      <c r="A3" s="62"/>
      <c r="B3" s="475"/>
      <c r="C3" s="473"/>
      <c r="D3" s="473"/>
      <c r="E3" s="473"/>
      <c r="F3" s="473" t="s">
        <v>100</v>
      </c>
      <c r="G3" s="479"/>
      <c r="H3" s="479"/>
      <c r="I3" s="480"/>
      <c r="J3" s="64"/>
    </row>
    <row r="4" spans="1:11" s="22" customFormat="1" ht="15" thickBot="1" x14ac:dyDescent="0.35">
      <c r="A4" s="62"/>
      <c r="B4" s="466"/>
      <c r="C4" s="466"/>
      <c r="D4" s="466"/>
      <c r="E4" s="466"/>
      <c r="F4" s="466"/>
      <c r="G4" s="466"/>
      <c r="H4" s="466"/>
      <c r="I4" s="466"/>
      <c r="J4" s="64"/>
    </row>
    <row r="5" spans="1:11" s="22" customFormat="1" ht="27.75" customHeight="1" thickBot="1" x14ac:dyDescent="0.35">
      <c r="A5" s="62"/>
      <c r="B5" s="476" t="s">
        <v>101</v>
      </c>
      <c r="C5" s="477"/>
      <c r="D5" s="477"/>
      <c r="E5" s="477"/>
      <c r="F5" s="477"/>
      <c r="G5" s="477"/>
      <c r="H5" s="477"/>
      <c r="I5" s="478"/>
      <c r="J5" s="64"/>
    </row>
    <row r="6" spans="1:11" s="22" customFormat="1" ht="15" thickBot="1" x14ac:dyDescent="0.35">
      <c r="A6" s="62"/>
      <c r="B6" s="471" t="s">
        <v>102</v>
      </c>
      <c r="C6" s="472"/>
      <c r="D6" s="23" t="s">
        <v>103</v>
      </c>
      <c r="E6" s="24" t="s">
        <v>104</v>
      </c>
      <c r="F6" s="24" t="s">
        <v>105</v>
      </c>
      <c r="G6" s="24" t="s">
        <v>106</v>
      </c>
      <c r="H6" s="24" t="s">
        <v>107</v>
      </c>
      <c r="I6" s="25" t="s">
        <v>108</v>
      </c>
      <c r="J6" s="64"/>
    </row>
    <row r="7" spans="1:11"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1"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1"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1"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1"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1"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1"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1"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1"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1"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75" hidden="1" customHeight="1" thickBot="1" x14ac:dyDescent="0.35">
      <c r="A21" s="62"/>
      <c r="B21" s="578" t="s">
        <v>1142</v>
      </c>
      <c r="C21" s="579"/>
      <c r="D21" s="579"/>
      <c r="E21" s="579"/>
      <c r="F21" s="579"/>
      <c r="G21" s="579"/>
      <c r="H21" s="579"/>
      <c r="I21" s="580"/>
      <c r="J21" s="64"/>
    </row>
    <row r="22" spans="1:130" s="22" customFormat="1" ht="18" collapsed="1" thickBot="1" x14ac:dyDescent="0.35">
      <c r="A22" s="62"/>
      <c r="B22" s="562" t="s">
        <v>1229</v>
      </c>
      <c r="C22" s="563"/>
      <c r="D22" s="503" t="str">
        <f>IF(DZ23&gt;0,Navegación!$E$68,"")</f>
        <v/>
      </c>
      <c r="E22" s="503"/>
      <c r="F22" s="503"/>
      <c r="G22" s="503"/>
      <c r="H22" s="503"/>
      <c r="I22" s="504"/>
      <c r="J22" s="64"/>
    </row>
    <row r="23" spans="1:130" s="22" customFormat="1" ht="15" customHeight="1" x14ac:dyDescent="0.3">
      <c r="A23" s="62"/>
      <c r="B23" s="553" t="s">
        <v>1213</v>
      </c>
      <c r="C23" s="554"/>
      <c r="D23" s="16"/>
      <c r="E23" s="16"/>
      <c r="F23" s="16"/>
      <c r="G23" s="16"/>
      <c r="H23" s="16"/>
      <c r="I23" s="17"/>
      <c r="J23" s="64"/>
      <c r="DZ23" s="147">
        <f>COUNTIF(D23:I23,"&lt;&gt;")</f>
        <v>0</v>
      </c>
    </row>
    <row r="24" spans="1:130" s="22" customFormat="1" x14ac:dyDescent="0.3">
      <c r="A24" s="62"/>
      <c r="B24" s="467" t="s">
        <v>781</v>
      </c>
      <c r="C24" s="468"/>
      <c r="D24" s="26"/>
      <c r="E24" s="26"/>
      <c r="F24" s="26"/>
      <c r="G24" s="26"/>
      <c r="H24" s="26"/>
      <c r="I24" s="71"/>
      <c r="J24" s="64"/>
    </row>
    <row r="25" spans="1:130" s="22" customFormat="1" ht="33" customHeight="1" x14ac:dyDescent="0.3">
      <c r="A25" s="62"/>
      <c r="B25" s="467" t="s">
        <v>1230</v>
      </c>
      <c r="C25" s="468"/>
      <c r="D25" s="19"/>
      <c r="E25" s="19"/>
      <c r="F25" s="19"/>
      <c r="G25" s="19"/>
      <c r="H25" s="19"/>
      <c r="I25" s="20"/>
      <c r="J25" s="64"/>
    </row>
    <row r="26" spans="1:130" s="22" customFormat="1" ht="15" thickBot="1" x14ac:dyDescent="0.35">
      <c r="A26" s="62"/>
      <c r="B26" s="523" t="s">
        <v>1216</v>
      </c>
      <c r="C26" s="524"/>
      <c r="D26" s="13"/>
      <c r="E26" s="13"/>
      <c r="F26" s="13"/>
      <c r="G26" s="13"/>
      <c r="H26" s="13"/>
      <c r="I26" s="14"/>
      <c r="J26" s="64"/>
    </row>
    <row r="27" spans="1:130" s="22" customFormat="1" ht="21" thickBot="1" x14ac:dyDescent="0.35">
      <c r="A27" s="62"/>
      <c r="B27" s="233"/>
      <c r="C27" s="233"/>
      <c r="D27" s="231"/>
      <c r="E27" s="231"/>
      <c r="F27" s="231"/>
      <c r="G27" s="231"/>
      <c r="H27" s="231"/>
      <c r="I27" s="231"/>
      <c r="J27" s="64"/>
    </row>
    <row r="28" spans="1:130" s="22" customFormat="1" ht="18.75" customHeight="1" collapsed="1" x14ac:dyDescent="0.3">
      <c r="A28" s="62"/>
      <c r="B28" s="494" t="s">
        <v>131</v>
      </c>
      <c r="C28" s="497"/>
      <c r="D28" s="497"/>
      <c r="E28" s="497"/>
      <c r="F28" s="497"/>
      <c r="G28" s="497"/>
      <c r="H28" s="497"/>
      <c r="I28" s="498"/>
      <c r="J28" s="64"/>
    </row>
    <row r="29" spans="1:130" s="22" customFormat="1" x14ac:dyDescent="0.3">
      <c r="A29" s="62"/>
      <c r="B29" s="495"/>
      <c r="C29" s="499"/>
      <c r="D29" s="499"/>
      <c r="E29" s="499"/>
      <c r="F29" s="499"/>
      <c r="G29" s="499"/>
      <c r="H29" s="499"/>
      <c r="I29" s="500"/>
      <c r="J29" s="64"/>
    </row>
    <row r="30" spans="1:130" s="22" customFormat="1" x14ac:dyDescent="0.3">
      <c r="A30" s="62"/>
      <c r="B30" s="495"/>
      <c r="C30" s="499"/>
      <c r="D30" s="499"/>
      <c r="E30" s="499"/>
      <c r="F30" s="499"/>
      <c r="G30" s="499"/>
      <c r="H30" s="499"/>
      <c r="I30" s="500"/>
      <c r="J30" s="64"/>
    </row>
    <row r="31" spans="1:130" s="22" customFormat="1" x14ac:dyDescent="0.3">
      <c r="A31" s="62"/>
      <c r="B31" s="495"/>
      <c r="C31" s="499"/>
      <c r="D31" s="499"/>
      <c r="E31" s="499"/>
      <c r="F31" s="499"/>
      <c r="G31" s="499"/>
      <c r="H31" s="499"/>
      <c r="I31" s="500"/>
      <c r="J31" s="64"/>
    </row>
    <row r="32" spans="1:130" s="22" customFormat="1" ht="15" thickBot="1" x14ac:dyDescent="0.35">
      <c r="A32" s="62"/>
      <c r="B32" s="496"/>
      <c r="C32" s="501"/>
      <c r="D32" s="501"/>
      <c r="E32" s="501"/>
      <c r="F32" s="501"/>
      <c r="G32" s="501"/>
      <c r="H32" s="501"/>
      <c r="I32" s="502"/>
      <c r="J32" s="64"/>
    </row>
    <row r="33" spans="1:130" s="22" customFormat="1" ht="15" thickBot="1" x14ac:dyDescent="0.35">
      <c r="A33" s="63"/>
      <c r="B33" s="489" t="str">
        <f>'WINDOWS 1'!$B$37</f>
        <v>APROBADOR POR: Jefe Dpto. Servicios Compartidos</v>
      </c>
      <c r="C33" s="489"/>
      <c r="D33" s="489"/>
      <c r="E33" s="298"/>
      <c r="F33" s="298" t="str">
        <f>'WINDOWS 1'!F37</f>
        <v>V20 de 26/09/2023</v>
      </c>
      <c r="G33" s="299"/>
      <c r="H33" s="299"/>
      <c r="I33" s="299" t="str">
        <f>"Pág. " &amp;Navegación!B68 &amp; " de " &amp;Navegación!$B$102</f>
        <v>Pág. 38 de 54</v>
      </c>
      <c r="J33" s="65"/>
      <c r="R33" s="82"/>
      <c r="S33" s="82"/>
    </row>
    <row r="34" spans="1:130" s="22" customFormat="1" ht="15" thickTop="1" x14ac:dyDescent="0.3">
      <c r="A34" s="62"/>
      <c r="R34" s="82"/>
      <c r="S34" s="82"/>
    </row>
    <row r="35" spans="1:130" s="22" customFormat="1" collapsed="1" x14ac:dyDescent="0.3">
      <c r="A35" s="62"/>
      <c r="J35" s="82"/>
      <c r="R35" s="82"/>
      <c r="S35" s="82"/>
    </row>
    <row r="36" spans="1:130" s="22" customFormat="1" ht="49.5" customHeight="1" x14ac:dyDescent="0.3">
      <c r="A36" s="62"/>
      <c r="J36" s="82"/>
      <c r="R36" s="82"/>
      <c r="S36" s="82"/>
    </row>
    <row r="37" spans="1:130" s="22" customFormat="1" ht="52.5" customHeight="1" x14ac:dyDescent="0.3">
      <c r="A37" s="62"/>
      <c r="J37" s="82"/>
      <c r="R37" s="82"/>
      <c r="S37" s="82"/>
    </row>
    <row r="38" spans="1:130" s="22" customFormat="1" x14ac:dyDescent="0.3">
      <c r="A38" s="62"/>
      <c r="B38" s="82"/>
      <c r="C38" s="82"/>
      <c r="D38" s="82"/>
      <c r="E38" s="82"/>
      <c r="F38" s="82"/>
      <c r="G38" s="82"/>
      <c r="H38" s="82"/>
      <c r="I38" s="82"/>
      <c r="J38" s="82"/>
      <c r="R38" s="82"/>
      <c r="S38" s="82"/>
    </row>
    <row r="39" spans="1:130" s="22" customFormat="1" ht="18.75" customHeight="1" x14ac:dyDescent="0.3">
      <c r="A39" s="62"/>
      <c r="B39" s="82"/>
      <c r="C39" s="82"/>
      <c r="D39" s="82"/>
      <c r="E39" s="82"/>
      <c r="F39" s="82"/>
      <c r="G39" s="82"/>
      <c r="H39" s="82"/>
      <c r="I39" s="82"/>
      <c r="J39" s="82"/>
      <c r="R39" s="82"/>
      <c r="S39" s="82"/>
      <c r="DZ39" s="147" t="e">
        <f>COUNTIF(#REF!,"&lt;&gt;")</f>
        <v>#REF!</v>
      </c>
    </row>
    <row r="40" spans="1:130" s="22" customFormat="1" ht="15" customHeight="1" x14ac:dyDescent="0.3">
      <c r="A40" s="62"/>
      <c r="B40" s="82"/>
      <c r="C40" s="82"/>
      <c r="D40" s="82"/>
      <c r="E40" s="82"/>
      <c r="F40" s="82"/>
      <c r="G40" s="82"/>
      <c r="H40" s="82"/>
      <c r="I40" s="82"/>
      <c r="J40" s="82"/>
      <c r="R40" s="82"/>
      <c r="S40" s="82"/>
    </row>
    <row r="41" spans="1:130" s="22" customFormat="1" x14ac:dyDescent="0.3">
      <c r="A41" s="62"/>
      <c r="B41" s="82"/>
      <c r="C41" s="82"/>
      <c r="D41" s="82"/>
      <c r="E41" s="82"/>
      <c r="F41" s="82"/>
      <c r="G41" s="82"/>
      <c r="H41" s="82"/>
      <c r="I41" s="82"/>
      <c r="J41" s="82"/>
      <c r="R41" s="82"/>
      <c r="S41" s="82"/>
    </row>
    <row r="42" spans="1:130" s="22" customFormat="1" x14ac:dyDescent="0.3">
      <c r="A42" s="62"/>
      <c r="B42" s="82"/>
      <c r="C42" s="82"/>
      <c r="D42" s="82"/>
      <c r="E42" s="82"/>
      <c r="F42" s="82"/>
      <c r="G42" s="82"/>
      <c r="H42" s="82"/>
      <c r="I42" s="82"/>
      <c r="J42" s="82"/>
      <c r="R42" s="82"/>
      <c r="S42" s="82"/>
    </row>
    <row r="43" spans="1:130" s="22" customFormat="1" x14ac:dyDescent="0.3">
      <c r="A43" s="62"/>
      <c r="B43" s="82"/>
      <c r="C43" s="82"/>
      <c r="D43" s="82"/>
      <c r="E43" s="82"/>
      <c r="F43" s="82"/>
      <c r="G43" s="82"/>
      <c r="H43" s="82"/>
      <c r="I43" s="82"/>
      <c r="J43" s="82"/>
      <c r="R43" s="82"/>
      <c r="S43" s="82"/>
      <c r="DZ43" s="147" t="e">
        <f>COUNTIF(#REF!,"&lt;&gt;")</f>
        <v>#REF!</v>
      </c>
    </row>
    <row r="44" spans="1:130" s="22" customFormat="1" x14ac:dyDescent="0.3">
      <c r="A44" s="62"/>
      <c r="B44" s="82"/>
      <c r="C44" s="82"/>
      <c r="D44" s="82"/>
      <c r="E44" s="82"/>
      <c r="F44" s="82"/>
      <c r="G44" s="82"/>
      <c r="H44" s="82"/>
      <c r="I44" s="82"/>
      <c r="J44" s="82"/>
      <c r="R44" s="82"/>
      <c r="S44" s="82"/>
    </row>
    <row r="45" spans="1:130" s="22" customFormat="1" ht="35.25" customHeight="1" collapsed="1" x14ac:dyDescent="0.3">
      <c r="A45" s="62"/>
      <c r="B45" s="82"/>
      <c r="C45" s="82"/>
      <c r="D45" s="82"/>
      <c r="E45" s="82"/>
      <c r="F45" s="82"/>
      <c r="G45" s="82"/>
      <c r="H45" s="82"/>
      <c r="I45" s="82"/>
      <c r="J45" s="82"/>
      <c r="R45" s="82"/>
      <c r="S45" s="82"/>
    </row>
    <row r="46" spans="1:130" s="22" customFormat="1" ht="84" customHeight="1" x14ac:dyDescent="0.3">
      <c r="A46" s="62"/>
      <c r="B46" s="82"/>
      <c r="C46" s="82"/>
      <c r="D46" s="82"/>
      <c r="E46" s="82"/>
      <c r="F46" s="82"/>
      <c r="G46" s="82"/>
      <c r="H46" s="82"/>
      <c r="I46" s="82"/>
      <c r="J46" s="82"/>
      <c r="R46" s="82"/>
      <c r="S46" s="82"/>
    </row>
    <row r="47" spans="1:130" s="22" customFormat="1" x14ac:dyDescent="0.3">
      <c r="A47" s="62"/>
      <c r="B47" s="82"/>
      <c r="C47" s="82"/>
      <c r="D47" s="82"/>
      <c r="E47" s="82"/>
      <c r="F47" s="82"/>
      <c r="G47" s="82"/>
      <c r="H47" s="82"/>
      <c r="I47" s="82"/>
      <c r="J47" s="82"/>
      <c r="R47" s="82"/>
      <c r="S47" s="82"/>
    </row>
    <row r="48" spans="1:130" s="22" customFormat="1" x14ac:dyDescent="0.3">
      <c r="A48" s="62"/>
      <c r="B48" s="82"/>
      <c r="C48" s="82"/>
      <c r="D48" s="82"/>
      <c r="E48" s="82"/>
      <c r="F48" s="82"/>
      <c r="G48" s="82"/>
      <c r="H48" s="82"/>
      <c r="I48" s="82"/>
      <c r="J48" s="82"/>
      <c r="R48" s="82"/>
      <c r="S48" s="82"/>
    </row>
    <row r="49" spans="1:130" s="22" customFormat="1" collapsed="1" x14ac:dyDescent="0.3">
      <c r="A49" s="62"/>
      <c r="B49" s="82"/>
      <c r="C49" s="82"/>
      <c r="D49" s="82"/>
      <c r="E49" s="82"/>
      <c r="F49" s="82"/>
      <c r="G49" s="82"/>
      <c r="H49" s="82"/>
      <c r="I49" s="82"/>
      <c r="J49" s="82"/>
      <c r="R49" s="82"/>
      <c r="S49" s="82"/>
    </row>
    <row r="50" spans="1:130" s="22" customFormat="1" ht="18.75" customHeight="1" x14ac:dyDescent="0.3">
      <c r="A50" s="62"/>
      <c r="B50" s="82"/>
      <c r="C50" s="82"/>
      <c r="D50" s="82"/>
      <c r="E50" s="82"/>
      <c r="F50" s="82"/>
      <c r="G50" s="82"/>
      <c r="H50" s="82"/>
      <c r="I50" s="82"/>
      <c r="J50" s="82"/>
      <c r="R50" s="82"/>
      <c r="S50" s="82"/>
      <c r="DZ50" s="147" t="e">
        <f>COUNTIF(#REF!,"&lt;&gt;")</f>
        <v>#REF!</v>
      </c>
    </row>
    <row r="51" spans="1:130" s="22" customFormat="1" x14ac:dyDescent="0.3">
      <c r="A51" s="62"/>
      <c r="B51" s="82"/>
      <c r="C51" s="82"/>
      <c r="D51" s="82"/>
      <c r="E51" s="82"/>
      <c r="F51" s="82"/>
      <c r="G51" s="82"/>
      <c r="H51" s="82"/>
      <c r="I51" s="82"/>
      <c r="J51" s="82"/>
      <c r="R51" s="82"/>
      <c r="S51" s="82"/>
    </row>
    <row r="52" spans="1:130" s="22" customFormat="1" ht="69" customHeight="1" x14ac:dyDescent="0.3">
      <c r="A52" s="62"/>
      <c r="B52" s="82"/>
      <c r="C52" s="82"/>
      <c r="D52" s="82"/>
      <c r="E52" s="82"/>
      <c r="F52" s="82"/>
      <c r="G52" s="82"/>
      <c r="H52" s="82"/>
      <c r="I52" s="82"/>
      <c r="J52" s="82"/>
      <c r="R52" s="82"/>
      <c r="S52" s="82"/>
    </row>
    <row r="53" spans="1:130" s="22" customFormat="1" collapsed="1" x14ac:dyDescent="0.3">
      <c r="A53" s="62"/>
      <c r="B53" s="82"/>
      <c r="C53" s="82"/>
      <c r="D53" s="82"/>
      <c r="E53" s="82"/>
      <c r="F53" s="82"/>
      <c r="G53" s="82"/>
      <c r="H53" s="82"/>
      <c r="I53" s="82"/>
      <c r="J53" s="82"/>
      <c r="R53" s="82"/>
      <c r="S53" s="82"/>
    </row>
    <row r="54" spans="1:130" s="22" customFormat="1" ht="18.75" customHeight="1" x14ac:dyDescent="0.3">
      <c r="A54" s="62"/>
      <c r="B54" s="82"/>
      <c r="C54" s="82"/>
      <c r="D54" s="82"/>
      <c r="E54" s="82"/>
      <c r="F54" s="82"/>
      <c r="G54" s="82"/>
      <c r="H54" s="82"/>
      <c r="I54" s="82"/>
      <c r="J54" s="82"/>
      <c r="R54" s="82"/>
      <c r="S54" s="82"/>
      <c r="DZ54" s="147">
        <f>COUNTIF(D23:I23,"&lt;&gt;")</f>
        <v>0</v>
      </c>
    </row>
    <row r="55" spans="1:130" s="22" customFormat="1" x14ac:dyDescent="0.3">
      <c r="A55" s="62"/>
      <c r="B55" s="82"/>
      <c r="C55" s="82"/>
      <c r="D55" s="82"/>
      <c r="E55" s="82"/>
      <c r="F55" s="82"/>
      <c r="G55" s="82"/>
      <c r="H55" s="82"/>
      <c r="I55" s="82"/>
      <c r="J55" s="82"/>
      <c r="R55" s="82"/>
      <c r="S55" s="82"/>
    </row>
    <row r="56" spans="1:130" s="22" customFormat="1" ht="31.5" customHeight="1" x14ac:dyDescent="0.3">
      <c r="A56" s="62"/>
      <c r="B56" s="82"/>
      <c r="C56" s="82"/>
      <c r="D56" s="82"/>
      <c r="E56" s="82"/>
      <c r="F56" s="82"/>
      <c r="G56" s="82"/>
      <c r="H56" s="82"/>
      <c r="I56" s="82"/>
      <c r="J56" s="82"/>
      <c r="R56" s="82"/>
      <c r="S56" s="82"/>
    </row>
    <row r="57" spans="1:130" s="22" customFormat="1" ht="33.75" customHeight="1" collapsed="1" x14ac:dyDescent="0.3">
      <c r="A57" s="62"/>
      <c r="B57" s="82"/>
      <c r="C57" s="82"/>
      <c r="D57" s="82"/>
      <c r="E57" s="82"/>
      <c r="F57" s="82"/>
      <c r="G57" s="82"/>
      <c r="H57" s="82"/>
      <c r="I57" s="82"/>
      <c r="J57" s="82"/>
      <c r="R57" s="82"/>
      <c r="S57" s="82"/>
    </row>
    <row r="58" spans="1:130" s="22" customFormat="1" ht="18.75" customHeight="1" x14ac:dyDescent="0.3">
      <c r="A58" s="62"/>
      <c r="B58" s="82"/>
      <c r="C58" s="82"/>
      <c r="D58" s="82"/>
      <c r="E58" s="82"/>
      <c r="F58" s="82"/>
      <c r="G58" s="82"/>
      <c r="H58" s="82"/>
      <c r="I58" s="82"/>
      <c r="J58" s="82"/>
      <c r="R58" s="82"/>
      <c r="S58" s="82"/>
    </row>
    <row r="59" spans="1:130" s="22" customFormat="1" x14ac:dyDescent="0.3">
      <c r="A59" s="62"/>
      <c r="B59" s="82"/>
      <c r="C59" s="82"/>
      <c r="D59" s="82"/>
      <c r="E59" s="82"/>
      <c r="F59" s="82"/>
      <c r="G59" s="82"/>
      <c r="H59" s="82"/>
      <c r="I59" s="82"/>
      <c r="J59" s="82"/>
      <c r="R59" s="82"/>
      <c r="S59" s="82"/>
      <c r="DZ59" s="147" t="e">
        <f>COUNTIF(#REF!,"&lt;&gt;")</f>
        <v>#REF!</v>
      </c>
    </row>
    <row r="60" spans="1:130" s="22" customFormat="1" ht="15" customHeight="1" x14ac:dyDescent="0.3">
      <c r="A60" s="62"/>
      <c r="B60" s="82"/>
      <c r="C60" s="82"/>
      <c r="D60" s="82"/>
      <c r="E60" s="82"/>
      <c r="F60" s="82"/>
      <c r="G60" s="82"/>
      <c r="H60" s="82"/>
      <c r="I60" s="82"/>
      <c r="J60" s="82"/>
      <c r="R60" s="82"/>
      <c r="S60" s="82"/>
    </row>
    <row r="61" spans="1:130" s="22" customFormat="1" ht="15.75" customHeight="1" x14ac:dyDescent="0.3">
      <c r="A61" s="62"/>
      <c r="B61" s="82"/>
      <c r="C61" s="82"/>
      <c r="D61" s="82"/>
      <c r="E61" s="82"/>
      <c r="F61" s="82"/>
      <c r="G61" s="82"/>
      <c r="H61" s="82"/>
      <c r="I61" s="82"/>
      <c r="J61" s="82"/>
      <c r="R61" s="82"/>
      <c r="S61" s="82"/>
    </row>
    <row r="62" spans="1:130" s="22" customFormat="1" ht="18.75" customHeight="1" x14ac:dyDescent="0.3">
      <c r="A62" s="62"/>
      <c r="B62" s="82"/>
      <c r="C62" s="82"/>
      <c r="D62" s="82"/>
      <c r="E62" s="82"/>
      <c r="F62" s="82"/>
      <c r="G62" s="82"/>
      <c r="H62" s="82"/>
      <c r="I62" s="82"/>
      <c r="J62" s="82"/>
      <c r="R62" s="82"/>
      <c r="S62" s="82"/>
    </row>
    <row r="63" spans="1:130" s="22" customFormat="1" ht="19.5" customHeight="1" x14ac:dyDescent="0.3">
      <c r="A63" s="62"/>
      <c r="B63" s="82"/>
      <c r="C63" s="82"/>
      <c r="D63" s="82"/>
      <c r="E63" s="82"/>
      <c r="F63" s="82"/>
      <c r="G63" s="82"/>
      <c r="H63" s="82"/>
      <c r="I63" s="82"/>
      <c r="J63" s="82"/>
      <c r="R63" s="82"/>
      <c r="S63" s="82"/>
    </row>
    <row r="64" spans="1:130" s="22" customFormat="1" ht="19.5" customHeight="1" x14ac:dyDescent="0.3">
      <c r="A64" s="62"/>
      <c r="B64" s="82"/>
      <c r="C64" s="82"/>
      <c r="D64" s="82"/>
      <c r="E64" s="82"/>
      <c r="F64" s="82"/>
      <c r="G64" s="82"/>
      <c r="H64" s="82"/>
      <c r="I64" s="82"/>
      <c r="J64" s="82"/>
      <c r="R64" s="82"/>
      <c r="S64" s="82"/>
    </row>
    <row r="65" spans="1:19" s="22" customFormat="1" ht="19.5" customHeight="1" x14ac:dyDescent="0.3">
      <c r="A65" s="62"/>
      <c r="B65" s="82"/>
      <c r="C65" s="82"/>
      <c r="D65" s="82"/>
      <c r="E65" s="82"/>
      <c r="F65" s="82"/>
      <c r="G65" s="82"/>
      <c r="H65" s="82"/>
      <c r="I65" s="82"/>
      <c r="J65" s="82"/>
      <c r="R65" s="82"/>
      <c r="S65" s="82"/>
    </row>
    <row r="66" spans="1:19" s="22" customFormat="1" ht="19.5" customHeight="1" x14ac:dyDescent="0.3">
      <c r="A66" s="62"/>
      <c r="B66" s="82"/>
      <c r="C66" s="82"/>
      <c r="D66" s="82"/>
      <c r="E66" s="82"/>
      <c r="F66" s="82"/>
      <c r="G66" s="82"/>
      <c r="H66" s="82"/>
      <c r="I66" s="82"/>
      <c r="J66" s="82"/>
      <c r="R66" s="82"/>
      <c r="S66" s="82"/>
    </row>
    <row r="67" spans="1:19" s="22" customFormat="1" ht="19.5" customHeight="1" x14ac:dyDescent="0.3">
      <c r="A67" s="62"/>
      <c r="B67" s="82"/>
      <c r="C67" s="82"/>
      <c r="D67" s="82"/>
      <c r="E67" s="82"/>
      <c r="F67" s="82"/>
      <c r="G67" s="82"/>
      <c r="H67" s="82"/>
      <c r="I67" s="82"/>
      <c r="J67" s="82"/>
      <c r="R67" s="82"/>
      <c r="S67" s="82"/>
    </row>
    <row r="68" spans="1:19" s="22" customFormat="1" x14ac:dyDescent="0.3">
      <c r="A68" s="62"/>
      <c r="B68" s="82"/>
      <c r="C68" s="82"/>
      <c r="D68" s="82"/>
      <c r="E68" s="82"/>
      <c r="F68" s="82"/>
      <c r="G68" s="82"/>
      <c r="H68" s="82"/>
      <c r="I68" s="82"/>
      <c r="J68" s="82"/>
      <c r="R68" s="82"/>
      <c r="S68" s="82"/>
    </row>
    <row r="69" spans="1:19" s="22" customFormat="1" collapsed="1" x14ac:dyDescent="0.3">
      <c r="A69" s="62"/>
      <c r="B69" s="82"/>
      <c r="C69" s="82"/>
      <c r="D69" s="82"/>
      <c r="E69" s="82"/>
      <c r="F69" s="82"/>
      <c r="G69" s="82"/>
      <c r="H69" s="82"/>
      <c r="I69" s="82"/>
      <c r="J69" s="82"/>
      <c r="R69" s="82"/>
      <c r="S69" s="82"/>
    </row>
    <row r="70" spans="1:19" s="22" customFormat="1" ht="15" customHeight="1" x14ac:dyDescent="0.3">
      <c r="A70" s="62"/>
      <c r="B70" s="82"/>
      <c r="C70" s="82"/>
      <c r="D70" s="82"/>
      <c r="E70" s="82"/>
      <c r="F70" s="82"/>
      <c r="G70" s="82"/>
      <c r="H70" s="82"/>
      <c r="I70" s="82"/>
      <c r="J70" s="82"/>
      <c r="R70" s="82"/>
      <c r="S70" s="82"/>
    </row>
    <row r="71" spans="1:19" s="22" customFormat="1" x14ac:dyDescent="0.3">
      <c r="A71" s="62"/>
      <c r="B71" s="82"/>
      <c r="C71" s="82"/>
      <c r="D71" s="82"/>
      <c r="E71" s="82"/>
      <c r="F71" s="82"/>
      <c r="G71" s="82"/>
      <c r="H71" s="82"/>
      <c r="I71" s="82"/>
      <c r="J71" s="82"/>
      <c r="R71" s="82"/>
      <c r="S71" s="82"/>
    </row>
    <row r="72" spans="1:19" s="22" customFormat="1" x14ac:dyDescent="0.3">
      <c r="A72" s="62"/>
      <c r="B72" s="82"/>
      <c r="C72" s="82"/>
      <c r="D72" s="82"/>
      <c r="E72" s="82"/>
      <c r="F72" s="82"/>
      <c r="G72" s="82"/>
      <c r="H72" s="82"/>
      <c r="I72" s="82"/>
      <c r="J72" s="82"/>
      <c r="R72" s="82"/>
      <c r="S72" s="82"/>
    </row>
    <row r="73" spans="1:19" s="22" customFormat="1" collapsed="1" x14ac:dyDescent="0.3">
      <c r="A73" s="62"/>
      <c r="B73" s="82"/>
      <c r="C73" s="82"/>
      <c r="D73" s="82"/>
      <c r="E73" s="82"/>
      <c r="F73" s="82"/>
      <c r="G73" s="82"/>
      <c r="H73" s="82"/>
      <c r="I73" s="82"/>
      <c r="J73" s="82"/>
      <c r="R73" s="82"/>
      <c r="S73" s="82"/>
    </row>
    <row r="74" spans="1:19" s="22" customFormat="1" x14ac:dyDescent="0.3">
      <c r="A74" s="62"/>
      <c r="B74" s="82"/>
      <c r="C74" s="82"/>
      <c r="D74" s="82"/>
      <c r="E74" s="82"/>
      <c r="F74" s="82"/>
      <c r="G74" s="82"/>
      <c r="H74" s="82"/>
      <c r="I74" s="82"/>
      <c r="J74" s="82"/>
      <c r="R74" s="82"/>
      <c r="S74" s="82"/>
    </row>
    <row r="75" spans="1:19" s="22" customFormat="1" x14ac:dyDescent="0.3">
      <c r="A75" s="62"/>
      <c r="B75" s="82"/>
      <c r="C75" s="82"/>
      <c r="D75" s="82"/>
      <c r="E75" s="82"/>
      <c r="F75" s="82"/>
      <c r="G75" s="82"/>
      <c r="H75" s="82"/>
      <c r="I75" s="82"/>
      <c r="J75" s="82"/>
      <c r="R75" s="82"/>
      <c r="S75" s="82"/>
    </row>
    <row r="76" spans="1:19" s="22" customFormat="1" x14ac:dyDescent="0.3">
      <c r="A76" s="62"/>
      <c r="B76" s="82"/>
      <c r="C76" s="82"/>
      <c r="D76" s="82"/>
      <c r="E76" s="82"/>
      <c r="F76" s="82"/>
      <c r="G76" s="82"/>
      <c r="H76" s="82"/>
      <c r="I76" s="82"/>
      <c r="J76" s="82"/>
      <c r="R76" s="82"/>
      <c r="S76" s="82"/>
    </row>
    <row r="77" spans="1:19" s="22" customFormat="1" x14ac:dyDescent="0.3">
      <c r="A77" s="62"/>
      <c r="B77" s="82"/>
      <c r="C77" s="82"/>
      <c r="D77" s="82"/>
      <c r="E77" s="82"/>
      <c r="F77" s="82"/>
      <c r="G77" s="82"/>
      <c r="H77" s="82"/>
      <c r="I77" s="82"/>
      <c r="J77" s="82"/>
      <c r="R77" s="82"/>
      <c r="S77" s="82"/>
    </row>
    <row r="78" spans="1:19" s="22" customFormat="1" x14ac:dyDescent="0.3">
      <c r="A78" s="62"/>
      <c r="B78" s="82"/>
      <c r="C78" s="82"/>
      <c r="D78" s="82"/>
      <c r="E78" s="82"/>
      <c r="F78" s="82"/>
      <c r="G78" s="82"/>
      <c r="H78" s="82"/>
      <c r="I78" s="82"/>
      <c r="J78" s="82"/>
      <c r="R78" s="82"/>
      <c r="S78" s="82"/>
    </row>
    <row r="79" spans="1:19" s="22" customFormat="1" x14ac:dyDescent="0.3">
      <c r="A79" s="62"/>
      <c r="B79" s="82"/>
      <c r="C79" s="82"/>
      <c r="D79" s="82"/>
      <c r="E79" s="82"/>
      <c r="F79" s="82"/>
      <c r="G79" s="82"/>
      <c r="H79" s="82"/>
      <c r="I79" s="82"/>
      <c r="J79" s="82"/>
      <c r="R79" s="82"/>
      <c r="S79" s="82"/>
    </row>
    <row r="80" spans="1:19" s="22" customFormat="1" x14ac:dyDescent="0.3">
      <c r="A80" s="62"/>
      <c r="B80" s="82"/>
      <c r="C80" s="82"/>
      <c r="D80" s="82"/>
      <c r="E80" s="82"/>
      <c r="F80" s="82"/>
      <c r="G80" s="82"/>
      <c r="H80" s="82"/>
      <c r="I80" s="82"/>
      <c r="J80" s="82"/>
      <c r="R80" s="82"/>
      <c r="S80" s="82"/>
    </row>
    <row r="81" spans="1:19" s="22" customFormat="1" x14ac:dyDescent="0.3">
      <c r="A81" s="62"/>
      <c r="B81" s="82"/>
      <c r="C81" s="82"/>
      <c r="D81" s="82"/>
      <c r="E81" s="82"/>
      <c r="F81" s="82"/>
      <c r="G81" s="82"/>
      <c r="H81" s="82"/>
      <c r="I81" s="82"/>
      <c r="J81" s="82"/>
      <c r="R81" s="82"/>
      <c r="S81" s="82"/>
    </row>
    <row r="82" spans="1:19" s="22" customFormat="1" x14ac:dyDescent="0.3">
      <c r="A82" s="62"/>
      <c r="B82" s="82"/>
      <c r="C82" s="82"/>
      <c r="D82" s="82"/>
      <c r="E82" s="82"/>
      <c r="F82" s="82"/>
      <c r="G82" s="82"/>
      <c r="H82" s="82"/>
      <c r="I82" s="82"/>
      <c r="J82" s="82"/>
      <c r="R82" s="82"/>
      <c r="S82" s="82"/>
    </row>
    <row r="83" spans="1:19" s="22" customFormat="1" x14ac:dyDescent="0.3">
      <c r="A83" s="62"/>
      <c r="B83" s="82"/>
      <c r="C83" s="82"/>
      <c r="D83" s="82"/>
      <c r="E83" s="82"/>
      <c r="F83" s="82"/>
      <c r="G83" s="82"/>
      <c r="H83" s="82"/>
      <c r="I83" s="82"/>
      <c r="J83" s="82"/>
      <c r="R83" s="82"/>
      <c r="S83" s="82"/>
    </row>
    <row r="84" spans="1:19" s="22" customFormat="1" x14ac:dyDescent="0.3">
      <c r="A84" s="62"/>
      <c r="B84" s="82"/>
      <c r="C84" s="82"/>
      <c r="D84" s="82"/>
      <c r="E84" s="82"/>
      <c r="F84" s="82"/>
      <c r="G84" s="82"/>
      <c r="H84" s="82"/>
      <c r="I84" s="82"/>
      <c r="J84" s="82"/>
      <c r="R84" s="82"/>
      <c r="S84" s="82"/>
    </row>
    <row r="85" spans="1:19" s="22" customFormat="1" x14ac:dyDescent="0.3">
      <c r="A85" s="62"/>
      <c r="B85" s="82"/>
      <c r="C85" s="82"/>
      <c r="D85" s="82"/>
      <c r="E85" s="82"/>
      <c r="F85" s="82"/>
      <c r="G85" s="82"/>
      <c r="H85" s="82"/>
      <c r="I85" s="82"/>
      <c r="J85" s="82"/>
      <c r="R85" s="82"/>
      <c r="S85" s="82"/>
    </row>
    <row r="86" spans="1:19" s="22" customFormat="1" x14ac:dyDescent="0.3">
      <c r="A86" s="62"/>
      <c r="B86" s="82"/>
      <c r="C86" s="82"/>
      <c r="D86" s="82"/>
      <c r="E86" s="82"/>
      <c r="F86" s="82"/>
      <c r="G86" s="82"/>
      <c r="H86" s="82"/>
      <c r="I86" s="82"/>
      <c r="J86" s="82"/>
      <c r="R86" s="82"/>
      <c r="S86" s="82"/>
    </row>
    <row r="87" spans="1:19" s="22" customFormat="1" x14ac:dyDescent="0.3">
      <c r="A87" s="62"/>
      <c r="B87" s="82"/>
      <c r="C87" s="82"/>
      <c r="D87" s="82"/>
      <c r="E87" s="82"/>
      <c r="F87" s="82"/>
      <c r="G87" s="82"/>
      <c r="H87" s="82"/>
      <c r="I87" s="82"/>
      <c r="J87" s="82"/>
      <c r="R87" s="82"/>
      <c r="S87" s="82"/>
    </row>
    <row r="88" spans="1:19" s="22" customFormat="1" x14ac:dyDescent="0.3">
      <c r="A88" s="62"/>
      <c r="B88" s="82"/>
      <c r="C88" s="82"/>
      <c r="D88" s="82"/>
      <c r="E88" s="82"/>
      <c r="F88" s="82"/>
      <c r="G88" s="82"/>
      <c r="H88" s="82"/>
      <c r="I88" s="82"/>
      <c r="J88" s="82"/>
      <c r="R88" s="82"/>
      <c r="S88" s="82"/>
    </row>
    <row r="89" spans="1:19" s="22" customFormat="1" x14ac:dyDescent="0.3">
      <c r="A89" s="62"/>
      <c r="B89" s="82"/>
      <c r="C89" s="82"/>
      <c r="D89" s="82"/>
      <c r="E89" s="82"/>
      <c r="F89" s="82"/>
      <c r="G89" s="82"/>
      <c r="H89" s="82"/>
      <c r="I89" s="82"/>
      <c r="J89" s="82"/>
      <c r="R89" s="82"/>
      <c r="S89" s="82"/>
    </row>
    <row r="90" spans="1:19" s="22" customFormat="1" x14ac:dyDescent="0.3">
      <c r="A90" s="62"/>
      <c r="B90" s="82"/>
      <c r="C90" s="82"/>
      <c r="D90" s="82"/>
      <c r="E90" s="82"/>
      <c r="F90" s="82"/>
      <c r="G90" s="82"/>
      <c r="H90" s="82"/>
      <c r="I90" s="82"/>
      <c r="J90" s="82"/>
      <c r="R90" s="82"/>
      <c r="S90" s="82"/>
    </row>
    <row r="91" spans="1:19" s="22" customFormat="1" x14ac:dyDescent="0.3">
      <c r="A91" s="62"/>
      <c r="B91" s="82"/>
      <c r="C91" s="82"/>
      <c r="D91" s="82"/>
      <c r="E91" s="82"/>
      <c r="F91" s="82"/>
      <c r="G91" s="82"/>
      <c r="H91" s="82"/>
      <c r="I91" s="82"/>
      <c r="J91" s="82"/>
      <c r="R91" s="82"/>
      <c r="S91" s="82"/>
    </row>
    <row r="92" spans="1:19" s="22" customFormat="1" x14ac:dyDescent="0.3">
      <c r="A92" s="62"/>
      <c r="B92" s="82"/>
      <c r="C92" s="82"/>
      <c r="D92" s="82"/>
      <c r="E92" s="82"/>
      <c r="F92" s="82"/>
      <c r="G92" s="82"/>
      <c r="H92" s="82"/>
      <c r="I92" s="82"/>
      <c r="J92" s="82"/>
      <c r="R92" s="82"/>
      <c r="S92" s="82"/>
    </row>
    <row r="93" spans="1:19" s="22" customFormat="1" x14ac:dyDescent="0.3">
      <c r="A93" s="62"/>
      <c r="B93" s="82"/>
      <c r="C93" s="82"/>
      <c r="D93" s="82"/>
      <c r="E93" s="82"/>
      <c r="F93" s="82"/>
      <c r="G93" s="82"/>
      <c r="H93" s="82"/>
      <c r="I93" s="82"/>
      <c r="J93" s="82"/>
      <c r="R93" s="82"/>
      <c r="S93" s="82"/>
    </row>
    <row r="94" spans="1:19" s="22" customFormat="1" x14ac:dyDescent="0.3">
      <c r="A94" s="62"/>
      <c r="B94" s="82"/>
      <c r="C94" s="82"/>
      <c r="D94" s="82"/>
      <c r="E94" s="82"/>
      <c r="F94" s="82"/>
      <c r="G94" s="82"/>
      <c r="H94" s="82"/>
      <c r="I94" s="82"/>
      <c r="J94" s="82"/>
      <c r="R94" s="82"/>
      <c r="S94" s="82"/>
    </row>
    <row r="95" spans="1:19" s="22" customFormat="1" x14ac:dyDescent="0.3">
      <c r="A95" s="185"/>
      <c r="B95" s="82"/>
      <c r="C95" s="82"/>
      <c r="D95" s="82"/>
      <c r="E95" s="82"/>
      <c r="F95" s="82"/>
      <c r="G95" s="82"/>
      <c r="H95" s="82"/>
      <c r="I95" s="82"/>
      <c r="J95" s="82"/>
      <c r="R95" s="82"/>
      <c r="S95" s="82"/>
    </row>
    <row r="96" spans="1:19" s="22" customFormat="1" x14ac:dyDescent="0.3">
      <c r="A96" s="185"/>
      <c r="B96" s="82"/>
      <c r="C96" s="82"/>
      <c r="D96" s="82"/>
      <c r="E96" s="82"/>
      <c r="F96" s="82"/>
      <c r="G96" s="82"/>
      <c r="H96" s="82"/>
      <c r="I96" s="82"/>
      <c r="J96" s="82"/>
      <c r="R96" s="82"/>
      <c r="S96" s="82"/>
    </row>
    <row r="97" spans="1:19" s="22" customFormat="1" x14ac:dyDescent="0.3">
      <c r="A97" s="195"/>
      <c r="B97" s="82"/>
      <c r="C97" s="82"/>
      <c r="D97" s="82"/>
      <c r="E97" s="82"/>
      <c r="F97" s="82"/>
      <c r="G97" s="82"/>
      <c r="H97" s="82"/>
      <c r="I97" s="82"/>
      <c r="J97" s="82"/>
      <c r="R97" s="82"/>
      <c r="S97" s="82"/>
    </row>
    <row r="98" spans="1:19" s="22" customFormat="1" x14ac:dyDescent="0.3">
      <c r="A98" s="195"/>
      <c r="B98" s="82"/>
      <c r="C98" s="82"/>
      <c r="D98" s="82"/>
      <c r="E98" s="82"/>
      <c r="F98" s="82"/>
      <c r="G98" s="82"/>
      <c r="H98" s="82"/>
      <c r="I98" s="82"/>
      <c r="J98" s="82"/>
      <c r="K98"/>
      <c r="R98" s="82"/>
      <c r="S98" s="82"/>
    </row>
    <row r="99" spans="1:19" s="22" customFormat="1" x14ac:dyDescent="0.3">
      <c r="A99" s="195"/>
      <c r="B99" s="82"/>
      <c r="C99" s="82"/>
      <c r="D99" s="82"/>
      <c r="E99" s="82"/>
      <c r="F99" s="82"/>
      <c r="G99" s="82"/>
      <c r="H99" s="82"/>
      <c r="I99" s="82"/>
      <c r="J99" s="82"/>
      <c r="R99" s="82"/>
      <c r="S99" s="82"/>
    </row>
    <row r="100" spans="1:19" s="22" customFormat="1" x14ac:dyDescent="0.3">
      <c r="A100" s="195"/>
      <c r="B100" s="82"/>
      <c r="C100" s="82"/>
      <c r="D100" s="82"/>
      <c r="E100" s="82"/>
      <c r="F100" s="82"/>
      <c r="G100" s="82"/>
      <c r="H100" s="82"/>
      <c r="I100" s="82"/>
      <c r="J100" s="82"/>
      <c r="R100" s="82"/>
      <c r="S100" s="82"/>
    </row>
    <row r="101" spans="1:19" s="22" customFormat="1" x14ac:dyDescent="0.3">
      <c r="A101" s="195"/>
      <c r="B101" s="82"/>
      <c r="C101" s="82"/>
      <c r="D101" s="82"/>
      <c r="E101" s="82"/>
      <c r="F101" s="82"/>
      <c r="G101" s="82"/>
      <c r="H101" s="82"/>
      <c r="I101" s="82"/>
      <c r="J101" s="82"/>
      <c r="R101" s="82"/>
      <c r="S101" s="82"/>
    </row>
    <row r="102" spans="1:19" s="22" customFormat="1" x14ac:dyDescent="0.3">
      <c r="A102" s="195"/>
      <c r="B102" s="82"/>
      <c r="C102" s="82"/>
      <c r="D102" s="82"/>
      <c r="E102" s="82"/>
      <c r="F102" s="82"/>
      <c r="G102" s="82"/>
      <c r="H102" s="82"/>
      <c r="I102" s="82"/>
      <c r="J102" s="82"/>
      <c r="R102" s="82"/>
      <c r="S102" s="82"/>
    </row>
    <row r="103" spans="1:19" s="22" customFormat="1" x14ac:dyDescent="0.3">
      <c r="A103" s="195"/>
      <c r="B103" s="82"/>
      <c r="C103" s="82"/>
      <c r="D103" s="82"/>
      <c r="E103" s="82"/>
      <c r="F103" s="82"/>
      <c r="G103" s="82"/>
      <c r="H103" s="82"/>
      <c r="I103" s="82"/>
      <c r="J103" s="82"/>
      <c r="R103" s="82"/>
      <c r="S103" s="82"/>
    </row>
    <row r="104" spans="1:19" s="22" customFormat="1" x14ac:dyDescent="0.3">
      <c r="A104" s="195"/>
      <c r="B104" s="82"/>
      <c r="C104" s="82"/>
      <c r="D104" s="82"/>
      <c r="E104" s="82"/>
      <c r="F104" s="82"/>
      <c r="G104" s="82"/>
      <c r="H104" s="82"/>
      <c r="I104" s="82"/>
      <c r="J104" s="82"/>
      <c r="R104" s="82"/>
      <c r="S104" s="82"/>
    </row>
    <row r="105" spans="1:19" s="22" customFormat="1" x14ac:dyDescent="0.3">
      <c r="A105" s="195"/>
      <c r="B105" s="82"/>
      <c r="C105" s="82"/>
      <c r="D105" s="82"/>
      <c r="E105" s="82"/>
      <c r="F105" s="82"/>
      <c r="G105" s="82"/>
      <c r="H105" s="82"/>
      <c r="I105" s="82"/>
      <c r="J105" s="82"/>
      <c r="R105" s="82"/>
      <c r="S105" s="82"/>
    </row>
    <row r="106" spans="1:19" s="22" customFormat="1" x14ac:dyDescent="0.3">
      <c r="A106" s="195"/>
      <c r="B106" s="82"/>
      <c r="C106" s="82"/>
      <c r="D106" s="82"/>
      <c r="E106" s="82"/>
      <c r="F106" s="82"/>
      <c r="G106" s="82"/>
      <c r="H106" s="82"/>
      <c r="I106" s="82"/>
      <c r="J106" s="82"/>
      <c r="R106" s="82"/>
      <c r="S106" s="82"/>
    </row>
    <row r="107" spans="1:19" s="22" customFormat="1" x14ac:dyDescent="0.3">
      <c r="A107" s="195"/>
      <c r="B107" s="82"/>
      <c r="C107" s="82"/>
      <c r="D107" s="82"/>
      <c r="E107" s="82"/>
      <c r="F107" s="82"/>
      <c r="G107" s="82"/>
      <c r="H107" s="82"/>
      <c r="I107" s="82"/>
      <c r="J107" s="82"/>
      <c r="R107" s="82"/>
      <c r="S107" s="82"/>
    </row>
    <row r="108" spans="1:19" s="22" customFormat="1" x14ac:dyDescent="0.3">
      <c r="A108" s="195"/>
      <c r="B108" s="82"/>
      <c r="C108" s="82"/>
      <c r="D108" s="82"/>
      <c r="E108" s="82"/>
      <c r="F108" s="82"/>
      <c r="G108" s="82"/>
      <c r="H108" s="82"/>
      <c r="I108" s="82"/>
      <c r="J108" s="82"/>
      <c r="R108" s="82"/>
      <c r="S108" s="82"/>
    </row>
    <row r="109" spans="1:19" s="22" customFormat="1" x14ac:dyDescent="0.3">
      <c r="A109" s="195"/>
      <c r="B109" s="82"/>
      <c r="C109" s="82"/>
      <c r="D109" s="82"/>
      <c r="E109" s="82"/>
      <c r="F109" s="82"/>
      <c r="G109" s="82"/>
      <c r="H109" s="82"/>
      <c r="I109" s="82"/>
      <c r="J109" s="82"/>
      <c r="R109" s="82"/>
      <c r="S109" s="82"/>
    </row>
    <row r="110" spans="1:19" s="22" customFormat="1" x14ac:dyDescent="0.3">
      <c r="A110" s="195"/>
      <c r="B110" s="82"/>
      <c r="C110" s="82"/>
      <c r="D110" s="82"/>
      <c r="E110" s="82"/>
      <c r="F110" s="82"/>
      <c r="G110" s="82"/>
      <c r="H110" s="82"/>
      <c r="I110" s="82"/>
      <c r="J110" s="82"/>
      <c r="R110" s="82"/>
      <c r="S110" s="82"/>
    </row>
    <row r="111" spans="1:19" s="22" customFormat="1" x14ac:dyDescent="0.3">
      <c r="A111" s="195"/>
      <c r="B111" s="82"/>
      <c r="C111" s="82"/>
      <c r="D111" s="82"/>
      <c r="E111" s="82"/>
      <c r="F111" s="82"/>
      <c r="G111" s="82"/>
      <c r="H111" s="82"/>
      <c r="I111" s="82"/>
      <c r="J111" s="82"/>
      <c r="K111"/>
      <c r="R111" s="82"/>
      <c r="S111" s="82"/>
    </row>
    <row r="112" spans="1:19" s="22" customFormat="1" x14ac:dyDescent="0.3">
      <c r="A112" s="195"/>
      <c r="B112" s="82"/>
      <c r="C112" s="82"/>
      <c r="D112" s="82"/>
      <c r="E112" s="82"/>
      <c r="F112" s="82"/>
      <c r="G112" s="82"/>
      <c r="H112" s="82"/>
      <c r="I112" s="82"/>
      <c r="J112" s="82"/>
      <c r="R112" s="82"/>
      <c r="S112" s="82"/>
    </row>
    <row r="113" spans="1:19" s="22" customFormat="1" x14ac:dyDescent="0.3">
      <c r="A113" s="195"/>
      <c r="B113" s="82"/>
      <c r="C113" s="82"/>
      <c r="D113" s="82"/>
      <c r="E113" s="82"/>
      <c r="F113" s="82"/>
      <c r="G113" s="82"/>
      <c r="H113" s="82"/>
      <c r="I113" s="82"/>
      <c r="J113" s="82"/>
      <c r="R113" s="82"/>
      <c r="S113" s="82"/>
    </row>
    <row r="114" spans="1:19" s="22" customFormat="1" x14ac:dyDescent="0.3">
      <c r="A114" s="195"/>
      <c r="B114" s="82"/>
      <c r="C114" s="82"/>
      <c r="D114" s="82"/>
      <c r="E114" s="82"/>
      <c r="F114" s="82"/>
      <c r="G114" s="82"/>
      <c r="H114" s="82"/>
      <c r="I114" s="82"/>
      <c r="J114" s="82"/>
      <c r="R114" s="82"/>
      <c r="S114" s="82"/>
    </row>
    <row r="115" spans="1:19" s="22" customFormat="1" x14ac:dyDescent="0.3">
      <c r="A115" s="195"/>
      <c r="B115" s="82"/>
      <c r="C115" s="82"/>
      <c r="D115" s="82"/>
      <c r="E115" s="82"/>
      <c r="F115" s="82"/>
      <c r="G115" s="82"/>
      <c r="H115" s="82"/>
      <c r="I115" s="82"/>
      <c r="J115" s="82"/>
      <c r="R115" s="82"/>
      <c r="S115" s="82"/>
    </row>
    <row r="116" spans="1:19" s="22" customFormat="1" x14ac:dyDescent="0.3">
      <c r="A116" s="195"/>
      <c r="B116" s="82"/>
      <c r="C116" s="82"/>
      <c r="D116" s="82"/>
      <c r="E116" s="82"/>
      <c r="F116" s="82"/>
      <c r="G116" s="82"/>
      <c r="H116" s="82"/>
      <c r="I116" s="82"/>
      <c r="J116" s="82"/>
      <c r="R116" s="82"/>
      <c r="S116" s="82"/>
    </row>
    <row r="117" spans="1:19" s="22" customFormat="1" x14ac:dyDescent="0.3">
      <c r="A117" s="195"/>
      <c r="B117" s="82"/>
      <c r="C117" s="82"/>
      <c r="D117" s="82"/>
      <c r="E117" s="82"/>
      <c r="F117" s="82"/>
      <c r="G117" s="82"/>
      <c r="H117" s="82"/>
      <c r="I117" s="82"/>
      <c r="J117" s="82"/>
      <c r="R117" s="82"/>
      <c r="S117" s="82"/>
    </row>
    <row r="118" spans="1:19" s="22" customFormat="1" x14ac:dyDescent="0.3">
      <c r="A118" s="82"/>
      <c r="B118" s="82"/>
      <c r="C118" s="82"/>
      <c r="D118" s="82"/>
      <c r="E118" s="82"/>
      <c r="F118" s="82"/>
      <c r="G118" s="82"/>
      <c r="H118" s="82"/>
      <c r="I118" s="82"/>
      <c r="J118" s="82"/>
      <c r="R118" s="82"/>
      <c r="S118" s="82"/>
    </row>
    <row r="119" spans="1:19" s="22" customFormat="1" x14ac:dyDescent="0.3">
      <c r="A119" s="82"/>
      <c r="B119" s="82"/>
      <c r="C119" s="82"/>
      <c r="D119" s="82"/>
      <c r="E119" s="82"/>
      <c r="F119" s="82"/>
      <c r="G119" s="82"/>
      <c r="H119" s="82"/>
      <c r="I119" s="82"/>
      <c r="J119" s="82"/>
      <c r="R119" s="82"/>
      <c r="S119" s="82"/>
    </row>
    <row r="120" spans="1:19" s="22" customFormat="1" x14ac:dyDescent="0.3">
      <c r="A120" s="82"/>
      <c r="B120" s="82"/>
      <c r="C120" s="82"/>
      <c r="D120" s="82"/>
      <c r="E120" s="82"/>
      <c r="F120" s="82"/>
      <c r="G120" s="82"/>
      <c r="H120" s="82"/>
      <c r="I120" s="82"/>
      <c r="J120" s="82"/>
      <c r="R120" s="82"/>
      <c r="S120" s="82"/>
    </row>
    <row r="121" spans="1:19" s="22" customFormat="1" x14ac:dyDescent="0.3">
      <c r="A121" s="82"/>
      <c r="B121" s="82"/>
      <c r="C121" s="82"/>
      <c r="D121" s="82"/>
      <c r="E121" s="82"/>
      <c r="F121" s="82"/>
      <c r="G121" s="82"/>
      <c r="H121" s="82"/>
      <c r="I121" s="82"/>
      <c r="J121" s="82"/>
      <c r="R121" s="82"/>
      <c r="S121" s="82"/>
    </row>
    <row r="122" spans="1:19" s="22" customFormat="1" x14ac:dyDescent="0.3">
      <c r="A122" s="82"/>
      <c r="B122" s="82"/>
      <c r="C122" s="82"/>
      <c r="D122" s="82"/>
      <c r="E122" s="82"/>
      <c r="F122" s="82"/>
      <c r="G122" s="82"/>
      <c r="H122" s="82"/>
      <c r="I122" s="82"/>
      <c r="J122" s="82"/>
      <c r="R122" s="82"/>
      <c r="S122" s="82"/>
    </row>
    <row r="123" spans="1:19" s="22" customFormat="1" x14ac:dyDescent="0.3">
      <c r="A123" s="82"/>
      <c r="B123" s="82"/>
      <c r="C123" s="82"/>
      <c r="D123" s="82"/>
      <c r="E123" s="82"/>
      <c r="F123" s="82"/>
      <c r="G123" s="82"/>
      <c r="H123" s="82"/>
      <c r="I123" s="82"/>
      <c r="J123" s="82"/>
      <c r="R123" s="82"/>
      <c r="S123" s="82"/>
    </row>
    <row r="124" spans="1:19" s="22" customFormat="1" x14ac:dyDescent="0.3">
      <c r="A124" s="82"/>
      <c r="B124" s="82"/>
      <c r="C124" s="82"/>
      <c r="D124" s="82"/>
      <c r="E124" s="82"/>
      <c r="F124" s="82"/>
      <c r="G124" s="82"/>
      <c r="H124" s="82"/>
      <c r="I124" s="82"/>
      <c r="J124" s="82"/>
      <c r="R124" s="82"/>
      <c r="S124" s="82"/>
    </row>
    <row r="125" spans="1:19" s="22" customFormat="1" x14ac:dyDescent="0.3">
      <c r="A125" s="82"/>
      <c r="B125" s="82"/>
      <c r="C125" s="82"/>
      <c r="D125" s="82"/>
      <c r="E125" s="82"/>
      <c r="F125" s="82"/>
      <c r="G125" s="82"/>
      <c r="H125" s="82"/>
      <c r="I125" s="82"/>
      <c r="J125" s="82"/>
      <c r="R125" s="82"/>
      <c r="S125" s="82"/>
    </row>
    <row r="126" spans="1:19" s="22" customFormat="1" x14ac:dyDescent="0.3">
      <c r="A126" s="82"/>
      <c r="B126" s="82"/>
      <c r="C126" s="82"/>
      <c r="D126" s="82"/>
      <c r="E126" s="82"/>
      <c r="F126" s="82"/>
      <c r="G126" s="82"/>
      <c r="H126" s="82"/>
      <c r="I126" s="82"/>
      <c r="J126" s="82"/>
      <c r="R126" s="82"/>
      <c r="S126" s="82"/>
    </row>
    <row r="127" spans="1:19" s="22" customFormat="1" x14ac:dyDescent="0.3">
      <c r="A127" s="82"/>
      <c r="B127" s="82"/>
      <c r="C127" s="82"/>
      <c r="D127" s="82"/>
      <c r="E127" s="82"/>
      <c r="F127" s="82"/>
      <c r="G127" s="82"/>
      <c r="H127" s="82"/>
      <c r="I127" s="82"/>
      <c r="J127" s="82"/>
      <c r="R127" s="82"/>
      <c r="S127" s="82"/>
    </row>
    <row r="128" spans="1:19" s="22" customFormat="1" x14ac:dyDescent="0.3">
      <c r="A128" s="82"/>
      <c r="B128" s="82"/>
      <c r="C128" s="82"/>
      <c r="D128" s="82"/>
      <c r="E128" s="82"/>
      <c r="F128" s="82"/>
      <c r="G128" s="82"/>
      <c r="H128" s="82"/>
      <c r="I128" s="82"/>
      <c r="J128" s="82"/>
      <c r="R128" s="82"/>
      <c r="S128" s="82"/>
    </row>
    <row r="129" spans="1:130" s="22" customFormat="1" x14ac:dyDescent="0.3">
      <c r="A129" s="82"/>
      <c r="B129" s="82"/>
      <c r="C129" s="82"/>
      <c r="D129" s="82"/>
      <c r="E129" s="82"/>
      <c r="F129" s="82"/>
      <c r="G129" s="82"/>
      <c r="H129" s="82"/>
      <c r="I129" s="82"/>
      <c r="J129" s="82"/>
      <c r="R129" s="82"/>
      <c r="S129" s="82"/>
    </row>
    <row r="130" spans="1:130" s="22" customFormat="1" x14ac:dyDescent="0.3">
      <c r="A130" s="82"/>
      <c r="B130" s="82"/>
      <c r="C130" s="82"/>
      <c r="D130" s="82"/>
      <c r="E130" s="82"/>
      <c r="F130" s="82"/>
      <c r="G130" s="82"/>
      <c r="H130" s="82"/>
      <c r="I130" s="82"/>
      <c r="J130" s="82"/>
      <c r="R130" s="82"/>
      <c r="S130" s="82"/>
    </row>
    <row r="131" spans="1:130" s="22" customFormat="1" x14ac:dyDescent="0.3">
      <c r="A131" s="82"/>
      <c r="B131" s="82"/>
      <c r="C131" s="82"/>
      <c r="D131" s="82"/>
      <c r="E131" s="82"/>
      <c r="F131" s="82"/>
      <c r="G131" s="82"/>
      <c r="H131" s="82"/>
      <c r="I131" s="82"/>
      <c r="J131" s="82"/>
      <c r="R131" s="82"/>
      <c r="S131" s="82"/>
    </row>
    <row r="132" spans="1:130" s="22" customFormat="1" x14ac:dyDescent="0.3">
      <c r="A132" s="82"/>
      <c r="B132" s="82"/>
      <c r="C132" s="82"/>
      <c r="D132" s="82"/>
      <c r="E132" s="82"/>
      <c r="F132" s="82"/>
      <c r="G132" s="82"/>
      <c r="H132" s="82"/>
      <c r="I132" s="82"/>
      <c r="J132" s="82"/>
      <c r="R132" s="82"/>
      <c r="S132" s="82"/>
    </row>
    <row r="133" spans="1:130" s="22" customFormat="1" x14ac:dyDescent="0.3">
      <c r="A133" s="82"/>
      <c r="B133" s="82"/>
      <c r="C133" s="82"/>
      <c r="D133" s="82"/>
      <c r="E133" s="82"/>
      <c r="F133" s="82"/>
      <c r="G133" s="82"/>
      <c r="H133" s="82"/>
      <c r="I133" s="82"/>
      <c r="J133" s="82"/>
      <c r="R133" s="82"/>
      <c r="S133" s="82"/>
    </row>
    <row r="134" spans="1:130" s="22" customFormat="1" x14ac:dyDescent="0.3">
      <c r="A134" s="82"/>
      <c r="B134" s="82"/>
      <c r="C134" s="82"/>
      <c r="D134" s="82"/>
      <c r="E134" s="82"/>
      <c r="F134" s="82"/>
      <c r="G134" s="82"/>
      <c r="H134" s="82"/>
      <c r="I134" s="82"/>
      <c r="J134" s="82"/>
      <c r="R134" s="82"/>
      <c r="S134" s="82"/>
    </row>
    <row r="135" spans="1:130" s="22" customFormat="1" x14ac:dyDescent="0.3">
      <c r="A135" s="82"/>
      <c r="B135" s="82"/>
      <c r="C135" s="82"/>
      <c r="D135" s="82"/>
      <c r="E135" s="82"/>
      <c r="F135" s="82"/>
      <c r="G135" s="82"/>
      <c r="H135" s="82"/>
      <c r="I135" s="82"/>
      <c r="J135" s="82"/>
      <c r="R135" s="82"/>
      <c r="S135" s="82"/>
    </row>
    <row r="136" spans="1:130" s="22" customFormat="1" x14ac:dyDescent="0.3">
      <c r="A136" s="82"/>
      <c r="B136" s="82"/>
      <c r="C136" s="82"/>
      <c r="D136" s="82"/>
      <c r="E136" s="82"/>
      <c r="F136" s="82"/>
      <c r="G136" s="82"/>
      <c r="H136" s="82"/>
      <c r="I136" s="82"/>
      <c r="J136" s="82"/>
      <c r="R136" s="82"/>
      <c r="S136" s="82"/>
    </row>
    <row r="137" spans="1:130" s="22" customFormat="1" x14ac:dyDescent="0.3">
      <c r="A137" s="82"/>
      <c r="B137" s="82"/>
      <c r="C137" s="82"/>
      <c r="D137" s="82"/>
      <c r="E137" s="82"/>
      <c r="F137" s="82"/>
      <c r="G137" s="82"/>
      <c r="H137" s="82"/>
      <c r="I137" s="82"/>
      <c r="J137" s="82"/>
      <c r="R137" s="82"/>
      <c r="S137" s="82"/>
    </row>
    <row r="138" spans="1:130" s="22" customFormat="1" x14ac:dyDescent="0.3">
      <c r="A138" s="82"/>
      <c r="B138" s="82"/>
      <c r="C138" s="82"/>
      <c r="D138" s="82"/>
      <c r="E138" s="82"/>
      <c r="F138" s="82"/>
      <c r="G138" s="82"/>
      <c r="H138" s="82"/>
      <c r="I138" s="82"/>
      <c r="J138" s="82"/>
      <c r="R138" s="82"/>
      <c r="S138" s="82"/>
    </row>
    <row r="139" spans="1:130" s="22" customFormat="1" x14ac:dyDescent="0.3">
      <c r="A139" s="82"/>
      <c r="B139" s="82"/>
      <c r="C139" s="82"/>
      <c r="D139" s="82"/>
      <c r="E139" s="82"/>
      <c r="F139" s="82"/>
      <c r="G139" s="82"/>
      <c r="H139" s="82"/>
      <c r="I139" s="82"/>
      <c r="J139" s="82"/>
      <c r="R139" s="82"/>
      <c r="S139" s="82"/>
    </row>
    <row r="140" spans="1:130" s="22" customFormat="1" x14ac:dyDescent="0.3">
      <c r="A140" s="82"/>
      <c r="B140" s="82"/>
      <c r="C140" s="82"/>
      <c r="D140" s="82"/>
      <c r="E140" s="82"/>
      <c r="F140" s="82"/>
      <c r="G140" s="82"/>
      <c r="H140" s="82"/>
      <c r="I140" s="82"/>
      <c r="J140" s="82"/>
      <c r="R140" s="82"/>
      <c r="S140" s="82"/>
    </row>
    <row r="141" spans="1:130" s="22" customFormat="1" x14ac:dyDescent="0.3">
      <c r="A141" s="82"/>
      <c r="B141" s="82"/>
      <c r="C141" s="82"/>
      <c r="D141" s="82"/>
      <c r="E141" s="82"/>
      <c r="F141" s="82"/>
      <c r="G141" s="82"/>
      <c r="H141" s="82"/>
      <c r="I141" s="82"/>
      <c r="J141" s="82"/>
      <c r="R141" s="82"/>
      <c r="S141" s="82"/>
    </row>
    <row r="142" spans="1:130" x14ac:dyDescent="0.3">
      <c r="U142" s="83" t="s">
        <v>27</v>
      </c>
      <c r="V142" s="83" t="s">
        <v>1145</v>
      </c>
      <c r="X142" s="22" t="s">
        <v>1146</v>
      </c>
      <c r="Y142" s="22" t="s">
        <v>181</v>
      </c>
      <c r="DZ142" s="22"/>
    </row>
    <row r="143" spans="1:130" x14ac:dyDescent="0.3">
      <c r="U143" s="136" t="s">
        <v>1147</v>
      </c>
      <c r="V143" s="159" t="s">
        <v>1148</v>
      </c>
      <c r="X143" s="82" t="s">
        <v>1149</v>
      </c>
      <c r="Y143" s="82" t="s">
        <v>1150</v>
      </c>
    </row>
    <row r="144" spans="1:130" x14ac:dyDescent="0.3">
      <c r="U144" s="136" t="s">
        <v>1147</v>
      </c>
      <c r="V144" s="159" t="s">
        <v>1151</v>
      </c>
      <c r="X144" s="82" t="s">
        <v>1149</v>
      </c>
      <c r="Y144" s="82" t="s">
        <v>1152</v>
      </c>
      <c r="DZ144" s="22"/>
    </row>
    <row r="145" spans="20:130" x14ac:dyDescent="0.3">
      <c r="U145" s="136" t="s">
        <v>1147</v>
      </c>
      <c r="V145" s="159" t="s">
        <v>1153</v>
      </c>
      <c r="X145" s="82" t="s">
        <v>1149</v>
      </c>
      <c r="Y145" s="82" t="s">
        <v>975</v>
      </c>
      <c r="DZ145" s="22"/>
    </row>
    <row r="146" spans="20:130" x14ac:dyDescent="0.3">
      <c r="U146" s="136" t="s">
        <v>1147</v>
      </c>
      <c r="V146" s="159" t="s">
        <v>1154</v>
      </c>
      <c r="X146" s="82" t="s">
        <v>1149</v>
      </c>
      <c r="Y146" s="82" t="s">
        <v>1155</v>
      </c>
      <c r="DZ146" s="22"/>
    </row>
    <row r="147" spans="20:130" x14ac:dyDescent="0.3">
      <c r="U147" s="136" t="s">
        <v>1147</v>
      </c>
      <c r="V147" s="159" t="s">
        <v>1156</v>
      </c>
      <c r="X147" s="82" t="s">
        <v>1149</v>
      </c>
      <c r="Y147" s="82" t="s">
        <v>853</v>
      </c>
      <c r="DZ147" s="22"/>
    </row>
    <row r="148" spans="20:130" x14ac:dyDescent="0.3">
      <c r="U148" s="136" t="s">
        <v>1147</v>
      </c>
      <c r="V148" s="159" t="s">
        <v>1157</v>
      </c>
      <c r="X148" s="82" t="s">
        <v>1149</v>
      </c>
      <c r="Y148" s="82" t="s">
        <v>1158</v>
      </c>
      <c r="DZ148" s="22"/>
    </row>
    <row r="149" spans="20:130" x14ac:dyDescent="0.3">
      <c r="T149" s="83"/>
      <c r="U149" s="136" t="s">
        <v>1147</v>
      </c>
      <c r="V149" s="159" t="s">
        <v>1159</v>
      </c>
      <c r="X149" s="82" t="s">
        <v>1149</v>
      </c>
      <c r="Y149" s="82" t="s">
        <v>1160</v>
      </c>
      <c r="DZ149" s="22"/>
    </row>
    <row r="150" spans="20:130" x14ac:dyDescent="0.3">
      <c r="T150" s="83"/>
      <c r="U150" s="136" t="s">
        <v>1147</v>
      </c>
      <c r="V150" s="159" t="s">
        <v>1161</v>
      </c>
      <c r="X150" s="82" t="s">
        <v>1149</v>
      </c>
      <c r="Y150" s="82" t="s">
        <v>1017</v>
      </c>
    </row>
    <row r="151" spans="20:130" x14ac:dyDescent="0.3">
      <c r="T151" s="83"/>
      <c r="U151" s="136" t="s">
        <v>1147</v>
      </c>
      <c r="V151" s="159" t="s">
        <v>1162</v>
      </c>
      <c r="X151" s="82" t="s">
        <v>1149</v>
      </c>
      <c r="Y151" s="82" t="s">
        <v>1163</v>
      </c>
      <c r="DZ151" s="22"/>
    </row>
    <row r="152" spans="20:130" x14ac:dyDescent="0.3">
      <c r="T152" s="83"/>
      <c r="U152" s="136" t="s">
        <v>1147</v>
      </c>
      <c r="V152" s="159" t="s">
        <v>1164</v>
      </c>
      <c r="X152" s="82" t="s">
        <v>1149</v>
      </c>
      <c r="Y152" s="82" t="s">
        <v>1165</v>
      </c>
    </row>
    <row r="153" spans="20:130" x14ac:dyDescent="0.3">
      <c r="T153" s="83"/>
      <c r="U153" s="160" t="s">
        <v>1166</v>
      </c>
      <c r="V153" s="161" t="s">
        <v>1167</v>
      </c>
      <c r="X153" s="82" t="s">
        <v>1149</v>
      </c>
      <c r="Y153" s="82" t="s">
        <v>1168</v>
      </c>
    </row>
    <row r="154" spans="20:130" x14ac:dyDescent="0.3">
      <c r="T154" s="83"/>
      <c r="U154" s="160" t="s">
        <v>1166</v>
      </c>
      <c r="V154" s="161" t="s">
        <v>1169</v>
      </c>
      <c r="X154" s="22" t="s">
        <v>1170</v>
      </c>
      <c r="Y154" s="22" t="s">
        <v>1171</v>
      </c>
    </row>
    <row r="155" spans="20:130" x14ac:dyDescent="0.3">
      <c r="T155" s="83"/>
      <c r="U155" s="160" t="s">
        <v>1166</v>
      </c>
      <c r="V155" s="161" t="s">
        <v>1172</v>
      </c>
      <c r="X155" s="22" t="s">
        <v>1170</v>
      </c>
      <c r="Y155" s="22" t="s">
        <v>1173</v>
      </c>
    </row>
    <row r="156" spans="20:130" x14ac:dyDescent="0.3">
      <c r="T156" s="83"/>
      <c r="U156" s="160" t="s">
        <v>1166</v>
      </c>
      <c r="V156" s="161" t="s">
        <v>1174</v>
      </c>
      <c r="X156" s="22" t="s">
        <v>1170</v>
      </c>
      <c r="Y156" s="22" t="s">
        <v>1175</v>
      </c>
    </row>
    <row r="157" spans="20:130" x14ac:dyDescent="0.3">
      <c r="T157" s="83"/>
      <c r="U157" s="160" t="s">
        <v>1166</v>
      </c>
      <c r="V157" s="161" t="s">
        <v>1176</v>
      </c>
      <c r="X157" s="22" t="s">
        <v>1170</v>
      </c>
      <c r="Y157" s="22" t="s">
        <v>1077</v>
      </c>
    </row>
    <row r="158" spans="20:130" x14ac:dyDescent="0.3">
      <c r="T158" s="83"/>
      <c r="U158" s="160" t="s">
        <v>1166</v>
      </c>
      <c r="V158" s="161" t="s">
        <v>1177</v>
      </c>
      <c r="X158" s="22" t="s">
        <v>1170</v>
      </c>
      <c r="Y158" s="82" t="s">
        <v>821</v>
      </c>
    </row>
    <row r="159" spans="20:130" x14ac:dyDescent="0.3">
      <c r="T159" s="83"/>
      <c r="U159" s="160" t="s">
        <v>1166</v>
      </c>
      <c r="V159" s="160" t="s">
        <v>1178</v>
      </c>
      <c r="X159" s="22" t="s">
        <v>1170</v>
      </c>
      <c r="Y159" s="22" t="s">
        <v>1179</v>
      </c>
      <c r="DZ159" s="22"/>
    </row>
    <row r="160" spans="20:130" x14ac:dyDescent="0.3">
      <c r="T160" s="83"/>
      <c r="U160" s="160" t="s">
        <v>1180</v>
      </c>
      <c r="V160" s="161" t="s">
        <v>1181</v>
      </c>
      <c r="X160" s="22" t="s">
        <v>1170</v>
      </c>
      <c r="Y160" s="22" t="s">
        <v>1182</v>
      </c>
    </row>
    <row r="161" spans="20:25" x14ac:dyDescent="0.3">
      <c r="T161" s="83"/>
      <c r="U161" s="160" t="s">
        <v>845</v>
      </c>
      <c r="V161" s="160" t="s">
        <v>925</v>
      </c>
      <c r="X161" s="22" t="s">
        <v>1170</v>
      </c>
      <c r="Y161" s="22" t="s">
        <v>1183</v>
      </c>
    </row>
    <row r="162" spans="20:25" x14ac:dyDescent="0.3">
      <c r="T162" s="83"/>
      <c r="U162" s="160" t="s">
        <v>845</v>
      </c>
      <c r="V162" s="160" t="s">
        <v>1184</v>
      </c>
      <c r="X162" s="22" t="s">
        <v>1170</v>
      </c>
      <c r="Y162" s="22" t="s">
        <v>1185</v>
      </c>
    </row>
    <row r="163" spans="20:25" x14ac:dyDescent="0.3">
      <c r="T163" s="83"/>
      <c r="U163" s="160" t="s">
        <v>845</v>
      </c>
      <c r="V163" s="160" t="s">
        <v>1019</v>
      </c>
      <c r="X163" s="22" t="s">
        <v>1170</v>
      </c>
      <c r="Y163" s="22" t="s">
        <v>1186</v>
      </c>
    </row>
    <row r="164" spans="20:25" x14ac:dyDescent="0.3">
      <c r="T164" s="83"/>
      <c r="U164" s="160" t="s">
        <v>90</v>
      </c>
      <c r="V164" s="160" t="s">
        <v>1187</v>
      </c>
      <c r="X164" s="22" t="s">
        <v>1170</v>
      </c>
      <c r="Y164" s="22" t="s">
        <v>1188</v>
      </c>
    </row>
    <row r="165" spans="20:25" x14ac:dyDescent="0.3">
      <c r="T165" s="83"/>
      <c r="U165" s="160" t="s">
        <v>90</v>
      </c>
      <c r="V165" s="160" t="s">
        <v>1189</v>
      </c>
      <c r="X165" s="22" t="s">
        <v>1170</v>
      </c>
      <c r="Y165" s="22" t="s">
        <v>1190</v>
      </c>
    </row>
    <row r="166" spans="20:25" x14ac:dyDescent="0.3">
      <c r="T166" s="83"/>
      <c r="U166" s="160" t="s">
        <v>90</v>
      </c>
      <c r="V166" s="160" t="s">
        <v>1191</v>
      </c>
      <c r="X166" s="22" t="s">
        <v>1170</v>
      </c>
      <c r="Y166" s="22" t="s">
        <v>1192</v>
      </c>
    </row>
    <row r="167" spans="20:25" x14ac:dyDescent="0.3">
      <c r="T167" s="83"/>
      <c r="U167" s="160" t="s">
        <v>90</v>
      </c>
      <c r="V167" s="160" t="s">
        <v>1193</v>
      </c>
      <c r="X167" s="22" t="s">
        <v>1170</v>
      </c>
      <c r="Y167" s="22" t="s">
        <v>1194</v>
      </c>
    </row>
    <row r="168" spans="20:25" x14ac:dyDescent="0.3">
      <c r="T168" s="83"/>
      <c r="U168" s="160" t="s">
        <v>90</v>
      </c>
      <c r="V168" s="160" t="s">
        <v>1195</v>
      </c>
      <c r="X168" s="22" t="s">
        <v>1170</v>
      </c>
      <c r="Y168" s="22" t="s">
        <v>1196</v>
      </c>
    </row>
    <row r="169" spans="20:25" x14ac:dyDescent="0.3">
      <c r="T169" s="83"/>
      <c r="U169" s="160" t="s">
        <v>90</v>
      </c>
      <c r="V169" s="160" t="s">
        <v>1197</v>
      </c>
      <c r="X169" s="22" t="s">
        <v>1170</v>
      </c>
      <c r="Y169" s="22" t="s">
        <v>1198</v>
      </c>
    </row>
    <row r="170" spans="20:25" x14ac:dyDescent="0.3">
      <c r="T170" s="83"/>
      <c r="U170" s="160" t="s">
        <v>90</v>
      </c>
      <c r="V170" s="160" t="s">
        <v>1199</v>
      </c>
      <c r="X170" s="22" t="s">
        <v>1170</v>
      </c>
      <c r="Y170" s="22" t="s">
        <v>1200</v>
      </c>
    </row>
    <row r="171" spans="20:25" x14ac:dyDescent="0.3">
      <c r="T171" s="83"/>
      <c r="U171" s="160" t="s">
        <v>90</v>
      </c>
      <c r="V171" s="160" t="s">
        <v>1201</v>
      </c>
      <c r="X171" s="22" t="s">
        <v>1170</v>
      </c>
      <c r="Y171" s="22" t="s">
        <v>1202</v>
      </c>
    </row>
    <row r="172" spans="20:25" x14ac:dyDescent="0.3">
      <c r="T172" s="83"/>
      <c r="X172" s="22" t="s">
        <v>1170</v>
      </c>
      <c r="Y172" s="22" t="s">
        <v>1019</v>
      </c>
    </row>
    <row r="173" spans="20:25" x14ac:dyDescent="0.3">
      <c r="T173" s="83"/>
      <c r="X173" s="22" t="s">
        <v>1170</v>
      </c>
      <c r="Y173" s="22" t="s">
        <v>1203</v>
      </c>
    </row>
    <row r="174" spans="20:25" x14ac:dyDescent="0.3">
      <c r="X174" s="22" t="s">
        <v>1204</v>
      </c>
      <c r="Y174" s="22" t="s">
        <v>1205</v>
      </c>
    </row>
    <row r="175" spans="20:25" x14ac:dyDescent="0.3">
      <c r="X175" s="22" t="s">
        <v>1204</v>
      </c>
      <c r="Y175" s="22" t="s">
        <v>1206</v>
      </c>
    </row>
    <row r="176" spans="20:25" x14ac:dyDescent="0.3">
      <c r="X176" s="22" t="s">
        <v>1204</v>
      </c>
      <c r="Y176" s="22" t="s">
        <v>1076</v>
      </c>
    </row>
    <row r="177" spans="24:25" x14ac:dyDescent="0.3">
      <c r="X177" s="22" t="s">
        <v>1204</v>
      </c>
      <c r="Y177" s="22" t="s">
        <v>1077</v>
      </c>
    </row>
    <row r="178" spans="24:25" x14ac:dyDescent="0.3">
      <c r="X178" s="22" t="s">
        <v>1204</v>
      </c>
      <c r="Y178" s="22" t="s">
        <v>1207</v>
      </c>
    </row>
    <row r="179" spans="24:25" x14ac:dyDescent="0.3">
      <c r="X179" s="22" t="s">
        <v>1204</v>
      </c>
      <c r="Y179" s="22" t="s">
        <v>1208</v>
      </c>
    </row>
    <row r="180" spans="24:25" x14ac:dyDescent="0.3">
      <c r="X180" s="22" t="s">
        <v>1204</v>
      </c>
      <c r="Y180" s="22" t="s">
        <v>1186</v>
      </c>
    </row>
    <row r="181" spans="24:25" x14ac:dyDescent="0.3">
      <c r="X181" s="22" t="s">
        <v>1204</v>
      </c>
      <c r="Y181" s="22" t="s">
        <v>1188</v>
      </c>
    </row>
    <row r="182" spans="24:25" x14ac:dyDescent="0.3">
      <c r="X182" s="22" t="s">
        <v>1204</v>
      </c>
      <c r="Y182" s="22" t="s">
        <v>1194</v>
      </c>
    </row>
    <row r="183" spans="24:25" x14ac:dyDescent="0.3">
      <c r="X183" s="22" t="s">
        <v>1204</v>
      </c>
      <c r="Y183" s="22" t="s">
        <v>1209</v>
      </c>
    </row>
    <row r="184" spans="24:25" x14ac:dyDescent="0.3">
      <c r="X184" s="22" t="s">
        <v>1204</v>
      </c>
      <c r="Y184" s="22" t="s">
        <v>1210</v>
      </c>
    </row>
    <row r="185" spans="24:25" x14ac:dyDescent="0.3">
      <c r="X185" s="22" t="s">
        <v>1204</v>
      </c>
      <c r="Y185" s="22" t="s">
        <v>1211</v>
      </c>
    </row>
    <row r="186" spans="24:25" x14ac:dyDescent="0.3">
      <c r="X186" s="22" t="s">
        <v>1204</v>
      </c>
      <c r="Y186" s="22" t="s">
        <v>1019</v>
      </c>
    </row>
  </sheetData>
  <sheetProtection algorithmName="SHA-512" hashValue="zrOD77iJ8OlHqVX09p+3F54NNPvo5o+tV2sW1wZ8MVd4nV5efGDdL0d/jGiXzLvfpmCgeWSSLCM4e+jAVMGq4w==" saltValue="tzVsWeUkpefMJkk7cDT20Q==" spinCount="100000" sheet="1" insertColumns="0" insertRows="0"/>
  <dataConsolidate/>
  <mergeCells count="32">
    <mergeCell ref="B33:D33"/>
    <mergeCell ref="B24:C24"/>
    <mergeCell ref="B23:C23"/>
    <mergeCell ref="B25:C25"/>
    <mergeCell ref="B26:C26"/>
    <mergeCell ref="B28:B32"/>
    <mergeCell ref="C28:I32"/>
    <mergeCell ref="B22:C22"/>
    <mergeCell ref="D22:I22"/>
    <mergeCell ref="B17:C17"/>
    <mergeCell ref="B18:C18"/>
    <mergeCell ref="B19:C19"/>
    <mergeCell ref="B20:I20"/>
    <mergeCell ref="B21:I21"/>
    <mergeCell ref="B16:C16"/>
    <mergeCell ref="B5:I5"/>
    <mergeCell ref="B6:C6"/>
    <mergeCell ref="B7:C7"/>
    <mergeCell ref="B8:C8"/>
    <mergeCell ref="B9:C9"/>
    <mergeCell ref="B10:C10"/>
    <mergeCell ref="B11:C11"/>
    <mergeCell ref="B12:C12"/>
    <mergeCell ref="B13:C13"/>
    <mergeCell ref="B14:C14"/>
    <mergeCell ref="B15:C15"/>
    <mergeCell ref="B4:I4"/>
    <mergeCell ref="A1:J1"/>
    <mergeCell ref="B2:B3"/>
    <mergeCell ref="C2:I2"/>
    <mergeCell ref="C3:E3"/>
    <mergeCell ref="F3:I3"/>
  </mergeCells>
  <phoneticPr fontId="68" type="noConversion"/>
  <conditionalFormatting sqref="D23:I23">
    <cfRule type="expression" dxfId="160" priority="5">
      <formula>D$7&lt;&gt;""</formula>
    </cfRule>
  </conditionalFormatting>
  <conditionalFormatting sqref="D24:I26">
    <cfRule type="expression" dxfId="159" priority="2">
      <formula>D$23="Baja"</formula>
    </cfRule>
    <cfRule type="expression" dxfId="158" priority="3">
      <formula>D$23="Modificar"</formula>
    </cfRule>
  </conditionalFormatting>
  <conditionalFormatting sqref="D25:I26">
    <cfRule type="expression" dxfId="157" priority="4">
      <formula>D$23="Crear"</formula>
    </cfRule>
  </conditionalFormatting>
  <dataValidations count="9">
    <dataValidation type="date" operator="greaterThan" allowBlank="1" showInputMessage="1" showErrorMessage="1" errorTitle="Fecha finalización" error="Digite una fecha valida. La fecha debe ser mayor a la de Inicio Contrato y a la fecha actual del sistema." sqref="D19:I19" xr:uid="{CD744308-C91E-4D85-860B-4C90F96E4E37}">
      <formula1>D18</formula1>
    </dataValidation>
    <dataValidation type="list" allowBlank="1" showInputMessage="1" showErrorMessage="1" sqref="D23:I23" xr:uid="{D08A6848-F238-4521-B9E4-FAAAAD20CF22}">
      <formula1>"Crear, Modificar, Baja"</formula1>
    </dataValidation>
    <dataValidation allowBlank="1" showInputMessage="1" showErrorMessage="1" errorTitle="Numero de Documento" error="Digitar un valor numérico" sqref="D7:I7" xr:uid="{24AB950C-57A2-4F1D-BB82-A80CFFD6AA60}"/>
    <dataValidation type="whole" allowBlank="1" showInputMessage="1" showErrorMessage="1" errorTitle="Centro de Costo" error="Digitar un valor numérico" sqref="D11:I11" xr:uid="{E2BEDAEC-9EDD-40B5-BF0B-57024C76EC69}">
      <formula1>0</formula1>
      <formula2>9999</formula2>
    </dataValidation>
    <dataValidation type="textLength" allowBlank="1" showInputMessage="1" showErrorMessage="1" errorTitle="Nombre Dependencia" error="Solo se aceptan caracteres albabeticos. Favor digitar el nombre de la Dependencia." sqref="D14:I14" xr:uid="{81307430-5843-439C-A217-19A9AC288BB3}">
      <formula1>5</formula1>
      <formula2>100</formula2>
    </dataValidation>
    <dataValidation type="date" allowBlank="1" showInputMessage="1" showErrorMessage="1" errorTitle="Fecha inicio" error="Digite una fecha valida" sqref="D18:I18" xr:uid="{F685DB45-379C-41D1-8326-7E6B03357626}">
      <formula1>19725</formula1>
      <formula2>2958465</formula2>
    </dataValidation>
    <dataValidation type="list" allowBlank="1" showInputMessage="1" showErrorMessage="1" sqref="D16:I16" xr:uid="{95F47732-C4C6-4CED-8744-10CBEB2CD041}">
      <formula1>"Empleado CAFAM, Contratista"</formula1>
    </dataValidation>
    <dataValidation type="whole" allowBlank="1" showInputMessage="1" showErrorMessage="1" errorTitle="Centro de Costo" error="Digitar un valor numérico" sqref="D12:I13" xr:uid="{2EFF2361-9DF3-4FB3-ACA0-BE8A0C84601D}">
      <formula1>1</formula1>
      <formula2>9999999999999990</formula2>
    </dataValidation>
    <dataValidation type="whole" allowBlank="1" showInputMessage="1" showErrorMessage="1" errorTitle="Numero de Documento" error="Digitar un valor numérico" sqref="D8:I8" xr:uid="{596D6623-841A-48C1-B72B-621141AC16BC}">
      <formula1>1</formula1>
      <formula2>9999999999999990</formula2>
    </dataValidation>
  </dataValidations>
  <pageMargins left="0.70866141732283472" right="0.70866141732283472" top="0.74803149606299213" bottom="0.74803149606299213" header="0.31496062992125984" footer="0.31496062992125984"/>
  <pageSetup paperSize="9" scale="42" orientation="portrait" horizontalDpi="4294967295" verticalDpi="4294967295" r:id="rId1"/>
  <drawing r:id="rId2"/>
  <legacyDrawing r:id="rId3"/>
  <mc:AlternateContent xmlns:mc="http://schemas.openxmlformats.org/markup-compatibility/2006">
    <mc:Choice Requires="x14">
      <controls>
        <mc:AlternateContent xmlns:mc="http://schemas.openxmlformats.org/markup-compatibility/2006">
          <mc:Choice Requires="x14">
            <control shapeId="163859" r:id="rId4" name="List Box 19">
              <controlPr defaultSize="0" autoLine="0" autoPict="0">
                <anchor moveWithCells="1">
                  <from>
                    <xdr:col>3</xdr:col>
                    <xdr:colOff>22860</xdr:colOff>
                    <xdr:row>24</xdr:row>
                    <xdr:rowOff>0</xdr:rowOff>
                  </from>
                  <to>
                    <xdr:col>3</xdr:col>
                    <xdr:colOff>1371600</xdr:colOff>
                    <xdr:row>24</xdr:row>
                    <xdr:rowOff>403860</xdr:rowOff>
                  </to>
                </anchor>
              </controlPr>
            </control>
          </mc:Choice>
        </mc:AlternateContent>
        <mc:AlternateContent xmlns:mc="http://schemas.openxmlformats.org/markup-compatibility/2006">
          <mc:Choice Requires="x14">
            <control shapeId="163860" r:id="rId5" name="List Box 20">
              <controlPr defaultSize="0" autoLine="0" autoPict="0">
                <anchor moveWithCells="1">
                  <from>
                    <xdr:col>4</xdr:col>
                    <xdr:colOff>22860</xdr:colOff>
                    <xdr:row>24</xdr:row>
                    <xdr:rowOff>0</xdr:rowOff>
                  </from>
                  <to>
                    <xdr:col>4</xdr:col>
                    <xdr:colOff>1371600</xdr:colOff>
                    <xdr:row>24</xdr:row>
                    <xdr:rowOff>403860</xdr:rowOff>
                  </to>
                </anchor>
              </controlPr>
            </control>
          </mc:Choice>
        </mc:AlternateContent>
        <mc:AlternateContent xmlns:mc="http://schemas.openxmlformats.org/markup-compatibility/2006">
          <mc:Choice Requires="x14">
            <control shapeId="163861" r:id="rId6" name="List Box 21">
              <controlPr defaultSize="0" autoLine="0" autoPict="0">
                <anchor moveWithCells="1">
                  <from>
                    <xdr:col>5</xdr:col>
                    <xdr:colOff>22860</xdr:colOff>
                    <xdr:row>24</xdr:row>
                    <xdr:rowOff>0</xdr:rowOff>
                  </from>
                  <to>
                    <xdr:col>5</xdr:col>
                    <xdr:colOff>1371600</xdr:colOff>
                    <xdr:row>24</xdr:row>
                    <xdr:rowOff>403860</xdr:rowOff>
                  </to>
                </anchor>
              </controlPr>
            </control>
          </mc:Choice>
        </mc:AlternateContent>
        <mc:AlternateContent xmlns:mc="http://schemas.openxmlformats.org/markup-compatibility/2006">
          <mc:Choice Requires="x14">
            <control shapeId="163862" r:id="rId7" name="List Box 22">
              <controlPr defaultSize="0" autoLine="0" autoPict="0">
                <anchor moveWithCells="1">
                  <from>
                    <xdr:col>6</xdr:col>
                    <xdr:colOff>22860</xdr:colOff>
                    <xdr:row>24</xdr:row>
                    <xdr:rowOff>0</xdr:rowOff>
                  </from>
                  <to>
                    <xdr:col>6</xdr:col>
                    <xdr:colOff>1371600</xdr:colOff>
                    <xdr:row>24</xdr:row>
                    <xdr:rowOff>403860</xdr:rowOff>
                  </to>
                </anchor>
              </controlPr>
            </control>
          </mc:Choice>
        </mc:AlternateContent>
        <mc:AlternateContent xmlns:mc="http://schemas.openxmlformats.org/markup-compatibility/2006">
          <mc:Choice Requires="x14">
            <control shapeId="163863" r:id="rId8" name="List Box 23">
              <controlPr defaultSize="0" autoLine="0" autoPict="0">
                <anchor moveWithCells="1">
                  <from>
                    <xdr:col>7</xdr:col>
                    <xdr:colOff>22860</xdr:colOff>
                    <xdr:row>24</xdr:row>
                    <xdr:rowOff>0</xdr:rowOff>
                  </from>
                  <to>
                    <xdr:col>7</xdr:col>
                    <xdr:colOff>1371600</xdr:colOff>
                    <xdr:row>24</xdr:row>
                    <xdr:rowOff>403860</xdr:rowOff>
                  </to>
                </anchor>
              </controlPr>
            </control>
          </mc:Choice>
        </mc:AlternateContent>
        <mc:AlternateContent xmlns:mc="http://schemas.openxmlformats.org/markup-compatibility/2006">
          <mc:Choice Requires="x14">
            <control shapeId="163864" r:id="rId9" name="List Box 24">
              <controlPr defaultSize="0" autoLine="0" autoPict="0">
                <anchor moveWithCells="1">
                  <from>
                    <xdr:col>8</xdr:col>
                    <xdr:colOff>22860</xdr:colOff>
                    <xdr:row>24</xdr:row>
                    <xdr:rowOff>0</xdr:rowOff>
                  </from>
                  <to>
                    <xdr:col>8</xdr:col>
                    <xdr:colOff>1371600</xdr:colOff>
                    <xdr:row>24</xdr:row>
                    <xdr:rowOff>403860</xdr:rowOff>
                  </to>
                </anchor>
              </controlPr>
            </control>
          </mc:Choice>
        </mc:AlternateContent>
      </controls>
    </mc:Choice>
  </mc:AlternateContent>
  <tableParts count="2">
    <tablePart r:id="rId10"/>
    <tablePart r:id="rId11"/>
  </tableParts>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14089-6032-421E-BCEB-097576473309}">
  <sheetPr codeName="Hoja191">
    <tabColor theme="8" tint="-0.249977111117893"/>
    <pageSetUpPr fitToPage="1"/>
  </sheetPr>
  <dimension ref="A1:AN50"/>
  <sheetViews>
    <sheetView showGridLines="0" zoomScaleNormal="100" workbookViewId="0">
      <pane ySplit="3" topLeftCell="A4" activePane="bottomLeft" state="frozen"/>
      <selection activeCell="B23" sqref="B23:J44"/>
      <selection pane="bottomLeft" sqref="A1:B1"/>
    </sheetView>
  </sheetViews>
  <sheetFormatPr baseColWidth="10" defaultColWidth="10.6640625" defaultRowHeight="14.4" x14ac:dyDescent="0.3"/>
  <cols>
    <col min="1" max="1" width="16.6640625" style="250" bestFit="1" customWidth="1"/>
    <col min="2" max="2" width="10.33203125" style="250" bestFit="1" customWidth="1"/>
    <col min="3" max="3" width="18.33203125" style="250" bestFit="1" customWidth="1"/>
    <col min="4" max="4" width="10.33203125" style="250" bestFit="1" customWidth="1"/>
    <col min="5" max="5" width="24.33203125" style="252" bestFit="1" customWidth="1"/>
    <col min="6" max="6" width="14.33203125" style="250" bestFit="1" customWidth="1"/>
    <col min="7" max="7" width="18" style="250" bestFit="1" customWidth="1"/>
    <col min="8" max="8" width="4.6640625" style="250" bestFit="1" customWidth="1"/>
    <col min="9" max="9" width="9.6640625" style="250" bestFit="1" customWidth="1"/>
    <col min="10" max="10" width="9.5546875" style="250" bestFit="1" customWidth="1"/>
    <col min="11" max="11" width="2.33203125" style="250" bestFit="1" customWidth="1"/>
    <col min="12" max="12" width="2.5546875" style="250" bestFit="1" customWidth="1"/>
    <col min="13" max="13" width="2.6640625" style="250" bestFit="1" customWidth="1"/>
    <col min="14" max="17" width="2.33203125" style="250" bestFit="1" customWidth="1"/>
    <col min="18" max="18" width="20" style="250" bestFit="1" customWidth="1"/>
    <col min="19" max="19" width="12" style="241" bestFit="1" customWidth="1"/>
    <col min="20" max="20" width="8.6640625" style="241" bestFit="1" customWidth="1"/>
    <col min="21" max="21" width="9.5546875" style="241" bestFit="1" customWidth="1"/>
    <col min="22" max="22" width="13.33203125" style="241" bestFit="1" customWidth="1"/>
    <col min="23" max="23" width="11.33203125" style="241" bestFit="1" customWidth="1"/>
    <col min="24" max="24" width="12" style="241" bestFit="1" customWidth="1"/>
    <col min="25" max="25" width="11.6640625" style="241" bestFit="1" customWidth="1"/>
    <col min="26" max="26" width="12" style="241" customWidth="1"/>
    <col min="27" max="27" width="12" style="241" bestFit="1" customWidth="1"/>
    <col min="28" max="28" width="10.6640625" style="241" bestFit="1" customWidth="1"/>
    <col min="29" max="29" width="11.44140625" style="241" bestFit="1" customWidth="1"/>
    <col min="30" max="30" width="10.6640625" style="241" bestFit="1" customWidth="1"/>
    <col min="31" max="31" width="9.44140625" style="241" bestFit="1" customWidth="1"/>
    <col min="32" max="32" width="21" style="250" bestFit="1" customWidth="1"/>
    <col min="33" max="39" width="10.6640625" style="250"/>
    <col min="40" max="40" width="12.33203125" style="250" bestFit="1" customWidth="1"/>
    <col min="41" max="16384" width="10.6640625" style="250"/>
  </cols>
  <sheetData>
    <row r="1" spans="1:40" ht="46.5" customHeight="1" x14ac:dyDescent="0.3">
      <c r="A1" s="596"/>
      <c r="B1" s="596"/>
      <c r="D1" s="597" t="s">
        <v>1231</v>
      </c>
      <c r="E1" s="597"/>
      <c r="F1" s="597"/>
      <c r="K1" s="598"/>
      <c r="L1" s="599"/>
      <c r="M1" s="599"/>
      <c r="N1" s="599"/>
      <c r="O1" s="599"/>
      <c r="P1" s="599"/>
      <c r="Q1" s="600"/>
      <c r="S1" s="250"/>
      <c r="T1" s="250"/>
      <c r="U1" s="250"/>
      <c r="V1" s="250"/>
      <c r="W1" s="250"/>
      <c r="X1" s="250"/>
      <c r="Y1" s="250"/>
      <c r="Z1" s="250"/>
      <c r="AA1" s="250"/>
      <c r="AB1" s="250"/>
      <c r="AC1" s="250"/>
      <c r="AD1" s="250"/>
      <c r="AE1" s="250"/>
    </row>
    <row r="2" spans="1:40" ht="16.5" customHeight="1" x14ac:dyDescent="0.3">
      <c r="A2" s="601" t="s">
        <v>1232</v>
      </c>
      <c r="B2" s="602"/>
      <c r="C2" s="251" t="s">
        <v>1233</v>
      </c>
      <c r="D2" s="234"/>
      <c r="E2" s="234"/>
      <c r="F2" s="234"/>
      <c r="G2" s="251"/>
      <c r="H2" s="251"/>
      <c r="I2" s="251"/>
      <c r="J2" s="251"/>
      <c r="K2" s="603" t="s">
        <v>1234</v>
      </c>
      <c r="L2" s="603"/>
      <c r="M2" s="603"/>
      <c r="N2" s="603"/>
      <c r="O2" s="603"/>
      <c r="P2" s="603"/>
      <c r="Q2" s="603"/>
      <c r="R2" s="251"/>
      <c r="S2" s="593" t="s">
        <v>1235</v>
      </c>
      <c r="T2" s="594"/>
      <c r="U2" s="594"/>
      <c r="V2" s="594"/>
      <c r="W2" s="594"/>
      <c r="X2" s="594"/>
      <c r="Y2" s="594"/>
      <c r="Z2" s="594"/>
      <c r="AA2" s="594"/>
      <c r="AB2" s="594"/>
      <c r="AC2" s="594"/>
      <c r="AD2" s="594"/>
      <c r="AE2" s="595"/>
    </row>
    <row r="3" spans="1:40" s="240" customFormat="1" ht="52.8" x14ac:dyDescent="0.3">
      <c r="A3" s="235" t="s">
        <v>1236</v>
      </c>
      <c r="B3" s="235" t="s">
        <v>1237</v>
      </c>
      <c r="C3" s="235" t="s">
        <v>1238</v>
      </c>
      <c r="D3" s="235" t="s">
        <v>1239</v>
      </c>
      <c r="E3" s="236" t="s">
        <v>1240</v>
      </c>
      <c r="F3" s="235" t="s">
        <v>1241</v>
      </c>
      <c r="G3" s="235" t="s">
        <v>1242</v>
      </c>
      <c r="H3" s="235" t="s">
        <v>1243</v>
      </c>
      <c r="I3" s="235" t="s">
        <v>1244</v>
      </c>
      <c r="J3" s="235" t="s">
        <v>1245</v>
      </c>
      <c r="K3" s="237" t="s">
        <v>1246</v>
      </c>
      <c r="L3" s="237" t="s">
        <v>1247</v>
      </c>
      <c r="M3" s="237" t="s">
        <v>1248</v>
      </c>
      <c r="N3" s="237" t="s">
        <v>1249</v>
      </c>
      <c r="O3" s="237" t="s">
        <v>1250</v>
      </c>
      <c r="P3" s="237" t="s">
        <v>1251</v>
      </c>
      <c r="Q3" s="237" t="s">
        <v>1252</v>
      </c>
      <c r="R3" s="235" t="s">
        <v>1253</v>
      </c>
      <c r="S3" s="235" t="s">
        <v>1254</v>
      </c>
      <c r="T3" s="235" t="s">
        <v>1255</v>
      </c>
      <c r="U3" s="235" t="s">
        <v>1256</v>
      </c>
      <c r="V3" s="235" t="s">
        <v>1257</v>
      </c>
      <c r="W3" s="235" t="s">
        <v>1258</v>
      </c>
      <c r="X3" s="235" t="s">
        <v>1259</v>
      </c>
      <c r="Y3" s="235" t="s">
        <v>1260</v>
      </c>
      <c r="Z3" s="235" t="s">
        <v>1261</v>
      </c>
      <c r="AA3" s="235" t="s">
        <v>1262</v>
      </c>
      <c r="AB3" s="238" t="s">
        <v>1263</v>
      </c>
      <c r="AC3" s="238" t="s">
        <v>1264</v>
      </c>
      <c r="AD3" s="235" t="s">
        <v>1265</v>
      </c>
      <c r="AE3" s="239" t="s">
        <v>1266</v>
      </c>
      <c r="AF3" s="239" t="s">
        <v>131</v>
      </c>
    </row>
    <row r="4" spans="1:40" ht="51" x14ac:dyDescent="0.3">
      <c r="A4" s="253"/>
      <c r="B4" s="253"/>
      <c r="C4" s="253"/>
      <c r="D4" s="253"/>
      <c r="E4" s="254" t="s">
        <v>1267</v>
      </c>
      <c r="F4" s="269"/>
      <c r="G4" s="270"/>
      <c r="H4" s="253"/>
      <c r="I4" s="255"/>
      <c r="J4" s="255"/>
      <c r="K4" s="255" t="s">
        <v>1268</v>
      </c>
      <c r="L4" s="255" t="s">
        <v>1268</v>
      </c>
      <c r="M4" s="255" t="s">
        <v>1268</v>
      </c>
      <c r="N4" s="255" t="s">
        <v>1268</v>
      </c>
      <c r="O4" s="255" t="s">
        <v>1268</v>
      </c>
      <c r="P4" s="255" t="s">
        <v>1268</v>
      </c>
      <c r="Q4" s="255" t="s">
        <v>1268</v>
      </c>
      <c r="R4" s="256"/>
      <c r="S4" s="257" t="s">
        <v>1268</v>
      </c>
      <c r="T4" s="257"/>
      <c r="U4" s="257"/>
      <c r="V4" s="257"/>
      <c r="W4" s="257"/>
      <c r="X4" s="257"/>
      <c r="Y4" s="257"/>
      <c r="Z4" s="257"/>
      <c r="AA4" s="257"/>
      <c r="AB4" s="258"/>
      <c r="AC4" s="258"/>
      <c r="AD4" s="258"/>
      <c r="AE4" s="258"/>
      <c r="AF4" s="259" t="s">
        <v>1269</v>
      </c>
    </row>
    <row r="5" spans="1:40" x14ac:dyDescent="0.3">
      <c r="A5" s="253"/>
      <c r="B5" s="253"/>
      <c r="C5" s="253"/>
      <c r="D5" s="253"/>
      <c r="E5" s="254"/>
      <c r="F5" s="253"/>
      <c r="G5" s="253"/>
      <c r="H5" s="253"/>
      <c r="I5" s="253"/>
      <c r="J5" s="253"/>
      <c r="K5" s="253"/>
      <c r="L5" s="253"/>
      <c r="M5" s="253"/>
      <c r="N5" s="253"/>
      <c r="O5" s="253"/>
      <c r="P5" s="253"/>
      <c r="Q5" s="253"/>
      <c r="R5" s="253"/>
      <c r="S5" s="258"/>
      <c r="T5" s="258"/>
      <c r="U5" s="258"/>
      <c r="V5" s="258"/>
      <c r="W5" s="258"/>
      <c r="X5" s="258"/>
      <c r="Y5" s="258"/>
      <c r="Z5" s="258"/>
      <c r="AA5" s="258"/>
      <c r="AB5" s="258"/>
      <c r="AC5" s="258"/>
      <c r="AD5" s="258"/>
      <c r="AE5" s="258"/>
      <c r="AF5" s="253"/>
      <c r="AN5" s="250" t="s">
        <v>1270</v>
      </c>
    </row>
    <row r="6" spans="1:40" x14ac:dyDescent="0.3">
      <c r="A6" s="253"/>
      <c r="B6" s="253"/>
      <c r="C6" s="253"/>
      <c r="D6" s="253"/>
      <c r="E6" s="254"/>
      <c r="F6" s="253"/>
      <c r="G6" s="253"/>
      <c r="H6" s="253"/>
      <c r="I6" s="253"/>
      <c r="J6" s="253"/>
      <c r="K6" s="253"/>
      <c r="L6" s="253"/>
      <c r="M6" s="253"/>
      <c r="N6" s="253"/>
      <c r="O6" s="253"/>
      <c r="P6" s="253"/>
      <c r="Q6" s="253"/>
      <c r="R6" s="253"/>
      <c r="S6" s="258"/>
      <c r="T6" s="258"/>
      <c r="U6" s="258"/>
      <c r="V6" s="258"/>
      <c r="W6" s="258"/>
      <c r="X6" s="258"/>
      <c r="Y6" s="258"/>
      <c r="Z6" s="258"/>
      <c r="AA6" s="258"/>
      <c r="AB6" s="258"/>
      <c r="AC6" s="258"/>
      <c r="AD6" s="258"/>
      <c r="AE6" s="258"/>
      <c r="AF6" s="253"/>
      <c r="AN6" s="250" t="s">
        <v>1233</v>
      </c>
    </row>
    <row r="7" spans="1:40" x14ac:dyDescent="0.3">
      <c r="A7" s="253"/>
      <c r="B7" s="253"/>
      <c r="C7" s="253"/>
      <c r="D7" s="253"/>
      <c r="E7" s="254"/>
      <c r="F7" s="253"/>
      <c r="G7" s="253"/>
      <c r="H7" s="253"/>
      <c r="I7" s="253"/>
      <c r="J7" s="253"/>
      <c r="K7" s="253"/>
      <c r="L7" s="253"/>
      <c r="M7" s="253"/>
      <c r="N7" s="253"/>
      <c r="O7" s="253"/>
      <c r="P7" s="253"/>
      <c r="Q7" s="253"/>
      <c r="R7" s="253"/>
      <c r="S7" s="258"/>
      <c r="T7" s="258"/>
      <c r="U7" s="258"/>
      <c r="V7" s="258"/>
      <c r="W7" s="258"/>
      <c r="X7" s="258"/>
      <c r="Y7" s="258"/>
      <c r="Z7" s="258"/>
      <c r="AA7" s="258"/>
      <c r="AB7" s="258"/>
      <c r="AC7" s="258"/>
      <c r="AD7" s="258"/>
      <c r="AE7" s="258"/>
      <c r="AF7" s="253"/>
      <c r="AN7" s="250" t="s">
        <v>1271</v>
      </c>
    </row>
    <row r="8" spans="1:40" x14ac:dyDescent="0.3">
      <c r="A8" s="253"/>
      <c r="B8" s="253"/>
      <c r="C8" s="253"/>
      <c r="D8" s="253"/>
      <c r="E8" s="254"/>
      <c r="F8" s="253"/>
      <c r="G8" s="253"/>
      <c r="H8" s="253"/>
      <c r="I8" s="253"/>
      <c r="J8" s="253"/>
      <c r="K8" s="253"/>
      <c r="L8" s="253"/>
      <c r="M8" s="253"/>
      <c r="N8" s="253"/>
      <c r="O8" s="253"/>
      <c r="P8" s="253"/>
      <c r="Q8" s="253"/>
      <c r="R8" s="253"/>
      <c r="S8" s="258"/>
      <c r="T8" s="258"/>
      <c r="U8" s="258"/>
      <c r="V8" s="258"/>
      <c r="W8" s="258"/>
      <c r="X8" s="258"/>
      <c r="Y8" s="258"/>
      <c r="Z8" s="258"/>
      <c r="AA8" s="258"/>
      <c r="AB8" s="258"/>
      <c r="AC8" s="258"/>
      <c r="AD8" s="258"/>
      <c r="AE8" s="258"/>
      <c r="AF8" s="253"/>
    </row>
    <row r="9" spans="1:40" x14ac:dyDescent="0.3">
      <c r="A9" s="253"/>
      <c r="B9" s="253"/>
      <c r="C9" s="253"/>
      <c r="D9" s="253"/>
      <c r="E9" s="254"/>
      <c r="F9" s="253"/>
      <c r="G9" s="253"/>
      <c r="H9" s="253"/>
      <c r="I9" s="253"/>
      <c r="J9" s="253"/>
      <c r="K9" s="253"/>
      <c r="L9" s="253"/>
      <c r="M9" s="253"/>
      <c r="N9" s="253"/>
      <c r="O9" s="253"/>
      <c r="P9" s="253"/>
      <c r="Q9" s="253"/>
      <c r="R9" s="253"/>
      <c r="S9" s="258"/>
      <c r="T9" s="258"/>
      <c r="U9" s="258"/>
      <c r="V9" s="258"/>
      <c r="W9" s="258"/>
      <c r="X9" s="258"/>
      <c r="Y9" s="258"/>
      <c r="Z9" s="258"/>
      <c r="AA9" s="258"/>
      <c r="AB9" s="258"/>
      <c r="AC9" s="258"/>
      <c r="AD9" s="258"/>
      <c r="AE9" s="258"/>
      <c r="AF9" s="253"/>
    </row>
    <row r="10" spans="1:40" x14ac:dyDescent="0.3">
      <c r="A10" s="253"/>
      <c r="B10" s="253"/>
      <c r="C10" s="253"/>
      <c r="D10" s="253"/>
      <c r="E10" s="254"/>
      <c r="F10" s="253"/>
      <c r="G10" s="253"/>
      <c r="H10" s="253"/>
      <c r="I10" s="253"/>
      <c r="J10" s="253"/>
      <c r="K10" s="253"/>
      <c r="L10" s="253"/>
      <c r="M10" s="253"/>
      <c r="N10" s="253"/>
      <c r="O10" s="253"/>
      <c r="P10" s="253"/>
      <c r="Q10" s="253"/>
      <c r="R10" s="253"/>
      <c r="S10" s="258"/>
      <c r="T10" s="258"/>
      <c r="U10" s="258"/>
      <c r="V10" s="258"/>
      <c r="W10" s="258"/>
      <c r="X10" s="258"/>
      <c r="Y10" s="258"/>
      <c r="Z10" s="258"/>
      <c r="AA10" s="258"/>
      <c r="AB10" s="258"/>
      <c r="AC10" s="258"/>
      <c r="AD10" s="258"/>
      <c r="AE10" s="258"/>
      <c r="AF10" s="253"/>
    </row>
    <row r="11" spans="1:40" x14ac:dyDescent="0.3">
      <c r="A11" s="253"/>
      <c r="B11" s="253"/>
      <c r="C11" s="253"/>
      <c r="D11" s="253"/>
      <c r="E11" s="254"/>
      <c r="F11" s="253"/>
      <c r="G11" s="253"/>
      <c r="H11" s="253"/>
      <c r="I11" s="253"/>
      <c r="J11" s="253"/>
      <c r="K11" s="253"/>
      <c r="L11" s="253"/>
      <c r="M11" s="253"/>
      <c r="N11" s="253"/>
      <c r="O11" s="253"/>
      <c r="P11" s="253"/>
      <c r="Q11" s="253"/>
      <c r="R11" s="253"/>
      <c r="S11" s="258"/>
      <c r="T11" s="258"/>
      <c r="U11" s="258"/>
      <c r="V11" s="258"/>
      <c r="W11" s="258"/>
      <c r="X11" s="258"/>
      <c r="Y11" s="258"/>
      <c r="Z11" s="258"/>
      <c r="AA11" s="258"/>
      <c r="AB11" s="258"/>
      <c r="AC11" s="258"/>
      <c r="AD11" s="258"/>
      <c r="AE11" s="258"/>
      <c r="AF11" s="253"/>
    </row>
    <row r="12" spans="1:40" x14ac:dyDescent="0.3">
      <c r="A12" s="253"/>
      <c r="B12" s="253"/>
      <c r="C12" s="253"/>
      <c r="D12" s="253"/>
      <c r="E12" s="254"/>
      <c r="F12" s="253"/>
      <c r="G12" s="253"/>
      <c r="H12" s="253"/>
      <c r="I12" s="253"/>
      <c r="J12" s="253"/>
      <c r="K12" s="253"/>
      <c r="L12" s="253"/>
      <c r="M12" s="253"/>
      <c r="N12" s="253"/>
      <c r="O12" s="253"/>
      <c r="P12" s="253"/>
      <c r="Q12" s="253"/>
      <c r="R12" s="253"/>
      <c r="S12" s="258"/>
      <c r="T12" s="258"/>
      <c r="U12" s="258"/>
      <c r="V12" s="258"/>
      <c r="W12" s="258"/>
      <c r="X12" s="258"/>
      <c r="Y12" s="258"/>
      <c r="Z12" s="258"/>
      <c r="AA12" s="258"/>
      <c r="AB12" s="258"/>
      <c r="AC12" s="258"/>
      <c r="AD12" s="258"/>
      <c r="AE12" s="258"/>
      <c r="AF12" s="253"/>
    </row>
    <row r="13" spans="1:40" x14ac:dyDescent="0.3">
      <c r="A13" s="253"/>
      <c r="B13" s="253"/>
      <c r="C13" s="253"/>
      <c r="D13" s="253"/>
      <c r="E13" s="254"/>
      <c r="F13" s="253"/>
      <c r="G13" s="253"/>
      <c r="H13" s="253"/>
      <c r="I13" s="253"/>
      <c r="J13" s="253"/>
      <c r="K13" s="253"/>
      <c r="L13" s="253"/>
      <c r="M13" s="253"/>
      <c r="N13" s="253"/>
      <c r="O13" s="253"/>
      <c r="P13" s="253"/>
      <c r="Q13" s="253"/>
      <c r="R13" s="253"/>
      <c r="S13" s="258"/>
      <c r="T13" s="258"/>
      <c r="U13" s="258"/>
      <c r="V13" s="258"/>
      <c r="W13" s="258"/>
      <c r="X13" s="258"/>
      <c r="Y13" s="258"/>
      <c r="Z13" s="258"/>
      <c r="AA13" s="258"/>
      <c r="AB13" s="258"/>
      <c r="AC13" s="258"/>
      <c r="AD13" s="258"/>
      <c r="AE13" s="258"/>
      <c r="AF13" s="253"/>
    </row>
    <row r="14" spans="1:40" x14ac:dyDescent="0.3">
      <c r="A14" s="253"/>
      <c r="B14" s="253"/>
      <c r="C14" s="253"/>
      <c r="D14" s="253"/>
      <c r="E14" s="254"/>
      <c r="F14" s="253"/>
      <c r="G14" s="253"/>
      <c r="H14" s="253"/>
      <c r="I14" s="253"/>
      <c r="J14" s="253"/>
      <c r="K14" s="253"/>
      <c r="L14" s="253"/>
      <c r="M14" s="253"/>
      <c r="N14" s="253"/>
      <c r="O14" s="253"/>
      <c r="P14" s="253"/>
      <c r="Q14" s="253"/>
      <c r="R14" s="253"/>
      <c r="S14" s="258"/>
      <c r="T14" s="258"/>
      <c r="U14" s="258"/>
      <c r="V14" s="258"/>
      <c r="W14" s="258"/>
      <c r="X14" s="258"/>
      <c r="Y14" s="258"/>
      <c r="Z14" s="258"/>
      <c r="AA14" s="258"/>
      <c r="AB14" s="258"/>
      <c r="AC14" s="258"/>
      <c r="AD14" s="258"/>
      <c r="AE14" s="258"/>
      <c r="AF14" s="253"/>
    </row>
    <row r="15" spans="1:40" x14ac:dyDescent="0.3">
      <c r="A15" s="253"/>
      <c r="B15" s="253"/>
      <c r="C15" s="253"/>
      <c r="D15" s="253"/>
      <c r="E15" s="254"/>
      <c r="F15" s="253"/>
      <c r="G15" s="253"/>
      <c r="H15" s="253"/>
      <c r="I15" s="253"/>
      <c r="J15" s="253"/>
      <c r="K15" s="253"/>
      <c r="L15" s="253"/>
      <c r="M15" s="253"/>
      <c r="N15" s="253"/>
      <c r="O15" s="253"/>
      <c r="P15" s="253"/>
      <c r="Q15" s="253"/>
      <c r="R15" s="253"/>
      <c r="S15" s="258"/>
      <c r="T15" s="258"/>
      <c r="U15" s="258"/>
      <c r="V15" s="258"/>
      <c r="W15" s="258"/>
      <c r="X15" s="258"/>
      <c r="Y15" s="258"/>
      <c r="Z15" s="258"/>
      <c r="AA15" s="258"/>
      <c r="AB15" s="258"/>
      <c r="AC15" s="258"/>
      <c r="AD15" s="258"/>
      <c r="AE15" s="258"/>
      <c r="AF15" s="253"/>
    </row>
    <row r="16" spans="1:40" x14ac:dyDescent="0.3">
      <c r="A16" s="253"/>
      <c r="B16" s="253"/>
      <c r="C16" s="253"/>
      <c r="D16" s="253"/>
      <c r="E16" s="254"/>
      <c r="F16" s="253"/>
      <c r="G16" s="253"/>
      <c r="H16" s="253"/>
      <c r="I16" s="253"/>
      <c r="J16" s="253"/>
      <c r="K16" s="253"/>
      <c r="L16" s="253"/>
      <c r="M16" s="253"/>
      <c r="N16" s="253"/>
      <c r="O16" s="253"/>
      <c r="P16" s="253"/>
      <c r="Q16" s="253"/>
      <c r="R16" s="253"/>
      <c r="S16" s="258"/>
      <c r="T16" s="258"/>
      <c r="U16" s="258"/>
      <c r="V16" s="258"/>
      <c r="W16" s="258"/>
      <c r="X16" s="258"/>
      <c r="Y16" s="258"/>
      <c r="Z16" s="258"/>
      <c r="AA16" s="258"/>
      <c r="AB16" s="258"/>
      <c r="AC16" s="258"/>
      <c r="AD16" s="258"/>
      <c r="AE16" s="258"/>
      <c r="AF16" s="253"/>
    </row>
    <row r="17" spans="1:32" x14ac:dyDescent="0.3">
      <c r="A17" s="253"/>
      <c r="B17" s="253"/>
      <c r="C17" s="253"/>
      <c r="D17" s="253"/>
      <c r="E17" s="254"/>
      <c r="F17" s="253"/>
      <c r="G17" s="253"/>
      <c r="H17" s="253"/>
      <c r="I17" s="253"/>
      <c r="J17" s="253"/>
      <c r="K17" s="253"/>
      <c r="L17" s="253"/>
      <c r="M17" s="253"/>
      <c r="N17" s="253"/>
      <c r="O17" s="253"/>
      <c r="P17" s="253"/>
      <c r="Q17" s="253"/>
      <c r="R17" s="253"/>
      <c r="S17" s="258"/>
      <c r="T17" s="258"/>
      <c r="U17" s="258"/>
      <c r="V17" s="258"/>
      <c r="W17" s="258"/>
      <c r="X17" s="258"/>
      <c r="Y17" s="258"/>
      <c r="Z17" s="258"/>
      <c r="AA17" s="258"/>
      <c r="AB17" s="258"/>
      <c r="AC17" s="258"/>
      <c r="AD17" s="258"/>
      <c r="AE17" s="258"/>
      <c r="AF17" s="253"/>
    </row>
    <row r="18" spans="1:32" x14ac:dyDescent="0.3">
      <c r="A18" s="253"/>
      <c r="B18" s="253"/>
      <c r="C18" s="253"/>
      <c r="D18" s="253"/>
      <c r="E18" s="254"/>
      <c r="F18" s="253"/>
      <c r="G18" s="253"/>
      <c r="H18" s="253"/>
      <c r="I18" s="253"/>
      <c r="J18" s="253"/>
      <c r="K18" s="253"/>
      <c r="L18" s="253"/>
      <c r="M18" s="253"/>
      <c r="N18" s="253"/>
      <c r="O18" s="253"/>
      <c r="P18" s="253"/>
      <c r="Q18" s="253"/>
      <c r="R18" s="253"/>
      <c r="S18" s="258"/>
      <c r="T18" s="258"/>
      <c r="U18" s="258"/>
      <c r="V18" s="258"/>
      <c r="W18" s="258"/>
      <c r="X18" s="258"/>
      <c r="Y18" s="258"/>
      <c r="Z18" s="258"/>
      <c r="AA18" s="258"/>
      <c r="AB18" s="258"/>
      <c r="AC18" s="258"/>
      <c r="AD18" s="258"/>
      <c r="AE18" s="258"/>
      <c r="AF18" s="253"/>
    </row>
    <row r="19" spans="1:32" x14ac:dyDescent="0.3">
      <c r="A19" s="253"/>
      <c r="B19" s="253"/>
      <c r="C19" s="253"/>
      <c r="D19" s="253"/>
      <c r="E19" s="254"/>
      <c r="F19" s="253"/>
      <c r="G19" s="253"/>
      <c r="H19" s="253"/>
      <c r="I19" s="253"/>
      <c r="J19" s="253"/>
      <c r="K19" s="253"/>
      <c r="L19" s="253"/>
      <c r="M19" s="253"/>
      <c r="N19" s="253"/>
      <c r="O19" s="253"/>
      <c r="P19" s="253"/>
      <c r="Q19" s="253"/>
      <c r="R19" s="253"/>
      <c r="S19" s="258"/>
      <c r="T19" s="258"/>
      <c r="U19" s="258"/>
      <c r="V19" s="258"/>
      <c r="W19" s="258"/>
      <c r="X19" s="258"/>
      <c r="Y19" s="258"/>
      <c r="Z19" s="258"/>
      <c r="AA19" s="258"/>
      <c r="AB19" s="258"/>
      <c r="AC19" s="258"/>
      <c r="AD19" s="258"/>
      <c r="AE19" s="258"/>
      <c r="AF19" s="253"/>
    </row>
    <row r="20" spans="1:32" x14ac:dyDescent="0.3">
      <c r="A20" s="253"/>
      <c r="B20" s="253"/>
      <c r="C20" s="253"/>
      <c r="D20" s="253"/>
      <c r="E20" s="254"/>
      <c r="F20" s="253"/>
      <c r="G20" s="253"/>
      <c r="H20" s="253"/>
      <c r="I20" s="253"/>
      <c r="J20" s="253"/>
      <c r="K20" s="253"/>
      <c r="L20" s="253"/>
      <c r="M20" s="253"/>
      <c r="N20" s="253"/>
      <c r="O20" s="253"/>
      <c r="P20" s="253"/>
      <c r="Q20" s="253"/>
      <c r="R20" s="253"/>
      <c r="S20" s="258"/>
      <c r="T20" s="258"/>
      <c r="U20" s="258"/>
      <c r="V20" s="258"/>
      <c r="W20" s="258"/>
      <c r="X20" s="258"/>
      <c r="Y20" s="258"/>
      <c r="Z20" s="258"/>
      <c r="AA20" s="258"/>
      <c r="AB20" s="258"/>
      <c r="AC20" s="258"/>
      <c r="AD20" s="258"/>
      <c r="AE20" s="258"/>
      <c r="AF20" s="253"/>
    </row>
    <row r="21" spans="1:32" x14ac:dyDescent="0.3">
      <c r="A21" s="253"/>
      <c r="B21" s="253"/>
      <c r="C21" s="253"/>
      <c r="D21" s="253"/>
      <c r="E21" s="254"/>
      <c r="F21" s="253"/>
      <c r="G21" s="253"/>
      <c r="H21" s="253"/>
      <c r="I21" s="253"/>
      <c r="J21" s="253"/>
      <c r="K21" s="253"/>
      <c r="L21" s="253"/>
      <c r="M21" s="253"/>
      <c r="N21" s="253"/>
      <c r="O21" s="253"/>
      <c r="P21" s="253"/>
      <c r="Q21" s="253"/>
      <c r="R21" s="253"/>
      <c r="S21" s="258"/>
      <c r="T21" s="258"/>
      <c r="U21" s="258"/>
      <c r="V21" s="258"/>
      <c r="W21" s="258"/>
      <c r="X21" s="258"/>
      <c r="Y21" s="258"/>
      <c r="Z21" s="258"/>
      <c r="AA21" s="258"/>
      <c r="AB21" s="258"/>
      <c r="AC21" s="258"/>
      <c r="AD21" s="258"/>
      <c r="AE21" s="258"/>
      <c r="AF21" s="253"/>
    </row>
    <row r="22" spans="1:32" x14ac:dyDescent="0.3">
      <c r="A22" s="253"/>
      <c r="B22" s="253"/>
      <c r="C22" s="253"/>
      <c r="D22" s="253"/>
      <c r="E22" s="254"/>
      <c r="F22" s="253"/>
      <c r="G22" s="253"/>
      <c r="H22" s="253"/>
      <c r="I22" s="253"/>
      <c r="J22" s="253"/>
      <c r="K22" s="253"/>
      <c r="L22" s="253"/>
      <c r="M22" s="253"/>
      <c r="N22" s="253"/>
      <c r="O22" s="253"/>
      <c r="P22" s="253"/>
      <c r="Q22" s="253"/>
      <c r="R22" s="253"/>
      <c r="S22" s="258"/>
      <c r="T22" s="258"/>
      <c r="U22" s="258"/>
      <c r="V22" s="258"/>
      <c r="W22" s="258"/>
      <c r="X22" s="258"/>
      <c r="Y22" s="258"/>
      <c r="Z22" s="258"/>
      <c r="AA22" s="258"/>
      <c r="AB22" s="258"/>
      <c r="AC22" s="258"/>
      <c r="AD22" s="258"/>
      <c r="AE22" s="258"/>
      <c r="AF22" s="253"/>
    </row>
    <row r="23" spans="1:32" x14ac:dyDescent="0.3">
      <c r="A23" s="253"/>
      <c r="B23" s="253"/>
      <c r="C23" s="253"/>
      <c r="D23" s="253"/>
      <c r="E23" s="254"/>
      <c r="F23" s="253"/>
      <c r="G23" s="253"/>
      <c r="H23" s="253"/>
      <c r="I23" s="253"/>
      <c r="J23" s="253"/>
      <c r="K23" s="253"/>
      <c r="L23" s="253"/>
      <c r="M23" s="253"/>
      <c r="N23" s="253"/>
      <c r="O23" s="253"/>
      <c r="P23" s="253"/>
      <c r="Q23" s="253"/>
      <c r="R23" s="253"/>
      <c r="S23" s="258"/>
      <c r="T23" s="258"/>
      <c r="U23" s="258"/>
      <c r="V23" s="258"/>
      <c r="W23" s="258"/>
      <c r="X23" s="258"/>
      <c r="Y23" s="258"/>
      <c r="Z23" s="258"/>
      <c r="AA23" s="258"/>
      <c r="AB23" s="258"/>
      <c r="AC23" s="258"/>
      <c r="AD23" s="258"/>
      <c r="AE23" s="258"/>
      <c r="AF23" s="253"/>
    </row>
    <row r="24" spans="1:32" x14ac:dyDescent="0.3">
      <c r="A24" s="253"/>
      <c r="B24" s="253"/>
      <c r="C24" s="253"/>
      <c r="D24" s="253"/>
      <c r="E24" s="254"/>
      <c r="F24" s="253"/>
      <c r="G24" s="253"/>
      <c r="H24" s="253"/>
      <c r="I24" s="253"/>
      <c r="J24" s="253"/>
      <c r="K24" s="253"/>
      <c r="L24" s="253"/>
      <c r="M24" s="253"/>
      <c r="N24" s="253"/>
      <c r="O24" s="253"/>
      <c r="P24" s="253"/>
      <c r="Q24" s="253"/>
      <c r="R24" s="253"/>
      <c r="S24" s="258"/>
      <c r="T24" s="258"/>
      <c r="U24" s="258"/>
      <c r="V24" s="258"/>
      <c r="W24" s="258"/>
      <c r="X24" s="258"/>
      <c r="Y24" s="258"/>
      <c r="Z24" s="258"/>
      <c r="AA24" s="258"/>
      <c r="AB24" s="258"/>
      <c r="AC24" s="258"/>
      <c r="AD24" s="258"/>
      <c r="AE24" s="258"/>
      <c r="AF24" s="253"/>
    </row>
    <row r="25" spans="1:32" x14ac:dyDescent="0.3">
      <c r="A25" s="253"/>
      <c r="B25" s="253"/>
      <c r="C25" s="253"/>
      <c r="D25" s="253"/>
      <c r="E25" s="254"/>
      <c r="F25" s="253"/>
      <c r="G25" s="253"/>
      <c r="H25" s="253"/>
      <c r="I25" s="253"/>
      <c r="J25" s="253"/>
      <c r="K25" s="253"/>
      <c r="L25" s="253"/>
      <c r="M25" s="253"/>
      <c r="N25" s="253"/>
      <c r="O25" s="253"/>
      <c r="P25" s="253"/>
      <c r="Q25" s="253"/>
      <c r="R25" s="253"/>
      <c r="S25" s="258"/>
      <c r="T25" s="258"/>
      <c r="U25" s="258"/>
      <c r="V25" s="258"/>
      <c r="W25" s="258"/>
      <c r="X25" s="258"/>
      <c r="Y25" s="258"/>
      <c r="Z25" s="258"/>
      <c r="AA25" s="258"/>
      <c r="AB25" s="258"/>
      <c r="AC25" s="258"/>
      <c r="AD25" s="258"/>
      <c r="AE25" s="258"/>
      <c r="AF25" s="253"/>
    </row>
    <row r="26" spans="1:32" x14ac:dyDescent="0.3">
      <c r="A26" s="253"/>
      <c r="B26" s="253"/>
      <c r="C26" s="253"/>
      <c r="D26" s="253"/>
      <c r="E26" s="254"/>
      <c r="F26" s="253"/>
      <c r="G26" s="253"/>
      <c r="H26" s="253"/>
      <c r="I26" s="253"/>
      <c r="J26" s="253"/>
      <c r="K26" s="253"/>
      <c r="L26" s="253"/>
      <c r="M26" s="253"/>
      <c r="N26" s="253"/>
      <c r="O26" s="253"/>
      <c r="P26" s="253"/>
      <c r="Q26" s="253"/>
      <c r="R26" s="253"/>
      <c r="S26" s="258"/>
      <c r="T26" s="258"/>
      <c r="U26" s="258"/>
      <c r="V26" s="258"/>
      <c r="W26" s="258"/>
      <c r="X26" s="258"/>
      <c r="Y26" s="258"/>
      <c r="Z26" s="258"/>
      <c r="AA26" s="258"/>
      <c r="AB26" s="258"/>
      <c r="AC26" s="258"/>
      <c r="AD26" s="258"/>
      <c r="AE26" s="258"/>
      <c r="AF26" s="253"/>
    </row>
    <row r="27" spans="1:32" x14ac:dyDescent="0.3">
      <c r="A27" s="253"/>
      <c r="B27" s="253"/>
      <c r="C27" s="253"/>
      <c r="D27" s="253"/>
      <c r="E27" s="254"/>
      <c r="F27" s="253"/>
      <c r="G27" s="253"/>
      <c r="H27" s="253"/>
      <c r="I27" s="253"/>
      <c r="J27" s="253"/>
      <c r="K27" s="253"/>
      <c r="L27" s="253"/>
      <c r="M27" s="253"/>
      <c r="N27" s="253"/>
      <c r="O27" s="253"/>
      <c r="P27" s="253"/>
      <c r="Q27" s="253"/>
      <c r="R27" s="253"/>
      <c r="S27" s="258"/>
      <c r="T27" s="258"/>
      <c r="U27" s="258"/>
      <c r="V27" s="258"/>
      <c r="W27" s="258"/>
      <c r="X27" s="258"/>
      <c r="Y27" s="258"/>
      <c r="Z27" s="258"/>
      <c r="AA27" s="258"/>
      <c r="AB27" s="258"/>
      <c r="AC27" s="258"/>
      <c r="AD27" s="258"/>
      <c r="AE27" s="258"/>
      <c r="AF27" s="253"/>
    </row>
    <row r="28" spans="1:32" x14ac:dyDescent="0.3">
      <c r="A28" s="253"/>
      <c r="B28" s="253"/>
      <c r="C28" s="253"/>
      <c r="D28" s="253"/>
      <c r="E28" s="254"/>
      <c r="F28" s="253"/>
      <c r="G28" s="253"/>
      <c r="H28" s="253"/>
      <c r="I28" s="253"/>
      <c r="J28" s="253"/>
      <c r="K28" s="253"/>
      <c r="L28" s="253"/>
      <c r="M28" s="253"/>
      <c r="N28" s="253"/>
      <c r="O28" s="253"/>
      <c r="P28" s="253"/>
      <c r="Q28" s="253"/>
      <c r="R28" s="253"/>
      <c r="S28" s="258"/>
      <c r="T28" s="258"/>
      <c r="U28" s="258"/>
      <c r="V28" s="258"/>
      <c r="W28" s="258"/>
      <c r="X28" s="258"/>
      <c r="Y28" s="258"/>
      <c r="Z28" s="258"/>
      <c r="AA28" s="258"/>
      <c r="AB28" s="258"/>
      <c r="AC28" s="258"/>
      <c r="AD28" s="258"/>
      <c r="AE28" s="258"/>
      <c r="AF28" s="253"/>
    </row>
    <row r="29" spans="1:32" x14ac:dyDescent="0.3">
      <c r="A29" s="253"/>
      <c r="B29" s="253"/>
      <c r="C29" s="253"/>
      <c r="D29" s="253"/>
      <c r="E29" s="254"/>
      <c r="F29" s="253"/>
      <c r="G29" s="253"/>
      <c r="H29" s="253"/>
      <c r="I29" s="253"/>
      <c r="J29" s="253"/>
      <c r="K29" s="253"/>
      <c r="L29" s="253"/>
      <c r="M29" s="253"/>
      <c r="N29" s="253"/>
      <c r="O29" s="253"/>
      <c r="P29" s="253"/>
      <c r="Q29" s="253"/>
      <c r="R29" s="253"/>
      <c r="S29" s="258"/>
      <c r="T29" s="258"/>
      <c r="U29" s="258"/>
      <c r="V29" s="258"/>
      <c r="W29" s="258"/>
      <c r="X29" s="258"/>
      <c r="Y29" s="258"/>
      <c r="Z29" s="258"/>
      <c r="AA29" s="258"/>
      <c r="AB29" s="258"/>
      <c r="AC29" s="258"/>
      <c r="AD29" s="258"/>
      <c r="AE29" s="258"/>
      <c r="AF29" s="253"/>
    </row>
    <row r="30" spans="1:32" x14ac:dyDescent="0.3">
      <c r="A30" s="253"/>
      <c r="B30" s="253"/>
      <c r="C30" s="253"/>
      <c r="D30" s="253"/>
      <c r="E30" s="254"/>
      <c r="F30" s="253"/>
      <c r="G30" s="253"/>
      <c r="H30" s="253"/>
      <c r="I30" s="253"/>
      <c r="J30" s="253"/>
      <c r="K30" s="253"/>
      <c r="L30" s="253"/>
      <c r="M30" s="253"/>
      <c r="N30" s="253"/>
      <c r="O30" s="253"/>
      <c r="P30" s="253"/>
      <c r="Q30" s="253"/>
      <c r="R30" s="253"/>
      <c r="S30" s="258"/>
      <c r="T30" s="258"/>
      <c r="U30" s="258"/>
      <c r="V30" s="258"/>
      <c r="W30" s="258"/>
      <c r="X30" s="258"/>
      <c r="Y30" s="258"/>
      <c r="Z30" s="258"/>
      <c r="AA30" s="258"/>
      <c r="AB30" s="258"/>
      <c r="AC30" s="258"/>
      <c r="AD30" s="258"/>
      <c r="AE30" s="258"/>
      <c r="AF30" s="253"/>
    </row>
    <row r="31" spans="1:32" x14ac:dyDescent="0.3">
      <c r="A31" s="253"/>
      <c r="B31" s="253"/>
      <c r="C31" s="253"/>
      <c r="D31" s="253"/>
      <c r="E31" s="254"/>
      <c r="F31" s="253"/>
      <c r="G31" s="253"/>
      <c r="H31" s="253"/>
      <c r="I31" s="253"/>
      <c r="J31" s="253"/>
      <c r="K31" s="253"/>
      <c r="L31" s="253"/>
      <c r="M31" s="253"/>
      <c r="N31" s="253"/>
      <c r="O31" s="253"/>
      <c r="P31" s="253"/>
      <c r="Q31" s="253"/>
      <c r="R31" s="253"/>
      <c r="S31" s="258"/>
      <c r="T31" s="258"/>
      <c r="U31" s="258"/>
      <c r="V31" s="258"/>
      <c r="W31" s="258"/>
      <c r="X31" s="258"/>
      <c r="Y31" s="258"/>
      <c r="Z31" s="258"/>
      <c r="AA31" s="258"/>
      <c r="AB31" s="258"/>
      <c r="AC31" s="258"/>
      <c r="AD31" s="258"/>
      <c r="AE31" s="258"/>
      <c r="AF31" s="253"/>
    </row>
    <row r="32" spans="1:32" x14ac:dyDescent="0.3">
      <c r="A32" s="253"/>
      <c r="B32" s="253"/>
      <c r="C32" s="253"/>
      <c r="D32" s="253"/>
      <c r="E32" s="254"/>
      <c r="F32" s="253"/>
      <c r="G32" s="253"/>
      <c r="H32" s="253"/>
      <c r="I32" s="253"/>
      <c r="J32" s="253"/>
      <c r="K32" s="253"/>
      <c r="L32" s="253"/>
      <c r="M32" s="253"/>
      <c r="N32" s="253"/>
      <c r="O32" s="253"/>
      <c r="P32" s="253"/>
      <c r="Q32" s="253"/>
      <c r="R32" s="253"/>
      <c r="S32" s="258"/>
      <c r="T32" s="258"/>
      <c r="U32" s="258"/>
      <c r="V32" s="258"/>
      <c r="W32" s="258"/>
      <c r="X32" s="258"/>
      <c r="Y32" s="258"/>
      <c r="Z32" s="258"/>
      <c r="AA32" s="258"/>
      <c r="AB32" s="258"/>
      <c r="AC32" s="258"/>
      <c r="AD32" s="258"/>
      <c r="AE32" s="258"/>
      <c r="AF32" s="253"/>
    </row>
    <row r="33" spans="1:32" x14ac:dyDescent="0.3">
      <c r="A33" s="253"/>
      <c r="B33" s="253"/>
      <c r="C33" s="253"/>
      <c r="D33" s="253"/>
      <c r="E33" s="254"/>
      <c r="F33" s="253"/>
      <c r="G33" s="253"/>
      <c r="H33" s="253"/>
      <c r="I33" s="253"/>
      <c r="J33" s="253"/>
      <c r="K33" s="253"/>
      <c r="L33" s="253"/>
      <c r="M33" s="253"/>
      <c r="N33" s="253"/>
      <c r="O33" s="253"/>
      <c r="P33" s="253"/>
      <c r="Q33" s="253"/>
      <c r="R33" s="253"/>
      <c r="S33" s="258"/>
      <c r="T33" s="258"/>
      <c r="U33" s="258"/>
      <c r="V33" s="258"/>
      <c r="W33" s="258"/>
      <c r="X33" s="258"/>
      <c r="Y33" s="258"/>
      <c r="Z33" s="258"/>
      <c r="AA33" s="258"/>
      <c r="AB33" s="258"/>
      <c r="AC33" s="258"/>
      <c r="AD33" s="258"/>
      <c r="AE33" s="258"/>
      <c r="AF33" s="253"/>
    </row>
    <row r="34" spans="1:32" x14ac:dyDescent="0.3">
      <c r="A34" s="253"/>
      <c r="B34" s="253"/>
      <c r="C34" s="253"/>
      <c r="D34" s="253"/>
      <c r="E34" s="254"/>
      <c r="F34" s="253"/>
      <c r="G34" s="253"/>
      <c r="H34" s="253"/>
      <c r="I34" s="253"/>
      <c r="J34" s="253"/>
      <c r="K34" s="253"/>
      <c r="L34" s="253"/>
      <c r="M34" s="253"/>
      <c r="N34" s="253"/>
      <c r="O34" s="253"/>
      <c r="P34" s="253"/>
      <c r="Q34" s="253"/>
      <c r="R34" s="253"/>
      <c r="S34" s="258"/>
      <c r="T34" s="258"/>
      <c r="U34" s="258"/>
      <c r="V34" s="258"/>
      <c r="W34" s="258"/>
      <c r="X34" s="258"/>
      <c r="Y34" s="258"/>
      <c r="Z34" s="258"/>
      <c r="AA34" s="258"/>
      <c r="AB34" s="258"/>
      <c r="AC34" s="258"/>
      <c r="AD34" s="258"/>
      <c r="AE34" s="258"/>
      <c r="AF34" s="253"/>
    </row>
    <row r="35" spans="1:32" x14ac:dyDescent="0.3">
      <c r="A35" s="253"/>
      <c r="B35" s="253"/>
      <c r="C35" s="253"/>
      <c r="D35" s="253"/>
      <c r="E35" s="254"/>
      <c r="F35" s="253"/>
      <c r="G35" s="253"/>
      <c r="H35" s="253"/>
      <c r="I35" s="253"/>
      <c r="J35" s="253"/>
      <c r="K35" s="253"/>
      <c r="L35" s="253"/>
      <c r="M35" s="253"/>
      <c r="N35" s="253"/>
      <c r="O35" s="253"/>
      <c r="P35" s="253"/>
      <c r="Q35" s="253"/>
      <c r="R35" s="253"/>
      <c r="S35" s="258"/>
      <c r="T35" s="258"/>
      <c r="U35" s="258"/>
      <c r="V35" s="258"/>
      <c r="W35" s="258"/>
      <c r="X35" s="258"/>
      <c r="Y35" s="258"/>
      <c r="Z35" s="258"/>
      <c r="AA35" s="258"/>
      <c r="AB35" s="258"/>
      <c r="AC35" s="258"/>
      <c r="AD35" s="258"/>
      <c r="AE35" s="258"/>
      <c r="AF35" s="253"/>
    </row>
    <row r="36" spans="1:32" x14ac:dyDescent="0.3">
      <c r="A36" s="253"/>
      <c r="B36" s="253"/>
      <c r="C36" s="253"/>
      <c r="D36" s="253"/>
      <c r="E36" s="254"/>
      <c r="F36" s="253"/>
      <c r="G36" s="253"/>
      <c r="H36" s="253"/>
      <c r="I36" s="253"/>
      <c r="J36" s="253"/>
      <c r="K36" s="253"/>
      <c r="L36" s="253"/>
      <c r="M36" s="253"/>
      <c r="N36" s="253"/>
      <c r="O36" s="253"/>
      <c r="P36" s="253"/>
      <c r="Q36" s="253"/>
      <c r="R36" s="253"/>
      <c r="S36" s="258"/>
      <c r="T36" s="258"/>
      <c r="U36" s="258"/>
      <c r="V36" s="258"/>
      <c r="W36" s="258"/>
      <c r="X36" s="258"/>
      <c r="Y36" s="258"/>
      <c r="Z36" s="258"/>
      <c r="AA36" s="258"/>
      <c r="AB36" s="258"/>
      <c r="AC36" s="258"/>
      <c r="AD36" s="258"/>
      <c r="AE36" s="258"/>
      <c r="AF36" s="253"/>
    </row>
    <row r="37" spans="1:32" x14ac:dyDescent="0.3">
      <c r="A37" s="253"/>
      <c r="B37" s="253"/>
      <c r="C37" s="253"/>
      <c r="D37" s="253"/>
      <c r="E37" s="254"/>
      <c r="F37" s="253"/>
      <c r="G37" s="253"/>
      <c r="H37" s="253"/>
      <c r="I37" s="253"/>
      <c r="J37" s="253"/>
      <c r="K37" s="253"/>
      <c r="L37" s="253"/>
      <c r="M37" s="253"/>
      <c r="N37" s="253"/>
      <c r="O37" s="253"/>
      <c r="P37" s="253"/>
      <c r="Q37" s="253"/>
      <c r="R37" s="253"/>
      <c r="S37" s="258"/>
      <c r="T37" s="258"/>
      <c r="U37" s="258"/>
      <c r="V37" s="258"/>
      <c r="W37" s="258"/>
      <c r="X37" s="258"/>
      <c r="Y37" s="258"/>
      <c r="Z37" s="258"/>
      <c r="AA37" s="258"/>
      <c r="AB37" s="258"/>
      <c r="AC37" s="258"/>
      <c r="AD37" s="258"/>
      <c r="AE37" s="258"/>
      <c r="AF37" s="253"/>
    </row>
    <row r="38" spans="1:32" x14ac:dyDescent="0.3">
      <c r="A38" s="253"/>
      <c r="B38" s="253"/>
      <c r="C38" s="253"/>
      <c r="D38" s="253"/>
      <c r="E38" s="254"/>
      <c r="F38" s="253"/>
      <c r="G38" s="253"/>
      <c r="H38" s="253"/>
      <c r="I38" s="253"/>
      <c r="J38" s="253"/>
      <c r="K38" s="253"/>
      <c r="L38" s="253"/>
      <c r="M38" s="253"/>
      <c r="N38" s="253"/>
      <c r="O38" s="253"/>
      <c r="P38" s="253"/>
      <c r="Q38" s="253"/>
      <c r="R38" s="253"/>
      <c r="S38" s="258"/>
      <c r="T38" s="258"/>
      <c r="U38" s="258"/>
      <c r="V38" s="258"/>
      <c r="W38" s="258"/>
      <c r="X38" s="258"/>
      <c r="Y38" s="258"/>
      <c r="Z38" s="258"/>
      <c r="AA38" s="258"/>
      <c r="AB38" s="258"/>
      <c r="AC38" s="258"/>
      <c r="AD38" s="258"/>
      <c r="AE38" s="258"/>
      <c r="AF38" s="253"/>
    </row>
    <row r="39" spans="1:32" x14ac:dyDescent="0.3">
      <c r="A39" s="253"/>
      <c r="B39" s="253"/>
      <c r="C39" s="253"/>
      <c r="D39" s="253"/>
      <c r="E39" s="254"/>
      <c r="F39" s="253"/>
      <c r="G39" s="253"/>
      <c r="H39" s="253"/>
      <c r="I39" s="253"/>
      <c r="J39" s="253"/>
      <c r="K39" s="253"/>
      <c r="L39" s="253"/>
      <c r="M39" s="253"/>
      <c r="N39" s="253"/>
      <c r="O39" s="253"/>
      <c r="P39" s="253"/>
      <c r="Q39" s="253"/>
      <c r="R39" s="253"/>
      <c r="S39" s="258"/>
      <c r="T39" s="258"/>
      <c r="U39" s="258"/>
      <c r="V39" s="258"/>
      <c r="W39" s="258"/>
      <c r="X39" s="258"/>
      <c r="Y39" s="258"/>
      <c r="Z39" s="258"/>
      <c r="AA39" s="258"/>
      <c r="AB39" s="258"/>
      <c r="AC39" s="258"/>
      <c r="AD39" s="258"/>
      <c r="AE39" s="258"/>
      <c r="AF39" s="253"/>
    </row>
    <row r="40" spans="1:32" x14ac:dyDescent="0.3">
      <c r="A40" s="253"/>
      <c r="B40" s="253"/>
      <c r="C40" s="253"/>
      <c r="D40" s="253"/>
      <c r="E40" s="254"/>
      <c r="F40" s="253"/>
      <c r="G40" s="253"/>
      <c r="H40" s="253"/>
      <c r="I40" s="253"/>
      <c r="J40" s="253"/>
      <c r="K40" s="253"/>
      <c r="L40" s="253"/>
      <c r="M40" s="253"/>
      <c r="N40" s="253"/>
      <c r="O40" s="253"/>
      <c r="P40" s="253"/>
      <c r="Q40" s="253"/>
      <c r="R40" s="253"/>
      <c r="S40" s="258"/>
      <c r="T40" s="258"/>
      <c r="U40" s="258"/>
      <c r="V40" s="258"/>
      <c r="W40" s="258"/>
      <c r="X40" s="258"/>
      <c r="Y40" s="258"/>
      <c r="Z40" s="258"/>
      <c r="AA40" s="258"/>
      <c r="AB40" s="258"/>
      <c r="AC40" s="258"/>
      <c r="AD40" s="258"/>
      <c r="AE40" s="258"/>
      <c r="AF40" s="253"/>
    </row>
    <row r="41" spans="1:32" x14ac:dyDescent="0.3">
      <c r="A41" s="253"/>
      <c r="B41" s="253"/>
      <c r="C41" s="253"/>
      <c r="D41" s="253"/>
      <c r="E41" s="254"/>
      <c r="F41" s="253"/>
      <c r="G41" s="253"/>
      <c r="H41" s="253"/>
      <c r="I41" s="253"/>
      <c r="J41" s="253"/>
      <c r="K41" s="253"/>
      <c r="L41" s="253"/>
      <c r="M41" s="253"/>
      <c r="N41" s="253"/>
      <c r="O41" s="253"/>
      <c r="P41" s="253"/>
      <c r="Q41" s="253"/>
      <c r="R41" s="253"/>
      <c r="S41" s="258"/>
      <c r="T41" s="258"/>
      <c r="U41" s="258"/>
      <c r="V41" s="258"/>
      <c r="W41" s="258"/>
      <c r="X41" s="258"/>
      <c r="Y41" s="258"/>
      <c r="Z41" s="258"/>
      <c r="AA41" s="258"/>
      <c r="AB41" s="258"/>
      <c r="AC41" s="258"/>
      <c r="AD41" s="258"/>
      <c r="AE41" s="258"/>
      <c r="AF41" s="253"/>
    </row>
    <row r="42" spans="1:32" x14ac:dyDescent="0.3">
      <c r="A42" s="253"/>
      <c r="B42" s="253"/>
      <c r="C42" s="253"/>
      <c r="D42" s="253"/>
      <c r="E42" s="254"/>
      <c r="F42" s="253"/>
      <c r="G42" s="253"/>
      <c r="H42" s="253"/>
      <c r="I42" s="253"/>
      <c r="J42" s="253"/>
      <c r="K42" s="253"/>
      <c r="L42" s="253"/>
      <c r="M42" s="253"/>
      <c r="N42" s="253"/>
      <c r="O42" s="253"/>
      <c r="P42" s="253"/>
      <c r="Q42" s="253"/>
      <c r="R42" s="253"/>
      <c r="S42" s="258"/>
      <c r="T42" s="258"/>
      <c r="U42" s="258"/>
      <c r="V42" s="258"/>
      <c r="W42" s="258"/>
      <c r="X42" s="258"/>
      <c r="Y42" s="258"/>
      <c r="Z42" s="258"/>
      <c r="AA42" s="258"/>
      <c r="AB42" s="258"/>
      <c r="AC42" s="258"/>
      <c r="AD42" s="258"/>
      <c r="AE42" s="258"/>
      <c r="AF42" s="253"/>
    </row>
    <row r="43" spans="1:32" x14ac:dyDescent="0.3">
      <c r="A43" s="253"/>
      <c r="B43" s="253"/>
      <c r="C43" s="253"/>
      <c r="D43" s="253"/>
      <c r="E43" s="254"/>
      <c r="F43" s="253"/>
      <c r="G43" s="253"/>
      <c r="H43" s="253"/>
      <c r="I43" s="253"/>
      <c r="J43" s="253"/>
      <c r="K43" s="253"/>
      <c r="L43" s="253"/>
      <c r="M43" s="253"/>
      <c r="N43" s="253"/>
      <c r="O43" s="253"/>
      <c r="P43" s="253"/>
      <c r="Q43" s="253"/>
      <c r="R43" s="253"/>
      <c r="S43" s="258"/>
      <c r="T43" s="258"/>
      <c r="U43" s="258"/>
      <c r="V43" s="258"/>
      <c r="W43" s="258"/>
      <c r="X43" s="258"/>
      <c r="Y43" s="258"/>
      <c r="Z43" s="258"/>
      <c r="AA43" s="258"/>
      <c r="AB43" s="258"/>
      <c r="AC43" s="258"/>
      <c r="AD43" s="258"/>
      <c r="AE43" s="258"/>
      <c r="AF43" s="253"/>
    </row>
    <row r="44" spans="1:32" x14ac:dyDescent="0.3">
      <c r="A44" s="253"/>
      <c r="B44" s="253"/>
      <c r="C44" s="253"/>
      <c r="D44" s="253"/>
      <c r="E44" s="254"/>
      <c r="F44" s="253"/>
      <c r="G44" s="253"/>
      <c r="H44" s="253"/>
      <c r="I44" s="253"/>
      <c r="J44" s="253"/>
      <c r="K44" s="253"/>
      <c r="L44" s="253"/>
      <c r="M44" s="253"/>
      <c r="N44" s="253"/>
      <c r="O44" s="253"/>
      <c r="P44" s="253"/>
      <c r="Q44" s="253"/>
      <c r="R44" s="253"/>
      <c r="S44" s="258"/>
      <c r="T44" s="258"/>
      <c r="U44" s="258"/>
      <c r="V44" s="258"/>
      <c r="W44" s="258"/>
      <c r="X44" s="258"/>
      <c r="Y44" s="258"/>
      <c r="Z44" s="258"/>
      <c r="AA44" s="258"/>
      <c r="AB44" s="258"/>
      <c r="AC44" s="258"/>
      <c r="AD44" s="258"/>
      <c r="AE44" s="258"/>
      <c r="AF44" s="253"/>
    </row>
    <row r="45" spans="1:32" x14ac:dyDescent="0.3">
      <c r="A45" s="253"/>
      <c r="B45" s="253"/>
      <c r="C45" s="253"/>
      <c r="D45" s="253"/>
      <c r="E45" s="254"/>
      <c r="F45" s="253"/>
      <c r="G45" s="253"/>
      <c r="H45" s="253"/>
      <c r="I45" s="253"/>
      <c r="J45" s="253"/>
      <c r="K45" s="253"/>
      <c r="L45" s="253"/>
      <c r="M45" s="253"/>
      <c r="N45" s="253"/>
      <c r="O45" s="253"/>
      <c r="P45" s="253"/>
      <c r="Q45" s="253"/>
      <c r="R45" s="253"/>
      <c r="S45" s="258"/>
      <c r="T45" s="258"/>
      <c r="U45" s="258"/>
      <c r="V45" s="258"/>
      <c r="W45" s="258"/>
      <c r="X45" s="258"/>
      <c r="Y45" s="258"/>
      <c r="Z45" s="258"/>
      <c r="AA45" s="258"/>
      <c r="AB45" s="258"/>
      <c r="AC45" s="258"/>
      <c r="AD45" s="258"/>
      <c r="AE45" s="258"/>
      <c r="AF45" s="253"/>
    </row>
    <row r="46" spans="1:32" x14ac:dyDescent="0.3">
      <c r="A46" s="253"/>
      <c r="B46" s="253"/>
      <c r="C46" s="253"/>
      <c r="D46" s="253"/>
      <c r="E46" s="254"/>
      <c r="F46" s="253"/>
      <c r="G46" s="253"/>
      <c r="H46" s="253"/>
      <c r="I46" s="253"/>
      <c r="J46" s="253"/>
      <c r="K46" s="253"/>
      <c r="L46" s="253"/>
      <c r="M46" s="253"/>
      <c r="N46" s="253"/>
      <c r="O46" s="253"/>
      <c r="P46" s="253"/>
      <c r="Q46" s="253"/>
      <c r="R46" s="253"/>
      <c r="S46" s="258"/>
      <c r="T46" s="258"/>
      <c r="U46" s="258"/>
      <c r="V46" s="258"/>
      <c r="W46" s="258"/>
      <c r="X46" s="258"/>
      <c r="Y46" s="258"/>
      <c r="Z46" s="258"/>
      <c r="AA46" s="258"/>
      <c r="AB46" s="258"/>
      <c r="AC46" s="258"/>
      <c r="AD46" s="258"/>
      <c r="AE46" s="258"/>
      <c r="AF46" s="253"/>
    </row>
    <row r="47" spans="1:32" x14ac:dyDescent="0.3">
      <c r="A47" s="253"/>
      <c r="B47" s="253"/>
      <c r="C47" s="253"/>
      <c r="D47" s="253"/>
      <c r="E47" s="254"/>
      <c r="F47" s="253"/>
      <c r="G47" s="253"/>
      <c r="H47" s="253"/>
      <c r="I47" s="253"/>
      <c r="J47" s="253"/>
      <c r="K47" s="253"/>
      <c r="L47" s="253"/>
      <c r="M47" s="253"/>
      <c r="N47" s="253"/>
      <c r="O47" s="253"/>
      <c r="P47" s="253"/>
      <c r="Q47" s="253"/>
      <c r="R47" s="253"/>
      <c r="S47" s="258"/>
      <c r="T47" s="258"/>
      <c r="U47" s="258"/>
      <c r="V47" s="258"/>
      <c r="W47" s="258"/>
      <c r="X47" s="258"/>
      <c r="Y47" s="258"/>
      <c r="Z47" s="258"/>
      <c r="AA47" s="258"/>
      <c r="AB47" s="258"/>
      <c r="AC47" s="258"/>
      <c r="AD47" s="258"/>
      <c r="AE47" s="258"/>
      <c r="AF47" s="253"/>
    </row>
    <row r="48" spans="1:32" x14ac:dyDescent="0.3">
      <c r="A48" s="253"/>
      <c r="B48" s="253"/>
      <c r="C48" s="253"/>
      <c r="D48" s="253"/>
      <c r="E48" s="254"/>
      <c r="F48" s="253"/>
      <c r="G48" s="253"/>
      <c r="H48" s="253"/>
      <c r="I48" s="253"/>
      <c r="J48" s="253"/>
      <c r="K48" s="253"/>
      <c r="L48" s="253"/>
      <c r="M48" s="253"/>
      <c r="N48" s="253"/>
      <c r="O48" s="253"/>
      <c r="P48" s="253"/>
      <c r="Q48" s="253"/>
      <c r="R48" s="253"/>
      <c r="S48" s="258"/>
      <c r="T48" s="258"/>
      <c r="U48" s="258"/>
      <c r="V48" s="258"/>
      <c r="W48" s="258"/>
      <c r="X48" s="258"/>
      <c r="Y48" s="258"/>
      <c r="Z48" s="258"/>
      <c r="AA48" s="258"/>
      <c r="AB48" s="258"/>
      <c r="AC48" s="258"/>
      <c r="AD48" s="258"/>
      <c r="AE48" s="258"/>
      <c r="AF48" s="253"/>
    </row>
    <row r="49" spans="1:32" x14ac:dyDescent="0.3">
      <c r="A49" s="253"/>
      <c r="B49" s="253"/>
      <c r="C49" s="253"/>
      <c r="D49" s="253"/>
      <c r="E49" s="254"/>
      <c r="F49" s="253"/>
      <c r="G49" s="253"/>
      <c r="H49" s="253"/>
      <c r="I49" s="253"/>
      <c r="J49" s="253"/>
      <c r="K49" s="253"/>
      <c r="L49" s="253"/>
      <c r="M49" s="253"/>
      <c r="N49" s="253"/>
      <c r="O49" s="253"/>
      <c r="P49" s="253"/>
      <c r="Q49" s="253"/>
      <c r="R49" s="253"/>
      <c r="S49" s="258"/>
      <c r="T49" s="258"/>
      <c r="U49" s="258"/>
      <c r="V49" s="258"/>
      <c r="W49" s="258"/>
      <c r="X49" s="258"/>
      <c r="Y49" s="258"/>
      <c r="Z49" s="258"/>
      <c r="AA49" s="258"/>
      <c r="AB49" s="258"/>
      <c r="AC49" s="258"/>
      <c r="AD49" s="258"/>
      <c r="AE49" s="258"/>
      <c r="AF49" s="253"/>
    </row>
    <row r="50" spans="1:32" x14ac:dyDescent="0.3">
      <c r="A50" s="260"/>
      <c r="B50" s="260"/>
      <c r="C50" s="260"/>
      <c r="D50" s="260"/>
      <c r="E50" s="261"/>
      <c r="F50" s="260"/>
      <c r="G50" s="260"/>
      <c r="H50" s="260"/>
      <c r="I50" s="260"/>
      <c r="J50" s="260"/>
      <c r="K50" s="260"/>
      <c r="L50" s="260"/>
      <c r="M50" s="260"/>
      <c r="N50" s="260"/>
      <c r="O50" s="260"/>
      <c r="P50" s="260"/>
      <c r="Q50" s="260"/>
      <c r="R50" s="260"/>
      <c r="S50" s="262"/>
      <c r="T50" s="262"/>
      <c r="U50" s="262"/>
      <c r="V50" s="262"/>
      <c r="W50" s="262"/>
      <c r="X50" s="262"/>
      <c r="Y50" s="262"/>
      <c r="Z50" s="262"/>
      <c r="AA50" s="262"/>
      <c r="AB50" s="262"/>
      <c r="AC50" s="262"/>
      <c r="AD50" s="262"/>
      <c r="AE50" s="262"/>
      <c r="AF50" s="260"/>
    </row>
  </sheetData>
  <mergeCells count="6">
    <mergeCell ref="S2:AE2"/>
    <mergeCell ref="A1:B1"/>
    <mergeCell ref="D1:F1"/>
    <mergeCell ref="K1:Q1"/>
    <mergeCell ref="A2:B2"/>
    <mergeCell ref="K2:Q2"/>
  </mergeCells>
  <conditionalFormatting sqref="F3 F5:F1048576">
    <cfRule type="duplicateValues" dxfId="156" priority="1"/>
  </conditionalFormatting>
  <dataValidations count="1">
    <dataValidation type="list" allowBlank="1" showInputMessage="1" showErrorMessage="1" sqref="C2" xr:uid="{37056A99-E915-49F6-9930-55C5D4456C03}">
      <formula1>$AN$6:$AN$7</formula1>
    </dataValidation>
  </dataValidations>
  <pageMargins left="0.70866141732283472" right="0.70866141732283472" top="0.74803149606299213" bottom="0.74803149606299213" header="0.31496062992125984" footer="0.31496062992125984"/>
  <pageSetup scale="28" orientation="landscape" r:id="rId1"/>
  <drawing r:id="rId2"/>
  <legacyDrawing r:id="rId3"/>
  <tableParts count="1">
    <tablePart r:id="rId4"/>
  </tableParts>
  <extLst>
    <ext xmlns:x14="http://schemas.microsoft.com/office/spreadsheetml/2009/9/main" uri="{CCE6A557-97BC-4b89-ADB6-D9C93CAAB3DF}">
      <x14:dataValidations xmlns:xm="http://schemas.microsoft.com/office/excel/2006/main" count="2">
        <x14:dataValidation type="list" allowBlank="1" showInputMessage="1" showErrorMessage="1" xr:uid="{60E4F337-79F2-4234-B4B1-EC990CC47430}">
          <x14:formula1>
            <xm:f>SharePoint!$DK$2:$DK$7</xm:f>
          </x14:formula1>
          <xm:sqref>R5:R50</xm:sqref>
        </x14:dataValidation>
        <x14:dataValidation type="list" allowBlank="1" showInputMessage="1" showErrorMessage="1" xr:uid="{F0609AAA-59A6-479E-872C-F16D61A64E84}">
          <x14:formula1>
            <xm:f>SharePoint!$DK$2:$DK$12</xm:f>
          </x14:formula1>
          <xm:sqref>R4</xm:sqref>
        </x14:dataValidation>
      </x14:dataValidations>
    </ext>
  </extLst>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C949A-30E6-4727-8E08-F3EECBD93BB1}">
  <sheetPr codeName="Hoja33">
    <tabColor theme="8" tint="-0.249977111117893"/>
    <pageSetUpPr fitToPage="1"/>
  </sheetPr>
  <dimension ref="A1:DZ357"/>
  <sheetViews>
    <sheetView showGridLines="0" showRowColHeaders="0" zoomScaleNormal="100" workbookViewId="0">
      <pane xSplit="10" topLeftCell="K1" activePane="topRight" state="frozen"/>
      <selection activeCell="D7" sqref="D7:I19"/>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ustomWidth="1"/>
    <col min="12" max="12" width="37.44140625" style="82" customWidth="1"/>
    <col min="13" max="13" width="52.5546875" style="82" bestFit="1" customWidth="1"/>
    <col min="14" max="14" width="51.44140625" style="82" bestFit="1" customWidth="1"/>
    <col min="15" max="15" width="1.33203125" style="82" customWidth="1"/>
    <col min="16" max="111" width="11.44140625" style="82" customWidth="1"/>
    <col min="112" max="112" width="11.44140625" style="22"/>
    <col min="113" max="16384" width="11.44140625" style="82"/>
  </cols>
  <sheetData>
    <row r="1" spans="1:12" s="22" customFormat="1" ht="20.25" customHeight="1" thickTop="1" thickBot="1" x14ac:dyDescent="0.35">
      <c r="A1" s="463"/>
      <c r="B1" s="464"/>
      <c r="C1" s="464"/>
      <c r="D1" s="464"/>
      <c r="E1" s="464"/>
      <c r="F1" s="464"/>
      <c r="G1" s="464"/>
      <c r="H1" s="464"/>
      <c r="I1" s="464"/>
      <c r="J1" s="465"/>
      <c r="K1" s="21">
        <v>2958465</v>
      </c>
      <c r="L1" s="21"/>
    </row>
    <row r="2" spans="1:12" s="22" customFormat="1" ht="45" customHeight="1" x14ac:dyDescent="0.3">
      <c r="A2" s="62"/>
      <c r="B2" s="474"/>
      <c r="C2" s="481" t="s">
        <v>99</v>
      </c>
      <c r="D2" s="481"/>
      <c r="E2" s="481"/>
      <c r="F2" s="481"/>
      <c r="G2" s="482"/>
      <c r="H2" s="482"/>
      <c r="I2" s="483"/>
      <c r="J2" s="64"/>
    </row>
    <row r="3" spans="1:12" s="22" customFormat="1" ht="15" thickBot="1" x14ac:dyDescent="0.35">
      <c r="A3" s="62"/>
      <c r="B3" s="475"/>
      <c r="C3" s="473"/>
      <c r="D3" s="473"/>
      <c r="E3" s="473"/>
      <c r="F3" s="473" t="s">
        <v>100</v>
      </c>
      <c r="G3" s="479"/>
      <c r="H3" s="479"/>
      <c r="I3" s="480"/>
      <c r="J3" s="64"/>
    </row>
    <row r="4" spans="1:12" s="22" customFormat="1" ht="15" thickBot="1" x14ac:dyDescent="0.35">
      <c r="A4" s="62"/>
      <c r="B4" s="466"/>
      <c r="C4" s="466"/>
      <c r="D4" s="466"/>
      <c r="E4" s="466"/>
      <c r="F4" s="466"/>
      <c r="G4" s="466"/>
      <c r="H4" s="466"/>
      <c r="I4" s="466"/>
      <c r="J4" s="64"/>
    </row>
    <row r="5" spans="1:12" s="22" customFormat="1" ht="27.75" customHeight="1" thickBot="1" x14ac:dyDescent="0.35">
      <c r="A5" s="62"/>
      <c r="B5" s="476" t="s">
        <v>101</v>
      </c>
      <c r="C5" s="477"/>
      <c r="D5" s="477"/>
      <c r="E5" s="477"/>
      <c r="F5" s="477"/>
      <c r="G5" s="477"/>
      <c r="H5" s="477"/>
      <c r="I5" s="478"/>
      <c r="J5" s="64"/>
    </row>
    <row r="6" spans="1:12" s="22" customFormat="1" ht="15" thickBot="1" x14ac:dyDescent="0.35">
      <c r="A6" s="62"/>
      <c r="B6" s="471" t="s">
        <v>102</v>
      </c>
      <c r="C6" s="472"/>
      <c r="D6" s="23" t="s">
        <v>103</v>
      </c>
      <c r="E6" s="24" t="s">
        <v>104</v>
      </c>
      <c r="F6" s="24" t="s">
        <v>105</v>
      </c>
      <c r="G6" s="24" t="s">
        <v>106</v>
      </c>
      <c r="H6" s="24" t="s">
        <v>107</v>
      </c>
      <c r="I6" s="25" t="s">
        <v>108</v>
      </c>
      <c r="J6" s="64"/>
    </row>
    <row r="7" spans="1:12"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2"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2"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2"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2"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2"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2"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2"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2"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2"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 hidden="1" thickBot="1" x14ac:dyDescent="0.35">
      <c r="A21" s="62"/>
      <c r="B21" s="578" t="s">
        <v>1142</v>
      </c>
      <c r="C21" s="579"/>
      <c r="D21" s="579"/>
      <c r="E21" s="579"/>
      <c r="F21" s="579"/>
      <c r="G21" s="579"/>
      <c r="H21" s="579"/>
      <c r="I21" s="580"/>
      <c r="J21" s="64"/>
    </row>
    <row r="22" spans="1:130" s="22" customFormat="1" ht="18" collapsed="1" thickBot="1" x14ac:dyDescent="0.35">
      <c r="A22" s="62"/>
      <c r="B22" s="562" t="s">
        <v>1272</v>
      </c>
      <c r="C22" s="563"/>
      <c r="D22" s="503" t="str">
        <f>IF(DZ23&gt;0,Navegación!$E$70,"")</f>
        <v/>
      </c>
      <c r="E22" s="503"/>
      <c r="F22" s="503"/>
      <c r="G22" s="503"/>
      <c r="H22" s="503"/>
      <c r="I22" s="504"/>
      <c r="J22" s="64"/>
    </row>
    <row r="23" spans="1:130" s="22" customFormat="1" x14ac:dyDescent="0.3">
      <c r="A23" s="62"/>
      <c r="B23" s="484" t="s">
        <v>1213</v>
      </c>
      <c r="C23" s="485"/>
      <c r="D23" s="16"/>
      <c r="E23" s="16"/>
      <c r="F23" s="16"/>
      <c r="G23" s="16"/>
      <c r="H23" s="16"/>
      <c r="I23" s="17"/>
      <c r="J23" s="64"/>
      <c r="DZ23" s="147">
        <f>COUNTIF(D23:I23,"&lt;&gt;")</f>
        <v>0</v>
      </c>
    </row>
    <row r="24" spans="1:130" s="22" customFormat="1" x14ac:dyDescent="0.3">
      <c r="A24" s="62"/>
      <c r="B24" s="467" t="s">
        <v>781</v>
      </c>
      <c r="C24" s="468"/>
      <c r="D24" s="26"/>
      <c r="E24" s="26"/>
      <c r="F24" s="26"/>
      <c r="G24" s="26"/>
      <c r="H24" s="26"/>
      <c r="I24" s="32"/>
      <c r="J24" s="64"/>
    </row>
    <row r="25" spans="1:130" s="22" customFormat="1" ht="15" thickBot="1" x14ac:dyDescent="0.35">
      <c r="A25" s="62"/>
      <c r="B25" s="487" t="s">
        <v>26</v>
      </c>
      <c r="C25" s="488"/>
      <c r="D25" s="13"/>
      <c r="E25" s="13"/>
      <c r="F25" s="13"/>
      <c r="G25" s="13"/>
      <c r="H25" s="13"/>
      <c r="I25" s="28"/>
      <c r="J25" s="64"/>
    </row>
    <row r="26" spans="1:130" s="22" customFormat="1" ht="21" thickBot="1" x14ac:dyDescent="0.35">
      <c r="A26" s="195"/>
      <c r="B26" s="233"/>
      <c r="C26" s="233"/>
      <c r="D26" s="231"/>
      <c r="E26" s="231"/>
      <c r="F26" s="231"/>
      <c r="G26" s="231"/>
      <c r="H26" s="231"/>
      <c r="I26" s="231"/>
      <c r="J26" s="64"/>
    </row>
    <row r="27" spans="1:130" s="22" customFormat="1" x14ac:dyDescent="0.3">
      <c r="A27" s="195"/>
      <c r="B27" s="494" t="s">
        <v>131</v>
      </c>
      <c r="C27" s="497"/>
      <c r="D27" s="497"/>
      <c r="E27" s="497"/>
      <c r="F27" s="497"/>
      <c r="G27" s="497"/>
      <c r="H27" s="497"/>
      <c r="I27" s="498"/>
      <c r="J27" s="64"/>
    </row>
    <row r="28" spans="1:130" s="22" customFormat="1" collapsed="1" x14ac:dyDescent="0.3">
      <c r="A28" s="195"/>
      <c r="B28" s="495"/>
      <c r="C28" s="499"/>
      <c r="D28" s="499"/>
      <c r="E28" s="499"/>
      <c r="F28" s="499"/>
      <c r="G28" s="499"/>
      <c r="H28" s="499"/>
      <c r="I28" s="500"/>
      <c r="J28" s="64"/>
    </row>
    <row r="29" spans="1:130" s="22" customFormat="1" x14ac:dyDescent="0.3">
      <c r="A29" s="195"/>
      <c r="B29" s="495"/>
      <c r="C29" s="499"/>
      <c r="D29" s="499"/>
      <c r="E29" s="499"/>
      <c r="F29" s="499"/>
      <c r="G29" s="499"/>
      <c r="H29" s="499"/>
      <c r="I29" s="500"/>
      <c r="J29" s="64"/>
    </row>
    <row r="30" spans="1:130" s="22" customFormat="1" x14ac:dyDescent="0.3">
      <c r="A30" s="195"/>
      <c r="B30" s="495"/>
      <c r="C30" s="499"/>
      <c r="D30" s="499"/>
      <c r="E30" s="499"/>
      <c r="F30" s="499"/>
      <c r="G30" s="499"/>
      <c r="H30" s="499"/>
      <c r="I30" s="500"/>
      <c r="J30" s="64"/>
    </row>
    <row r="31" spans="1:130" s="22" customFormat="1" ht="15" thickBot="1" x14ac:dyDescent="0.35">
      <c r="A31" s="195"/>
      <c r="B31" s="496"/>
      <c r="C31" s="501"/>
      <c r="D31" s="501"/>
      <c r="E31" s="501"/>
      <c r="F31" s="501"/>
      <c r="G31" s="501"/>
      <c r="H31" s="501"/>
      <c r="I31" s="502"/>
      <c r="J31" s="64"/>
    </row>
    <row r="32" spans="1:130" s="22" customFormat="1" ht="15" thickBot="1" x14ac:dyDescent="0.35">
      <c r="A32" s="63"/>
      <c r="B32" s="489" t="str">
        <f>'WINDOWS 1'!$B$37</f>
        <v>APROBADOR POR: Jefe Dpto. Servicios Compartidos</v>
      </c>
      <c r="C32" s="489"/>
      <c r="D32" s="489"/>
      <c r="E32" s="298"/>
      <c r="F32" s="298" t="str">
        <f>'WINDOWS 1'!F37</f>
        <v>V20 de 26/09/2023</v>
      </c>
      <c r="G32" s="299"/>
      <c r="H32" s="299"/>
      <c r="I32" s="299" t="str">
        <f>"Pág. " &amp;Navegación!B70 &amp; " de " &amp;Navegación!$B$102</f>
        <v>Pág. 40 de 54</v>
      </c>
      <c r="J32" s="65"/>
    </row>
    <row r="33" spans="1:112" s="22" customFormat="1" ht="15" thickTop="1" x14ac:dyDescent="0.3">
      <c r="B33" s="82"/>
      <c r="C33" s="82"/>
      <c r="D33" s="82"/>
      <c r="E33" s="82"/>
      <c r="F33" s="82"/>
      <c r="G33" s="82"/>
      <c r="H33" s="82"/>
      <c r="I33" s="82"/>
      <c r="J33" s="82"/>
    </row>
    <row r="34" spans="1:112" s="22" customFormat="1" x14ac:dyDescent="0.3">
      <c r="B34" s="82"/>
      <c r="C34" s="82"/>
      <c r="D34" s="82"/>
      <c r="E34" s="82"/>
      <c r="F34" s="82"/>
      <c r="G34" s="82"/>
      <c r="H34" s="82"/>
      <c r="I34" s="82"/>
      <c r="J34" s="82"/>
    </row>
    <row r="35" spans="1:112" s="22" customFormat="1" collapsed="1" x14ac:dyDescent="0.3">
      <c r="B35" s="82"/>
      <c r="C35" s="82"/>
      <c r="D35" s="82"/>
      <c r="E35" s="82"/>
      <c r="F35" s="82"/>
      <c r="G35" s="82"/>
      <c r="H35" s="82"/>
      <c r="I35" s="82"/>
      <c r="J35" s="82"/>
    </row>
    <row r="36" spans="1:112" s="22" customFormat="1" x14ac:dyDescent="0.3">
      <c r="B36" s="82"/>
      <c r="C36" s="82"/>
      <c r="D36" s="82"/>
      <c r="E36" s="82"/>
      <c r="F36" s="82"/>
      <c r="G36" s="82"/>
      <c r="H36" s="82"/>
      <c r="I36" s="82"/>
      <c r="J36" s="82"/>
      <c r="DH36" s="147" t="e">
        <f>COUNTIF(#REF!,"&lt;&gt;")</f>
        <v>#REF!</v>
      </c>
    </row>
    <row r="37" spans="1:112" s="22" customFormat="1" x14ac:dyDescent="0.3">
      <c r="A37" s="82"/>
      <c r="B37" s="82"/>
      <c r="C37" s="82"/>
      <c r="D37" s="82"/>
      <c r="E37" s="82"/>
      <c r="F37" s="82"/>
      <c r="G37" s="82"/>
      <c r="H37" s="82"/>
      <c r="I37" s="82"/>
      <c r="J37" s="82"/>
    </row>
    <row r="38" spans="1:112" s="22" customFormat="1" x14ac:dyDescent="0.3">
      <c r="A38" s="82"/>
      <c r="B38" s="82"/>
      <c r="C38" s="82"/>
      <c r="D38" s="82"/>
      <c r="E38" s="82"/>
      <c r="F38" s="82"/>
      <c r="G38" s="82"/>
      <c r="H38" s="82"/>
      <c r="I38" s="82"/>
      <c r="J38" s="82"/>
    </row>
    <row r="39" spans="1:112" s="22" customFormat="1" ht="18.75" customHeight="1" x14ac:dyDescent="0.3">
      <c r="A39" s="82"/>
      <c r="B39" s="82"/>
      <c r="C39" s="82"/>
      <c r="D39" s="82"/>
      <c r="E39" s="82"/>
      <c r="F39" s="82"/>
      <c r="G39" s="82"/>
      <c r="H39" s="82"/>
      <c r="I39" s="82"/>
      <c r="J39" s="82"/>
    </row>
    <row r="40" spans="1:112" s="22" customFormat="1" ht="15" customHeight="1" x14ac:dyDescent="0.3">
      <c r="A40" s="82"/>
      <c r="B40" s="82"/>
      <c r="C40" s="82"/>
      <c r="D40" s="82"/>
      <c r="E40" s="82"/>
      <c r="F40" s="82"/>
      <c r="G40" s="82"/>
      <c r="H40" s="82"/>
      <c r="I40" s="82"/>
      <c r="J40" s="82"/>
      <c r="DH40" s="147" t="e">
        <f>COUNTIF(#REF!,"&lt;&gt;")</f>
        <v>#REF!</v>
      </c>
    </row>
    <row r="41" spans="1:112" s="22" customFormat="1" x14ac:dyDescent="0.3">
      <c r="A41" s="82"/>
      <c r="B41" s="82"/>
      <c r="C41" s="82"/>
      <c r="D41" s="82"/>
      <c r="E41" s="82"/>
      <c r="F41" s="82"/>
      <c r="G41" s="82"/>
      <c r="H41" s="82"/>
      <c r="I41" s="82"/>
      <c r="J41" s="82"/>
    </row>
    <row r="42" spans="1:112" s="22" customFormat="1" x14ac:dyDescent="0.3">
      <c r="A42" s="82"/>
      <c r="B42" s="82"/>
      <c r="C42" s="82"/>
      <c r="D42" s="82"/>
      <c r="E42" s="82"/>
      <c r="F42" s="82"/>
      <c r="G42" s="82"/>
      <c r="H42" s="82"/>
      <c r="I42" s="82"/>
      <c r="J42" s="82"/>
    </row>
    <row r="43" spans="1:112" s="22" customFormat="1" x14ac:dyDescent="0.3">
      <c r="A43" s="82"/>
      <c r="B43" s="82"/>
      <c r="C43" s="82"/>
      <c r="D43" s="82"/>
      <c r="E43" s="82"/>
      <c r="F43" s="82"/>
      <c r="G43" s="82"/>
      <c r="H43" s="82"/>
      <c r="I43" s="82"/>
      <c r="J43" s="82"/>
    </row>
    <row r="44" spans="1:112" s="22" customFormat="1" x14ac:dyDescent="0.3">
      <c r="A44" s="82"/>
      <c r="B44" s="82"/>
      <c r="C44" s="82"/>
      <c r="D44" s="82"/>
      <c r="E44" s="82"/>
      <c r="F44" s="82"/>
      <c r="G44" s="82"/>
      <c r="H44" s="82"/>
      <c r="I44" s="82"/>
      <c r="J44" s="82"/>
    </row>
    <row r="45" spans="1:112" s="22" customFormat="1" collapsed="1" x14ac:dyDescent="0.3">
      <c r="A45" s="82"/>
      <c r="B45" s="82"/>
      <c r="C45" s="82"/>
      <c r="D45" s="82"/>
      <c r="E45" s="82"/>
      <c r="F45" s="82"/>
      <c r="G45" s="82"/>
      <c r="H45" s="82"/>
      <c r="I45" s="82"/>
      <c r="J45" s="82"/>
    </row>
    <row r="46" spans="1:112" s="22" customFormat="1" hidden="1" x14ac:dyDescent="0.3">
      <c r="A46" s="82"/>
      <c r="B46" s="82"/>
      <c r="C46" s="82"/>
      <c r="D46" s="82"/>
      <c r="E46" s="82"/>
      <c r="F46" s="82"/>
      <c r="G46" s="82"/>
      <c r="H46" s="82"/>
      <c r="I46" s="82"/>
      <c r="J46" s="82"/>
      <c r="DH46" s="147" t="e">
        <f>COUNTIF(#REF!,"&lt;&gt;")</f>
        <v>#REF!</v>
      </c>
    </row>
    <row r="47" spans="1:112" s="22" customFormat="1" x14ac:dyDescent="0.3">
      <c r="A47" s="82"/>
      <c r="B47" s="82"/>
      <c r="C47" s="82"/>
      <c r="D47" s="82"/>
      <c r="E47" s="82"/>
      <c r="F47" s="82"/>
      <c r="G47" s="82"/>
      <c r="H47" s="82"/>
      <c r="I47" s="82"/>
      <c r="J47" s="82"/>
      <c r="DH47" s="147" t="e">
        <f>COUNTIF(#REF!,"&lt;&gt;")</f>
        <v>#REF!</v>
      </c>
    </row>
    <row r="48" spans="1:112" s="22" customFormat="1" x14ac:dyDescent="0.3">
      <c r="A48" s="82"/>
      <c r="B48" s="82"/>
      <c r="C48" s="82"/>
      <c r="D48" s="82"/>
      <c r="E48" s="82"/>
      <c r="F48" s="82"/>
      <c r="G48" s="82"/>
      <c r="H48" s="82"/>
      <c r="I48" s="82"/>
      <c r="J48" s="82"/>
    </row>
    <row r="49" spans="1:112" s="22" customFormat="1" collapsed="1" x14ac:dyDescent="0.3">
      <c r="A49" s="82"/>
      <c r="B49" s="82"/>
      <c r="C49" s="82"/>
      <c r="D49" s="82"/>
      <c r="E49" s="82"/>
      <c r="F49" s="82"/>
      <c r="G49" s="82"/>
      <c r="H49" s="82"/>
      <c r="I49" s="82"/>
      <c r="J49" s="82"/>
    </row>
    <row r="50" spans="1:112" s="22" customFormat="1" ht="18.75" customHeight="1" x14ac:dyDescent="0.3">
      <c r="A50" s="82"/>
      <c r="B50" s="82"/>
      <c r="C50" s="82"/>
      <c r="D50" s="82"/>
      <c r="E50" s="82"/>
      <c r="F50" s="82"/>
      <c r="G50" s="82"/>
      <c r="H50" s="82"/>
      <c r="I50" s="82"/>
      <c r="J50" s="82"/>
    </row>
    <row r="51" spans="1:112" s="22" customFormat="1" x14ac:dyDescent="0.3">
      <c r="A51" s="82"/>
      <c r="B51" s="82"/>
      <c r="C51" s="82"/>
      <c r="D51" s="82"/>
      <c r="E51" s="82"/>
      <c r="F51" s="82"/>
      <c r="G51" s="82"/>
      <c r="H51" s="82"/>
      <c r="I51" s="82"/>
      <c r="J51" s="82"/>
      <c r="DH51" s="147" t="e">
        <f>COUNTIF(#REF!,"&lt;&gt;")</f>
        <v>#REF!</v>
      </c>
    </row>
    <row r="52" spans="1:112" s="22" customFormat="1" x14ac:dyDescent="0.3">
      <c r="A52" s="82"/>
      <c r="B52" s="82"/>
      <c r="C52" s="82"/>
      <c r="D52" s="82"/>
      <c r="E52" s="82"/>
      <c r="F52" s="82"/>
      <c r="G52" s="82"/>
      <c r="H52" s="82"/>
      <c r="I52" s="82"/>
      <c r="J52" s="82"/>
    </row>
    <row r="53" spans="1:112" s="22" customFormat="1" collapsed="1" x14ac:dyDescent="0.3">
      <c r="A53" s="82"/>
      <c r="B53" s="82"/>
      <c r="C53" s="82"/>
      <c r="D53" s="82"/>
      <c r="E53" s="82"/>
      <c r="F53" s="82"/>
      <c r="G53" s="82"/>
      <c r="H53" s="82"/>
      <c r="I53" s="82"/>
      <c r="J53" s="82"/>
    </row>
    <row r="54" spans="1:112" s="22" customFormat="1" ht="18.75" customHeight="1" x14ac:dyDescent="0.3">
      <c r="A54" s="82"/>
      <c r="B54" s="82"/>
      <c r="C54" s="82"/>
      <c r="D54" s="82"/>
      <c r="E54" s="82"/>
      <c r="F54" s="82"/>
      <c r="G54" s="82"/>
      <c r="H54" s="82"/>
      <c r="I54" s="82"/>
      <c r="J54" s="82"/>
    </row>
    <row r="55" spans="1:112" s="22" customFormat="1" x14ac:dyDescent="0.3">
      <c r="A55" s="82"/>
      <c r="B55" s="82"/>
      <c r="C55" s="82"/>
      <c r="D55" s="82"/>
      <c r="E55" s="82"/>
      <c r="F55" s="82"/>
      <c r="G55" s="82"/>
      <c r="H55" s="82"/>
      <c r="I55" s="82"/>
      <c r="J55" s="82"/>
      <c r="DH55" s="147" t="e">
        <f>COUNTIF(#REF!,"&lt;&gt;")</f>
        <v>#REF!</v>
      </c>
    </row>
    <row r="56" spans="1:112" s="22" customFormat="1" x14ac:dyDescent="0.3">
      <c r="A56" s="82"/>
      <c r="B56" s="82"/>
      <c r="C56" s="82"/>
      <c r="D56" s="82"/>
      <c r="E56" s="82"/>
      <c r="F56" s="82"/>
      <c r="G56" s="82"/>
      <c r="H56" s="82"/>
      <c r="I56" s="82"/>
      <c r="J56" s="82"/>
    </row>
    <row r="57" spans="1:112" s="22" customFormat="1" collapsed="1" x14ac:dyDescent="0.3">
      <c r="A57" s="82"/>
      <c r="B57" s="82"/>
      <c r="C57" s="82"/>
      <c r="D57" s="82"/>
      <c r="E57" s="82"/>
      <c r="F57" s="82"/>
      <c r="G57" s="82"/>
      <c r="H57" s="82"/>
      <c r="I57" s="82"/>
      <c r="J57" s="82"/>
    </row>
    <row r="58" spans="1:112" s="22" customFormat="1" ht="18.75" customHeight="1" x14ac:dyDescent="0.3">
      <c r="A58" s="82"/>
      <c r="B58" s="82"/>
      <c r="C58" s="82"/>
      <c r="D58" s="82"/>
      <c r="E58" s="82"/>
      <c r="F58" s="82"/>
      <c r="G58" s="82"/>
      <c r="H58" s="82"/>
      <c r="I58" s="82"/>
      <c r="J58" s="82"/>
    </row>
    <row r="59" spans="1:112" s="22" customFormat="1" x14ac:dyDescent="0.3">
      <c r="A59" s="82"/>
      <c r="B59" s="82"/>
      <c r="C59" s="82"/>
      <c r="D59" s="82"/>
      <c r="E59" s="82"/>
      <c r="F59" s="82"/>
      <c r="G59" s="82"/>
      <c r="H59" s="82"/>
      <c r="I59" s="82"/>
      <c r="J59" s="82"/>
      <c r="DH59" s="147">
        <f>COUNTIF(D23:I23,"&lt;&gt;")</f>
        <v>0</v>
      </c>
    </row>
    <row r="60" spans="1:112" s="22" customFormat="1" x14ac:dyDescent="0.3">
      <c r="A60" s="82"/>
      <c r="B60" s="82"/>
      <c r="C60" s="82"/>
      <c r="D60" s="82"/>
      <c r="E60" s="82"/>
      <c r="F60" s="82"/>
      <c r="G60" s="82"/>
      <c r="H60" s="82"/>
      <c r="I60" s="82"/>
      <c r="J60" s="82"/>
    </row>
    <row r="61" spans="1:112" s="22" customFormat="1" x14ac:dyDescent="0.3">
      <c r="A61" s="82"/>
      <c r="B61" s="82"/>
      <c r="C61" s="82"/>
      <c r="D61" s="82"/>
      <c r="E61" s="82"/>
      <c r="F61" s="82"/>
      <c r="G61" s="82"/>
      <c r="H61" s="82"/>
      <c r="I61" s="82"/>
      <c r="J61" s="82"/>
    </row>
    <row r="62" spans="1:112" s="22" customFormat="1" ht="18.75" customHeight="1" x14ac:dyDescent="0.3">
      <c r="A62" s="82"/>
      <c r="B62" s="82"/>
      <c r="C62" s="82"/>
      <c r="D62" s="82"/>
      <c r="E62" s="82"/>
      <c r="F62" s="82"/>
      <c r="G62" s="82"/>
      <c r="H62" s="82"/>
      <c r="I62" s="82"/>
      <c r="J62" s="82"/>
    </row>
    <row r="63" spans="1:112" s="22" customFormat="1" x14ac:dyDescent="0.3">
      <c r="A63" s="82"/>
      <c r="B63" s="82"/>
      <c r="C63" s="82"/>
      <c r="D63" s="82"/>
      <c r="E63" s="82"/>
      <c r="F63" s="82"/>
      <c r="G63" s="82"/>
      <c r="H63" s="82"/>
      <c r="I63" s="82"/>
      <c r="J63" s="82"/>
      <c r="DH63" s="147" t="e">
        <f>COUNTIF(#REF!,"&lt;&gt;")</f>
        <v>#REF!</v>
      </c>
    </row>
    <row r="64" spans="1:112" s="22" customFormat="1" x14ac:dyDescent="0.3">
      <c r="A64" s="82"/>
      <c r="B64" s="82"/>
      <c r="C64" s="82"/>
      <c r="D64" s="82"/>
      <c r="E64" s="82"/>
      <c r="F64" s="82"/>
      <c r="G64" s="82"/>
      <c r="H64" s="82"/>
      <c r="I64" s="82"/>
      <c r="J64" s="82"/>
    </row>
    <row r="65" spans="1:112" s="22" customFormat="1" ht="42" customHeight="1" x14ac:dyDescent="0.3">
      <c r="A65" s="82"/>
      <c r="B65" s="82"/>
      <c r="C65" s="82"/>
      <c r="D65" s="82"/>
      <c r="E65" s="82"/>
      <c r="F65" s="82"/>
      <c r="G65" s="82"/>
      <c r="H65" s="82"/>
      <c r="I65" s="82"/>
      <c r="J65" s="82"/>
    </row>
    <row r="66" spans="1:112" s="22" customFormat="1" x14ac:dyDescent="0.3">
      <c r="A66" s="82"/>
      <c r="B66" s="82"/>
      <c r="C66" s="82"/>
      <c r="D66" s="82"/>
      <c r="E66" s="82"/>
      <c r="F66" s="82"/>
      <c r="G66" s="82"/>
      <c r="H66" s="82"/>
      <c r="I66" s="82"/>
      <c r="J66" s="82"/>
    </row>
    <row r="67" spans="1:112" s="22" customFormat="1" x14ac:dyDescent="0.3">
      <c r="A67" s="82"/>
      <c r="B67" s="82"/>
      <c r="C67" s="82"/>
      <c r="D67" s="82"/>
      <c r="E67" s="82"/>
      <c r="F67" s="82"/>
      <c r="G67" s="82"/>
      <c r="H67" s="82"/>
      <c r="I67" s="82"/>
      <c r="J67" s="82"/>
      <c r="DH67" s="147" t="e">
        <f>COUNTIF(#REF!,"&lt;&gt;")</f>
        <v>#REF!</v>
      </c>
    </row>
    <row r="68" spans="1:112" s="22" customFormat="1" x14ac:dyDescent="0.3">
      <c r="A68" s="82"/>
      <c r="B68" s="82"/>
      <c r="C68" s="82"/>
      <c r="D68" s="82"/>
      <c r="E68" s="82"/>
      <c r="F68" s="82"/>
      <c r="G68" s="82"/>
      <c r="H68" s="82"/>
      <c r="I68" s="82"/>
      <c r="J68" s="82"/>
    </row>
    <row r="69" spans="1:112" s="22" customFormat="1" collapsed="1" x14ac:dyDescent="0.3">
      <c r="A69" s="82"/>
      <c r="B69" s="82"/>
      <c r="C69" s="82"/>
      <c r="D69" s="82"/>
      <c r="E69" s="82"/>
      <c r="F69" s="82"/>
      <c r="G69" s="82"/>
      <c r="H69" s="82"/>
      <c r="I69" s="82"/>
      <c r="J69" s="82"/>
    </row>
    <row r="70" spans="1:112" s="22" customFormat="1" ht="15" customHeight="1" x14ac:dyDescent="0.3">
      <c r="A70" s="82"/>
      <c r="B70" s="82"/>
      <c r="C70" s="82"/>
      <c r="D70" s="82"/>
      <c r="E70" s="82"/>
      <c r="F70" s="82"/>
      <c r="G70" s="82"/>
      <c r="H70" s="82"/>
      <c r="I70" s="82"/>
      <c r="J70" s="82"/>
      <c r="DH70" s="147" t="e">
        <f>COUNTIF(#REF!,"&lt;&gt;")</f>
        <v>#REF!</v>
      </c>
    </row>
    <row r="71" spans="1:112" s="22" customFormat="1" x14ac:dyDescent="0.3">
      <c r="A71" s="82"/>
      <c r="B71" s="82"/>
      <c r="C71" s="82"/>
      <c r="D71" s="82"/>
      <c r="E71" s="82"/>
      <c r="F71" s="82"/>
      <c r="G71" s="82"/>
      <c r="H71" s="82"/>
      <c r="I71" s="82"/>
      <c r="J71" s="82"/>
    </row>
    <row r="72" spans="1:112" s="22" customFormat="1" x14ac:dyDescent="0.3">
      <c r="A72" s="82"/>
      <c r="B72" s="82"/>
      <c r="C72" s="82"/>
      <c r="D72" s="82"/>
      <c r="E72" s="82"/>
      <c r="F72" s="82"/>
      <c r="G72" s="82"/>
      <c r="H72" s="82"/>
      <c r="I72" s="82"/>
      <c r="J72" s="82"/>
      <c r="DH72" s="147" t="e">
        <f>COUNTIF(#REF!,"&lt;&gt;")</f>
        <v>#REF!</v>
      </c>
    </row>
    <row r="73" spans="1:112" s="22" customFormat="1" collapsed="1" x14ac:dyDescent="0.3">
      <c r="A73" s="82"/>
      <c r="B73" s="82"/>
      <c r="C73" s="82"/>
      <c r="D73" s="82"/>
      <c r="E73" s="82"/>
      <c r="F73" s="82"/>
      <c r="G73" s="82"/>
      <c r="H73" s="82"/>
      <c r="I73" s="82"/>
      <c r="J73" s="82"/>
    </row>
    <row r="74" spans="1:112" s="22" customFormat="1" x14ac:dyDescent="0.3">
      <c r="A74" s="82"/>
      <c r="B74" s="82"/>
      <c r="C74" s="82"/>
      <c r="D74" s="82"/>
      <c r="E74" s="82"/>
      <c r="F74" s="82"/>
      <c r="G74" s="82"/>
      <c r="H74" s="82"/>
      <c r="I74" s="82"/>
      <c r="J74" s="82"/>
    </row>
    <row r="75" spans="1:112" s="22" customFormat="1" x14ac:dyDescent="0.3">
      <c r="A75" s="82"/>
      <c r="B75" s="82"/>
      <c r="C75" s="82"/>
      <c r="D75" s="82"/>
      <c r="E75" s="82"/>
      <c r="F75" s="82"/>
      <c r="G75" s="82"/>
      <c r="H75" s="82"/>
      <c r="I75" s="82"/>
      <c r="J75" s="82"/>
    </row>
    <row r="76" spans="1:112" s="22" customFormat="1" ht="24" customHeight="1" x14ac:dyDescent="0.3">
      <c r="A76" s="82"/>
      <c r="B76" s="82"/>
      <c r="C76" s="82"/>
      <c r="D76" s="82"/>
      <c r="E76" s="82"/>
      <c r="F76" s="82"/>
      <c r="G76" s="82"/>
      <c r="H76" s="82"/>
      <c r="I76" s="82"/>
      <c r="J76" s="82"/>
    </row>
    <row r="77" spans="1:112" s="22" customFormat="1" x14ac:dyDescent="0.3">
      <c r="A77" s="82"/>
      <c r="B77" s="82"/>
      <c r="C77" s="82"/>
      <c r="D77" s="82"/>
      <c r="E77" s="82"/>
      <c r="F77" s="82"/>
      <c r="G77" s="82"/>
      <c r="H77" s="82"/>
      <c r="I77" s="82"/>
      <c r="J77" s="82"/>
    </row>
    <row r="78" spans="1:112" s="22" customFormat="1" hidden="1" x14ac:dyDescent="0.3">
      <c r="A78" s="82"/>
      <c r="B78" s="82"/>
      <c r="C78" s="82"/>
      <c r="D78" s="82"/>
      <c r="E78" s="82"/>
      <c r="F78" s="82"/>
      <c r="G78" s="82"/>
      <c r="H78" s="82"/>
      <c r="I78" s="82"/>
      <c r="J78" s="82"/>
    </row>
    <row r="79" spans="1:112" s="22" customFormat="1" ht="15.75" customHeight="1" x14ac:dyDescent="0.3">
      <c r="A79" s="82"/>
      <c r="B79" s="82"/>
      <c r="C79" s="82"/>
      <c r="D79" s="82"/>
      <c r="E79" s="82"/>
      <c r="F79" s="82"/>
      <c r="G79" s="82"/>
      <c r="H79" s="82"/>
      <c r="I79" s="82"/>
      <c r="J79" s="82"/>
      <c r="DH79" s="147" t="e">
        <f>COUNTIF(#REF!,"&lt;&gt;")</f>
        <v>#REF!</v>
      </c>
    </row>
    <row r="80" spans="1:112" s="22" customFormat="1" x14ac:dyDescent="0.3">
      <c r="A80" s="82"/>
      <c r="B80" s="82"/>
      <c r="C80" s="82"/>
      <c r="D80" s="82"/>
      <c r="E80" s="82"/>
      <c r="F80" s="82"/>
      <c r="G80" s="82"/>
      <c r="H80" s="82"/>
      <c r="I80" s="82"/>
      <c r="J80" s="82"/>
    </row>
    <row r="81" spans="1:112" s="22" customFormat="1" ht="15" customHeight="1" x14ac:dyDescent="0.3">
      <c r="A81" s="82"/>
      <c r="B81" s="82"/>
      <c r="C81" s="82"/>
      <c r="D81" s="82"/>
      <c r="E81" s="82"/>
      <c r="F81" s="82"/>
      <c r="G81" s="82"/>
      <c r="H81" s="82"/>
      <c r="I81" s="82"/>
      <c r="J81" s="82"/>
    </row>
    <row r="82" spans="1:112" s="22" customFormat="1" x14ac:dyDescent="0.3">
      <c r="A82" s="82"/>
      <c r="B82" s="82"/>
      <c r="C82" s="82"/>
      <c r="D82" s="82"/>
      <c r="E82" s="82"/>
      <c r="F82" s="82"/>
      <c r="G82" s="82"/>
      <c r="H82" s="82"/>
      <c r="I82" s="82"/>
      <c r="J82" s="82"/>
    </row>
    <row r="83" spans="1:112" s="22" customFormat="1" x14ac:dyDescent="0.3">
      <c r="A83" s="82"/>
      <c r="B83" s="82"/>
      <c r="C83" s="82"/>
      <c r="D83" s="82"/>
      <c r="E83" s="82"/>
      <c r="F83" s="82"/>
      <c r="G83" s="82"/>
      <c r="H83" s="82"/>
      <c r="I83" s="82"/>
      <c r="J83" s="82"/>
    </row>
    <row r="84" spans="1:112" s="22" customFormat="1" x14ac:dyDescent="0.3">
      <c r="A84" s="82"/>
      <c r="B84" s="82"/>
      <c r="C84" s="82"/>
      <c r="D84" s="82"/>
      <c r="E84" s="82"/>
      <c r="F84" s="82"/>
      <c r="G84" s="82"/>
      <c r="H84" s="82"/>
      <c r="I84" s="82"/>
      <c r="J84" s="82"/>
    </row>
    <row r="85" spans="1:112" s="22" customFormat="1" ht="18.75" customHeight="1" x14ac:dyDescent="0.3">
      <c r="A85" s="82"/>
      <c r="B85" s="82"/>
      <c r="C85" s="82"/>
      <c r="D85" s="82"/>
      <c r="E85" s="82"/>
      <c r="F85" s="82"/>
      <c r="G85" s="82"/>
      <c r="H85" s="82"/>
      <c r="I85" s="82"/>
      <c r="J85" s="82"/>
    </row>
    <row r="86" spans="1:112" s="22" customFormat="1" x14ac:dyDescent="0.3">
      <c r="A86" s="82"/>
      <c r="B86" s="82"/>
      <c r="C86" s="82"/>
      <c r="D86" s="82"/>
      <c r="E86" s="82"/>
      <c r="F86" s="82"/>
      <c r="G86" s="82"/>
      <c r="H86" s="82"/>
      <c r="I86" s="82"/>
      <c r="J86" s="82"/>
      <c r="DH86" s="147" t="e">
        <f>COUNTIF(#REF!,"&lt;&gt;")</f>
        <v>#REF!</v>
      </c>
    </row>
    <row r="87" spans="1:112" s="22" customFormat="1" x14ac:dyDescent="0.3">
      <c r="A87" s="82"/>
      <c r="B87" s="82"/>
      <c r="C87" s="82"/>
      <c r="D87" s="82"/>
      <c r="E87" s="82"/>
      <c r="F87" s="82"/>
      <c r="G87" s="82"/>
      <c r="H87" s="82"/>
      <c r="I87" s="82"/>
      <c r="J87" s="82"/>
    </row>
    <row r="88" spans="1:112" s="22" customFormat="1" x14ac:dyDescent="0.3">
      <c r="A88" s="82"/>
      <c r="B88" s="82"/>
      <c r="C88" s="82"/>
      <c r="D88" s="82"/>
      <c r="E88" s="82"/>
      <c r="F88" s="82"/>
      <c r="G88" s="82"/>
      <c r="H88" s="82"/>
      <c r="I88" s="82"/>
      <c r="J88" s="82"/>
    </row>
    <row r="89" spans="1:112" s="22" customFormat="1" ht="63" customHeight="1" x14ac:dyDescent="0.3">
      <c r="A89" s="82"/>
      <c r="B89" s="82"/>
      <c r="C89" s="82"/>
      <c r="D89" s="82"/>
      <c r="E89" s="82"/>
      <c r="F89" s="82"/>
      <c r="G89" s="82"/>
      <c r="H89" s="82"/>
      <c r="I89" s="82"/>
      <c r="J89" s="82"/>
    </row>
    <row r="90" spans="1:112" s="22" customFormat="1" x14ac:dyDescent="0.3">
      <c r="A90" s="82"/>
      <c r="B90" s="82"/>
      <c r="C90" s="82"/>
      <c r="D90" s="82"/>
      <c r="E90" s="82"/>
      <c r="F90" s="82"/>
      <c r="G90" s="82"/>
      <c r="H90" s="82"/>
      <c r="I90" s="82"/>
      <c r="J90" s="82"/>
    </row>
    <row r="91" spans="1:112" s="22" customFormat="1" x14ac:dyDescent="0.3">
      <c r="A91" s="82"/>
      <c r="B91" s="82"/>
      <c r="C91" s="82"/>
      <c r="D91" s="82"/>
      <c r="E91" s="82"/>
      <c r="F91" s="82"/>
      <c r="G91" s="82"/>
      <c r="H91" s="82"/>
      <c r="I91" s="82"/>
      <c r="J91" s="82"/>
      <c r="DH91" s="147" t="e">
        <f>COUNTIF(#REF!,"&lt;&gt;")</f>
        <v>#REF!</v>
      </c>
    </row>
    <row r="92" spans="1:112" s="22" customFormat="1" x14ac:dyDescent="0.3">
      <c r="A92" s="82"/>
      <c r="B92" s="82"/>
      <c r="C92" s="82"/>
      <c r="D92" s="82"/>
      <c r="E92" s="82"/>
      <c r="F92" s="82"/>
      <c r="G92" s="82"/>
      <c r="H92" s="82"/>
      <c r="I92" s="82"/>
      <c r="J92" s="82"/>
    </row>
    <row r="93" spans="1:112" s="22" customFormat="1" ht="18.75" customHeight="1" x14ac:dyDescent="0.3">
      <c r="A93" s="82"/>
      <c r="B93" s="82"/>
      <c r="C93" s="82"/>
      <c r="D93" s="82"/>
      <c r="E93" s="82"/>
      <c r="F93" s="82"/>
      <c r="G93" s="82"/>
      <c r="H93" s="82"/>
      <c r="I93" s="82"/>
      <c r="J93" s="82"/>
    </row>
    <row r="94" spans="1:112" s="22" customFormat="1" x14ac:dyDescent="0.3">
      <c r="A94" s="82"/>
      <c r="B94" s="82"/>
      <c r="C94" s="82"/>
      <c r="D94" s="82"/>
      <c r="E94" s="82"/>
      <c r="F94" s="82"/>
      <c r="G94" s="82"/>
      <c r="H94" s="82"/>
      <c r="I94" s="82"/>
      <c r="J94" s="82"/>
      <c r="DH94" s="147" t="e">
        <f>COUNTIF(#REF!,"&lt;&gt;")</f>
        <v>#REF!</v>
      </c>
    </row>
    <row r="95" spans="1:112" s="22" customFormat="1" x14ac:dyDescent="0.3">
      <c r="A95" s="82"/>
      <c r="B95" s="82"/>
      <c r="C95" s="82"/>
      <c r="D95" s="82"/>
      <c r="E95" s="82"/>
      <c r="F95" s="82"/>
      <c r="G95" s="82"/>
      <c r="H95" s="82"/>
      <c r="I95" s="82"/>
      <c r="J95" s="82"/>
    </row>
    <row r="96" spans="1:112" s="22" customFormat="1" x14ac:dyDescent="0.3">
      <c r="A96" s="82"/>
      <c r="B96" s="82"/>
      <c r="C96" s="82"/>
      <c r="D96" s="82"/>
      <c r="E96" s="82"/>
      <c r="F96" s="82"/>
      <c r="G96" s="82"/>
      <c r="H96" s="82"/>
      <c r="I96" s="82"/>
      <c r="J96" s="82"/>
    </row>
    <row r="97" spans="1:112" s="22" customFormat="1" hidden="1" x14ac:dyDescent="0.3">
      <c r="A97" s="82"/>
      <c r="B97" s="82"/>
      <c r="C97" s="82"/>
      <c r="D97" s="82"/>
      <c r="E97" s="82"/>
      <c r="F97" s="82"/>
      <c r="G97" s="82"/>
      <c r="H97" s="82"/>
      <c r="I97" s="82"/>
      <c r="J97" s="82"/>
    </row>
    <row r="98" spans="1:112" s="22" customFormat="1" x14ac:dyDescent="0.3">
      <c r="A98" s="82"/>
      <c r="B98" s="82"/>
      <c r="C98" s="82"/>
      <c r="D98" s="82"/>
      <c r="E98" s="82"/>
      <c r="F98" s="82"/>
      <c r="G98" s="82"/>
      <c r="H98" s="82"/>
      <c r="I98" s="82"/>
      <c r="J98" s="82"/>
      <c r="K98"/>
      <c r="L98"/>
      <c r="DH98" s="147" t="e">
        <f>COUNTIF(#REF!,"&lt;&gt;")</f>
        <v>#REF!</v>
      </c>
    </row>
    <row r="99" spans="1:112" s="22" customFormat="1" x14ac:dyDescent="0.3">
      <c r="A99" s="82"/>
      <c r="B99" s="82"/>
      <c r="C99" s="82"/>
      <c r="D99" s="82"/>
      <c r="E99" s="82"/>
      <c r="F99" s="82"/>
      <c r="G99" s="82"/>
      <c r="H99" s="82"/>
      <c r="I99" s="82"/>
      <c r="J99" s="82"/>
    </row>
    <row r="100" spans="1:112" s="22" customFormat="1" x14ac:dyDescent="0.3">
      <c r="A100" s="82"/>
      <c r="B100" s="82"/>
      <c r="C100" s="82"/>
      <c r="D100" s="82"/>
      <c r="E100" s="82"/>
      <c r="F100" s="82"/>
      <c r="G100" s="82"/>
      <c r="H100" s="82"/>
      <c r="I100" s="82"/>
      <c r="J100" s="82"/>
    </row>
    <row r="101" spans="1:112" s="22" customFormat="1" ht="26.25" customHeight="1" x14ac:dyDescent="0.3">
      <c r="A101" s="82"/>
      <c r="B101" s="82"/>
      <c r="C101" s="82"/>
      <c r="D101" s="82"/>
      <c r="E101" s="82"/>
      <c r="F101" s="82"/>
      <c r="G101" s="82"/>
      <c r="H101" s="82"/>
      <c r="I101" s="82"/>
      <c r="J101" s="82"/>
    </row>
    <row r="102" spans="1:112" s="22" customFormat="1" x14ac:dyDescent="0.3">
      <c r="A102" s="82"/>
      <c r="B102" s="82"/>
      <c r="C102" s="82"/>
      <c r="D102" s="82"/>
      <c r="E102" s="82"/>
      <c r="F102" s="82"/>
      <c r="G102" s="82"/>
      <c r="H102" s="82"/>
      <c r="I102" s="82"/>
      <c r="J102" s="82"/>
    </row>
    <row r="103" spans="1:112" s="22" customFormat="1" x14ac:dyDescent="0.3">
      <c r="A103" s="82"/>
      <c r="B103" s="82"/>
      <c r="C103" s="82"/>
      <c r="D103" s="82"/>
      <c r="E103" s="82"/>
      <c r="F103" s="82"/>
      <c r="G103" s="82"/>
      <c r="H103" s="82"/>
      <c r="I103" s="82"/>
      <c r="J103" s="82"/>
    </row>
    <row r="104" spans="1:112" s="22" customFormat="1" x14ac:dyDescent="0.3">
      <c r="A104" s="82"/>
      <c r="B104" s="82"/>
      <c r="C104" s="82"/>
      <c r="D104" s="82"/>
      <c r="E104" s="82"/>
      <c r="F104" s="82"/>
      <c r="G104" s="82"/>
      <c r="H104" s="82"/>
      <c r="I104" s="82"/>
      <c r="J104" s="82"/>
    </row>
    <row r="105" spans="1:112" s="22" customFormat="1" x14ac:dyDescent="0.3">
      <c r="A105" s="82"/>
      <c r="B105" s="82"/>
      <c r="C105" s="82"/>
      <c r="D105" s="82"/>
      <c r="E105" s="82"/>
      <c r="F105" s="82"/>
      <c r="G105" s="82"/>
      <c r="H105" s="82"/>
      <c r="I105" s="82"/>
      <c r="J105" s="82"/>
    </row>
    <row r="106" spans="1:112" s="22" customFormat="1" x14ac:dyDescent="0.3">
      <c r="A106" s="82"/>
      <c r="B106" s="82"/>
      <c r="C106" s="82"/>
      <c r="D106" s="82"/>
      <c r="E106" s="82"/>
      <c r="F106" s="82"/>
      <c r="G106" s="82"/>
      <c r="H106" s="82"/>
      <c r="I106" s="82"/>
      <c r="J106" s="82"/>
    </row>
    <row r="107" spans="1:112" s="22" customFormat="1" ht="25.5" customHeight="1" x14ac:dyDescent="0.3">
      <c r="A107" s="82"/>
      <c r="B107" s="82"/>
      <c r="C107" s="82"/>
      <c r="D107" s="82"/>
      <c r="E107" s="82"/>
      <c r="F107" s="82"/>
      <c r="G107" s="82"/>
      <c r="H107" s="82"/>
      <c r="I107" s="82"/>
      <c r="J107" s="82"/>
    </row>
    <row r="108" spans="1:112" s="22" customFormat="1" ht="36" customHeight="1" x14ac:dyDescent="0.3">
      <c r="A108" s="82"/>
      <c r="B108" s="82"/>
      <c r="C108" s="82"/>
      <c r="D108" s="82"/>
      <c r="E108" s="82"/>
      <c r="F108" s="82"/>
      <c r="G108" s="82"/>
      <c r="H108" s="82"/>
      <c r="I108" s="82"/>
      <c r="J108" s="82"/>
    </row>
    <row r="109" spans="1:112" s="22" customFormat="1" x14ac:dyDescent="0.3">
      <c r="A109" s="82"/>
      <c r="B109" s="82"/>
      <c r="C109" s="82"/>
      <c r="D109" s="82"/>
      <c r="E109" s="82"/>
      <c r="F109" s="82"/>
      <c r="G109" s="82"/>
      <c r="H109" s="82"/>
      <c r="I109" s="82"/>
      <c r="J109" s="82"/>
    </row>
    <row r="110" spans="1:112" s="22" customFormat="1" ht="15" customHeight="1" x14ac:dyDescent="0.3">
      <c r="A110" s="82"/>
      <c r="B110" s="82"/>
      <c r="C110" s="82"/>
      <c r="D110" s="82"/>
      <c r="E110" s="82"/>
      <c r="F110" s="82"/>
      <c r="G110" s="82"/>
      <c r="H110" s="82"/>
      <c r="I110" s="82"/>
      <c r="J110" s="82"/>
      <c r="DH110" s="147" t="e">
        <f>COUNTIF(#REF!,"&lt;&gt;")</f>
        <v>#REF!</v>
      </c>
    </row>
    <row r="111" spans="1:112" s="22" customFormat="1" x14ac:dyDescent="0.3">
      <c r="A111" s="82"/>
      <c r="B111" s="82"/>
      <c r="C111" s="82"/>
      <c r="D111" s="82"/>
      <c r="E111" s="82"/>
      <c r="F111" s="82"/>
      <c r="G111" s="82"/>
      <c r="H111" s="82"/>
      <c r="I111" s="82"/>
      <c r="J111" s="82"/>
      <c r="K111"/>
      <c r="L111"/>
    </row>
    <row r="112" spans="1:112" s="22" customFormat="1" ht="93" customHeight="1" x14ac:dyDescent="0.3">
      <c r="A112" s="82"/>
      <c r="B112" s="82"/>
      <c r="C112" s="82"/>
      <c r="D112" s="82"/>
      <c r="E112" s="82"/>
      <c r="F112" s="82"/>
      <c r="G112" s="82"/>
      <c r="H112" s="82"/>
      <c r="I112" s="82"/>
      <c r="J112" s="82"/>
    </row>
    <row r="113" spans="1:112" s="22" customFormat="1" x14ac:dyDescent="0.3">
      <c r="A113" s="82"/>
      <c r="B113" s="82"/>
      <c r="C113" s="82"/>
      <c r="D113" s="82"/>
      <c r="E113" s="82"/>
      <c r="F113" s="82"/>
      <c r="G113" s="82"/>
      <c r="H113" s="82"/>
      <c r="I113" s="82"/>
      <c r="J113" s="82"/>
    </row>
    <row r="114" spans="1:112" s="22" customFormat="1" x14ac:dyDescent="0.3">
      <c r="A114" s="82"/>
      <c r="B114" s="82"/>
      <c r="C114" s="82"/>
      <c r="D114" s="82"/>
      <c r="E114" s="82"/>
      <c r="F114" s="82"/>
      <c r="G114" s="82"/>
      <c r="H114" s="82"/>
      <c r="I114" s="82"/>
      <c r="J114" s="82"/>
    </row>
    <row r="115" spans="1:112" s="22" customFormat="1" x14ac:dyDescent="0.3">
      <c r="A115" s="82"/>
      <c r="B115" s="82"/>
      <c r="C115" s="82"/>
      <c r="D115" s="82"/>
      <c r="E115" s="82"/>
      <c r="F115" s="82"/>
      <c r="G115" s="82"/>
      <c r="H115" s="82"/>
      <c r="I115" s="82"/>
      <c r="J115" s="82"/>
      <c r="DH115" s="147" t="e">
        <f>COUNTIF(#REF!,"&lt;&gt;")</f>
        <v>#REF!</v>
      </c>
    </row>
    <row r="116" spans="1:112" s="22" customFormat="1" ht="18.75" customHeight="1" x14ac:dyDescent="0.3">
      <c r="A116" s="82"/>
      <c r="B116" s="82"/>
      <c r="C116" s="82"/>
      <c r="D116" s="82"/>
      <c r="E116" s="82"/>
      <c r="F116" s="82"/>
      <c r="G116" s="82"/>
      <c r="H116" s="82"/>
      <c r="I116" s="82"/>
      <c r="J116" s="82"/>
    </row>
    <row r="117" spans="1:112" s="22" customFormat="1" ht="15" customHeight="1" x14ac:dyDescent="0.3">
      <c r="A117" s="82"/>
      <c r="B117" s="82"/>
      <c r="C117" s="82"/>
      <c r="D117" s="82"/>
      <c r="E117" s="82"/>
      <c r="F117" s="82"/>
      <c r="G117" s="82"/>
      <c r="H117" s="82"/>
      <c r="I117" s="82"/>
      <c r="J117" s="82"/>
    </row>
    <row r="118" spans="1:112" s="22" customFormat="1" x14ac:dyDescent="0.3">
      <c r="A118" s="82"/>
      <c r="B118" s="82"/>
      <c r="C118" s="82"/>
      <c r="D118" s="82"/>
      <c r="E118" s="82"/>
      <c r="F118" s="82"/>
      <c r="G118" s="82"/>
      <c r="H118" s="82"/>
      <c r="I118" s="82"/>
      <c r="J118" s="82"/>
    </row>
    <row r="119" spans="1:112" s="22" customFormat="1" x14ac:dyDescent="0.3">
      <c r="A119" s="82"/>
      <c r="B119" s="82"/>
      <c r="C119" s="82"/>
      <c r="D119" s="82"/>
      <c r="E119" s="82"/>
      <c r="F119" s="82"/>
      <c r="G119" s="82"/>
      <c r="H119" s="82"/>
      <c r="I119" s="82"/>
      <c r="J119" s="82"/>
    </row>
    <row r="120" spans="1:112" s="22" customFormat="1" ht="59.25" customHeight="1" x14ac:dyDescent="0.3">
      <c r="A120" s="82"/>
      <c r="B120" s="82"/>
      <c r="C120" s="82"/>
      <c r="D120" s="82"/>
      <c r="E120" s="82"/>
      <c r="F120" s="82"/>
      <c r="G120" s="82"/>
      <c r="H120" s="82"/>
      <c r="I120" s="82"/>
      <c r="J120" s="82"/>
    </row>
    <row r="121" spans="1:112" s="22" customFormat="1" ht="18.75" customHeight="1" x14ac:dyDescent="0.3">
      <c r="A121" s="82"/>
      <c r="B121" s="82"/>
      <c r="C121" s="82"/>
      <c r="D121" s="82"/>
      <c r="E121" s="82"/>
      <c r="F121" s="82"/>
      <c r="G121" s="82"/>
      <c r="H121" s="82"/>
      <c r="I121" s="82"/>
      <c r="J121" s="82"/>
    </row>
    <row r="122" spans="1:112" s="22" customFormat="1" x14ac:dyDescent="0.3">
      <c r="A122" s="82"/>
      <c r="B122" s="82"/>
      <c r="C122" s="82"/>
      <c r="D122" s="82"/>
      <c r="E122" s="82"/>
      <c r="F122" s="82"/>
      <c r="G122" s="82"/>
      <c r="H122" s="82"/>
      <c r="I122" s="82"/>
      <c r="J122" s="82"/>
    </row>
    <row r="123" spans="1:112" s="22" customFormat="1" ht="15" customHeight="1" x14ac:dyDescent="0.3">
      <c r="A123" s="82"/>
      <c r="B123" s="82"/>
      <c r="C123" s="82"/>
      <c r="D123" s="82"/>
      <c r="E123" s="82"/>
      <c r="F123" s="82"/>
      <c r="G123" s="82"/>
      <c r="H123" s="82"/>
      <c r="I123" s="82"/>
      <c r="J123" s="82"/>
      <c r="DH123" s="147" t="e">
        <f>COUNTIF(#REF!,"&lt;&gt;")</f>
        <v>#REF!</v>
      </c>
    </row>
    <row r="124" spans="1:112" s="22" customFormat="1" x14ac:dyDescent="0.3">
      <c r="A124" s="82"/>
      <c r="B124" s="82"/>
      <c r="C124" s="82"/>
      <c r="D124" s="82"/>
      <c r="E124" s="82"/>
      <c r="F124" s="82"/>
      <c r="G124" s="82"/>
      <c r="H124" s="82"/>
      <c r="I124" s="82"/>
      <c r="J124" s="82"/>
    </row>
    <row r="125" spans="1:112" s="22" customFormat="1" ht="36" customHeight="1" x14ac:dyDescent="0.3">
      <c r="A125" s="82"/>
      <c r="B125" s="82"/>
      <c r="C125" s="82"/>
      <c r="D125" s="82"/>
      <c r="E125" s="82"/>
      <c r="F125" s="82"/>
      <c r="G125" s="82"/>
      <c r="H125" s="82"/>
      <c r="I125" s="82"/>
      <c r="J125" s="82"/>
    </row>
    <row r="126" spans="1:112" s="22" customFormat="1" x14ac:dyDescent="0.3">
      <c r="A126" s="82"/>
      <c r="B126" s="82"/>
      <c r="C126" s="82"/>
      <c r="D126" s="82"/>
      <c r="E126" s="82"/>
      <c r="F126" s="82"/>
      <c r="G126" s="82"/>
      <c r="H126" s="82"/>
      <c r="I126" s="82"/>
      <c r="J126" s="82"/>
    </row>
    <row r="127" spans="1:112" s="22" customFormat="1" ht="18.75" customHeight="1" x14ac:dyDescent="0.3">
      <c r="A127" s="82"/>
      <c r="B127" s="82"/>
      <c r="C127" s="82"/>
      <c r="D127" s="82"/>
      <c r="E127" s="82"/>
      <c r="F127" s="82"/>
      <c r="G127" s="82"/>
      <c r="H127" s="82"/>
      <c r="I127" s="82"/>
      <c r="J127" s="82"/>
    </row>
    <row r="128" spans="1:112" s="22" customFormat="1" ht="36.75" customHeight="1" x14ac:dyDescent="0.3">
      <c r="A128" s="82"/>
      <c r="B128" s="82"/>
      <c r="C128" s="82"/>
      <c r="D128" s="82"/>
      <c r="E128" s="82"/>
      <c r="F128" s="82"/>
      <c r="G128" s="82"/>
      <c r="H128" s="82"/>
      <c r="I128" s="82"/>
      <c r="J128" s="82"/>
    </row>
    <row r="129" spans="1:15" s="22" customFormat="1" ht="39" customHeight="1" x14ac:dyDescent="0.3">
      <c r="A129" s="82"/>
      <c r="B129" s="82"/>
      <c r="C129" s="82"/>
      <c r="D129" s="82"/>
      <c r="E129" s="82"/>
      <c r="F129" s="82"/>
      <c r="G129" s="82"/>
      <c r="H129" s="82"/>
      <c r="I129" s="82"/>
      <c r="J129" s="82"/>
    </row>
    <row r="130" spans="1:15" s="22" customFormat="1" x14ac:dyDescent="0.3">
      <c r="A130" s="82"/>
      <c r="B130" s="82"/>
      <c r="C130" s="82"/>
      <c r="D130" s="82"/>
      <c r="E130" s="82"/>
      <c r="F130" s="82"/>
      <c r="G130" s="82"/>
      <c r="H130" s="82"/>
      <c r="I130" s="82"/>
      <c r="J130" s="82"/>
    </row>
    <row r="131" spans="1:15" s="22" customFormat="1" ht="45" customHeight="1" x14ac:dyDescent="0.3">
      <c r="A131" s="82"/>
      <c r="B131" s="82"/>
      <c r="C131" s="82"/>
      <c r="D131" s="82"/>
      <c r="E131" s="82"/>
      <c r="F131" s="82"/>
      <c r="G131" s="82"/>
      <c r="H131" s="82"/>
      <c r="I131" s="82"/>
      <c r="J131" s="82"/>
    </row>
    <row r="132" spans="1:15" s="22" customFormat="1" x14ac:dyDescent="0.3">
      <c r="A132" s="82"/>
      <c r="B132" s="82"/>
      <c r="C132" s="82"/>
      <c r="D132" s="82"/>
      <c r="E132" s="82"/>
      <c r="F132" s="82"/>
      <c r="G132" s="82"/>
      <c r="H132" s="82"/>
      <c r="I132" s="82"/>
      <c r="J132" s="82"/>
    </row>
    <row r="133" spans="1:15" s="22" customFormat="1" ht="18.75" customHeight="1" x14ac:dyDescent="0.3">
      <c r="A133" s="82"/>
      <c r="B133" s="82"/>
      <c r="C133" s="82"/>
      <c r="D133" s="82"/>
      <c r="E133" s="82"/>
      <c r="F133" s="82"/>
      <c r="G133" s="82"/>
      <c r="H133" s="82"/>
      <c r="I133" s="82"/>
      <c r="J133" s="82"/>
    </row>
    <row r="134" spans="1:15" s="22" customFormat="1" ht="1.2" customHeight="1" x14ac:dyDescent="0.3">
      <c r="A134" s="82"/>
      <c r="B134" s="82"/>
      <c r="C134" s="82"/>
      <c r="D134" s="82"/>
      <c r="E134" s="82"/>
      <c r="F134" s="82"/>
      <c r="G134" s="82"/>
      <c r="H134" s="82"/>
      <c r="I134" s="82"/>
      <c r="J134" s="82"/>
    </row>
    <row r="135" spans="1:15" s="22" customFormat="1" ht="34.5" customHeight="1" x14ac:dyDescent="0.3">
      <c r="A135" s="82"/>
      <c r="B135" s="82"/>
      <c r="C135" s="82"/>
      <c r="D135" s="82"/>
      <c r="E135" s="82"/>
      <c r="F135" s="82"/>
      <c r="G135" s="82"/>
      <c r="H135" s="82"/>
      <c r="I135" s="82"/>
      <c r="J135" s="82"/>
    </row>
    <row r="136" spans="1:15" s="22" customFormat="1" x14ac:dyDescent="0.3">
      <c r="A136" s="82"/>
      <c r="B136" s="82"/>
      <c r="C136" s="82"/>
      <c r="D136" s="82"/>
      <c r="E136" s="82"/>
      <c r="F136" s="82"/>
      <c r="G136" s="82"/>
      <c r="H136" s="82"/>
      <c r="I136" s="82"/>
      <c r="J136" s="82"/>
    </row>
    <row r="137" spans="1:15" s="22" customFormat="1" ht="24.75" customHeight="1" x14ac:dyDescent="0.3">
      <c r="A137" s="82"/>
      <c r="B137" s="82"/>
      <c r="C137" s="82"/>
      <c r="D137" s="82"/>
      <c r="E137" s="82"/>
      <c r="F137" s="82"/>
      <c r="G137" s="82"/>
      <c r="H137" s="82"/>
      <c r="I137" s="82"/>
      <c r="J137" s="82"/>
    </row>
    <row r="138" spans="1:15" s="22" customFormat="1" ht="24" customHeight="1" x14ac:dyDescent="0.3">
      <c r="A138" s="82"/>
      <c r="B138" s="82"/>
      <c r="C138" s="82"/>
      <c r="D138" s="82"/>
      <c r="E138" s="82"/>
      <c r="F138" s="82"/>
      <c r="G138" s="82"/>
      <c r="H138" s="82"/>
      <c r="I138" s="82"/>
      <c r="J138" s="82"/>
      <c r="K138" s="82"/>
      <c r="L138" s="82"/>
    </row>
    <row r="139" spans="1:15" s="22" customFormat="1" x14ac:dyDescent="0.3">
      <c r="A139" s="82"/>
      <c r="B139" s="82"/>
      <c r="C139" s="82"/>
      <c r="D139" s="82"/>
      <c r="E139" s="82"/>
      <c r="F139" s="82"/>
      <c r="G139" s="82"/>
      <c r="H139" s="82"/>
      <c r="I139" s="82"/>
      <c r="J139" s="82"/>
      <c r="K139" s="82"/>
      <c r="L139" s="82"/>
    </row>
    <row r="140" spans="1:15" s="22" customFormat="1" x14ac:dyDescent="0.3">
      <c r="A140" s="82"/>
      <c r="B140" s="82"/>
      <c r="C140" s="82"/>
      <c r="D140" s="82"/>
      <c r="E140" s="82"/>
      <c r="F140" s="82"/>
      <c r="G140" s="82"/>
      <c r="H140" s="82"/>
      <c r="I140" s="82"/>
      <c r="J140" s="82"/>
      <c r="K140" s="82"/>
      <c r="L140" s="82"/>
    </row>
    <row r="141" spans="1:15" s="22" customFormat="1" x14ac:dyDescent="0.3">
      <c r="A141" s="82"/>
      <c r="B141" s="82"/>
      <c r="C141" s="82"/>
      <c r="D141" s="82"/>
      <c r="E141" s="82"/>
      <c r="F141" s="82"/>
      <c r="G141" s="82"/>
      <c r="H141" s="82"/>
      <c r="I141" s="82"/>
      <c r="J141" s="82"/>
      <c r="K141" s="82"/>
      <c r="L141" s="82"/>
    </row>
    <row r="142" spans="1:15" x14ac:dyDescent="0.3">
      <c r="M142" s="22"/>
      <c r="N142" s="22"/>
      <c r="O142" s="22"/>
    </row>
    <row r="143" spans="1:15" x14ac:dyDescent="0.3">
      <c r="M143" s="22"/>
      <c r="N143" s="22"/>
      <c r="O143" s="22"/>
    </row>
    <row r="144" spans="1:15" x14ac:dyDescent="0.3">
      <c r="M144" s="22"/>
      <c r="N144" s="22"/>
      <c r="O144" s="22"/>
    </row>
    <row r="145" spans="13:15" x14ac:dyDescent="0.3">
      <c r="M145" s="22"/>
      <c r="N145" s="22"/>
      <c r="O145" s="22"/>
    </row>
    <row r="146" spans="13:15" x14ac:dyDescent="0.3">
      <c r="M146" s="22"/>
      <c r="N146" s="22"/>
      <c r="O146" s="22"/>
    </row>
    <row r="147" spans="13:15" x14ac:dyDescent="0.3">
      <c r="M147" s="22"/>
      <c r="N147" s="22"/>
      <c r="O147" s="22"/>
    </row>
    <row r="148" spans="13:15" x14ac:dyDescent="0.3">
      <c r="M148" s="22"/>
      <c r="N148" s="22"/>
      <c r="O148" s="22"/>
    </row>
    <row r="149" spans="13:15" x14ac:dyDescent="0.3">
      <c r="M149" s="22"/>
      <c r="N149" s="22"/>
      <c r="O149" s="22"/>
    </row>
    <row r="150" spans="13:15" x14ac:dyDescent="0.3">
      <c r="M150" s="22"/>
      <c r="N150" s="22"/>
      <c r="O150" s="22"/>
    </row>
    <row r="151" spans="13:15" x14ac:dyDescent="0.3">
      <c r="M151" s="22"/>
      <c r="N151" s="22"/>
      <c r="O151" s="22"/>
    </row>
    <row r="152" spans="13:15" x14ac:dyDescent="0.3">
      <c r="M152" s="22"/>
      <c r="N152" s="22"/>
      <c r="O152" s="22"/>
    </row>
    <row r="153" spans="13:15" x14ac:dyDescent="0.3">
      <c r="M153" s="22"/>
      <c r="N153" s="22"/>
      <c r="O153" s="22"/>
    </row>
    <row r="154" spans="13:15" x14ac:dyDescent="0.3">
      <c r="M154" s="22"/>
      <c r="N154" s="22"/>
      <c r="O154" s="22"/>
    </row>
    <row r="155" spans="13:15" x14ac:dyDescent="0.3">
      <c r="M155" s="22"/>
      <c r="N155" s="22"/>
      <c r="O155" s="22"/>
    </row>
    <row r="156" spans="13:15" x14ac:dyDescent="0.3">
      <c r="M156" s="22"/>
      <c r="N156" s="22"/>
      <c r="O156" s="22"/>
    </row>
    <row r="157" spans="13:15" x14ac:dyDescent="0.3">
      <c r="M157" s="22"/>
      <c r="N157" s="22"/>
      <c r="O157" s="22"/>
    </row>
    <row r="158" spans="13:15" x14ac:dyDescent="0.3">
      <c r="M158" s="22"/>
      <c r="N158" s="22"/>
      <c r="O158" s="22"/>
    </row>
    <row r="159" spans="13:15" x14ac:dyDescent="0.3">
      <c r="M159" s="22"/>
      <c r="N159" s="22"/>
      <c r="O159" s="22"/>
    </row>
    <row r="160" spans="13:15" x14ac:dyDescent="0.3">
      <c r="M160" s="22"/>
      <c r="N160" s="22"/>
      <c r="O160" s="22"/>
    </row>
    <row r="161" spans="13:15" x14ac:dyDescent="0.3">
      <c r="M161" s="22"/>
      <c r="N161" s="22"/>
      <c r="O161" s="22"/>
    </row>
    <row r="162" spans="13:15" x14ac:dyDescent="0.3">
      <c r="M162" s="22"/>
      <c r="N162" s="22"/>
      <c r="O162" s="22"/>
    </row>
    <row r="163" spans="13:15" x14ac:dyDescent="0.3">
      <c r="M163" s="22"/>
      <c r="N163" s="22"/>
      <c r="O163" s="22"/>
    </row>
    <row r="164" spans="13:15" x14ac:dyDescent="0.3">
      <c r="M164" s="22"/>
      <c r="N164" s="22"/>
      <c r="O164" s="22"/>
    </row>
    <row r="165" spans="13:15" x14ac:dyDescent="0.3">
      <c r="M165" s="22"/>
      <c r="N165" s="22"/>
      <c r="O165" s="22"/>
    </row>
    <row r="166" spans="13:15" x14ac:dyDescent="0.3">
      <c r="M166" s="22"/>
      <c r="N166" s="22"/>
      <c r="O166" s="22"/>
    </row>
    <row r="167" spans="13:15" x14ac:dyDescent="0.3">
      <c r="M167" s="22"/>
      <c r="N167" s="22"/>
      <c r="O167" s="22"/>
    </row>
    <row r="168" spans="13:15" x14ac:dyDescent="0.3">
      <c r="M168" s="22"/>
      <c r="N168" s="22"/>
      <c r="O168" s="22"/>
    </row>
    <row r="169" spans="13:15" x14ac:dyDescent="0.3">
      <c r="M169" s="22"/>
      <c r="N169" s="22"/>
    </row>
    <row r="170" spans="13:15" x14ac:dyDescent="0.3">
      <c r="M170" s="22"/>
      <c r="N170" s="22"/>
    </row>
    <row r="171" spans="13:15" x14ac:dyDescent="0.3">
      <c r="M171" s="22"/>
      <c r="N171" s="22"/>
    </row>
    <row r="172" spans="13:15" x14ac:dyDescent="0.3">
      <c r="M172" s="22"/>
      <c r="N172" s="22"/>
    </row>
    <row r="173" spans="13:15" x14ac:dyDescent="0.3">
      <c r="M173" s="22"/>
      <c r="N173" s="22"/>
    </row>
    <row r="174" spans="13:15" x14ac:dyDescent="0.3">
      <c r="M174" s="22"/>
      <c r="N174" s="22"/>
    </row>
    <row r="175" spans="13:15" x14ac:dyDescent="0.3">
      <c r="M175" s="22"/>
      <c r="N175" s="22"/>
    </row>
    <row r="176" spans="13:15" x14ac:dyDescent="0.3">
      <c r="M176" s="22"/>
      <c r="N176" s="22"/>
    </row>
    <row r="177" spans="13:14" x14ac:dyDescent="0.3">
      <c r="M177" s="22"/>
      <c r="N177" s="22"/>
    </row>
    <row r="178" spans="13:14" x14ac:dyDescent="0.3">
      <c r="M178" s="22"/>
      <c r="N178" s="22"/>
    </row>
    <row r="179" spans="13:14" x14ac:dyDescent="0.3">
      <c r="M179" s="22"/>
      <c r="N179" s="22"/>
    </row>
    <row r="180" spans="13:14" x14ac:dyDescent="0.3">
      <c r="M180" s="22"/>
      <c r="N180" s="22"/>
    </row>
    <row r="181" spans="13:14" x14ac:dyDescent="0.3">
      <c r="M181" s="22"/>
      <c r="N181" s="22"/>
    </row>
    <row r="182" spans="13:14" x14ac:dyDescent="0.3">
      <c r="M182" s="22"/>
      <c r="N182" s="22"/>
    </row>
    <row r="183" spans="13:14" x14ac:dyDescent="0.3">
      <c r="M183" s="22"/>
      <c r="N183" s="22"/>
    </row>
    <row r="184" spans="13:14" x14ac:dyDescent="0.3">
      <c r="M184" s="22"/>
      <c r="N184" s="22"/>
    </row>
    <row r="185" spans="13:14" x14ac:dyDescent="0.3">
      <c r="M185" s="22"/>
      <c r="N185" s="22"/>
    </row>
    <row r="186" spans="13:14" x14ac:dyDescent="0.3">
      <c r="M186" s="22"/>
      <c r="N186" s="22"/>
    </row>
    <row r="187" spans="13:14" x14ac:dyDescent="0.3">
      <c r="M187" s="22"/>
      <c r="N187" s="22"/>
    </row>
    <row r="188" spans="13:14" x14ac:dyDescent="0.3">
      <c r="M188" s="22"/>
      <c r="N188" s="22"/>
    </row>
    <row r="189" spans="13:14" x14ac:dyDescent="0.3">
      <c r="M189" s="22"/>
      <c r="N189" s="22"/>
    </row>
    <row r="190" spans="13:14" x14ac:dyDescent="0.3">
      <c r="M190" s="22"/>
      <c r="N190" s="22"/>
    </row>
    <row r="191" spans="13:14" x14ac:dyDescent="0.3">
      <c r="M191" s="22"/>
      <c r="N191" s="22"/>
    </row>
    <row r="192" spans="13:14" x14ac:dyDescent="0.3">
      <c r="M192" s="22"/>
      <c r="N192" s="22"/>
    </row>
    <row r="193" spans="13:14" x14ac:dyDescent="0.3">
      <c r="M193" s="22"/>
      <c r="N193" s="22"/>
    </row>
    <row r="194" spans="13:14" x14ac:dyDescent="0.3">
      <c r="M194" s="22"/>
      <c r="N194" s="22"/>
    </row>
    <row r="195" spans="13:14" x14ac:dyDescent="0.3">
      <c r="M195" s="22"/>
      <c r="N195" s="22"/>
    </row>
    <row r="196" spans="13:14" x14ac:dyDescent="0.3">
      <c r="M196" s="22"/>
      <c r="N196" s="22"/>
    </row>
    <row r="197" spans="13:14" x14ac:dyDescent="0.3">
      <c r="M197" s="22"/>
      <c r="N197" s="22"/>
    </row>
    <row r="198" spans="13:14" x14ac:dyDescent="0.3">
      <c r="M198" s="22"/>
      <c r="N198" s="22"/>
    </row>
    <row r="199" spans="13:14" x14ac:dyDescent="0.3">
      <c r="M199" s="22"/>
      <c r="N199" s="22"/>
    </row>
    <row r="200" spans="13:14" x14ac:dyDescent="0.3">
      <c r="M200" s="22"/>
      <c r="N200" s="22"/>
    </row>
    <row r="201" spans="13:14" x14ac:dyDescent="0.3">
      <c r="M201" s="22"/>
      <c r="N201" s="22"/>
    </row>
    <row r="202" spans="13:14" x14ac:dyDescent="0.3">
      <c r="M202" s="22"/>
      <c r="N202" s="22"/>
    </row>
    <row r="203" spans="13:14" x14ac:dyDescent="0.3">
      <c r="M203" s="22"/>
      <c r="N203" s="22"/>
    </row>
    <row r="204" spans="13:14" x14ac:dyDescent="0.3">
      <c r="M204" s="22"/>
      <c r="N204" s="22"/>
    </row>
    <row r="205" spans="13:14" x14ac:dyDescent="0.3">
      <c r="M205" s="22"/>
      <c r="N205" s="22"/>
    </row>
    <row r="206" spans="13:14" x14ac:dyDescent="0.3">
      <c r="M206" s="22"/>
      <c r="N206" s="22"/>
    </row>
    <row r="207" spans="13:14" x14ac:dyDescent="0.3">
      <c r="M207" s="22"/>
      <c r="N207" s="22"/>
    </row>
    <row r="208" spans="13:14" x14ac:dyDescent="0.3">
      <c r="M208" s="22"/>
      <c r="N208" s="22"/>
    </row>
    <row r="209" spans="13:14" x14ac:dyDescent="0.3">
      <c r="M209" s="22"/>
      <c r="N209" s="22"/>
    </row>
    <row r="210" spans="13:14" x14ac:dyDescent="0.3">
      <c r="M210" s="22"/>
      <c r="N210" s="22"/>
    </row>
    <row r="211" spans="13:14" x14ac:dyDescent="0.3">
      <c r="M211" s="22"/>
      <c r="N211" s="22"/>
    </row>
    <row r="212" spans="13:14" x14ac:dyDescent="0.3">
      <c r="M212" s="22"/>
      <c r="N212" s="22"/>
    </row>
    <row r="213" spans="13:14" x14ac:dyDescent="0.3">
      <c r="M213" s="22"/>
      <c r="N213" s="22"/>
    </row>
    <row r="214" spans="13:14" x14ac:dyDescent="0.3">
      <c r="M214" s="22"/>
      <c r="N214" s="22"/>
    </row>
    <row r="215" spans="13:14" x14ac:dyDescent="0.3">
      <c r="M215" s="22"/>
      <c r="N215" s="22"/>
    </row>
    <row r="216" spans="13:14" x14ac:dyDescent="0.3">
      <c r="M216" s="22"/>
      <c r="N216" s="22"/>
    </row>
    <row r="217" spans="13:14" x14ac:dyDescent="0.3">
      <c r="M217" s="22"/>
      <c r="N217" s="22"/>
    </row>
    <row r="218" spans="13:14" x14ac:dyDescent="0.3">
      <c r="M218" s="22"/>
      <c r="N218" s="22"/>
    </row>
    <row r="219" spans="13:14" x14ac:dyDescent="0.3">
      <c r="M219" s="22"/>
      <c r="N219" s="22"/>
    </row>
    <row r="220" spans="13:14" x14ac:dyDescent="0.3">
      <c r="M220" s="22"/>
      <c r="N220" s="22"/>
    </row>
    <row r="221" spans="13:14" x14ac:dyDescent="0.3">
      <c r="M221" s="22"/>
      <c r="N221" s="22"/>
    </row>
    <row r="222" spans="13:14" x14ac:dyDescent="0.3">
      <c r="M222" s="22"/>
      <c r="N222" s="22"/>
    </row>
    <row r="223" spans="13:14" x14ac:dyDescent="0.3">
      <c r="M223" s="22"/>
      <c r="N223" s="22"/>
    </row>
    <row r="224" spans="13:14" x14ac:dyDescent="0.3">
      <c r="M224" s="22"/>
      <c r="N224" s="22"/>
    </row>
    <row r="225" spans="13:14" x14ac:dyDescent="0.3">
      <c r="M225" s="22"/>
      <c r="N225" s="22"/>
    </row>
    <row r="226" spans="13:14" x14ac:dyDescent="0.3">
      <c r="M226" s="22"/>
      <c r="N226" s="22"/>
    </row>
    <row r="227" spans="13:14" x14ac:dyDescent="0.3">
      <c r="M227" s="22"/>
      <c r="N227" s="22"/>
    </row>
    <row r="228" spans="13:14" x14ac:dyDescent="0.3">
      <c r="M228" s="22"/>
      <c r="N228" s="22"/>
    </row>
    <row r="229" spans="13:14" x14ac:dyDescent="0.3">
      <c r="M229" s="22"/>
      <c r="N229" s="22"/>
    </row>
    <row r="230" spans="13:14" x14ac:dyDescent="0.3">
      <c r="M230" s="22"/>
      <c r="N230" s="22"/>
    </row>
    <row r="231" spans="13:14" x14ac:dyDescent="0.3">
      <c r="M231" s="22"/>
      <c r="N231" s="22"/>
    </row>
    <row r="232" spans="13:14" x14ac:dyDescent="0.3">
      <c r="M232" s="22"/>
      <c r="N232" s="22"/>
    </row>
    <row r="233" spans="13:14" x14ac:dyDescent="0.3">
      <c r="M233" s="22"/>
      <c r="N233" s="22"/>
    </row>
    <row r="234" spans="13:14" x14ac:dyDescent="0.3">
      <c r="M234" s="22"/>
      <c r="N234" s="22"/>
    </row>
    <row r="235" spans="13:14" x14ac:dyDescent="0.3">
      <c r="M235" s="22"/>
      <c r="N235" s="22"/>
    </row>
    <row r="236" spans="13:14" x14ac:dyDescent="0.3">
      <c r="M236" s="22"/>
      <c r="N236" s="22"/>
    </row>
    <row r="237" spans="13:14" x14ac:dyDescent="0.3">
      <c r="M237" s="22"/>
      <c r="N237" s="22"/>
    </row>
    <row r="238" spans="13:14" x14ac:dyDescent="0.3">
      <c r="M238" s="22"/>
      <c r="N238" s="22"/>
    </row>
    <row r="239" spans="13:14" x14ac:dyDescent="0.3">
      <c r="M239" s="22"/>
      <c r="N239" s="22"/>
    </row>
    <row r="240" spans="13:14" x14ac:dyDescent="0.3">
      <c r="M240" s="22"/>
      <c r="N240" s="22"/>
    </row>
    <row r="241" spans="12:112" x14ac:dyDescent="0.3">
      <c r="M241" s="22"/>
      <c r="N241" s="22"/>
    </row>
    <row r="242" spans="12:112" x14ac:dyDescent="0.3">
      <c r="M242" s="22"/>
      <c r="N242" s="22"/>
    </row>
    <row r="243" spans="12:112" x14ac:dyDescent="0.3">
      <c r="M243" s="22"/>
      <c r="N243" s="22"/>
    </row>
    <row r="244" spans="12:112" x14ac:dyDescent="0.3">
      <c r="M244" s="22"/>
      <c r="N244" s="22"/>
    </row>
    <row r="245" spans="12:112" x14ac:dyDescent="0.3">
      <c r="M245" s="22"/>
      <c r="N245" s="22"/>
    </row>
    <row r="246" spans="12:112" x14ac:dyDescent="0.3">
      <c r="M246" s="22"/>
      <c r="N246" s="22"/>
    </row>
    <row r="247" spans="12:112" x14ac:dyDescent="0.3">
      <c r="M247" s="22"/>
      <c r="N247" s="22"/>
    </row>
    <row r="248" spans="12:112" x14ac:dyDescent="0.3">
      <c r="M248" s="22"/>
      <c r="N248" s="22"/>
    </row>
    <row r="249" spans="12:112" x14ac:dyDescent="0.3">
      <c r="M249" s="22"/>
      <c r="N249" s="22"/>
    </row>
    <row r="250" spans="12:112" ht="15" thickBot="1" x14ac:dyDescent="0.35">
      <c r="L250" s="266" t="s">
        <v>27</v>
      </c>
      <c r="M250" s="128" t="s">
        <v>181</v>
      </c>
      <c r="DG250" s="22"/>
      <c r="DH250" s="82"/>
    </row>
    <row r="251" spans="12:112" ht="15" thickTop="1" x14ac:dyDescent="0.3">
      <c r="L251" s="83" t="s">
        <v>1273</v>
      </c>
      <c r="M251" s="131" t="s">
        <v>1274</v>
      </c>
      <c r="DG251" s="22"/>
      <c r="DH251" s="82"/>
    </row>
    <row r="252" spans="12:112" x14ac:dyDescent="0.3">
      <c r="L252" s="83" t="s">
        <v>1273</v>
      </c>
      <c r="M252" s="131" t="s">
        <v>1275</v>
      </c>
      <c r="DG252" s="22"/>
      <c r="DH252" s="82"/>
    </row>
    <row r="253" spans="12:112" x14ac:dyDescent="0.3">
      <c r="L253" s="83" t="s">
        <v>1273</v>
      </c>
      <c r="M253" s="131" t="s">
        <v>1132</v>
      </c>
      <c r="DG253" s="22"/>
      <c r="DH253" s="82"/>
    </row>
    <row r="254" spans="12:112" x14ac:dyDescent="0.3">
      <c r="L254" s="83" t="s">
        <v>1273</v>
      </c>
      <c r="M254" s="131" t="s">
        <v>1276</v>
      </c>
      <c r="DG254" s="22"/>
      <c r="DH254" s="82"/>
    </row>
    <row r="255" spans="12:112" x14ac:dyDescent="0.3">
      <c r="L255" s="83" t="s">
        <v>1273</v>
      </c>
      <c r="M255" s="131" t="s">
        <v>1277</v>
      </c>
      <c r="DG255" s="22"/>
      <c r="DH255" s="82"/>
    </row>
    <row r="256" spans="12:112" x14ac:dyDescent="0.3">
      <c r="L256" s="83" t="s">
        <v>1273</v>
      </c>
      <c r="M256" s="131" t="s">
        <v>1278</v>
      </c>
      <c r="DG256" s="22"/>
      <c r="DH256" s="82"/>
    </row>
    <row r="257" spans="12:112" x14ac:dyDescent="0.3">
      <c r="L257" s="83" t="s">
        <v>1273</v>
      </c>
      <c r="M257" s="131" t="s">
        <v>1279</v>
      </c>
      <c r="DG257" s="22"/>
      <c r="DH257" s="82"/>
    </row>
    <row r="258" spans="12:112" x14ac:dyDescent="0.3">
      <c r="L258" s="83" t="s">
        <v>1280</v>
      </c>
      <c r="M258" s="131" t="s">
        <v>1281</v>
      </c>
      <c r="DG258" s="22"/>
      <c r="DH258" s="82"/>
    </row>
    <row r="259" spans="12:112" x14ac:dyDescent="0.3">
      <c r="L259" s="83" t="s">
        <v>1280</v>
      </c>
      <c r="M259" s="131" t="s">
        <v>1282</v>
      </c>
      <c r="DG259" s="22"/>
      <c r="DH259" s="82"/>
    </row>
    <row r="260" spans="12:112" x14ac:dyDescent="0.3">
      <c r="L260" s="83" t="s">
        <v>1280</v>
      </c>
      <c r="M260" s="131" t="s">
        <v>1283</v>
      </c>
      <c r="DG260" s="22"/>
      <c r="DH260" s="82"/>
    </row>
    <row r="261" spans="12:112" x14ac:dyDescent="0.3">
      <c r="L261" s="83" t="s">
        <v>1280</v>
      </c>
      <c r="M261" s="131" t="s">
        <v>1284</v>
      </c>
      <c r="DG261" s="22"/>
      <c r="DH261" s="82"/>
    </row>
    <row r="262" spans="12:112" x14ac:dyDescent="0.3">
      <c r="L262" s="83" t="s">
        <v>1280</v>
      </c>
      <c r="M262" s="131" t="s">
        <v>1285</v>
      </c>
      <c r="DG262" s="22"/>
      <c r="DH262" s="82"/>
    </row>
    <row r="263" spans="12:112" x14ac:dyDescent="0.3">
      <c r="L263" s="83" t="s">
        <v>1280</v>
      </c>
      <c r="M263" s="131" t="s">
        <v>1286</v>
      </c>
      <c r="DG263" s="22"/>
      <c r="DH263" s="82"/>
    </row>
    <row r="264" spans="12:112" x14ac:dyDescent="0.3">
      <c r="L264" s="83" t="s">
        <v>1280</v>
      </c>
      <c r="M264" s="131" t="s">
        <v>1287</v>
      </c>
      <c r="DG264" s="22"/>
      <c r="DH264" s="82"/>
    </row>
    <row r="265" spans="12:112" x14ac:dyDescent="0.3">
      <c r="L265" s="83" t="s">
        <v>1288</v>
      </c>
      <c r="M265" s="131" t="s">
        <v>1289</v>
      </c>
      <c r="DG265" s="22"/>
      <c r="DH265" s="82"/>
    </row>
    <row r="266" spans="12:112" x14ac:dyDescent="0.3">
      <c r="L266" s="83" t="s">
        <v>1288</v>
      </c>
      <c r="M266" s="131" t="s">
        <v>1290</v>
      </c>
      <c r="DG266" s="22"/>
      <c r="DH266" s="82"/>
    </row>
    <row r="267" spans="12:112" x14ac:dyDescent="0.3">
      <c r="L267" s="83" t="s">
        <v>1288</v>
      </c>
      <c r="M267" s="131" t="s">
        <v>1291</v>
      </c>
      <c r="DG267" s="22"/>
      <c r="DH267" s="82"/>
    </row>
    <row r="268" spans="12:112" x14ac:dyDescent="0.3">
      <c r="L268" s="83" t="s">
        <v>1288</v>
      </c>
      <c r="M268" s="131" t="s">
        <v>1292</v>
      </c>
      <c r="DG268" s="22"/>
      <c r="DH268" s="82"/>
    </row>
    <row r="269" spans="12:112" x14ac:dyDescent="0.3">
      <c r="L269" s="83" t="s">
        <v>1293</v>
      </c>
      <c r="M269" s="131" t="s">
        <v>1294</v>
      </c>
      <c r="DG269" s="22"/>
      <c r="DH269" s="82"/>
    </row>
    <row r="270" spans="12:112" x14ac:dyDescent="0.3">
      <c r="L270" s="83" t="s">
        <v>1293</v>
      </c>
      <c r="M270" s="131" t="s">
        <v>1295</v>
      </c>
      <c r="DG270" s="22"/>
      <c r="DH270" s="82"/>
    </row>
    <row r="271" spans="12:112" x14ac:dyDescent="0.3">
      <c r="L271" s="83" t="s">
        <v>1293</v>
      </c>
      <c r="M271" s="131" t="s">
        <v>981</v>
      </c>
      <c r="DG271" s="22"/>
      <c r="DH271" s="82"/>
    </row>
    <row r="272" spans="12:112" x14ac:dyDescent="0.3">
      <c r="L272" s="83" t="s">
        <v>1296</v>
      </c>
      <c r="M272" s="131" t="s">
        <v>1060</v>
      </c>
      <c r="DG272" s="22"/>
      <c r="DH272" s="82"/>
    </row>
    <row r="273" spans="12:112" x14ac:dyDescent="0.3">
      <c r="L273" s="83" t="s">
        <v>1296</v>
      </c>
      <c r="M273" s="131" t="s">
        <v>701</v>
      </c>
      <c r="DG273" s="22"/>
      <c r="DH273" s="82"/>
    </row>
    <row r="274" spans="12:112" x14ac:dyDescent="0.3">
      <c r="L274" s="83" t="s">
        <v>1296</v>
      </c>
      <c r="M274" s="131" t="s">
        <v>1297</v>
      </c>
      <c r="DG274" s="22"/>
      <c r="DH274" s="82"/>
    </row>
    <row r="275" spans="12:112" x14ac:dyDescent="0.3">
      <c r="L275" s="83" t="s">
        <v>1296</v>
      </c>
      <c r="M275" s="131" t="s">
        <v>1298</v>
      </c>
      <c r="DG275" s="22"/>
      <c r="DH275" s="82"/>
    </row>
    <row r="276" spans="12:112" x14ac:dyDescent="0.3">
      <c r="L276" s="83" t="s">
        <v>1296</v>
      </c>
      <c r="M276" s="131" t="s">
        <v>1299</v>
      </c>
      <c r="DG276" s="22"/>
      <c r="DH276" s="82"/>
    </row>
    <row r="277" spans="12:112" x14ac:dyDescent="0.3">
      <c r="L277" s="265" t="s">
        <v>1300</v>
      </c>
      <c r="M277" s="131" t="s">
        <v>3</v>
      </c>
      <c r="DG277" s="22"/>
      <c r="DH277" s="82"/>
    </row>
    <row r="278" spans="12:112" x14ac:dyDescent="0.3">
      <c r="L278" s="265" t="s">
        <v>1300</v>
      </c>
      <c r="M278" s="131" t="s">
        <v>1301</v>
      </c>
      <c r="DG278" s="22"/>
      <c r="DH278" s="82"/>
    </row>
    <row r="279" spans="12:112" x14ac:dyDescent="0.3">
      <c r="L279" s="265" t="s">
        <v>1300</v>
      </c>
      <c r="M279" s="131" t="s">
        <v>1038</v>
      </c>
      <c r="DG279" s="22"/>
      <c r="DH279" s="82"/>
    </row>
    <row r="280" spans="12:112" x14ac:dyDescent="0.3">
      <c r="L280" s="265" t="s">
        <v>1300</v>
      </c>
      <c r="M280" s="131" t="s">
        <v>1302</v>
      </c>
      <c r="DG280" s="22"/>
      <c r="DH280" s="82"/>
    </row>
    <row r="281" spans="12:112" x14ac:dyDescent="0.3">
      <c r="L281" s="265" t="s">
        <v>1300</v>
      </c>
      <c r="M281" s="131" t="s">
        <v>1303</v>
      </c>
      <c r="DG281" s="22"/>
      <c r="DH281" s="82"/>
    </row>
    <row r="282" spans="12:112" x14ac:dyDescent="0.3">
      <c r="L282" s="265" t="s">
        <v>1300</v>
      </c>
      <c r="M282" s="131" t="s">
        <v>1019</v>
      </c>
      <c r="DG282" s="22"/>
      <c r="DH282" s="82"/>
    </row>
    <row r="283" spans="12:112" x14ac:dyDescent="0.3">
      <c r="L283" s="265" t="s">
        <v>1300</v>
      </c>
      <c r="M283" s="131" t="s">
        <v>1304</v>
      </c>
      <c r="DG283" s="22"/>
      <c r="DH283" s="82"/>
    </row>
    <row r="284" spans="12:112" x14ac:dyDescent="0.3">
      <c r="L284" s="265" t="s">
        <v>1300</v>
      </c>
      <c r="M284" s="131" t="s">
        <v>1305</v>
      </c>
      <c r="DG284" s="22"/>
      <c r="DH284" s="82"/>
    </row>
    <row r="285" spans="12:112" x14ac:dyDescent="0.3">
      <c r="L285" s="83" t="s">
        <v>1306</v>
      </c>
      <c r="M285" s="131" t="s">
        <v>1148</v>
      </c>
      <c r="DG285" s="22"/>
      <c r="DH285" s="82"/>
    </row>
    <row r="286" spans="12:112" x14ac:dyDescent="0.3">
      <c r="L286" s="83" t="s">
        <v>1306</v>
      </c>
      <c r="M286" s="131" t="s">
        <v>1151</v>
      </c>
      <c r="DG286" s="22"/>
      <c r="DH286" s="82"/>
    </row>
    <row r="287" spans="12:112" x14ac:dyDescent="0.3">
      <c r="L287" s="83" t="s">
        <v>1306</v>
      </c>
      <c r="M287" s="131" t="s">
        <v>1153</v>
      </c>
      <c r="DG287" s="22"/>
      <c r="DH287" s="82"/>
    </row>
    <row r="288" spans="12:112" x14ac:dyDescent="0.3">
      <c r="L288" s="83" t="s">
        <v>1306</v>
      </c>
      <c r="M288" s="131" t="s">
        <v>1154</v>
      </c>
      <c r="DG288" s="22"/>
      <c r="DH288" s="82"/>
    </row>
    <row r="289" spans="12:112" x14ac:dyDescent="0.3">
      <c r="L289" s="83" t="s">
        <v>1306</v>
      </c>
      <c r="M289" s="131" t="s">
        <v>1156</v>
      </c>
      <c r="DG289" s="22"/>
      <c r="DH289" s="82"/>
    </row>
    <row r="290" spans="12:112" x14ac:dyDescent="0.3">
      <c r="L290" s="83" t="s">
        <v>1306</v>
      </c>
      <c r="M290" s="131" t="s">
        <v>1157</v>
      </c>
      <c r="DG290" s="22"/>
      <c r="DH290" s="82"/>
    </row>
    <row r="291" spans="12:112" x14ac:dyDescent="0.3">
      <c r="L291" s="83" t="s">
        <v>1306</v>
      </c>
      <c r="M291" s="131" t="s">
        <v>1159</v>
      </c>
      <c r="DG291" s="22"/>
      <c r="DH291" s="82"/>
    </row>
    <row r="292" spans="12:112" x14ac:dyDescent="0.3">
      <c r="L292" s="83" t="s">
        <v>1306</v>
      </c>
      <c r="M292" s="131" t="s">
        <v>1161</v>
      </c>
      <c r="DG292" s="22"/>
      <c r="DH292" s="82"/>
    </row>
    <row r="293" spans="12:112" x14ac:dyDescent="0.3">
      <c r="L293" s="83" t="s">
        <v>1306</v>
      </c>
      <c r="M293" s="131" t="s">
        <v>1162</v>
      </c>
      <c r="DG293" s="22"/>
      <c r="DH293" s="82"/>
    </row>
    <row r="294" spans="12:112" x14ac:dyDescent="0.3">
      <c r="L294" s="83" t="s">
        <v>1306</v>
      </c>
      <c r="M294" s="131" t="s">
        <v>1164</v>
      </c>
      <c r="DG294" s="22"/>
      <c r="DH294" s="82"/>
    </row>
    <row r="295" spans="12:112" x14ac:dyDescent="0.3">
      <c r="L295" s="83" t="s">
        <v>1307</v>
      </c>
      <c r="M295" s="144" t="s">
        <v>1167</v>
      </c>
      <c r="DG295" s="22"/>
      <c r="DH295" s="82"/>
    </row>
    <row r="296" spans="12:112" x14ac:dyDescent="0.3">
      <c r="L296" s="83" t="s">
        <v>1307</v>
      </c>
      <c r="M296" s="144" t="s">
        <v>1169</v>
      </c>
      <c r="DG296" s="22"/>
      <c r="DH296" s="82"/>
    </row>
    <row r="297" spans="12:112" x14ac:dyDescent="0.3">
      <c r="L297" s="83" t="s">
        <v>1307</v>
      </c>
      <c r="M297" s="144" t="s">
        <v>1172</v>
      </c>
      <c r="DG297" s="22"/>
      <c r="DH297" s="82"/>
    </row>
    <row r="298" spans="12:112" x14ac:dyDescent="0.3">
      <c r="L298" s="83" t="s">
        <v>1307</v>
      </c>
      <c r="M298" s="144" t="s">
        <v>1174</v>
      </c>
      <c r="DG298" s="22"/>
      <c r="DH298" s="82"/>
    </row>
    <row r="299" spans="12:112" x14ac:dyDescent="0.3">
      <c r="L299" s="83" t="s">
        <v>1307</v>
      </c>
      <c r="M299" s="144" t="s">
        <v>1176</v>
      </c>
      <c r="DG299" s="22"/>
      <c r="DH299" s="82"/>
    </row>
    <row r="300" spans="12:112" x14ac:dyDescent="0.3">
      <c r="L300" s="83" t="s">
        <v>1307</v>
      </c>
      <c r="M300" s="144" t="s">
        <v>1177</v>
      </c>
      <c r="DG300" s="22"/>
      <c r="DH300" s="82"/>
    </row>
    <row r="301" spans="12:112" x14ac:dyDescent="0.3">
      <c r="L301" s="83" t="s">
        <v>1307</v>
      </c>
      <c r="M301" s="144" t="s">
        <v>1178</v>
      </c>
      <c r="DG301" s="22"/>
      <c r="DH301" s="82"/>
    </row>
    <row r="302" spans="12:112" x14ac:dyDescent="0.3">
      <c r="L302" s="83" t="s">
        <v>1308</v>
      </c>
      <c r="M302" s="144" t="s">
        <v>1181</v>
      </c>
      <c r="DG302" s="22"/>
      <c r="DH302" s="82"/>
    </row>
    <row r="303" spans="12:112" x14ac:dyDescent="0.3">
      <c r="L303" s="83" t="s">
        <v>1309</v>
      </c>
      <c r="M303" s="144" t="s">
        <v>925</v>
      </c>
      <c r="DG303" s="22"/>
      <c r="DH303" s="82"/>
    </row>
    <row r="304" spans="12:112" x14ac:dyDescent="0.3">
      <c r="L304" s="83" t="s">
        <v>1309</v>
      </c>
      <c r="M304" s="144" t="s">
        <v>1184</v>
      </c>
      <c r="DG304" s="22"/>
      <c r="DH304" s="82"/>
    </row>
    <row r="305" spans="12:112" x14ac:dyDescent="0.3">
      <c r="L305" s="83" t="s">
        <v>1309</v>
      </c>
      <c r="M305" s="144" t="s">
        <v>1019</v>
      </c>
      <c r="DG305" s="22"/>
      <c r="DH305" s="82"/>
    </row>
    <row r="306" spans="12:112" x14ac:dyDescent="0.3">
      <c r="L306" s="83" t="s">
        <v>1310</v>
      </c>
      <c r="M306" s="144" t="s">
        <v>1187</v>
      </c>
      <c r="DG306" s="22"/>
      <c r="DH306" s="82"/>
    </row>
    <row r="307" spans="12:112" x14ac:dyDescent="0.3">
      <c r="L307" s="83" t="s">
        <v>1310</v>
      </c>
      <c r="M307" s="144" t="s">
        <v>1189</v>
      </c>
      <c r="DG307" s="22"/>
      <c r="DH307" s="82"/>
    </row>
    <row r="308" spans="12:112" x14ac:dyDescent="0.3">
      <c r="L308" s="83" t="s">
        <v>1310</v>
      </c>
      <c r="M308" s="144" t="s">
        <v>1191</v>
      </c>
      <c r="DG308" s="22"/>
      <c r="DH308" s="82"/>
    </row>
    <row r="309" spans="12:112" x14ac:dyDescent="0.3">
      <c r="L309" s="83" t="s">
        <v>1310</v>
      </c>
      <c r="M309" s="144" t="s">
        <v>1193</v>
      </c>
      <c r="DG309" s="22"/>
      <c r="DH309" s="82"/>
    </row>
    <row r="310" spans="12:112" x14ac:dyDescent="0.3">
      <c r="L310" s="83" t="s">
        <v>1310</v>
      </c>
      <c r="M310" s="144" t="s">
        <v>1195</v>
      </c>
      <c r="DG310" s="22"/>
      <c r="DH310" s="82"/>
    </row>
    <row r="311" spans="12:112" x14ac:dyDescent="0.3">
      <c r="L311" s="83" t="s">
        <v>1310</v>
      </c>
      <c r="M311" s="144" t="s">
        <v>1197</v>
      </c>
      <c r="DG311" s="22"/>
      <c r="DH311" s="82"/>
    </row>
    <row r="312" spans="12:112" x14ac:dyDescent="0.3">
      <c r="L312" s="83" t="s">
        <v>1310</v>
      </c>
      <c r="M312" s="144" t="s">
        <v>1199</v>
      </c>
      <c r="DG312" s="22"/>
      <c r="DH312" s="82"/>
    </row>
    <row r="313" spans="12:112" x14ac:dyDescent="0.3">
      <c r="L313" s="83" t="s">
        <v>1310</v>
      </c>
      <c r="M313" s="144" t="s">
        <v>1201</v>
      </c>
      <c r="DG313" s="22"/>
      <c r="DH313" s="82"/>
    </row>
    <row r="314" spans="12:112" x14ac:dyDescent="0.3">
      <c r="L314" s="83" t="s">
        <v>1311</v>
      </c>
      <c r="M314" s="144" t="s">
        <v>1150</v>
      </c>
      <c r="DG314" s="22"/>
      <c r="DH314" s="82"/>
    </row>
    <row r="315" spans="12:112" x14ac:dyDescent="0.3">
      <c r="L315" s="83" t="s">
        <v>1311</v>
      </c>
      <c r="M315" s="144" t="s">
        <v>1152</v>
      </c>
      <c r="DG315" s="22"/>
      <c r="DH315" s="82"/>
    </row>
    <row r="316" spans="12:112" x14ac:dyDescent="0.3">
      <c r="L316" s="83" t="s">
        <v>1311</v>
      </c>
      <c r="M316" s="144" t="s">
        <v>975</v>
      </c>
      <c r="DG316" s="22"/>
      <c r="DH316" s="82"/>
    </row>
    <row r="317" spans="12:112" x14ac:dyDescent="0.3">
      <c r="L317" s="83" t="s">
        <v>1311</v>
      </c>
      <c r="M317" s="144" t="s">
        <v>1155</v>
      </c>
      <c r="DG317" s="22"/>
      <c r="DH317" s="82"/>
    </row>
    <row r="318" spans="12:112" x14ac:dyDescent="0.3">
      <c r="L318" s="83" t="s">
        <v>1311</v>
      </c>
      <c r="M318" s="144" t="s">
        <v>853</v>
      </c>
      <c r="DG318" s="22"/>
      <c r="DH318" s="82"/>
    </row>
    <row r="319" spans="12:112" x14ac:dyDescent="0.3">
      <c r="L319" s="83" t="s">
        <v>1311</v>
      </c>
      <c r="M319" s="144" t="s">
        <v>1158</v>
      </c>
      <c r="DG319" s="22"/>
      <c r="DH319" s="82"/>
    </row>
    <row r="320" spans="12:112" x14ac:dyDescent="0.3">
      <c r="L320" s="83" t="s">
        <v>1311</v>
      </c>
      <c r="M320" s="144" t="s">
        <v>1160</v>
      </c>
      <c r="DG320" s="22"/>
      <c r="DH320" s="82"/>
    </row>
    <row r="321" spans="12:112" x14ac:dyDescent="0.3">
      <c r="L321" s="83" t="s">
        <v>1311</v>
      </c>
      <c r="M321" s="144" t="s">
        <v>1017</v>
      </c>
      <c r="DG321" s="22"/>
      <c r="DH321" s="82"/>
    </row>
    <row r="322" spans="12:112" x14ac:dyDescent="0.3">
      <c r="L322" s="83" t="s">
        <v>1311</v>
      </c>
      <c r="M322" s="144" t="s">
        <v>1163</v>
      </c>
      <c r="DG322" s="22"/>
      <c r="DH322" s="82"/>
    </row>
    <row r="323" spans="12:112" x14ac:dyDescent="0.3">
      <c r="L323" s="83" t="s">
        <v>1311</v>
      </c>
      <c r="M323" s="144" t="s">
        <v>1165</v>
      </c>
      <c r="DG323" s="22"/>
      <c r="DH323" s="82"/>
    </row>
    <row r="324" spans="12:112" x14ac:dyDescent="0.3">
      <c r="L324" s="83" t="s">
        <v>1311</v>
      </c>
      <c r="M324" s="144" t="s">
        <v>1168</v>
      </c>
      <c r="DG324" s="22"/>
      <c r="DH324" s="82"/>
    </row>
    <row r="325" spans="12:112" x14ac:dyDescent="0.3">
      <c r="L325" s="83" t="s">
        <v>1312</v>
      </c>
      <c r="M325" s="131" t="s">
        <v>1171</v>
      </c>
      <c r="DG325" s="22"/>
      <c r="DH325" s="82"/>
    </row>
    <row r="326" spans="12:112" x14ac:dyDescent="0.3">
      <c r="L326" s="83" t="s">
        <v>1312</v>
      </c>
      <c r="M326" s="131" t="s">
        <v>1173</v>
      </c>
      <c r="DG326" s="22"/>
      <c r="DH326" s="82"/>
    </row>
    <row r="327" spans="12:112" x14ac:dyDescent="0.3">
      <c r="L327" s="83" t="s">
        <v>1312</v>
      </c>
      <c r="M327" s="131" t="s">
        <v>1175</v>
      </c>
      <c r="DG327" s="22"/>
      <c r="DH327" s="82"/>
    </row>
    <row r="328" spans="12:112" x14ac:dyDescent="0.3">
      <c r="L328" s="83" t="s">
        <v>1312</v>
      </c>
      <c r="M328" s="131" t="s">
        <v>1077</v>
      </c>
      <c r="DG328" s="22"/>
      <c r="DH328" s="82"/>
    </row>
    <row r="329" spans="12:112" x14ac:dyDescent="0.3">
      <c r="L329" s="83" t="s">
        <v>1312</v>
      </c>
      <c r="M329" s="144" t="s">
        <v>821</v>
      </c>
      <c r="DG329" s="22"/>
      <c r="DH329" s="82"/>
    </row>
    <row r="330" spans="12:112" x14ac:dyDescent="0.3">
      <c r="L330" s="83" t="s">
        <v>1312</v>
      </c>
      <c r="M330" s="131" t="s">
        <v>1179</v>
      </c>
      <c r="DG330" s="22"/>
      <c r="DH330" s="82"/>
    </row>
    <row r="331" spans="12:112" x14ac:dyDescent="0.3">
      <c r="L331" s="83" t="s">
        <v>1312</v>
      </c>
      <c r="M331" s="131" t="s">
        <v>1182</v>
      </c>
      <c r="DG331" s="22"/>
      <c r="DH331" s="82"/>
    </row>
    <row r="332" spans="12:112" x14ac:dyDescent="0.3">
      <c r="L332" s="83" t="s">
        <v>1312</v>
      </c>
      <c r="M332" s="131" t="s">
        <v>1183</v>
      </c>
      <c r="DG332" s="22"/>
      <c r="DH332" s="82"/>
    </row>
    <row r="333" spans="12:112" x14ac:dyDescent="0.3">
      <c r="L333" s="83" t="s">
        <v>1312</v>
      </c>
      <c r="M333" s="131" t="s">
        <v>1185</v>
      </c>
      <c r="DG333" s="22"/>
      <c r="DH333" s="82"/>
    </row>
    <row r="334" spans="12:112" x14ac:dyDescent="0.3">
      <c r="L334" s="83" t="s">
        <v>1312</v>
      </c>
      <c r="M334" s="131" t="s">
        <v>1186</v>
      </c>
      <c r="DG334" s="22"/>
      <c r="DH334" s="82"/>
    </row>
    <row r="335" spans="12:112" x14ac:dyDescent="0.3">
      <c r="L335" s="83" t="s">
        <v>1312</v>
      </c>
      <c r="M335" s="131" t="s">
        <v>1188</v>
      </c>
      <c r="DG335" s="22"/>
      <c r="DH335" s="82"/>
    </row>
    <row r="336" spans="12:112" x14ac:dyDescent="0.3">
      <c r="L336" s="83" t="s">
        <v>1312</v>
      </c>
      <c r="M336" s="131" t="s">
        <v>1190</v>
      </c>
      <c r="DG336" s="22"/>
      <c r="DH336" s="82"/>
    </row>
    <row r="337" spans="12:112" x14ac:dyDescent="0.3">
      <c r="L337" s="83" t="s">
        <v>1312</v>
      </c>
      <c r="M337" s="131" t="s">
        <v>1192</v>
      </c>
      <c r="DG337" s="22"/>
      <c r="DH337" s="82"/>
    </row>
    <row r="338" spans="12:112" x14ac:dyDescent="0.3">
      <c r="L338" s="83" t="s">
        <v>1312</v>
      </c>
      <c r="M338" s="131" t="s">
        <v>1194</v>
      </c>
      <c r="DG338" s="22"/>
      <c r="DH338" s="82"/>
    </row>
    <row r="339" spans="12:112" x14ac:dyDescent="0.3">
      <c r="L339" s="83" t="s">
        <v>1312</v>
      </c>
      <c r="M339" s="131" t="s">
        <v>1196</v>
      </c>
      <c r="DG339" s="22"/>
      <c r="DH339" s="82"/>
    </row>
    <row r="340" spans="12:112" x14ac:dyDescent="0.3">
      <c r="L340" s="83" t="s">
        <v>1312</v>
      </c>
      <c r="M340" s="131" t="s">
        <v>1198</v>
      </c>
      <c r="DG340" s="22"/>
      <c r="DH340" s="82"/>
    </row>
    <row r="341" spans="12:112" x14ac:dyDescent="0.3">
      <c r="L341" s="83" t="s">
        <v>1312</v>
      </c>
      <c r="M341" s="131" t="s">
        <v>1200</v>
      </c>
      <c r="DG341" s="22"/>
      <c r="DH341" s="82"/>
    </row>
    <row r="342" spans="12:112" x14ac:dyDescent="0.3">
      <c r="L342" s="83" t="s">
        <v>1312</v>
      </c>
      <c r="M342" s="131" t="s">
        <v>1202</v>
      </c>
      <c r="DG342" s="22"/>
      <c r="DH342" s="82"/>
    </row>
    <row r="343" spans="12:112" x14ac:dyDescent="0.3">
      <c r="L343" s="83" t="s">
        <v>1312</v>
      </c>
      <c r="M343" s="131" t="s">
        <v>1019</v>
      </c>
      <c r="DG343" s="22"/>
      <c r="DH343" s="82"/>
    </row>
    <row r="344" spans="12:112" x14ac:dyDescent="0.3">
      <c r="L344" s="83" t="s">
        <v>1312</v>
      </c>
      <c r="M344" s="131" t="s">
        <v>1203</v>
      </c>
      <c r="DG344" s="22"/>
      <c r="DH344" s="82"/>
    </row>
    <row r="345" spans="12:112" x14ac:dyDescent="0.3">
      <c r="L345" s="83" t="s">
        <v>1313</v>
      </c>
      <c r="M345" s="131" t="s">
        <v>1205</v>
      </c>
      <c r="DG345" s="22"/>
      <c r="DH345" s="82"/>
    </row>
    <row r="346" spans="12:112" x14ac:dyDescent="0.3">
      <c r="L346" s="83" t="s">
        <v>1313</v>
      </c>
      <c r="M346" s="131" t="s">
        <v>1206</v>
      </c>
      <c r="DG346" s="22"/>
      <c r="DH346" s="82"/>
    </row>
    <row r="347" spans="12:112" x14ac:dyDescent="0.3">
      <c r="L347" s="83" t="s">
        <v>1313</v>
      </c>
      <c r="M347" s="131" t="s">
        <v>1076</v>
      </c>
      <c r="DG347" s="22"/>
      <c r="DH347" s="82"/>
    </row>
    <row r="348" spans="12:112" x14ac:dyDescent="0.3">
      <c r="L348" s="83" t="s">
        <v>1313</v>
      </c>
      <c r="M348" s="131" t="s">
        <v>1077</v>
      </c>
      <c r="DG348" s="22"/>
      <c r="DH348" s="82"/>
    </row>
    <row r="349" spans="12:112" x14ac:dyDescent="0.3">
      <c r="L349" s="83" t="s">
        <v>1313</v>
      </c>
      <c r="M349" s="131" t="s">
        <v>1207</v>
      </c>
      <c r="DG349" s="22"/>
      <c r="DH349" s="82"/>
    </row>
    <row r="350" spans="12:112" x14ac:dyDescent="0.3">
      <c r="L350" s="83" t="s">
        <v>1313</v>
      </c>
      <c r="M350" s="131" t="s">
        <v>1208</v>
      </c>
      <c r="DG350" s="22"/>
      <c r="DH350" s="82"/>
    </row>
    <row r="351" spans="12:112" x14ac:dyDescent="0.3">
      <c r="L351" s="83" t="s">
        <v>1313</v>
      </c>
      <c r="M351" s="131" t="s">
        <v>1186</v>
      </c>
      <c r="DG351" s="22"/>
      <c r="DH351" s="82"/>
    </row>
    <row r="352" spans="12:112" x14ac:dyDescent="0.3">
      <c r="L352" s="83" t="s">
        <v>1313</v>
      </c>
      <c r="M352" s="131" t="s">
        <v>1188</v>
      </c>
      <c r="DG352" s="22"/>
      <c r="DH352" s="82"/>
    </row>
    <row r="353" spans="12:112" x14ac:dyDescent="0.3">
      <c r="L353" s="83" t="s">
        <v>1313</v>
      </c>
      <c r="M353" s="131" t="s">
        <v>1194</v>
      </c>
      <c r="DG353" s="22"/>
      <c r="DH353" s="82"/>
    </row>
    <row r="354" spans="12:112" x14ac:dyDescent="0.3">
      <c r="L354" s="83" t="s">
        <v>1313</v>
      </c>
      <c r="M354" s="131" t="s">
        <v>1209</v>
      </c>
      <c r="DG354" s="22"/>
      <c r="DH354" s="82"/>
    </row>
    <row r="355" spans="12:112" x14ac:dyDescent="0.3">
      <c r="L355" s="83" t="s">
        <v>1313</v>
      </c>
      <c r="M355" s="131" t="s">
        <v>1210</v>
      </c>
      <c r="DG355" s="22"/>
      <c r="DH355" s="82"/>
    </row>
    <row r="356" spans="12:112" x14ac:dyDescent="0.3">
      <c r="L356" s="83" t="s">
        <v>1313</v>
      </c>
      <c r="M356" s="131" t="s">
        <v>1211</v>
      </c>
      <c r="DG356" s="22"/>
      <c r="DH356" s="82"/>
    </row>
    <row r="357" spans="12:112" x14ac:dyDescent="0.3">
      <c r="L357" s="83" t="s">
        <v>1313</v>
      </c>
      <c r="M357" s="131" t="s">
        <v>1019</v>
      </c>
      <c r="DG357" s="22"/>
      <c r="DH357" s="82"/>
    </row>
  </sheetData>
  <sheetProtection algorithmName="SHA-512" hashValue="cEmbdWVh1uB/vzXfL3wFpt3/ZSamfaRvvuFICR8YwtOs+Vol4HBusUBX3VgFvFmFePohcPMx0lTxOqsRJiz25A==" saltValue="szWdeRS3qJXuZePPIenvlw==" spinCount="100000" sheet="1" insertColumns="0" insertRows="0"/>
  <dataConsolidate/>
  <mergeCells count="31">
    <mergeCell ref="B32:D32"/>
    <mergeCell ref="B25:C25"/>
    <mergeCell ref="B23:C23"/>
    <mergeCell ref="B24:C24"/>
    <mergeCell ref="B27:B31"/>
    <mergeCell ref="C27:I31"/>
    <mergeCell ref="B22:C22"/>
    <mergeCell ref="D22:I22"/>
    <mergeCell ref="B17:C17"/>
    <mergeCell ref="B18:C18"/>
    <mergeCell ref="B19:C19"/>
    <mergeCell ref="B20:I20"/>
    <mergeCell ref="B21:I21"/>
    <mergeCell ref="B16:C16"/>
    <mergeCell ref="B5:I5"/>
    <mergeCell ref="B6:C6"/>
    <mergeCell ref="B7:C7"/>
    <mergeCell ref="B8:C8"/>
    <mergeCell ref="B9:C9"/>
    <mergeCell ref="B10:C10"/>
    <mergeCell ref="B11:C11"/>
    <mergeCell ref="B12:C12"/>
    <mergeCell ref="B13:C13"/>
    <mergeCell ref="B14:C14"/>
    <mergeCell ref="B15:C15"/>
    <mergeCell ref="B4:I4"/>
    <mergeCell ref="A1:J1"/>
    <mergeCell ref="B2:B3"/>
    <mergeCell ref="C2:I2"/>
    <mergeCell ref="C3:E3"/>
    <mergeCell ref="F3:I3"/>
  </mergeCells>
  <conditionalFormatting sqref="D23:I23">
    <cfRule type="expression" dxfId="155" priority="36">
      <formula>D$7&lt;&gt;""</formula>
    </cfRule>
  </conditionalFormatting>
  <conditionalFormatting sqref="D24:I24">
    <cfRule type="expression" dxfId="154" priority="30">
      <formula>D$23="Baja"</formula>
    </cfRule>
  </conditionalFormatting>
  <conditionalFormatting sqref="D24:I25">
    <cfRule type="expression" dxfId="153" priority="31">
      <formula>D$23="Modificar"</formula>
    </cfRule>
  </conditionalFormatting>
  <conditionalFormatting sqref="D25:I25">
    <cfRule type="expression" dxfId="152" priority="32">
      <formula>D$23="Crear"</formula>
    </cfRule>
  </conditionalFormatting>
  <dataValidations count="10">
    <dataValidation type="whole" allowBlank="1" showInputMessage="1" showErrorMessage="1" errorTitle="Numero de Documento" error="Digitar un valor numérico" sqref="D8:I8" xr:uid="{147AD3BF-2B7E-4185-AC0F-6A0A06324EBB}">
      <formula1>1</formula1>
      <formula2>9999999999999990</formula2>
    </dataValidation>
    <dataValidation type="whole" allowBlank="1" showInputMessage="1" showErrorMessage="1" errorTitle="Centro de Costo" error="Digitar un valor numérico" sqref="D12:I13" xr:uid="{6F8F910B-7A7C-4D0E-B467-AC990263B677}">
      <formula1>1</formula1>
      <formula2>9999999999999990</formula2>
    </dataValidation>
    <dataValidation type="list" allowBlank="1" showInputMessage="1" showErrorMessage="1" sqref="D16:I16" xr:uid="{CAA876EF-E6D8-46AF-BB30-68B638078729}">
      <formula1>"Empleado CAFAM, Contratista"</formula1>
    </dataValidation>
    <dataValidation type="date" allowBlank="1" showInputMessage="1" showErrorMessage="1" errorTitle="Fecha inicio" error="Digite una fecha valida" sqref="D18:I18" xr:uid="{50FB740B-1661-484F-98E5-E180B131A0F1}">
      <formula1>19725</formula1>
      <formula2>2958465</formula2>
    </dataValidation>
    <dataValidation type="textLength" allowBlank="1" showInputMessage="1" showErrorMessage="1" errorTitle="Nombre Dependencia" error="Solo se aceptan caracteres albabeticos. Favor digitar el nombre de la Dependencia." sqref="D14:I14" xr:uid="{F4AE5A47-480D-465B-8ADB-E923C5E85C74}">
      <formula1>5</formula1>
      <formula2>100</formula2>
    </dataValidation>
    <dataValidation type="whole" allowBlank="1" showInputMessage="1" showErrorMessage="1" errorTitle="Centro de Costo" error="Digitar un valor numérico" sqref="D11:I11" xr:uid="{EDB4B3FD-DA2D-4566-92A7-86FAA2DDB3DB}">
      <formula1>0</formula1>
      <formula2>9999</formula2>
    </dataValidation>
    <dataValidation allowBlank="1" showInputMessage="1" showErrorMessage="1" errorTitle="Numero de Documento" error="Digitar un valor numérico" sqref="D7:I7" xr:uid="{5AC660D3-AA75-42C1-8788-93493A605605}"/>
    <dataValidation type="list" allowBlank="1" showInputMessage="1" showErrorMessage="1" sqref="D23:I23" xr:uid="{14AB5146-1657-4FAC-8C11-3C1F15456E4E}">
      <formula1>"Crear, Modificar, Baja"</formula1>
    </dataValidation>
    <dataValidation type="date" operator="greaterThan" allowBlank="1" showInputMessage="1" showErrorMessage="1" errorTitle="Fecha finalización" error="Digite una fecha valida. La fecha debe ser mayor a la de Inicio Contrato y a la fecha actual del sistema." sqref="D19:I19" xr:uid="{98B03B83-9558-48CB-A414-493765D47F9B}">
      <formula1>D18</formula1>
    </dataValidation>
    <dataValidation type="list" allowBlank="1" showInputMessage="1" showErrorMessage="1" sqref="D25:I25" xr:uid="{242EE5D5-ACF9-4C75-88BE-16379AF11616}">
      <formula1>Quickscore</formula1>
    </dataValidation>
  </dataValidations>
  <pageMargins left="0.70866141732283472" right="0.70866141732283472" top="0.74803149606299213" bottom="0.74803149606299213" header="0.31496062992125984" footer="0.31496062992125984"/>
  <pageSetup paperSize="9" scale="47" orientation="portrait" horizontalDpi="4294967295" verticalDpi="4294967295" r:id="rId1"/>
  <drawing r:id="rId2"/>
  <legacyDrawing r:id="rId3"/>
  <tableParts count="1">
    <tablePart r:id="rId4"/>
  </tableParts>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52B20-5503-466A-A05F-C66496552815}">
  <sheetPr codeName="Hoja201">
    <tabColor theme="7" tint="-0.249977111117893"/>
    <pageSetUpPr fitToPage="1"/>
  </sheetPr>
  <dimension ref="A1:DZ173"/>
  <sheetViews>
    <sheetView showGridLines="0" showRowColHeaders="0" zoomScaleNormal="100" workbookViewId="0">
      <pane xSplit="10" topLeftCell="K1" activePane="topRight" state="frozen"/>
      <selection activeCell="D7" sqref="D7:I19"/>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ustomWidth="1"/>
    <col min="12" max="12" width="12.33203125" style="82" bestFit="1" customWidth="1"/>
    <col min="13" max="13" width="41.5546875" style="82" bestFit="1" customWidth="1"/>
    <col min="14" max="14" width="1.44140625" style="82" customWidth="1"/>
    <col min="15" max="15" width="16" style="82" bestFit="1" customWidth="1"/>
    <col min="16" max="16" width="27.44140625" style="82" customWidth="1"/>
    <col min="17" max="17" width="2.33203125" style="82" customWidth="1"/>
    <col min="18" max="18" width="27.44140625" style="82" customWidth="1"/>
    <col min="19" max="19" width="54.5546875" style="82" customWidth="1"/>
    <col min="20" max="20" width="2" style="82" customWidth="1"/>
    <col min="21" max="21" width="17.33203125" style="82" customWidth="1"/>
    <col min="22" max="22" width="43.5546875" style="82" customWidth="1"/>
    <col min="23" max="23" width="11.44140625" style="82" customWidth="1"/>
    <col min="24" max="24" width="35.6640625" style="82" customWidth="1"/>
    <col min="25" max="126" width="11.44140625" style="82" customWidth="1"/>
    <col min="127" max="127" width="11.44140625" style="22"/>
    <col min="128" max="16384" width="11.44140625" style="82"/>
  </cols>
  <sheetData>
    <row r="1" spans="1:11" s="22" customFormat="1" ht="20.25" customHeight="1" thickTop="1" thickBot="1" x14ac:dyDescent="0.35">
      <c r="A1" s="463"/>
      <c r="B1" s="464"/>
      <c r="C1" s="464"/>
      <c r="D1" s="464"/>
      <c r="E1" s="464"/>
      <c r="F1" s="464"/>
      <c r="G1" s="464"/>
      <c r="H1" s="464"/>
      <c r="I1" s="464"/>
      <c r="J1" s="465"/>
      <c r="K1" s="21">
        <v>2958465</v>
      </c>
    </row>
    <row r="2" spans="1:11" s="22" customFormat="1" ht="45" customHeight="1" x14ac:dyDescent="0.3">
      <c r="A2" s="62"/>
      <c r="B2" s="474"/>
      <c r="C2" s="481" t="s">
        <v>99</v>
      </c>
      <c r="D2" s="481"/>
      <c r="E2" s="481"/>
      <c r="F2" s="481"/>
      <c r="G2" s="482"/>
      <c r="H2" s="482"/>
      <c r="I2" s="483"/>
      <c r="J2" s="64"/>
    </row>
    <row r="3" spans="1:11" s="22" customFormat="1" ht="15" thickBot="1" x14ac:dyDescent="0.35">
      <c r="A3" s="62"/>
      <c r="B3" s="475"/>
      <c r="C3" s="473"/>
      <c r="D3" s="473"/>
      <c r="E3" s="473"/>
      <c r="F3" s="473" t="s">
        <v>100</v>
      </c>
      <c r="G3" s="479"/>
      <c r="H3" s="479"/>
      <c r="I3" s="480"/>
      <c r="J3" s="64"/>
    </row>
    <row r="4" spans="1:11" s="22" customFormat="1" ht="15" thickBot="1" x14ac:dyDescent="0.35">
      <c r="A4" s="62"/>
      <c r="B4" s="466"/>
      <c r="C4" s="466"/>
      <c r="D4" s="466"/>
      <c r="E4" s="466"/>
      <c r="F4" s="466"/>
      <c r="G4" s="466"/>
      <c r="H4" s="466"/>
      <c r="I4" s="466"/>
      <c r="J4" s="64"/>
    </row>
    <row r="5" spans="1:11" s="22" customFormat="1" ht="27.75" customHeight="1" thickBot="1" x14ac:dyDescent="0.35">
      <c r="A5" s="62"/>
      <c r="B5" s="476" t="s">
        <v>101</v>
      </c>
      <c r="C5" s="477"/>
      <c r="D5" s="477"/>
      <c r="E5" s="477"/>
      <c r="F5" s="477"/>
      <c r="G5" s="477"/>
      <c r="H5" s="477"/>
      <c r="I5" s="478"/>
      <c r="J5" s="64"/>
    </row>
    <row r="6" spans="1:11" s="22" customFormat="1" ht="15" thickBot="1" x14ac:dyDescent="0.35">
      <c r="A6" s="62"/>
      <c r="B6" s="471" t="s">
        <v>102</v>
      </c>
      <c r="C6" s="472"/>
      <c r="D6" s="23" t="s">
        <v>103</v>
      </c>
      <c r="E6" s="24" t="s">
        <v>104</v>
      </c>
      <c r="F6" s="24" t="s">
        <v>105</v>
      </c>
      <c r="G6" s="24" t="s">
        <v>106</v>
      </c>
      <c r="H6" s="24" t="s">
        <v>107</v>
      </c>
      <c r="I6" s="25" t="s">
        <v>108</v>
      </c>
      <c r="J6" s="64"/>
    </row>
    <row r="7" spans="1:11"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1"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1"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1"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1"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1"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1"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1"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1"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1"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 hidden="1" thickBot="1" x14ac:dyDescent="0.35">
      <c r="A21" s="62"/>
      <c r="B21" s="578" t="s">
        <v>1142</v>
      </c>
      <c r="C21" s="579"/>
      <c r="D21" s="579"/>
      <c r="E21" s="579"/>
      <c r="F21" s="579"/>
      <c r="G21" s="579"/>
      <c r="H21" s="579"/>
      <c r="I21" s="580"/>
      <c r="J21" s="64"/>
    </row>
    <row r="22" spans="1:130" s="22" customFormat="1" ht="18" collapsed="1" thickBot="1" x14ac:dyDescent="0.35">
      <c r="A22" s="62"/>
      <c r="B22" s="562" t="s">
        <v>1314</v>
      </c>
      <c r="C22" s="563"/>
      <c r="D22" s="503" t="str">
        <f>IF(DZ23&gt;0,Navegación!$E$73,"")</f>
        <v/>
      </c>
      <c r="E22" s="503"/>
      <c r="F22" s="503"/>
      <c r="G22" s="503"/>
      <c r="H22" s="503"/>
      <c r="I22" s="504"/>
      <c r="J22" s="64"/>
    </row>
    <row r="23" spans="1:130" s="22" customFormat="1" x14ac:dyDescent="0.3">
      <c r="A23" s="62"/>
      <c r="B23" s="484" t="s">
        <v>1213</v>
      </c>
      <c r="C23" s="485"/>
      <c r="D23" s="16"/>
      <c r="E23" s="16"/>
      <c r="F23" s="16"/>
      <c r="G23" s="16"/>
      <c r="H23" s="16"/>
      <c r="I23" s="17"/>
      <c r="J23" s="64"/>
      <c r="DZ23" s="147">
        <f>COUNTIF(D23:I23,"&lt;&gt;")</f>
        <v>0</v>
      </c>
    </row>
    <row r="24" spans="1:130" s="22" customFormat="1" x14ac:dyDescent="0.3">
      <c r="A24" s="62"/>
      <c r="B24" s="467" t="s">
        <v>781</v>
      </c>
      <c r="C24" s="468"/>
      <c r="D24" s="26"/>
      <c r="E24" s="26"/>
      <c r="F24" s="26"/>
      <c r="G24" s="26"/>
      <c r="H24" s="26"/>
      <c r="I24" s="27"/>
      <c r="J24" s="64"/>
    </row>
    <row r="25" spans="1:130" s="22" customFormat="1" x14ac:dyDescent="0.3">
      <c r="A25" s="62"/>
      <c r="B25" s="469" t="s">
        <v>814</v>
      </c>
      <c r="C25" s="470"/>
      <c r="D25" s="19"/>
      <c r="E25" s="19"/>
      <c r="F25" s="19"/>
      <c r="G25" s="19"/>
      <c r="H25" s="19"/>
      <c r="I25" s="27"/>
      <c r="J25" s="64"/>
    </row>
    <row r="26" spans="1:130" s="22" customFormat="1" ht="15" thickBot="1" x14ac:dyDescent="0.35">
      <c r="A26" s="62"/>
      <c r="B26" s="523" t="s">
        <v>789</v>
      </c>
      <c r="C26" s="524"/>
      <c r="D26" s="13"/>
      <c r="E26" s="13"/>
      <c r="F26" s="13"/>
      <c r="G26" s="13"/>
      <c r="H26" s="13"/>
      <c r="I26" s="28"/>
      <c r="J26" s="64"/>
    </row>
    <row r="27" spans="1:130" s="22" customFormat="1" ht="21" thickBot="1" x14ac:dyDescent="0.35">
      <c r="A27" s="62"/>
      <c r="B27" s="233"/>
      <c r="C27" s="233"/>
      <c r="D27" s="231"/>
      <c r="E27" s="231"/>
      <c r="F27" s="231"/>
      <c r="G27" s="231"/>
      <c r="H27" s="231"/>
      <c r="I27" s="231"/>
      <c r="J27" s="64"/>
    </row>
    <row r="28" spans="1:130" s="22" customFormat="1" collapsed="1" x14ac:dyDescent="0.3">
      <c r="A28" s="62"/>
      <c r="B28" s="494" t="s">
        <v>131</v>
      </c>
      <c r="C28" s="497"/>
      <c r="D28" s="497"/>
      <c r="E28" s="497"/>
      <c r="F28" s="497"/>
      <c r="G28" s="497"/>
      <c r="H28" s="497"/>
      <c r="I28" s="498"/>
      <c r="J28" s="64"/>
    </row>
    <row r="29" spans="1:130" s="22" customFormat="1" x14ac:dyDescent="0.3">
      <c r="A29" s="62"/>
      <c r="B29" s="495"/>
      <c r="C29" s="499"/>
      <c r="D29" s="499"/>
      <c r="E29" s="499"/>
      <c r="F29" s="499"/>
      <c r="G29" s="499"/>
      <c r="H29" s="499"/>
      <c r="I29" s="500"/>
      <c r="J29" s="64"/>
    </row>
    <row r="30" spans="1:130" s="22" customFormat="1" x14ac:dyDescent="0.3">
      <c r="A30" s="62"/>
      <c r="B30" s="495"/>
      <c r="C30" s="499"/>
      <c r="D30" s="499"/>
      <c r="E30" s="499"/>
      <c r="F30" s="499"/>
      <c r="G30" s="499"/>
      <c r="H30" s="499"/>
      <c r="I30" s="500"/>
      <c r="J30" s="64"/>
    </row>
    <row r="31" spans="1:130" s="22" customFormat="1" x14ac:dyDescent="0.3">
      <c r="A31" s="62"/>
      <c r="B31" s="495"/>
      <c r="C31" s="499"/>
      <c r="D31" s="499"/>
      <c r="E31" s="499"/>
      <c r="F31" s="499"/>
      <c r="G31" s="499"/>
      <c r="H31" s="499"/>
      <c r="I31" s="500"/>
      <c r="J31" s="64"/>
    </row>
    <row r="32" spans="1:130" s="22" customFormat="1" ht="15" thickBot="1" x14ac:dyDescent="0.35">
      <c r="A32" s="62"/>
      <c r="B32" s="496"/>
      <c r="C32" s="501"/>
      <c r="D32" s="501"/>
      <c r="E32" s="501"/>
      <c r="F32" s="501"/>
      <c r="G32" s="501"/>
      <c r="H32" s="501"/>
      <c r="I32" s="502"/>
      <c r="J32" s="64"/>
    </row>
    <row r="33" spans="1:127" s="22" customFormat="1" ht="15" thickBot="1" x14ac:dyDescent="0.35">
      <c r="A33" s="63"/>
      <c r="B33" s="489" t="str">
        <f>'WINDOWS 1'!$B$37</f>
        <v>APROBADOR POR: Jefe Dpto. Servicios Compartidos</v>
      </c>
      <c r="C33" s="489"/>
      <c r="D33" s="489"/>
      <c r="E33" s="298"/>
      <c r="F33" s="298" t="str">
        <f>'WINDOWS 1'!F37</f>
        <v>V20 de 26/09/2023</v>
      </c>
      <c r="G33" s="299"/>
      <c r="H33" s="299"/>
      <c r="I33" s="299" t="str">
        <f>"Pág. " &amp;Navegación!B73 &amp; " de " &amp;Navegación!$B$102</f>
        <v>Pág. 41 de 54</v>
      </c>
      <c r="J33" s="65"/>
    </row>
    <row r="34" spans="1:127" s="22" customFormat="1" ht="15" thickTop="1" x14ac:dyDescent="0.3"/>
    <row r="35" spans="1:127" s="22" customFormat="1" collapsed="1" x14ac:dyDescent="0.3">
      <c r="A35" s="82"/>
      <c r="J35" s="82"/>
      <c r="DW35" s="147" t="e">
        <f>COUNTIF(#REF!,"&lt;&gt;")</f>
        <v>#REF!</v>
      </c>
    </row>
    <row r="36" spans="1:127" s="22" customFormat="1" x14ac:dyDescent="0.3">
      <c r="A36" s="82"/>
      <c r="J36" s="82"/>
    </row>
    <row r="37" spans="1:127" s="22" customFormat="1" x14ac:dyDescent="0.3">
      <c r="A37" s="82"/>
      <c r="J37" s="82"/>
    </row>
    <row r="38" spans="1:127" s="22" customFormat="1" x14ac:dyDescent="0.3">
      <c r="A38" s="82"/>
      <c r="B38" s="82"/>
      <c r="C38" s="82"/>
      <c r="D38" s="82"/>
      <c r="E38" s="82"/>
      <c r="F38" s="82"/>
      <c r="G38" s="82"/>
      <c r="H38" s="82"/>
      <c r="I38" s="82"/>
      <c r="J38" s="82"/>
    </row>
    <row r="39" spans="1:127" s="22" customFormat="1" x14ac:dyDescent="0.3">
      <c r="A39" s="82"/>
      <c r="B39" s="82"/>
      <c r="C39" s="82"/>
      <c r="D39" s="82"/>
      <c r="E39" s="82"/>
      <c r="F39" s="82"/>
      <c r="G39" s="82"/>
      <c r="H39" s="82"/>
      <c r="I39" s="82"/>
      <c r="J39" s="82"/>
    </row>
    <row r="40" spans="1:127" s="22" customFormat="1" x14ac:dyDescent="0.3">
      <c r="A40" s="82"/>
      <c r="B40" s="82"/>
      <c r="C40" s="82"/>
      <c r="D40" s="82"/>
      <c r="E40" s="82"/>
      <c r="F40" s="82"/>
      <c r="G40" s="82"/>
      <c r="H40" s="82"/>
      <c r="I40" s="82"/>
      <c r="J40" s="82"/>
    </row>
    <row r="41" spans="1:127" s="22" customFormat="1" x14ac:dyDescent="0.3">
      <c r="A41" s="82"/>
      <c r="B41" s="82"/>
      <c r="C41" s="82"/>
      <c r="D41" s="82"/>
      <c r="E41" s="82"/>
      <c r="F41" s="82"/>
      <c r="G41" s="82"/>
      <c r="H41" s="82"/>
      <c r="I41" s="82"/>
      <c r="J41" s="82"/>
    </row>
    <row r="42" spans="1:127" s="22" customFormat="1" x14ac:dyDescent="0.3">
      <c r="A42" s="82"/>
      <c r="B42" s="82"/>
      <c r="C42" s="82"/>
      <c r="D42" s="82"/>
      <c r="E42" s="82"/>
      <c r="F42" s="82"/>
      <c r="G42" s="82"/>
      <c r="H42" s="82"/>
      <c r="I42" s="82"/>
      <c r="J42" s="82"/>
      <c r="DW42" s="147" t="e">
        <f>COUNTIF(#REF!,"&lt;&gt;")</f>
        <v>#REF!</v>
      </c>
    </row>
    <row r="43" spans="1:127" s="22" customFormat="1" x14ac:dyDescent="0.3">
      <c r="A43" s="82"/>
      <c r="B43" s="82"/>
      <c r="C43" s="82"/>
      <c r="D43" s="82"/>
      <c r="E43" s="82"/>
      <c r="F43" s="82"/>
      <c r="G43" s="82"/>
      <c r="H43" s="82"/>
      <c r="I43" s="82"/>
      <c r="J43" s="82"/>
    </row>
    <row r="44" spans="1:127" s="22" customFormat="1" x14ac:dyDescent="0.3">
      <c r="A44" s="82"/>
      <c r="B44" s="82"/>
      <c r="C44" s="82"/>
      <c r="D44" s="82"/>
      <c r="E44" s="82"/>
      <c r="F44" s="82"/>
      <c r="G44" s="82"/>
      <c r="H44" s="82"/>
      <c r="I44" s="82"/>
      <c r="J44" s="82"/>
    </row>
    <row r="45" spans="1:127" s="22" customFormat="1" ht="36.75" customHeight="1" collapsed="1" x14ac:dyDescent="0.3">
      <c r="A45" s="82"/>
      <c r="B45" s="82"/>
      <c r="C45" s="82"/>
      <c r="D45" s="82"/>
      <c r="E45" s="82"/>
      <c r="F45" s="82"/>
      <c r="G45" s="82"/>
      <c r="H45" s="82"/>
      <c r="I45" s="82"/>
      <c r="J45" s="82"/>
    </row>
    <row r="46" spans="1:127" s="22" customFormat="1" ht="39" customHeight="1" x14ac:dyDescent="0.3">
      <c r="A46" s="82"/>
      <c r="B46" s="82"/>
      <c r="C46" s="82"/>
      <c r="D46" s="82"/>
      <c r="E46" s="82"/>
      <c r="F46" s="82"/>
      <c r="G46" s="82"/>
      <c r="H46" s="82"/>
      <c r="I46" s="82"/>
      <c r="J46" s="82"/>
    </row>
    <row r="47" spans="1:127" s="22" customFormat="1" ht="8.25" customHeight="1" x14ac:dyDescent="0.3">
      <c r="A47" s="82"/>
      <c r="B47" s="82"/>
      <c r="C47" s="82"/>
      <c r="D47" s="82"/>
      <c r="E47" s="82"/>
      <c r="F47" s="82"/>
      <c r="G47" s="82"/>
      <c r="H47" s="82"/>
      <c r="I47" s="82"/>
      <c r="J47" s="82"/>
    </row>
    <row r="48" spans="1:127" s="22" customFormat="1" ht="41.25" customHeight="1" x14ac:dyDescent="0.3">
      <c r="A48" s="82"/>
      <c r="B48" s="82"/>
      <c r="C48" s="82"/>
      <c r="D48" s="82"/>
      <c r="E48" s="82"/>
      <c r="F48" s="82"/>
      <c r="G48" s="82"/>
      <c r="H48" s="82"/>
      <c r="I48" s="82"/>
      <c r="J48" s="82"/>
    </row>
    <row r="49" spans="1:10" s="22" customFormat="1" collapsed="1" x14ac:dyDescent="0.3">
      <c r="A49" s="82"/>
      <c r="B49" s="82"/>
      <c r="C49" s="82"/>
      <c r="D49" s="82"/>
      <c r="E49" s="82"/>
      <c r="F49" s="82"/>
      <c r="G49" s="82"/>
      <c r="H49" s="82"/>
      <c r="I49" s="82"/>
      <c r="J49" s="82"/>
    </row>
    <row r="50" spans="1:10" s="22" customFormat="1" ht="18.75" customHeight="1" x14ac:dyDescent="0.3">
      <c r="A50" s="82"/>
      <c r="B50" s="82"/>
      <c r="C50" s="82"/>
      <c r="D50" s="82"/>
      <c r="E50" s="82"/>
      <c r="F50" s="82"/>
      <c r="G50" s="82"/>
      <c r="H50" s="82"/>
      <c r="I50" s="82"/>
      <c r="J50" s="82"/>
    </row>
    <row r="51" spans="1:10" s="22" customFormat="1" x14ac:dyDescent="0.3">
      <c r="A51" s="82"/>
      <c r="B51" s="82"/>
      <c r="C51" s="82"/>
      <c r="D51" s="82"/>
      <c r="E51" s="82"/>
      <c r="F51" s="82"/>
      <c r="G51" s="82"/>
      <c r="H51" s="82"/>
      <c r="I51" s="82"/>
      <c r="J51" s="82"/>
    </row>
    <row r="52" spans="1:10" s="22" customFormat="1" x14ac:dyDescent="0.3">
      <c r="A52" s="82"/>
      <c r="B52" s="82"/>
      <c r="C52" s="82"/>
      <c r="D52" s="82"/>
      <c r="E52" s="82"/>
      <c r="F52" s="82"/>
      <c r="G52" s="82"/>
      <c r="H52" s="82"/>
      <c r="I52" s="82"/>
      <c r="J52" s="82"/>
    </row>
    <row r="53" spans="1:10" s="22" customFormat="1" collapsed="1" x14ac:dyDescent="0.3">
      <c r="A53" s="82"/>
      <c r="B53" s="82"/>
      <c r="C53" s="82"/>
      <c r="D53" s="82"/>
      <c r="E53" s="82"/>
      <c r="F53" s="82"/>
      <c r="G53" s="82"/>
      <c r="H53" s="82"/>
      <c r="I53" s="82"/>
      <c r="J53" s="82"/>
    </row>
    <row r="54" spans="1:10" s="22" customFormat="1" ht="18.75" customHeight="1" x14ac:dyDescent="0.3">
      <c r="A54" s="82"/>
      <c r="B54" s="82"/>
      <c r="C54" s="82"/>
      <c r="D54" s="82"/>
      <c r="E54" s="82"/>
      <c r="F54" s="82"/>
      <c r="G54" s="82"/>
      <c r="H54" s="82"/>
      <c r="I54" s="82"/>
      <c r="J54" s="82"/>
    </row>
    <row r="55" spans="1:10" s="22" customFormat="1" x14ac:dyDescent="0.3">
      <c r="A55" s="82"/>
      <c r="B55" s="82"/>
      <c r="C55" s="82"/>
      <c r="D55" s="82"/>
      <c r="E55" s="82"/>
      <c r="F55" s="82"/>
      <c r="G55" s="82"/>
      <c r="H55" s="82"/>
      <c r="I55" s="82"/>
      <c r="J55" s="82"/>
    </row>
    <row r="56" spans="1:10" s="22" customFormat="1" x14ac:dyDescent="0.3">
      <c r="A56" s="82"/>
      <c r="B56" s="82"/>
      <c r="C56" s="82"/>
      <c r="D56" s="82"/>
      <c r="E56" s="82"/>
      <c r="F56" s="82"/>
      <c r="G56" s="82"/>
      <c r="H56" s="82"/>
      <c r="I56" s="82"/>
      <c r="J56" s="82"/>
    </row>
    <row r="57" spans="1:10" s="22" customFormat="1" collapsed="1" x14ac:dyDescent="0.3">
      <c r="A57" s="82"/>
      <c r="B57" s="82"/>
      <c r="C57" s="82"/>
      <c r="D57" s="82"/>
      <c r="E57" s="82"/>
      <c r="F57" s="82"/>
      <c r="G57" s="82"/>
      <c r="H57" s="82"/>
      <c r="I57" s="82"/>
      <c r="J57" s="82"/>
    </row>
    <row r="58" spans="1:10" s="22" customFormat="1" ht="18.75" customHeight="1" x14ac:dyDescent="0.3">
      <c r="A58" s="82"/>
      <c r="B58" s="82"/>
      <c r="C58" s="82"/>
      <c r="D58" s="82"/>
      <c r="E58" s="82"/>
      <c r="F58" s="82"/>
      <c r="G58" s="82"/>
      <c r="H58" s="82"/>
      <c r="I58" s="82"/>
      <c r="J58" s="82"/>
    </row>
    <row r="59" spans="1:10" s="22" customFormat="1" x14ac:dyDescent="0.3">
      <c r="A59" s="82"/>
      <c r="B59" s="82"/>
      <c r="C59" s="82"/>
      <c r="D59" s="82"/>
      <c r="E59" s="82"/>
      <c r="F59" s="82"/>
      <c r="G59" s="82"/>
      <c r="H59" s="82"/>
      <c r="I59" s="82"/>
      <c r="J59" s="82"/>
    </row>
    <row r="60" spans="1:10" s="22" customFormat="1" ht="36" customHeight="1" x14ac:dyDescent="0.3">
      <c r="A60" s="82"/>
      <c r="B60" s="82"/>
      <c r="C60" s="82"/>
      <c r="D60" s="82"/>
      <c r="E60" s="82"/>
      <c r="F60" s="82"/>
      <c r="G60" s="82"/>
      <c r="H60" s="82"/>
      <c r="I60" s="82"/>
      <c r="J60" s="82"/>
    </row>
    <row r="61" spans="1:10" s="22" customFormat="1" ht="36.75" customHeight="1" x14ac:dyDescent="0.3">
      <c r="A61" s="82"/>
      <c r="B61" s="82"/>
      <c r="C61" s="82"/>
      <c r="D61" s="82"/>
      <c r="E61" s="82"/>
      <c r="F61" s="82"/>
      <c r="G61" s="82"/>
      <c r="H61" s="82"/>
      <c r="I61" s="82"/>
      <c r="J61" s="82"/>
    </row>
    <row r="62" spans="1:10" s="22" customFormat="1" ht="18.75" customHeight="1" x14ac:dyDescent="0.3">
      <c r="A62" s="82"/>
      <c r="B62" s="82"/>
      <c r="C62" s="82"/>
      <c r="D62" s="82"/>
      <c r="E62" s="82"/>
      <c r="F62" s="82"/>
      <c r="G62" s="82"/>
      <c r="H62" s="82"/>
      <c r="I62" s="82"/>
      <c r="J62" s="82"/>
    </row>
    <row r="63" spans="1:10" s="22" customFormat="1" x14ac:dyDescent="0.3">
      <c r="A63" s="82"/>
      <c r="B63" s="82"/>
      <c r="C63" s="82"/>
      <c r="D63" s="82"/>
      <c r="E63" s="82"/>
      <c r="F63" s="82"/>
      <c r="G63" s="82"/>
      <c r="H63" s="82"/>
      <c r="I63" s="82"/>
      <c r="J63" s="82"/>
    </row>
    <row r="64" spans="1:10" s="22" customFormat="1" x14ac:dyDescent="0.3">
      <c r="A64" s="82"/>
      <c r="B64" s="82"/>
      <c r="C64" s="82"/>
      <c r="D64" s="82"/>
      <c r="E64" s="82"/>
      <c r="F64" s="82"/>
      <c r="G64" s="82"/>
      <c r="H64" s="82"/>
      <c r="I64" s="82"/>
      <c r="J64" s="82"/>
    </row>
    <row r="65" spans="1:10" s="22" customFormat="1" ht="42" customHeight="1" x14ac:dyDescent="0.3">
      <c r="A65" s="82"/>
      <c r="B65" s="82"/>
      <c r="C65" s="82"/>
      <c r="D65" s="82"/>
      <c r="E65" s="82"/>
      <c r="F65" s="82"/>
      <c r="G65" s="82"/>
      <c r="H65" s="82"/>
      <c r="I65" s="82"/>
      <c r="J65" s="82"/>
    </row>
    <row r="66" spans="1:10" s="22" customFormat="1" x14ac:dyDescent="0.3">
      <c r="A66" s="82"/>
      <c r="B66" s="82"/>
      <c r="C66" s="82"/>
      <c r="D66" s="82"/>
      <c r="E66" s="82"/>
      <c r="F66" s="82"/>
      <c r="G66" s="82"/>
      <c r="H66" s="82"/>
      <c r="I66" s="82"/>
      <c r="J66" s="82"/>
    </row>
    <row r="67" spans="1:10" s="22" customFormat="1" x14ac:dyDescent="0.3">
      <c r="A67" s="82"/>
      <c r="B67" s="82"/>
      <c r="C67" s="82"/>
      <c r="D67" s="82"/>
      <c r="E67" s="82"/>
      <c r="F67" s="82"/>
      <c r="G67" s="82"/>
      <c r="H67" s="82"/>
      <c r="I67" s="82"/>
      <c r="J67" s="82"/>
    </row>
    <row r="68" spans="1:10" s="22" customFormat="1" x14ac:dyDescent="0.3">
      <c r="A68" s="82"/>
      <c r="B68" s="82"/>
      <c r="C68" s="82"/>
      <c r="D68" s="82"/>
      <c r="E68" s="82"/>
      <c r="F68" s="82"/>
      <c r="G68" s="82"/>
      <c r="H68" s="82"/>
      <c r="I68" s="82"/>
      <c r="J68" s="82"/>
    </row>
    <row r="69" spans="1:10" s="22" customFormat="1" collapsed="1" x14ac:dyDescent="0.3">
      <c r="A69" s="82"/>
      <c r="B69" s="82"/>
      <c r="C69" s="82"/>
      <c r="D69" s="82"/>
      <c r="E69" s="82"/>
      <c r="F69" s="82"/>
      <c r="G69" s="82"/>
      <c r="H69" s="82"/>
      <c r="I69" s="82"/>
      <c r="J69" s="82"/>
    </row>
    <row r="70" spans="1:10" s="22" customFormat="1" ht="15" customHeight="1" x14ac:dyDescent="0.3">
      <c r="A70" s="82"/>
      <c r="B70" s="82"/>
      <c r="C70" s="82"/>
      <c r="D70" s="82"/>
      <c r="E70" s="82"/>
      <c r="F70" s="82"/>
      <c r="G70" s="82"/>
      <c r="H70" s="82"/>
      <c r="I70" s="82"/>
      <c r="J70" s="82"/>
    </row>
    <row r="71" spans="1:10" s="22" customFormat="1" x14ac:dyDescent="0.3">
      <c r="A71" s="82"/>
      <c r="B71" s="82"/>
      <c r="C71" s="82"/>
      <c r="D71" s="82"/>
      <c r="E71" s="82"/>
      <c r="F71" s="82"/>
      <c r="G71" s="82"/>
      <c r="H71" s="82"/>
      <c r="I71" s="82"/>
      <c r="J71" s="82"/>
    </row>
    <row r="72" spans="1:10" s="22" customFormat="1" ht="42.75" customHeight="1" x14ac:dyDescent="0.3">
      <c r="A72" s="82"/>
      <c r="B72" s="82"/>
      <c r="C72" s="82"/>
      <c r="D72" s="82"/>
      <c r="E72" s="82"/>
      <c r="F72" s="82"/>
      <c r="G72" s="82"/>
      <c r="H72" s="82"/>
      <c r="I72" s="82"/>
      <c r="J72" s="82"/>
    </row>
    <row r="73" spans="1:10" s="22" customFormat="1" ht="36.75" customHeight="1" collapsed="1" x14ac:dyDescent="0.3">
      <c r="A73" s="82"/>
      <c r="B73" s="82"/>
      <c r="C73" s="82"/>
      <c r="D73" s="82"/>
      <c r="E73" s="82"/>
      <c r="F73" s="82"/>
      <c r="G73" s="82"/>
      <c r="H73" s="82"/>
      <c r="I73" s="82"/>
      <c r="J73" s="82"/>
    </row>
    <row r="74" spans="1:10" s="22" customFormat="1" ht="18.75" customHeight="1" x14ac:dyDescent="0.3">
      <c r="A74" s="82"/>
      <c r="B74" s="82"/>
      <c r="C74" s="82"/>
      <c r="D74" s="82"/>
      <c r="E74" s="82"/>
      <c r="F74" s="82"/>
      <c r="G74" s="82"/>
      <c r="H74" s="82"/>
      <c r="I74" s="82"/>
      <c r="J74" s="82"/>
    </row>
    <row r="75" spans="1:10" s="22" customFormat="1" x14ac:dyDescent="0.3">
      <c r="A75" s="82"/>
      <c r="B75" s="82"/>
      <c r="C75" s="82"/>
      <c r="D75" s="82"/>
      <c r="E75" s="82"/>
      <c r="F75" s="82"/>
      <c r="G75" s="82"/>
      <c r="H75" s="82"/>
      <c r="I75" s="82"/>
      <c r="J75" s="82"/>
    </row>
    <row r="76" spans="1:10" s="22" customFormat="1" x14ac:dyDescent="0.3">
      <c r="A76" s="82"/>
      <c r="B76" s="82"/>
      <c r="C76" s="82"/>
      <c r="D76" s="82"/>
      <c r="E76" s="82"/>
      <c r="F76" s="82"/>
      <c r="G76" s="82"/>
      <c r="H76" s="82"/>
      <c r="I76" s="82"/>
      <c r="J76" s="82"/>
    </row>
    <row r="77" spans="1:10" s="22" customFormat="1" x14ac:dyDescent="0.3">
      <c r="A77" s="82"/>
      <c r="B77" s="82"/>
      <c r="C77" s="82"/>
      <c r="D77" s="82"/>
      <c r="E77" s="82"/>
      <c r="F77" s="82"/>
      <c r="G77" s="82"/>
      <c r="H77" s="82"/>
      <c r="I77" s="82"/>
      <c r="J77" s="82"/>
    </row>
    <row r="78" spans="1:10" s="22" customFormat="1" ht="18.75" customHeight="1" x14ac:dyDescent="0.3">
      <c r="A78" s="82"/>
      <c r="B78" s="82"/>
      <c r="C78" s="82"/>
      <c r="D78" s="82"/>
      <c r="E78" s="82"/>
      <c r="F78" s="82"/>
      <c r="G78" s="82"/>
      <c r="H78" s="82"/>
      <c r="I78" s="82"/>
      <c r="J78" s="82"/>
    </row>
    <row r="79" spans="1:10" s="22" customFormat="1" ht="15.75" customHeight="1" x14ac:dyDescent="0.3">
      <c r="A79" s="82"/>
      <c r="B79" s="82"/>
      <c r="C79" s="82"/>
      <c r="D79" s="82"/>
      <c r="E79" s="82"/>
      <c r="F79" s="82"/>
      <c r="G79" s="82"/>
      <c r="H79" s="82"/>
      <c r="I79" s="82"/>
      <c r="J79" s="82"/>
    </row>
    <row r="80" spans="1:10" s="22" customFormat="1" x14ac:dyDescent="0.3">
      <c r="A80" s="82"/>
      <c r="B80" s="82"/>
      <c r="C80" s="82"/>
      <c r="D80" s="82"/>
      <c r="E80" s="82"/>
      <c r="F80" s="82"/>
      <c r="G80" s="82"/>
      <c r="H80" s="82"/>
      <c r="I80" s="82"/>
      <c r="J80" s="82"/>
    </row>
    <row r="81" spans="1:10" s="22" customFormat="1" ht="15" customHeight="1" x14ac:dyDescent="0.3">
      <c r="A81" s="82"/>
      <c r="B81" s="82"/>
      <c r="C81" s="82"/>
      <c r="D81" s="82"/>
      <c r="E81" s="82"/>
      <c r="F81" s="82"/>
      <c r="G81" s="82"/>
      <c r="H81" s="82"/>
      <c r="I81" s="82"/>
      <c r="J81" s="82"/>
    </row>
    <row r="82" spans="1:10" s="22" customFormat="1" x14ac:dyDescent="0.3">
      <c r="A82" s="82"/>
      <c r="B82" s="82"/>
      <c r="C82" s="82"/>
      <c r="D82" s="82"/>
      <c r="E82" s="82"/>
      <c r="F82" s="82"/>
      <c r="G82" s="82"/>
      <c r="H82" s="82"/>
      <c r="I82" s="82"/>
      <c r="J82" s="82"/>
    </row>
    <row r="83" spans="1:10" s="22" customFormat="1" x14ac:dyDescent="0.3">
      <c r="A83" s="82"/>
      <c r="B83" s="82"/>
      <c r="C83" s="82"/>
      <c r="D83" s="82"/>
      <c r="E83" s="82"/>
      <c r="F83" s="82"/>
      <c r="G83" s="82"/>
      <c r="H83" s="82"/>
      <c r="I83" s="82"/>
      <c r="J83" s="82"/>
    </row>
    <row r="84" spans="1:10" s="22" customFormat="1" x14ac:dyDescent="0.3">
      <c r="A84" s="82"/>
      <c r="B84" s="82"/>
      <c r="C84" s="82"/>
      <c r="D84" s="82"/>
      <c r="E84" s="82"/>
      <c r="F84" s="82"/>
      <c r="G84" s="82"/>
      <c r="H84" s="82"/>
      <c r="I84" s="82"/>
      <c r="J84" s="82"/>
    </row>
    <row r="85" spans="1:10" s="22" customFormat="1" ht="18.75" customHeight="1" x14ac:dyDescent="0.3">
      <c r="A85" s="82"/>
      <c r="B85" s="82"/>
      <c r="C85" s="82"/>
      <c r="D85" s="82"/>
      <c r="E85" s="82"/>
      <c r="F85" s="82"/>
      <c r="G85" s="82"/>
      <c r="H85" s="82"/>
      <c r="I85" s="82"/>
      <c r="J85" s="82"/>
    </row>
    <row r="86" spans="1:10" s="22" customFormat="1" x14ac:dyDescent="0.3">
      <c r="A86" s="82"/>
      <c r="B86" s="82"/>
      <c r="C86" s="82"/>
      <c r="D86" s="82"/>
      <c r="E86" s="82"/>
      <c r="F86" s="82"/>
      <c r="G86" s="82"/>
      <c r="H86" s="82"/>
      <c r="I86" s="82"/>
      <c r="J86" s="82"/>
    </row>
    <row r="87" spans="1:10" s="22" customFormat="1" x14ac:dyDescent="0.3">
      <c r="A87" s="82"/>
      <c r="B87" s="82"/>
      <c r="C87" s="82"/>
      <c r="D87" s="82"/>
      <c r="E87" s="82"/>
      <c r="F87" s="82"/>
      <c r="G87" s="82"/>
      <c r="H87" s="82"/>
      <c r="I87" s="82"/>
      <c r="J87" s="82"/>
    </row>
    <row r="88" spans="1:10" s="22" customFormat="1" x14ac:dyDescent="0.3">
      <c r="A88" s="82"/>
      <c r="B88" s="82"/>
      <c r="C88" s="82"/>
      <c r="D88" s="82"/>
      <c r="E88" s="82"/>
      <c r="F88" s="82"/>
      <c r="G88" s="82"/>
      <c r="H88" s="82"/>
      <c r="I88" s="82"/>
      <c r="J88" s="82"/>
    </row>
    <row r="89" spans="1:10" s="22" customFormat="1" ht="60" customHeight="1" x14ac:dyDescent="0.3">
      <c r="A89" s="82"/>
      <c r="B89" s="82"/>
      <c r="C89" s="82"/>
      <c r="D89" s="82"/>
      <c r="E89" s="82"/>
      <c r="F89" s="82"/>
      <c r="G89" s="82"/>
      <c r="H89" s="82"/>
      <c r="I89" s="82"/>
      <c r="J89" s="82"/>
    </row>
    <row r="90" spans="1:10" s="22" customFormat="1" x14ac:dyDescent="0.3">
      <c r="A90" s="82"/>
      <c r="B90" s="82"/>
      <c r="C90" s="82"/>
      <c r="D90" s="82"/>
      <c r="E90" s="82"/>
      <c r="F90" s="82"/>
      <c r="G90" s="82"/>
      <c r="H90" s="82"/>
      <c r="I90" s="82"/>
      <c r="J90" s="82"/>
    </row>
    <row r="91" spans="1:10" s="22" customFormat="1" x14ac:dyDescent="0.3">
      <c r="A91" s="82"/>
      <c r="B91" s="82"/>
      <c r="C91" s="82"/>
      <c r="D91" s="82"/>
      <c r="E91" s="82"/>
      <c r="F91" s="82"/>
      <c r="G91" s="82"/>
      <c r="H91" s="82"/>
      <c r="I91" s="82"/>
      <c r="J91" s="82"/>
    </row>
    <row r="92" spans="1:10" s="22" customFormat="1" ht="62.25" customHeight="1" x14ac:dyDescent="0.3">
      <c r="A92" s="82"/>
      <c r="B92" s="82"/>
      <c r="C92" s="82"/>
      <c r="D92" s="82"/>
      <c r="E92" s="82"/>
      <c r="F92" s="82"/>
      <c r="G92" s="82"/>
      <c r="H92" s="82"/>
      <c r="I92" s="82"/>
      <c r="J92" s="82"/>
    </row>
    <row r="93" spans="1:10" s="22" customFormat="1" ht="18.75" customHeight="1" x14ac:dyDescent="0.3">
      <c r="A93" s="82"/>
      <c r="B93" s="82"/>
      <c r="C93" s="82"/>
      <c r="D93" s="82"/>
      <c r="E93" s="82"/>
      <c r="F93" s="82"/>
      <c r="G93" s="82"/>
      <c r="H93" s="82"/>
      <c r="I93" s="82"/>
      <c r="J93" s="82"/>
    </row>
    <row r="94" spans="1:10" s="22" customFormat="1" x14ac:dyDescent="0.3">
      <c r="A94" s="82"/>
      <c r="B94" s="82"/>
      <c r="C94" s="82"/>
      <c r="D94" s="82"/>
      <c r="E94" s="82"/>
      <c r="F94" s="82"/>
      <c r="G94" s="82"/>
      <c r="H94" s="82"/>
      <c r="I94" s="82"/>
      <c r="J94" s="82"/>
    </row>
    <row r="95" spans="1:10" s="22" customFormat="1" x14ac:dyDescent="0.3">
      <c r="A95" s="82"/>
      <c r="B95" s="82"/>
      <c r="C95" s="82"/>
      <c r="D95" s="82"/>
      <c r="E95" s="82"/>
      <c r="F95" s="82"/>
      <c r="G95" s="82"/>
      <c r="H95" s="82"/>
      <c r="I95" s="82"/>
      <c r="J95" s="82"/>
    </row>
    <row r="96" spans="1:10" s="22" customFormat="1" ht="42" customHeight="1" x14ac:dyDescent="0.3">
      <c r="A96" s="82"/>
      <c r="B96" s="82"/>
      <c r="C96" s="82"/>
      <c r="D96" s="82"/>
      <c r="E96" s="82"/>
      <c r="F96" s="82"/>
      <c r="G96" s="82"/>
      <c r="H96" s="82"/>
      <c r="I96" s="82"/>
      <c r="J96" s="82"/>
    </row>
    <row r="97" spans="1:11" s="22" customFormat="1" ht="18.75" customHeight="1" x14ac:dyDescent="0.3">
      <c r="A97" s="82"/>
      <c r="B97" s="82"/>
      <c r="C97" s="82"/>
      <c r="D97" s="82"/>
      <c r="E97" s="82"/>
      <c r="F97" s="82"/>
      <c r="G97" s="82"/>
      <c r="H97" s="82"/>
      <c r="I97" s="82"/>
      <c r="J97" s="82"/>
    </row>
    <row r="98" spans="1:11" s="22" customFormat="1" x14ac:dyDescent="0.3">
      <c r="A98" s="82"/>
      <c r="B98" s="82"/>
      <c r="C98" s="82"/>
      <c r="D98" s="82"/>
      <c r="E98" s="82"/>
      <c r="F98" s="82"/>
      <c r="G98" s="82"/>
      <c r="H98" s="82"/>
      <c r="I98" s="82"/>
      <c r="J98" s="82"/>
      <c r="K98"/>
    </row>
    <row r="99" spans="1:11" s="22" customFormat="1" x14ac:dyDescent="0.3">
      <c r="A99" s="82"/>
      <c r="B99" s="82"/>
      <c r="C99" s="82"/>
      <c r="D99" s="82"/>
      <c r="E99" s="82"/>
      <c r="F99" s="82"/>
      <c r="G99" s="82"/>
      <c r="H99" s="82"/>
      <c r="I99" s="82"/>
      <c r="J99" s="82"/>
    </row>
    <row r="100" spans="1:11" s="22" customFormat="1" x14ac:dyDescent="0.3">
      <c r="A100" s="82"/>
      <c r="B100" s="82"/>
      <c r="C100" s="82"/>
      <c r="D100" s="82"/>
      <c r="E100" s="82"/>
      <c r="F100" s="82"/>
      <c r="G100" s="82"/>
      <c r="H100" s="82"/>
      <c r="I100" s="82"/>
      <c r="J100" s="82"/>
    </row>
    <row r="101" spans="1:11" s="22" customFormat="1" x14ac:dyDescent="0.3">
      <c r="A101" s="82"/>
      <c r="B101" s="82"/>
      <c r="C101" s="82"/>
      <c r="D101" s="82"/>
      <c r="E101" s="82"/>
      <c r="F101" s="82"/>
      <c r="G101" s="82"/>
      <c r="H101" s="82"/>
      <c r="I101" s="82"/>
      <c r="J101" s="82"/>
    </row>
    <row r="102" spans="1:11" s="22" customFormat="1" ht="18.75" customHeight="1" x14ac:dyDescent="0.3">
      <c r="A102" s="82"/>
      <c r="B102" s="82"/>
      <c r="C102" s="82"/>
      <c r="D102" s="82"/>
      <c r="E102" s="82"/>
      <c r="F102" s="82"/>
      <c r="G102" s="82"/>
      <c r="H102" s="82"/>
      <c r="I102" s="82"/>
      <c r="J102" s="82"/>
    </row>
    <row r="103" spans="1:11" s="22" customFormat="1" x14ac:dyDescent="0.3">
      <c r="A103" s="82"/>
      <c r="B103" s="82"/>
      <c r="C103" s="82"/>
      <c r="D103" s="82"/>
      <c r="E103" s="82"/>
      <c r="F103" s="82"/>
      <c r="G103" s="82"/>
      <c r="H103" s="82"/>
      <c r="I103" s="82"/>
      <c r="J103" s="82"/>
    </row>
    <row r="104" spans="1:11" s="22" customFormat="1" ht="0.75" customHeight="1" x14ac:dyDescent="0.3">
      <c r="A104" s="82"/>
      <c r="B104" s="82"/>
      <c r="C104" s="82"/>
      <c r="D104" s="82"/>
      <c r="E104" s="82"/>
      <c r="F104" s="82"/>
      <c r="G104" s="82"/>
      <c r="H104" s="82"/>
      <c r="I104" s="82"/>
      <c r="J104" s="82"/>
    </row>
    <row r="105" spans="1:11" s="22" customFormat="1" x14ac:dyDescent="0.3">
      <c r="A105" s="82"/>
      <c r="B105" s="82"/>
      <c r="C105" s="82"/>
      <c r="D105" s="82"/>
      <c r="E105" s="82"/>
      <c r="F105" s="82"/>
      <c r="G105" s="82"/>
      <c r="H105" s="82"/>
      <c r="I105" s="82"/>
      <c r="J105" s="82"/>
    </row>
    <row r="106" spans="1:11" s="22" customFormat="1" x14ac:dyDescent="0.3">
      <c r="A106" s="82"/>
      <c r="B106" s="82"/>
      <c r="C106" s="82"/>
      <c r="D106" s="82"/>
      <c r="E106" s="82"/>
      <c r="F106" s="82"/>
      <c r="G106" s="82"/>
      <c r="H106" s="82"/>
      <c r="I106" s="82"/>
      <c r="J106" s="82"/>
    </row>
    <row r="107" spans="1:11" s="22" customFormat="1" ht="25.5" customHeight="1" x14ac:dyDescent="0.3">
      <c r="A107" s="82"/>
      <c r="B107" s="82"/>
      <c r="C107" s="82"/>
      <c r="D107" s="82"/>
      <c r="E107" s="82"/>
      <c r="F107" s="82"/>
      <c r="G107" s="82"/>
      <c r="H107" s="82"/>
      <c r="I107" s="82"/>
      <c r="J107" s="82"/>
    </row>
    <row r="108" spans="1:11" s="22" customFormat="1" ht="18.75" customHeight="1" x14ac:dyDescent="0.3">
      <c r="A108" s="82"/>
      <c r="B108" s="82"/>
      <c r="C108" s="82"/>
      <c r="D108" s="82"/>
      <c r="E108" s="82"/>
      <c r="F108" s="82"/>
      <c r="G108" s="82"/>
      <c r="H108" s="82"/>
      <c r="I108" s="82"/>
      <c r="J108" s="82"/>
    </row>
    <row r="109" spans="1:11" s="22" customFormat="1" ht="15" hidden="1" customHeight="1" x14ac:dyDescent="0.3">
      <c r="A109" s="82"/>
      <c r="B109" s="82"/>
      <c r="C109" s="82"/>
      <c r="D109" s="82"/>
      <c r="E109" s="82"/>
      <c r="F109" s="82"/>
      <c r="G109" s="82"/>
      <c r="H109" s="82"/>
      <c r="I109" s="82"/>
      <c r="J109" s="82"/>
    </row>
    <row r="110" spans="1:11" s="22" customFormat="1" ht="15" customHeight="1" x14ac:dyDescent="0.3">
      <c r="A110" s="82"/>
      <c r="B110" s="82"/>
      <c r="C110" s="82"/>
      <c r="D110" s="82"/>
      <c r="E110" s="82"/>
      <c r="F110" s="82"/>
      <c r="G110" s="82"/>
      <c r="H110" s="82"/>
      <c r="I110" s="82"/>
      <c r="J110" s="82"/>
    </row>
    <row r="111" spans="1:11" s="22" customFormat="1" x14ac:dyDescent="0.3">
      <c r="A111" s="82"/>
      <c r="B111" s="82"/>
      <c r="C111" s="82"/>
      <c r="D111" s="82"/>
      <c r="E111" s="82"/>
      <c r="F111" s="82"/>
      <c r="G111" s="82"/>
      <c r="H111" s="82"/>
      <c r="I111" s="82"/>
      <c r="J111" s="82"/>
      <c r="K111"/>
    </row>
    <row r="112" spans="1:11" s="22" customFormat="1" x14ac:dyDescent="0.3">
      <c r="A112" s="82"/>
      <c r="B112" s="82"/>
      <c r="C112" s="82"/>
      <c r="D112" s="82"/>
      <c r="E112" s="82"/>
      <c r="F112" s="82"/>
      <c r="G112" s="82"/>
      <c r="H112" s="82"/>
      <c r="I112" s="82"/>
      <c r="J112" s="82"/>
    </row>
    <row r="113" spans="1:10" s="22" customFormat="1" x14ac:dyDescent="0.3">
      <c r="A113" s="82"/>
      <c r="B113" s="82"/>
      <c r="C113" s="82"/>
      <c r="D113" s="82"/>
      <c r="E113" s="82"/>
      <c r="F113" s="82"/>
      <c r="G113" s="82"/>
      <c r="H113" s="82"/>
      <c r="I113" s="82"/>
      <c r="J113" s="82"/>
    </row>
    <row r="114" spans="1:10" s="22" customFormat="1" x14ac:dyDescent="0.3">
      <c r="A114" s="82"/>
      <c r="B114" s="82"/>
      <c r="C114" s="82"/>
      <c r="D114" s="82"/>
      <c r="E114" s="82"/>
      <c r="F114" s="82"/>
      <c r="G114" s="82"/>
      <c r="H114" s="82"/>
      <c r="I114" s="82"/>
      <c r="J114" s="82"/>
    </row>
    <row r="115" spans="1:10" s="22" customFormat="1" x14ac:dyDescent="0.3">
      <c r="A115" s="82"/>
      <c r="B115" s="82"/>
      <c r="C115" s="82"/>
      <c r="D115" s="82"/>
      <c r="E115" s="82"/>
      <c r="F115" s="82"/>
      <c r="G115" s="82"/>
      <c r="H115" s="82"/>
      <c r="I115" s="82"/>
      <c r="J115" s="82"/>
    </row>
    <row r="116" spans="1:10" s="22" customFormat="1" ht="18.75" customHeight="1" x14ac:dyDescent="0.3">
      <c r="A116" s="82"/>
      <c r="B116" s="82"/>
      <c r="C116" s="82"/>
      <c r="D116" s="82"/>
      <c r="E116" s="82"/>
      <c r="F116" s="82"/>
      <c r="G116" s="82"/>
      <c r="H116" s="82"/>
      <c r="I116" s="82"/>
      <c r="J116" s="82"/>
    </row>
    <row r="117" spans="1:10" s="22" customFormat="1" ht="15" customHeight="1" x14ac:dyDescent="0.3">
      <c r="A117" s="82"/>
      <c r="B117" s="82"/>
      <c r="C117" s="82"/>
      <c r="D117" s="82"/>
      <c r="E117" s="82"/>
      <c r="F117" s="82"/>
      <c r="G117" s="82"/>
      <c r="H117" s="82"/>
      <c r="I117" s="82"/>
      <c r="J117" s="82"/>
    </row>
    <row r="118" spans="1:10" s="22" customFormat="1" ht="93.75" customHeight="1" x14ac:dyDescent="0.3">
      <c r="A118" s="82"/>
      <c r="B118" s="82"/>
      <c r="C118" s="82"/>
      <c r="D118" s="82"/>
      <c r="E118" s="82"/>
      <c r="F118" s="82"/>
      <c r="G118" s="82"/>
      <c r="H118" s="82"/>
      <c r="I118" s="82"/>
      <c r="J118" s="82"/>
    </row>
    <row r="119" spans="1:10" s="22" customFormat="1" x14ac:dyDescent="0.3">
      <c r="A119" s="82"/>
      <c r="B119" s="82"/>
      <c r="C119" s="82"/>
      <c r="D119" s="82"/>
      <c r="E119" s="82"/>
      <c r="F119" s="82"/>
      <c r="G119" s="82"/>
      <c r="H119" s="82"/>
      <c r="I119" s="82"/>
      <c r="J119" s="82"/>
    </row>
    <row r="120" spans="1:10" s="22" customFormat="1" ht="59.25" customHeight="1" x14ac:dyDescent="0.3">
      <c r="A120" s="82"/>
      <c r="B120" s="82"/>
      <c r="C120" s="82"/>
      <c r="D120" s="82"/>
      <c r="E120" s="82"/>
      <c r="F120" s="82"/>
      <c r="G120" s="82"/>
      <c r="H120" s="82"/>
      <c r="I120" s="82"/>
      <c r="J120" s="82"/>
    </row>
    <row r="121" spans="1:10" s="22" customFormat="1" ht="18.75" customHeight="1" x14ac:dyDescent="0.3">
      <c r="A121" s="82"/>
      <c r="B121" s="82"/>
      <c r="C121" s="82"/>
      <c r="D121" s="82"/>
      <c r="E121" s="82"/>
      <c r="F121" s="82"/>
      <c r="G121" s="82"/>
      <c r="H121" s="82"/>
      <c r="I121" s="82"/>
      <c r="J121" s="82"/>
    </row>
    <row r="122" spans="1:10" s="22" customFormat="1" x14ac:dyDescent="0.3">
      <c r="A122" s="82"/>
      <c r="B122" s="82"/>
      <c r="C122" s="82"/>
      <c r="D122" s="82"/>
      <c r="E122" s="82"/>
      <c r="F122" s="82"/>
      <c r="G122" s="82"/>
      <c r="H122" s="82"/>
      <c r="I122" s="82"/>
      <c r="J122" s="82"/>
    </row>
    <row r="123" spans="1:10" s="22" customFormat="1" ht="15" customHeight="1" x14ac:dyDescent="0.3">
      <c r="A123" s="82"/>
      <c r="B123" s="82"/>
      <c r="C123" s="82"/>
      <c r="D123" s="82"/>
      <c r="E123" s="82"/>
      <c r="F123" s="82"/>
      <c r="G123" s="82"/>
      <c r="H123" s="82"/>
      <c r="I123" s="82"/>
      <c r="J123" s="82"/>
    </row>
    <row r="124" spans="1:10" s="22" customFormat="1" x14ac:dyDescent="0.3">
      <c r="A124" s="82"/>
      <c r="B124" s="82"/>
      <c r="C124" s="82"/>
      <c r="D124" s="82"/>
      <c r="E124" s="82"/>
      <c r="F124" s="82"/>
      <c r="G124" s="82"/>
      <c r="H124" s="82"/>
      <c r="I124" s="82"/>
      <c r="J124" s="82"/>
    </row>
    <row r="125" spans="1:10" s="22" customFormat="1" x14ac:dyDescent="0.3">
      <c r="A125" s="82"/>
      <c r="B125" s="82"/>
      <c r="C125" s="82"/>
      <c r="D125" s="82"/>
      <c r="E125" s="82"/>
      <c r="F125" s="82"/>
      <c r="G125" s="82"/>
      <c r="H125" s="82"/>
      <c r="I125" s="82"/>
      <c r="J125" s="82"/>
    </row>
    <row r="126" spans="1:10" s="22" customFormat="1" hidden="1" x14ac:dyDescent="0.3">
      <c r="A126" s="82"/>
      <c r="B126" s="82"/>
      <c r="C126" s="82"/>
      <c r="D126" s="82"/>
      <c r="E126" s="82"/>
      <c r="F126" s="82"/>
      <c r="G126" s="82"/>
      <c r="H126" s="82"/>
      <c r="I126" s="82"/>
      <c r="J126" s="82"/>
    </row>
    <row r="127" spans="1:10" s="22" customFormat="1" ht="18.75" customHeight="1" x14ac:dyDescent="0.3">
      <c r="A127" s="82"/>
      <c r="B127" s="82"/>
      <c r="C127" s="82"/>
      <c r="D127" s="82"/>
      <c r="E127" s="82"/>
      <c r="F127" s="82"/>
      <c r="G127" s="82"/>
      <c r="H127" s="82"/>
      <c r="I127" s="82"/>
      <c r="J127" s="82"/>
    </row>
    <row r="128" spans="1:10" s="22" customFormat="1" ht="1.2" customHeight="1" x14ac:dyDescent="0.3">
      <c r="A128" s="82"/>
      <c r="B128" s="82"/>
      <c r="C128" s="82"/>
      <c r="D128" s="82"/>
      <c r="E128" s="82"/>
      <c r="F128" s="82"/>
      <c r="G128" s="82"/>
      <c r="H128" s="82"/>
      <c r="I128" s="82"/>
      <c r="J128" s="82"/>
    </row>
    <row r="129" spans="1:10" s="22" customFormat="1" x14ac:dyDescent="0.3">
      <c r="A129" s="82"/>
      <c r="B129" s="82"/>
      <c r="C129" s="82"/>
      <c r="D129" s="82"/>
      <c r="E129" s="82"/>
      <c r="F129" s="82"/>
      <c r="G129" s="82"/>
      <c r="H129" s="82"/>
      <c r="I129" s="82"/>
      <c r="J129" s="82"/>
    </row>
    <row r="130" spans="1:10" s="22" customFormat="1" x14ac:dyDescent="0.3">
      <c r="A130" s="82"/>
      <c r="B130" s="82"/>
      <c r="C130" s="82"/>
      <c r="D130" s="82"/>
      <c r="E130" s="82"/>
      <c r="F130" s="82"/>
      <c r="G130" s="82"/>
      <c r="H130" s="82"/>
      <c r="I130" s="82"/>
      <c r="J130" s="82"/>
    </row>
    <row r="131" spans="1:10" s="22" customFormat="1" ht="45" customHeight="1" x14ac:dyDescent="0.3">
      <c r="A131" s="82"/>
      <c r="B131" s="82"/>
      <c r="C131" s="82"/>
      <c r="D131" s="82"/>
      <c r="E131" s="82"/>
      <c r="F131" s="82"/>
      <c r="G131" s="82"/>
      <c r="H131" s="82"/>
      <c r="I131" s="82"/>
      <c r="J131" s="82"/>
    </row>
    <row r="132" spans="1:10" s="22" customFormat="1" x14ac:dyDescent="0.3">
      <c r="A132" s="82"/>
      <c r="B132" s="82"/>
      <c r="C132" s="82"/>
      <c r="D132" s="82"/>
      <c r="E132" s="82"/>
      <c r="F132" s="82"/>
      <c r="G132" s="82"/>
      <c r="H132" s="82"/>
      <c r="I132" s="82"/>
      <c r="J132" s="82"/>
    </row>
    <row r="133" spans="1:10" s="22" customFormat="1" ht="18.75" customHeight="1" x14ac:dyDescent="0.3">
      <c r="A133" s="82"/>
      <c r="B133" s="82"/>
      <c r="C133" s="82"/>
      <c r="D133" s="82"/>
      <c r="E133" s="82"/>
      <c r="F133" s="82"/>
      <c r="G133" s="82"/>
      <c r="H133" s="82"/>
      <c r="I133" s="82"/>
      <c r="J133" s="82"/>
    </row>
    <row r="134" spans="1:10" s="22" customFormat="1" ht="1.2" customHeight="1" x14ac:dyDescent="0.3">
      <c r="A134" s="82"/>
      <c r="B134" s="82"/>
      <c r="C134" s="82"/>
      <c r="D134" s="82"/>
      <c r="E134" s="82"/>
      <c r="F134" s="82"/>
      <c r="G134" s="82"/>
      <c r="H134" s="82"/>
      <c r="I134" s="82"/>
      <c r="J134" s="82"/>
    </row>
    <row r="135" spans="1:10" s="22" customFormat="1" ht="34.5" customHeight="1" x14ac:dyDescent="0.3">
      <c r="A135" s="82"/>
      <c r="B135" s="82"/>
      <c r="C135" s="82"/>
      <c r="D135" s="82"/>
      <c r="E135" s="82"/>
      <c r="F135" s="82"/>
      <c r="G135" s="82"/>
      <c r="H135" s="82"/>
      <c r="I135" s="82"/>
      <c r="J135" s="82"/>
    </row>
    <row r="136" spans="1:10" s="22" customFormat="1" x14ac:dyDescent="0.3">
      <c r="A136" s="82"/>
      <c r="B136" s="82"/>
      <c r="C136" s="82"/>
      <c r="D136" s="82"/>
      <c r="E136" s="82"/>
      <c r="F136" s="82"/>
      <c r="G136" s="82"/>
      <c r="H136" s="82"/>
      <c r="I136" s="82"/>
      <c r="J136" s="82"/>
    </row>
    <row r="137" spans="1:10" s="22" customFormat="1" ht="24.75" customHeight="1" x14ac:dyDescent="0.3">
      <c r="A137" s="82"/>
      <c r="B137" s="82"/>
      <c r="C137" s="82"/>
      <c r="D137" s="82"/>
      <c r="E137" s="82"/>
      <c r="F137" s="82"/>
      <c r="G137" s="82"/>
      <c r="H137" s="82"/>
      <c r="I137" s="82"/>
      <c r="J137" s="82"/>
    </row>
    <row r="138" spans="1:10" s="22" customFormat="1" ht="24" customHeight="1" x14ac:dyDescent="0.3">
      <c r="A138" s="82"/>
      <c r="B138" s="82"/>
      <c r="C138" s="82"/>
      <c r="D138" s="82"/>
      <c r="E138" s="82"/>
      <c r="F138" s="82"/>
      <c r="G138" s="82"/>
      <c r="H138" s="82"/>
      <c r="I138" s="82"/>
      <c r="J138" s="82"/>
    </row>
    <row r="139" spans="1:10" s="22" customFormat="1" x14ac:dyDescent="0.3">
      <c r="A139" s="82"/>
      <c r="B139" s="82"/>
      <c r="C139" s="82"/>
      <c r="D139" s="82"/>
      <c r="E139" s="82"/>
      <c r="F139" s="82"/>
      <c r="G139" s="82"/>
      <c r="H139" s="82"/>
      <c r="I139" s="82"/>
      <c r="J139" s="82"/>
    </row>
    <row r="140" spans="1:10" s="22" customFormat="1" x14ac:dyDescent="0.3">
      <c r="A140" s="82"/>
      <c r="B140" s="82"/>
      <c r="C140" s="82"/>
      <c r="D140" s="82"/>
      <c r="E140" s="82"/>
      <c r="F140" s="82"/>
      <c r="G140" s="82"/>
      <c r="H140" s="82"/>
      <c r="I140" s="82"/>
      <c r="J140" s="82"/>
    </row>
    <row r="141" spans="1:10" s="22" customFormat="1" x14ac:dyDescent="0.3">
      <c r="A141" s="82"/>
      <c r="B141" s="82"/>
      <c r="C141" s="82"/>
      <c r="D141" s="82"/>
      <c r="E141" s="82"/>
      <c r="F141" s="82"/>
      <c r="G141" s="82"/>
      <c r="H141" s="82"/>
      <c r="I141" s="82"/>
      <c r="J141" s="82"/>
    </row>
    <row r="145" ht="27.75" customHeight="1" x14ac:dyDescent="0.3"/>
    <row r="146" ht="18.75" customHeight="1" x14ac:dyDescent="0.3"/>
    <row r="148" ht="15" customHeight="1" x14ac:dyDescent="0.3"/>
    <row r="149" ht="92.25" customHeight="1" x14ac:dyDescent="0.3"/>
    <row r="156" ht="72.75" customHeight="1" x14ac:dyDescent="0.3"/>
    <row r="158" ht="5.0999999999999996" customHeight="1" x14ac:dyDescent="0.3"/>
    <row r="161" ht="42.75" customHeight="1" x14ac:dyDescent="0.3"/>
    <row r="164" ht="36" customHeight="1" x14ac:dyDescent="0.3"/>
    <row r="165" ht="39" customHeight="1" x14ac:dyDescent="0.3"/>
    <row r="167" ht="5.0999999999999996" customHeight="1" x14ac:dyDescent="0.3"/>
    <row r="168" ht="21" customHeight="1" x14ac:dyDescent="0.3"/>
    <row r="169" ht="21" customHeight="1" x14ac:dyDescent="0.3"/>
    <row r="170" ht="21" customHeight="1" x14ac:dyDescent="0.3"/>
    <row r="171" ht="21" customHeight="1" x14ac:dyDescent="0.3"/>
    <row r="173" ht="5.0999999999999996" customHeight="1" x14ac:dyDescent="0.3"/>
  </sheetData>
  <sheetProtection algorithmName="SHA-512" hashValue="AsvXTzFBWwKkuIlFxha25mI7DcODcKk21S8M86a7iJz2hFDiumwC7Boeq1oeazAl4/zaqVY3K5XrWDIJEBMo2w==" saltValue="XHcQ+uwAatLY4XvFCB+HOg==" spinCount="100000" sheet="1" insertColumns="0" insertRows="0"/>
  <dataConsolidate/>
  <mergeCells count="32">
    <mergeCell ref="B4:I4"/>
    <mergeCell ref="B11:C11"/>
    <mergeCell ref="B12:C12"/>
    <mergeCell ref="B13:C13"/>
    <mergeCell ref="A1:J1"/>
    <mergeCell ref="B2:B3"/>
    <mergeCell ref="C2:I2"/>
    <mergeCell ref="C3:E3"/>
    <mergeCell ref="F3:I3"/>
    <mergeCell ref="B14:C14"/>
    <mergeCell ref="B15:C15"/>
    <mergeCell ref="B16:C16"/>
    <mergeCell ref="B5:I5"/>
    <mergeCell ref="B6:C6"/>
    <mergeCell ref="B7:C7"/>
    <mergeCell ref="B8:C8"/>
    <mergeCell ref="B9:C9"/>
    <mergeCell ref="B10:C10"/>
    <mergeCell ref="B17:C17"/>
    <mergeCell ref="B18:C18"/>
    <mergeCell ref="B19:C19"/>
    <mergeCell ref="B20:I20"/>
    <mergeCell ref="B21:I21"/>
    <mergeCell ref="B22:C22"/>
    <mergeCell ref="D22:I22"/>
    <mergeCell ref="B33:D33"/>
    <mergeCell ref="B23:C23"/>
    <mergeCell ref="B24:C24"/>
    <mergeCell ref="B25:C25"/>
    <mergeCell ref="B26:C26"/>
    <mergeCell ref="B28:B32"/>
    <mergeCell ref="C28:I32"/>
  </mergeCells>
  <conditionalFormatting sqref="D23:I23">
    <cfRule type="expression" dxfId="151" priority="54">
      <formula>D$7&lt;&gt;""</formula>
    </cfRule>
  </conditionalFormatting>
  <conditionalFormatting sqref="D24:I25">
    <cfRule type="expression" dxfId="150" priority="51">
      <formula>D$23="Baja"</formula>
    </cfRule>
  </conditionalFormatting>
  <conditionalFormatting sqref="D24:I26">
    <cfRule type="expression" dxfId="149" priority="52">
      <formula>D$23="Modificar"</formula>
    </cfRule>
  </conditionalFormatting>
  <conditionalFormatting sqref="D25:I26">
    <cfRule type="expression" dxfId="148" priority="53">
      <formula>D$23="Crear"</formula>
    </cfRule>
  </conditionalFormatting>
  <dataValidations count="11">
    <dataValidation type="list" allowBlank="1" showInputMessage="1" showErrorMessage="1" sqref="D26:I26" xr:uid="{B087D9EB-EEDD-482E-B8FE-8B59E792407D}">
      <formula1>Vivienda_Seven</formula1>
    </dataValidation>
    <dataValidation type="date" operator="greaterThan" allowBlank="1" showInputMessage="1" showErrorMessage="1" errorTitle="Fecha finalización" error="Digite una fecha valida. La fecha debe ser mayor a la de Inicio Contrato y a la fecha actual del sistema." sqref="D19:I19" xr:uid="{62C84305-5915-4053-93F0-40DB2A90E661}">
      <formula1>D18</formula1>
    </dataValidation>
    <dataValidation type="list" allowBlank="1" showInputMessage="1" showErrorMessage="1" sqref="D23:I23" xr:uid="{F26A4A65-F836-4531-BE7F-9C7A205785E6}">
      <formula1>"Crear, Modificar, Baja"</formula1>
    </dataValidation>
    <dataValidation allowBlank="1" showInputMessage="1" showErrorMessage="1" errorTitle="Numero de Documento" error="Digitar un valor numérico" sqref="D7:I7" xr:uid="{BF61136C-9325-4AA1-BD5B-96A3C3039AA9}"/>
    <dataValidation type="whole" allowBlank="1" showInputMessage="1" showErrorMessage="1" errorTitle="Centro de Costo" error="Digitar un valor numérico" sqref="D11:I11" xr:uid="{DA9EA520-0874-49FB-BD44-BCDB351B74B3}">
      <formula1>0</formula1>
      <formula2>9999</formula2>
    </dataValidation>
    <dataValidation type="list" allowBlank="1" showInputMessage="1" showErrorMessage="1" sqref="D25:I25" xr:uid="{135F8FF2-7A5A-49DA-916A-703A55E6F890}">
      <formula1>"Pruebas, Producción, Ambos"</formula1>
    </dataValidation>
    <dataValidation type="textLength" allowBlank="1" showInputMessage="1" showErrorMessage="1" errorTitle="Nombre Dependencia" error="Solo se aceptan caracteres albabeticos. Favor digitar el nombre de la Dependencia." sqref="D14:I14" xr:uid="{9CB1AF80-EF5C-42F0-8709-1A89CE911283}">
      <formula1>5</formula1>
      <formula2>100</formula2>
    </dataValidation>
    <dataValidation type="date" allowBlank="1" showInputMessage="1" showErrorMessage="1" errorTitle="Fecha inicio" error="Digite una fecha valida" sqref="D18:I18" xr:uid="{8BAED6E8-D3E7-4231-88BB-8AF8D13F9FC8}">
      <formula1>19725</formula1>
      <formula2>2958465</formula2>
    </dataValidation>
    <dataValidation type="list" allowBlank="1" showInputMessage="1" showErrorMessage="1" sqref="D16:I16" xr:uid="{E5D4641A-E1C6-4742-9801-DE21460DD636}">
      <formula1>"Empleado CAFAM, Contratista"</formula1>
    </dataValidation>
    <dataValidation type="whole" allowBlank="1" showInputMessage="1" showErrorMessage="1" errorTitle="Centro de Costo" error="Digitar un valor numérico" sqref="D12:I13" xr:uid="{D63B4F0F-9269-4026-AE72-3D6B4B703955}">
      <formula1>1</formula1>
      <formula2>9999999999999990</formula2>
    </dataValidation>
    <dataValidation type="whole" allowBlank="1" showInputMessage="1" showErrorMessage="1" errorTitle="Numero de Documento" error="Digitar un valor numérico" sqref="D8:I8" xr:uid="{FBA815EC-63A0-43B8-B623-F6434BA1617C}">
      <formula1>1</formula1>
      <formula2>9999999999999990</formula2>
    </dataValidation>
  </dataValidations>
  <pageMargins left="0.70866141732283472" right="0.70866141732283472" top="0.74803149606299213" bottom="0.74803149606299213" header="0.31496062992125984" footer="0.31496062992125984"/>
  <pageSetup paperSize="9" scale="47" orientation="portrait" horizontalDpi="4294967295" verticalDpi="4294967295" r:id="rId1"/>
  <drawing r:id="rId2"/>
  <legacyDrawing r:id="rId3"/>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6C35-E9DE-45A2-9268-89E4255277A0}">
  <sheetPr codeName="Hoja34">
    <tabColor theme="7" tint="-0.249977111117893"/>
    <pageSetUpPr fitToPage="1"/>
  </sheetPr>
  <dimension ref="A1:DZ173"/>
  <sheetViews>
    <sheetView showGridLines="0" showRowColHeaders="0" zoomScaleNormal="100" workbookViewId="0">
      <pane xSplit="10" topLeftCell="K1" activePane="topRight" state="frozen"/>
      <selection activeCell="D7" sqref="D7:I19"/>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ustomWidth="1"/>
    <col min="12" max="12" width="12.33203125" style="82" bestFit="1" customWidth="1"/>
    <col min="13" max="13" width="41.5546875" style="82" bestFit="1" customWidth="1"/>
    <col min="14" max="14" width="1.44140625" style="82" customWidth="1"/>
    <col min="15" max="15" width="16" style="82" bestFit="1" customWidth="1"/>
    <col min="16" max="16" width="27.44140625" style="82" customWidth="1"/>
    <col min="17" max="17" width="2.33203125" style="82" customWidth="1"/>
    <col min="18" max="18" width="27.44140625" style="82" customWidth="1"/>
    <col min="19" max="19" width="54.5546875" style="82" customWidth="1"/>
    <col min="20" max="20" width="2" style="82" customWidth="1"/>
    <col min="21" max="21" width="17.33203125" style="82" customWidth="1"/>
    <col min="22" max="22" width="43.5546875" style="82" customWidth="1"/>
    <col min="23" max="23" width="11.44140625" style="82" customWidth="1"/>
    <col min="24" max="24" width="35.6640625" style="82" customWidth="1"/>
    <col min="25" max="126" width="11.44140625" style="82" customWidth="1"/>
    <col min="127" max="127" width="11.44140625" style="22"/>
    <col min="128" max="16384" width="11.44140625" style="82"/>
  </cols>
  <sheetData>
    <row r="1" spans="1:11" s="22" customFormat="1" ht="20.25" customHeight="1" thickTop="1" thickBot="1" x14ac:dyDescent="0.35">
      <c r="A1" s="463"/>
      <c r="B1" s="464"/>
      <c r="C1" s="464"/>
      <c r="D1" s="464"/>
      <c r="E1" s="464"/>
      <c r="F1" s="464"/>
      <c r="G1" s="464"/>
      <c r="H1" s="464"/>
      <c r="I1" s="464"/>
      <c r="J1" s="465"/>
      <c r="K1" s="21">
        <v>2958465</v>
      </c>
    </row>
    <row r="2" spans="1:11" s="22" customFormat="1" ht="45" customHeight="1" x14ac:dyDescent="0.3">
      <c r="A2" s="62"/>
      <c r="B2" s="474"/>
      <c r="C2" s="481" t="s">
        <v>99</v>
      </c>
      <c r="D2" s="481"/>
      <c r="E2" s="481"/>
      <c r="F2" s="481"/>
      <c r="G2" s="482"/>
      <c r="H2" s="482"/>
      <c r="I2" s="483"/>
      <c r="J2" s="64"/>
    </row>
    <row r="3" spans="1:11" s="22" customFormat="1" ht="15" thickBot="1" x14ac:dyDescent="0.35">
      <c r="A3" s="62"/>
      <c r="B3" s="475"/>
      <c r="C3" s="473"/>
      <c r="D3" s="473"/>
      <c r="E3" s="473"/>
      <c r="F3" s="473" t="s">
        <v>100</v>
      </c>
      <c r="G3" s="479"/>
      <c r="H3" s="479"/>
      <c r="I3" s="480"/>
      <c r="J3" s="64"/>
    </row>
    <row r="4" spans="1:11" s="22" customFormat="1" ht="15" thickBot="1" x14ac:dyDescent="0.35">
      <c r="A4" s="62"/>
      <c r="B4" s="466"/>
      <c r="C4" s="466"/>
      <c r="D4" s="466"/>
      <c r="E4" s="466"/>
      <c r="F4" s="466"/>
      <c r="G4" s="466"/>
      <c r="H4" s="466"/>
      <c r="I4" s="466"/>
      <c r="J4" s="64"/>
    </row>
    <row r="5" spans="1:11" s="22" customFormat="1" ht="27.75" customHeight="1" thickBot="1" x14ac:dyDescent="0.35">
      <c r="A5" s="62"/>
      <c r="B5" s="476" t="s">
        <v>101</v>
      </c>
      <c r="C5" s="477"/>
      <c r="D5" s="477"/>
      <c r="E5" s="477"/>
      <c r="F5" s="477"/>
      <c r="G5" s="477"/>
      <c r="H5" s="477"/>
      <c r="I5" s="478"/>
      <c r="J5" s="64"/>
    </row>
    <row r="6" spans="1:11" s="22" customFormat="1" ht="15" thickBot="1" x14ac:dyDescent="0.35">
      <c r="A6" s="62"/>
      <c r="B6" s="471" t="s">
        <v>102</v>
      </c>
      <c r="C6" s="472"/>
      <c r="D6" s="23" t="s">
        <v>103</v>
      </c>
      <c r="E6" s="24" t="s">
        <v>104</v>
      </c>
      <c r="F6" s="24" t="s">
        <v>105</v>
      </c>
      <c r="G6" s="24" t="s">
        <v>106</v>
      </c>
      <c r="H6" s="24" t="s">
        <v>107</v>
      </c>
      <c r="I6" s="25" t="s">
        <v>108</v>
      </c>
      <c r="J6" s="64"/>
    </row>
    <row r="7" spans="1:11"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1"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1"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1"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1"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1"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1"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1"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1"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1"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75" hidden="1" customHeight="1" thickBot="1" x14ac:dyDescent="0.35">
      <c r="A21" s="62"/>
      <c r="B21" s="578" t="s">
        <v>1142</v>
      </c>
      <c r="C21" s="579"/>
      <c r="D21" s="579"/>
      <c r="E21" s="579"/>
      <c r="F21" s="579"/>
      <c r="G21" s="579"/>
      <c r="H21" s="579"/>
      <c r="I21" s="580"/>
      <c r="J21" s="64"/>
    </row>
    <row r="22" spans="1:130" s="22" customFormat="1" ht="18" collapsed="1" thickBot="1" x14ac:dyDescent="0.35">
      <c r="A22" s="62"/>
      <c r="B22" s="562" t="s">
        <v>76</v>
      </c>
      <c r="C22" s="563"/>
      <c r="D22" s="503" t="str">
        <f>IF(DZ23&gt;0,Navegación!$E$74,"")</f>
        <v/>
      </c>
      <c r="E22" s="503"/>
      <c r="F22" s="503"/>
      <c r="G22" s="503"/>
      <c r="H22" s="503"/>
      <c r="I22" s="504"/>
      <c r="J22" s="64"/>
    </row>
    <row r="23" spans="1:130" s="22" customFormat="1" x14ac:dyDescent="0.3">
      <c r="A23" s="62"/>
      <c r="B23" s="484" t="s">
        <v>995</v>
      </c>
      <c r="C23" s="485"/>
      <c r="D23" s="16"/>
      <c r="E23" s="16"/>
      <c r="F23" s="16"/>
      <c r="G23" s="16"/>
      <c r="H23" s="16"/>
      <c r="I23" s="17"/>
      <c r="J23" s="64"/>
      <c r="DZ23" s="147">
        <f>COUNTIF(D23:I23,"&lt;&gt;")</f>
        <v>0</v>
      </c>
    </row>
    <row r="24" spans="1:130" s="22" customFormat="1" x14ac:dyDescent="0.3">
      <c r="A24" s="62"/>
      <c r="B24" s="467" t="s">
        <v>781</v>
      </c>
      <c r="C24" s="468"/>
      <c r="D24" s="26"/>
      <c r="E24" s="26"/>
      <c r="F24" s="26"/>
      <c r="G24" s="26"/>
      <c r="H24" s="26"/>
      <c r="I24" s="32"/>
      <c r="J24" s="64"/>
    </row>
    <row r="25" spans="1:130" s="22" customFormat="1" x14ac:dyDescent="0.3">
      <c r="A25" s="62"/>
      <c r="B25" s="469" t="s">
        <v>814</v>
      </c>
      <c r="C25" s="470"/>
      <c r="D25" s="19"/>
      <c r="E25" s="19"/>
      <c r="F25" s="19"/>
      <c r="G25" s="19"/>
      <c r="H25" s="19"/>
      <c r="I25" s="27"/>
      <c r="J25" s="64"/>
    </row>
    <row r="26" spans="1:130" s="22" customFormat="1" x14ac:dyDescent="0.3">
      <c r="A26" s="62"/>
      <c r="B26" s="467" t="s">
        <v>181</v>
      </c>
      <c r="C26" s="468"/>
      <c r="D26" s="19"/>
      <c r="E26" s="19"/>
      <c r="F26" s="19"/>
      <c r="G26" s="19"/>
      <c r="H26" s="19"/>
      <c r="I26" s="20"/>
      <c r="J26" s="64"/>
    </row>
    <row r="27" spans="1:130" s="22" customFormat="1" ht="26.4" thickBot="1" x14ac:dyDescent="0.55000000000000004">
      <c r="A27" s="62"/>
      <c r="B27" s="604" t="s">
        <v>1315</v>
      </c>
      <c r="C27" s="605"/>
      <c r="D27" s="605"/>
      <c r="E27" s="605"/>
      <c r="F27" s="605"/>
      <c r="G27" s="605"/>
      <c r="H27" s="605"/>
      <c r="I27" s="606"/>
      <c r="J27" s="64"/>
    </row>
    <row r="28" spans="1:130" s="22" customFormat="1" ht="21" collapsed="1" thickBot="1" x14ac:dyDescent="0.35">
      <c r="A28" s="62"/>
      <c r="B28" s="233"/>
      <c r="C28" s="233"/>
      <c r="D28" s="231"/>
      <c r="E28" s="231"/>
      <c r="F28" s="231"/>
      <c r="G28" s="231"/>
      <c r="H28" s="231"/>
      <c r="I28" s="231"/>
      <c r="J28" s="64"/>
    </row>
    <row r="29" spans="1:130" s="22" customFormat="1" x14ac:dyDescent="0.3">
      <c r="A29" s="62"/>
      <c r="B29" s="494" t="s">
        <v>131</v>
      </c>
      <c r="C29" s="497"/>
      <c r="D29" s="497"/>
      <c r="E29" s="497"/>
      <c r="F29" s="497"/>
      <c r="G29" s="497"/>
      <c r="H29" s="497"/>
      <c r="I29" s="498"/>
      <c r="J29" s="64"/>
    </row>
    <row r="30" spans="1:130" s="22" customFormat="1" x14ac:dyDescent="0.3">
      <c r="A30" s="62"/>
      <c r="B30" s="495"/>
      <c r="C30" s="499"/>
      <c r="D30" s="499"/>
      <c r="E30" s="499"/>
      <c r="F30" s="499"/>
      <c r="G30" s="499"/>
      <c r="H30" s="499"/>
      <c r="I30" s="500"/>
      <c r="J30" s="64"/>
    </row>
    <row r="31" spans="1:130" s="22" customFormat="1" x14ac:dyDescent="0.3">
      <c r="A31" s="62"/>
      <c r="B31" s="495"/>
      <c r="C31" s="499"/>
      <c r="D31" s="499"/>
      <c r="E31" s="499"/>
      <c r="F31" s="499"/>
      <c r="G31" s="499"/>
      <c r="H31" s="499"/>
      <c r="I31" s="500"/>
      <c r="J31" s="64"/>
    </row>
    <row r="32" spans="1:130" s="22" customFormat="1" x14ac:dyDescent="0.3">
      <c r="A32" s="62"/>
      <c r="B32" s="495"/>
      <c r="C32" s="499"/>
      <c r="D32" s="499"/>
      <c r="E32" s="499"/>
      <c r="F32" s="499"/>
      <c r="G32" s="499"/>
      <c r="H32" s="499"/>
      <c r="I32" s="500"/>
      <c r="J32" s="64"/>
    </row>
    <row r="33" spans="1:127" s="22" customFormat="1" ht="15" thickBot="1" x14ac:dyDescent="0.35">
      <c r="A33" s="62"/>
      <c r="B33" s="496"/>
      <c r="C33" s="501"/>
      <c r="D33" s="501"/>
      <c r="E33" s="501"/>
      <c r="F33" s="501"/>
      <c r="G33" s="501"/>
      <c r="H33" s="501"/>
      <c r="I33" s="502"/>
      <c r="J33" s="64"/>
    </row>
    <row r="34" spans="1:127" s="22" customFormat="1" ht="15" thickBot="1" x14ac:dyDescent="0.35">
      <c r="A34" s="63"/>
      <c r="B34" s="489" t="str">
        <f>'WINDOWS 1'!$B$37</f>
        <v>APROBADOR POR: Jefe Dpto. Servicios Compartidos</v>
      </c>
      <c r="C34" s="489"/>
      <c r="D34" s="489"/>
      <c r="E34" s="298"/>
      <c r="F34" s="298" t="str">
        <f>'WINDOWS 1'!F37</f>
        <v>V20 de 26/09/2023</v>
      </c>
      <c r="G34" s="299"/>
      <c r="H34" s="299"/>
      <c r="I34" s="299" t="str">
        <f>"Pág. " &amp;Navegación!B74 &amp; " de " &amp;Navegación!$B$102</f>
        <v>Pág. 42 de 54</v>
      </c>
      <c r="J34" s="65"/>
    </row>
    <row r="35" spans="1:127" s="22" customFormat="1" ht="15" collapsed="1" thickTop="1" x14ac:dyDescent="0.3">
      <c r="DW35" s="147">
        <f>COUNTIF(D23:I23,"&lt;&gt;")</f>
        <v>0</v>
      </c>
    </row>
    <row r="36" spans="1:127" s="22" customFormat="1" x14ac:dyDescent="0.3">
      <c r="A36" s="82"/>
      <c r="J36" s="82"/>
    </row>
    <row r="37" spans="1:127" s="22" customFormat="1" x14ac:dyDescent="0.3">
      <c r="A37" s="82"/>
      <c r="J37" s="82"/>
    </row>
    <row r="38" spans="1:127" s="22" customFormat="1" x14ac:dyDescent="0.3">
      <c r="A38" s="82"/>
      <c r="J38" s="82"/>
    </row>
    <row r="39" spans="1:127" s="22" customFormat="1" x14ac:dyDescent="0.3">
      <c r="A39" s="82"/>
      <c r="B39" s="82"/>
      <c r="C39" s="82"/>
      <c r="D39" s="82"/>
      <c r="E39" s="82"/>
      <c r="F39" s="82"/>
      <c r="G39" s="82"/>
      <c r="H39" s="82"/>
      <c r="I39" s="82"/>
      <c r="J39" s="82"/>
    </row>
    <row r="40" spans="1:127" s="22" customFormat="1" x14ac:dyDescent="0.3">
      <c r="A40" s="82"/>
      <c r="B40" s="82"/>
      <c r="C40" s="82"/>
      <c r="D40" s="82"/>
      <c r="E40" s="82"/>
      <c r="F40" s="82"/>
      <c r="G40" s="82"/>
      <c r="H40" s="82"/>
      <c r="I40" s="82"/>
      <c r="J40" s="82"/>
    </row>
    <row r="41" spans="1:127" s="22" customFormat="1" x14ac:dyDescent="0.3">
      <c r="A41" s="82"/>
      <c r="B41" s="82"/>
      <c r="C41" s="82"/>
      <c r="D41" s="82"/>
      <c r="E41" s="82"/>
      <c r="F41" s="82"/>
      <c r="G41" s="82"/>
      <c r="H41" s="82"/>
      <c r="I41" s="82"/>
      <c r="J41" s="82"/>
    </row>
    <row r="42" spans="1:127" s="22" customFormat="1" x14ac:dyDescent="0.3">
      <c r="A42" s="82"/>
      <c r="B42" s="82"/>
      <c r="C42" s="82"/>
      <c r="D42" s="82"/>
      <c r="E42" s="82"/>
      <c r="F42" s="82"/>
      <c r="G42" s="82"/>
      <c r="H42" s="82"/>
      <c r="I42" s="82"/>
      <c r="J42" s="82"/>
      <c r="DW42" s="147" t="e">
        <f>COUNTIF(#REF!,"&lt;&gt;")</f>
        <v>#REF!</v>
      </c>
    </row>
    <row r="43" spans="1:127" s="22" customFormat="1" x14ac:dyDescent="0.3">
      <c r="A43" s="82"/>
      <c r="B43" s="82"/>
      <c r="C43" s="82"/>
      <c r="D43" s="82"/>
      <c r="E43" s="82"/>
      <c r="F43" s="82"/>
      <c r="G43" s="82"/>
      <c r="H43" s="82"/>
      <c r="I43" s="82"/>
      <c r="J43" s="82"/>
    </row>
    <row r="44" spans="1:127" s="22" customFormat="1" x14ac:dyDescent="0.3">
      <c r="A44" s="82"/>
      <c r="B44" s="82"/>
      <c r="C44" s="82"/>
      <c r="D44" s="82"/>
      <c r="E44" s="82"/>
      <c r="F44" s="82"/>
      <c r="G44" s="82"/>
      <c r="H44" s="82"/>
      <c r="I44" s="82"/>
      <c r="J44" s="82"/>
    </row>
    <row r="45" spans="1:127" s="22" customFormat="1" ht="36.75" customHeight="1" collapsed="1" x14ac:dyDescent="0.3">
      <c r="A45" s="82"/>
      <c r="B45" s="82"/>
      <c r="C45" s="82"/>
      <c r="D45" s="82"/>
      <c r="E45" s="82"/>
      <c r="F45" s="82"/>
      <c r="G45" s="82"/>
      <c r="H45" s="82"/>
      <c r="I45" s="82"/>
      <c r="J45" s="82"/>
    </row>
    <row r="46" spans="1:127" s="22" customFormat="1" ht="39" customHeight="1" x14ac:dyDescent="0.3">
      <c r="A46" s="82"/>
      <c r="B46" s="82"/>
      <c r="C46" s="82"/>
      <c r="D46" s="82"/>
      <c r="E46" s="82"/>
      <c r="F46" s="82"/>
      <c r="G46" s="82"/>
      <c r="H46" s="82"/>
      <c r="I46" s="82"/>
      <c r="J46" s="82"/>
    </row>
    <row r="47" spans="1:127" s="22" customFormat="1" ht="8.25" customHeight="1" x14ac:dyDescent="0.3">
      <c r="A47" s="82"/>
      <c r="B47" s="82"/>
      <c r="C47" s="82"/>
      <c r="D47" s="82"/>
      <c r="E47" s="82"/>
      <c r="F47" s="82"/>
      <c r="G47" s="82"/>
      <c r="H47" s="82"/>
      <c r="I47" s="82"/>
      <c r="J47" s="82"/>
    </row>
    <row r="48" spans="1:127" s="22" customFormat="1" ht="41.25" customHeight="1" x14ac:dyDescent="0.3">
      <c r="A48" s="82"/>
      <c r="B48" s="82"/>
      <c r="C48" s="82"/>
      <c r="D48" s="82"/>
      <c r="E48" s="82"/>
      <c r="F48" s="82"/>
      <c r="G48" s="82"/>
      <c r="H48" s="82"/>
      <c r="I48" s="82"/>
      <c r="J48" s="82"/>
    </row>
    <row r="49" spans="1:10" s="22" customFormat="1" collapsed="1" x14ac:dyDescent="0.3">
      <c r="A49" s="82"/>
      <c r="B49" s="82"/>
      <c r="C49" s="82"/>
      <c r="D49" s="82"/>
      <c r="E49" s="82"/>
      <c r="F49" s="82"/>
      <c r="G49" s="82"/>
      <c r="H49" s="82"/>
      <c r="I49" s="82"/>
      <c r="J49" s="82"/>
    </row>
    <row r="50" spans="1:10" s="22" customFormat="1" ht="18.75" customHeight="1" x14ac:dyDescent="0.3">
      <c r="A50" s="82"/>
      <c r="B50" s="82"/>
      <c r="C50" s="82"/>
      <c r="D50" s="82"/>
      <c r="E50" s="82"/>
      <c r="F50" s="82"/>
      <c r="G50" s="82"/>
      <c r="H50" s="82"/>
      <c r="I50" s="82"/>
      <c r="J50" s="82"/>
    </row>
    <row r="51" spans="1:10" s="22" customFormat="1" x14ac:dyDescent="0.3">
      <c r="A51" s="82"/>
      <c r="B51" s="82"/>
      <c r="C51" s="82"/>
      <c r="D51" s="82"/>
      <c r="E51" s="82"/>
      <c r="F51" s="82"/>
      <c r="G51" s="82"/>
      <c r="H51" s="82"/>
      <c r="I51" s="82"/>
      <c r="J51" s="82"/>
    </row>
    <row r="52" spans="1:10" s="22" customFormat="1" x14ac:dyDescent="0.3">
      <c r="A52" s="82"/>
      <c r="B52" s="82"/>
      <c r="C52" s="82"/>
      <c r="D52" s="82"/>
      <c r="E52" s="82"/>
      <c r="F52" s="82"/>
      <c r="G52" s="82"/>
      <c r="H52" s="82"/>
      <c r="I52" s="82"/>
      <c r="J52" s="82"/>
    </row>
    <row r="53" spans="1:10" s="22" customFormat="1" collapsed="1" x14ac:dyDescent="0.3">
      <c r="A53" s="82"/>
      <c r="B53" s="82"/>
      <c r="C53" s="82"/>
      <c r="D53" s="82"/>
      <c r="E53" s="82"/>
      <c r="F53" s="82"/>
      <c r="G53" s="82"/>
      <c r="H53" s="82"/>
      <c r="I53" s="82"/>
      <c r="J53" s="82"/>
    </row>
    <row r="54" spans="1:10" s="22" customFormat="1" ht="18.75" customHeight="1" x14ac:dyDescent="0.3">
      <c r="A54" s="82"/>
      <c r="B54" s="82"/>
      <c r="C54" s="82"/>
      <c r="D54" s="82"/>
      <c r="E54" s="82"/>
      <c r="F54" s="82"/>
      <c r="G54" s="82"/>
      <c r="H54" s="82"/>
      <c r="I54" s="82"/>
      <c r="J54" s="82"/>
    </row>
    <row r="55" spans="1:10" s="22" customFormat="1" x14ac:dyDescent="0.3">
      <c r="A55" s="82"/>
      <c r="B55" s="82"/>
      <c r="C55" s="82"/>
      <c r="D55" s="82"/>
      <c r="E55" s="82"/>
      <c r="F55" s="82"/>
      <c r="G55" s="82"/>
      <c r="H55" s="82"/>
      <c r="I55" s="82"/>
      <c r="J55" s="82"/>
    </row>
    <row r="56" spans="1:10" s="22" customFormat="1" x14ac:dyDescent="0.3">
      <c r="A56" s="82"/>
      <c r="B56" s="82"/>
      <c r="C56" s="82"/>
      <c r="D56" s="82"/>
      <c r="E56" s="82"/>
      <c r="F56" s="82"/>
      <c r="G56" s="82"/>
      <c r="H56" s="82"/>
      <c r="I56" s="82"/>
      <c r="J56" s="82"/>
    </row>
    <row r="57" spans="1:10" s="22" customFormat="1" collapsed="1" x14ac:dyDescent="0.3">
      <c r="A57" s="82"/>
      <c r="B57" s="82"/>
      <c r="C57" s="82"/>
      <c r="D57" s="82"/>
      <c r="E57" s="82"/>
      <c r="F57" s="82"/>
      <c r="G57" s="82"/>
      <c r="H57" s="82"/>
      <c r="I57" s="82"/>
      <c r="J57" s="82"/>
    </row>
    <row r="58" spans="1:10" s="22" customFormat="1" ht="18.75" customHeight="1" x14ac:dyDescent="0.3">
      <c r="A58" s="82"/>
      <c r="B58" s="82"/>
      <c r="C58" s="82"/>
      <c r="D58" s="82"/>
      <c r="E58" s="82"/>
      <c r="F58" s="82"/>
      <c r="G58" s="82"/>
      <c r="H58" s="82"/>
      <c r="I58" s="82"/>
      <c r="J58" s="82"/>
    </row>
    <row r="59" spans="1:10" s="22" customFormat="1" x14ac:dyDescent="0.3">
      <c r="A59" s="82"/>
      <c r="B59" s="82"/>
      <c r="C59" s="82"/>
      <c r="D59" s="82"/>
      <c r="E59" s="82"/>
      <c r="F59" s="82"/>
      <c r="G59" s="82"/>
      <c r="H59" s="82"/>
      <c r="I59" s="82"/>
      <c r="J59" s="82"/>
    </row>
    <row r="60" spans="1:10" s="22" customFormat="1" ht="36" customHeight="1" x14ac:dyDescent="0.3">
      <c r="A60" s="82"/>
      <c r="B60" s="82"/>
      <c r="C60" s="82"/>
      <c r="D60" s="82"/>
      <c r="E60" s="82"/>
      <c r="F60" s="82"/>
      <c r="G60" s="82"/>
      <c r="H60" s="82"/>
      <c r="I60" s="82"/>
      <c r="J60" s="82"/>
    </row>
    <row r="61" spans="1:10" s="22" customFormat="1" ht="36.75" customHeight="1" x14ac:dyDescent="0.3">
      <c r="A61" s="82"/>
      <c r="B61" s="82"/>
      <c r="C61" s="82"/>
      <c r="D61" s="82"/>
      <c r="E61" s="82"/>
      <c r="F61" s="82"/>
      <c r="G61" s="82"/>
      <c r="H61" s="82"/>
      <c r="I61" s="82"/>
      <c r="J61" s="82"/>
    </row>
    <row r="62" spans="1:10" s="22" customFormat="1" ht="18.75" customHeight="1" x14ac:dyDescent="0.3">
      <c r="A62" s="82"/>
      <c r="B62" s="82"/>
      <c r="C62" s="82"/>
      <c r="D62" s="82"/>
      <c r="E62" s="82"/>
      <c r="F62" s="82"/>
      <c r="G62" s="82"/>
      <c r="H62" s="82"/>
      <c r="I62" s="82"/>
      <c r="J62" s="82"/>
    </row>
    <row r="63" spans="1:10" s="22" customFormat="1" x14ac:dyDescent="0.3">
      <c r="A63" s="82"/>
      <c r="B63" s="82"/>
      <c r="C63" s="82"/>
      <c r="D63" s="82"/>
      <c r="E63" s="82"/>
      <c r="F63" s="82"/>
      <c r="G63" s="82"/>
      <c r="H63" s="82"/>
      <c r="I63" s="82"/>
      <c r="J63" s="82"/>
    </row>
    <row r="64" spans="1:10" s="22" customFormat="1" x14ac:dyDescent="0.3">
      <c r="A64" s="82"/>
      <c r="B64" s="82"/>
      <c r="C64" s="82"/>
      <c r="D64" s="82"/>
      <c r="E64" s="82"/>
      <c r="F64" s="82"/>
      <c r="G64" s="82"/>
      <c r="H64" s="82"/>
      <c r="I64" s="82"/>
      <c r="J64" s="82"/>
    </row>
    <row r="65" spans="1:10" s="22" customFormat="1" ht="42" customHeight="1" x14ac:dyDescent="0.3">
      <c r="A65" s="82"/>
      <c r="B65" s="82"/>
      <c r="C65" s="82"/>
      <c r="D65" s="82"/>
      <c r="E65" s="82"/>
      <c r="F65" s="82"/>
      <c r="G65" s="82"/>
      <c r="H65" s="82"/>
      <c r="I65" s="82"/>
      <c r="J65" s="82"/>
    </row>
    <row r="66" spans="1:10" s="22" customFormat="1" x14ac:dyDescent="0.3">
      <c r="A66" s="82"/>
      <c r="B66" s="82"/>
      <c r="C66" s="82"/>
      <c r="D66" s="82"/>
      <c r="E66" s="82"/>
      <c r="F66" s="82"/>
      <c r="G66" s="82"/>
      <c r="H66" s="82"/>
      <c r="I66" s="82"/>
      <c r="J66" s="82"/>
    </row>
    <row r="67" spans="1:10" s="22" customFormat="1" x14ac:dyDescent="0.3">
      <c r="A67" s="82"/>
      <c r="B67" s="82"/>
      <c r="C67" s="82"/>
      <c r="D67" s="82"/>
      <c r="E67" s="82"/>
      <c r="F67" s="82"/>
      <c r="G67" s="82"/>
      <c r="H67" s="82"/>
      <c r="I67" s="82"/>
      <c r="J67" s="82"/>
    </row>
    <row r="68" spans="1:10" s="22" customFormat="1" x14ac:dyDescent="0.3">
      <c r="A68" s="82"/>
      <c r="B68" s="82"/>
      <c r="C68" s="82"/>
      <c r="D68" s="82"/>
      <c r="E68" s="82"/>
      <c r="F68" s="82"/>
      <c r="G68" s="82"/>
      <c r="H68" s="82"/>
      <c r="I68" s="82"/>
      <c r="J68" s="82"/>
    </row>
    <row r="69" spans="1:10" s="22" customFormat="1" collapsed="1" x14ac:dyDescent="0.3">
      <c r="A69" s="82"/>
      <c r="B69" s="82"/>
      <c r="C69" s="82"/>
      <c r="D69" s="82"/>
      <c r="E69" s="82"/>
      <c r="F69" s="82"/>
      <c r="G69" s="82"/>
      <c r="H69" s="82"/>
      <c r="I69" s="82"/>
      <c r="J69" s="82"/>
    </row>
    <row r="70" spans="1:10" s="22" customFormat="1" ht="15" customHeight="1" x14ac:dyDescent="0.3">
      <c r="A70" s="82"/>
      <c r="B70" s="82"/>
      <c r="C70" s="82"/>
      <c r="D70" s="82"/>
      <c r="E70" s="82"/>
      <c r="F70" s="82"/>
      <c r="G70" s="82"/>
      <c r="H70" s="82"/>
      <c r="I70" s="82"/>
      <c r="J70" s="82"/>
    </row>
    <row r="71" spans="1:10" s="22" customFormat="1" x14ac:dyDescent="0.3">
      <c r="A71" s="82"/>
      <c r="B71" s="82"/>
      <c r="C71" s="82"/>
      <c r="D71" s="82"/>
      <c r="E71" s="82"/>
      <c r="F71" s="82"/>
      <c r="G71" s="82"/>
      <c r="H71" s="82"/>
      <c r="I71" s="82"/>
      <c r="J71" s="82"/>
    </row>
    <row r="72" spans="1:10" s="22" customFormat="1" ht="42.75" customHeight="1" x14ac:dyDescent="0.3">
      <c r="A72" s="82"/>
      <c r="B72" s="82"/>
      <c r="C72" s="82"/>
      <c r="D72" s="82"/>
      <c r="E72" s="82"/>
      <c r="F72" s="82"/>
      <c r="G72" s="82"/>
      <c r="H72" s="82"/>
      <c r="I72" s="82"/>
      <c r="J72" s="82"/>
    </row>
    <row r="73" spans="1:10" s="22" customFormat="1" ht="36.75" customHeight="1" collapsed="1" x14ac:dyDescent="0.3">
      <c r="A73" s="82"/>
      <c r="B73" s="82"/>
      <c r="C73" s="82"/>
      <c r="D73" s="82"/>
      <c r="E73" s="82"/>
      <c r="F73" s="82"/>
      <c r="G73" s="82"/>
      <c r="H73" s="82"/>
      <c r="I73" s="82"/>
      <c r="J73" s="82"/>
    </row>
    <row r="74" spans="1:10" s="22" customFormat="1" ht="18.75" customHeight="1" x14ac:dyDescent="0.3">
      <c r="A74" s="82"/>
      <c r="B74" s="82"/>
      <c r="C74" s="82"/>
      <c r="D74" s="82"/>
      <c r="E74" s="82"/>
      <c r="F74" s="82"/>
      <c r="G74" s="82"/>
      <c r="H74" s="82"/>
      <c r="I74" s="82"/>
      <c r="J74" s="82"/>
    </row>
    <row r="75" spans="1:10" s="22" customFormat="1" x14ac:dyDescent="0.3">
      <c r="A75" s="82"/>
      <c r="B75" s="82"/>
      <c r="C75" s="82"/>
      <c r="D75" s="82"/>
      <c r="E75" s="82"/>
      <c r="F75" s="82"/>
      <c r="G75" s="82"/>
      <c r="H75" s="82"/>
      <c r="I75" s="82"/>
      <c r="J75" s="82"/>
    </row>
    <row r="76" spans="1:10" s="22" customFormat="1" x14ac:dyDescent="0.3">
      <c r="A76" s="82"/>
      <c r="B76" s="82"/>
      <c r="C76" s="82"/>
      <c r="D76" s="82"/>
      <c r="E76" s="82"/>
      <c r="F76" s="82"/>
      <c r="G76" s="82"/>
      <c r="H76" s="82"/>
      <c r="I76" s="82"/>
      <c r="J76" s="82"/>
    </row>
    <row r="77" spans="1:10" s="22" customFormat="1" x14ac:dyDescent="0.3">
      <c r="A77" s="82"/>
      <c r="B77" s="82"/>
      <c r="C77" s="82"/>
      <c r="D77" s="82"/>
      <c r="E77" s="82"/>
      <c r="F77" s="82"/>
      <c r="G77" s="82"/>
      <c r="H77" s="82"/>
      <c r="I77" s="82"/>
      <c r="J77" s="82"/>
    </row>
    <row r="78" spans="1:10" s="22" customFormat="1" ht="18.75" customHeight="1" x14ac:dyDescent="0.3">
      <c r="A78" s="82"/>
      <c r="B78" s="82"/>
      <c r="C78" s="82"/>
      <c r="D78" s="82"/>
      <c r="E78" s="82"/>
      <c r="F78" s="82"/>
      <c r="G78" s="82"/>
      <c r="H78" s="82"/>
      <c r="I78" s="82"/>
      <c r="J78" s="82"/>
    </row>
    <row r="79" spans="1:10" s="22" customFormat="1" ht="15.75" customHeight="1" x14ac:dyDescent="0.3">
      <c r="A79" s="82"/>
      <c r="B79" s="82"/>
      <c r="C79" s="82"/>
      <c r="D79" s="82"/>
      <c r="E79" s="82"/>
      <c r="F79" s="82"/>
      <c r="G79" s="82"/>
      <c r="H79" s="82"/>
      <c r="I79" s="82"/>
      <c r="J79" s="82"/>
    </row>
    <row r="80" spans="1:10" s="22" customFormat="1" x14ac:dyDescent="0.3">
      <c r="A80" s="82"/>
      <c r="B80" s="82"/>
      <c r="C80" s="82"/>
      <c r="D80" s="82"/>
      <c r="E80" s="82"/>
      <c r="F80" s="82"/>
      <c r="G80" s="82"/>
      <c r="H80" s="82"/>
      <c r="I80" s="82"/>
      <c r="J80" s="82"/>
    </row>
    <row r="81" spans="1:10" s="22" customFormat="1" ht="15" customHeight="1" x14ac:dyDescent="0.3">
      <c r="A81" s="82"/>
      <c r="B81" s="82"/>
      <c r="C81" s="82"/>
      <c r="D81" s="82"/>
      <c r="E81" s="82"/>
      <c r="F81" s="82"/>
      <c r="G81" s="82"/>
      <c r="H81" s="82"/>
      <c r="I81" s="82"/>
      <c r="J81" s="82"/>
    </row>
    <row r="82" spans="1:10" s="22" customFormat="1" x14ac:dyDescent="0.3">
      <c r="A82" s="82"/>
      <c r="B82" s="82"/>
      <c r="C82" s="82"/>
      <c r="D82" s="82"/>
      <c r="E82" s="82"/>
      <c r="F82" s="82"/>
      <c r="G82" s="82"/>
      <c r="H82" s="82"/>
      <c r="I82" s="82"/>
      <c r="J82" s="82"/>
    </row>
    <row r="83" spans="1:10" s="22" customFormat="1" x14ac:dyDescent="0.3">
      <c r="A83" s="82"/>
      <c r="B83" s="82"/>
      <c r="C83" s="82"/>
      <c r="D83" s="82"/>
      <c r="E83" s="82"/>
      <c r="F83" s="82"/>
      <c r="G83" s="82"/>
      <c r="H83" s="82"/>
      <c r="I83" s="82"/>
      <c r="J83" s="82"/>
    </row>
    <row r="84" spans="1:10" s="22" customFormat="1" x14ac:dyDescent="0.3">
      <c r="A84" s="82"/>
      <c r="B84" s="82"/>
      <c r="C84" s="82"/>
      <c r="D84" s="82"/>
      <c r="E84" s="82"/>
      <c r="F84" s="82"/>
      <c r="G84" s="82"/>
      <c r="H84" s="82"/>
      <c r="I84" s="82"/>
      <c r="J84" s="82"/>
    </row>
    <row r="85" spans="1:10" s="22" customFormat="1" ht="18.75" customHeight="1" x14ac:dyDescent="0.3">
      <c r="A85" s="82"/>
      <c r="B85" s="82"/>
      <c r="C85" s="82"/>
      <c r="D85" s="82"/>
      <c r="E85" s="82"/>
      <c r="F85" s="82"/>
      <c r="G85" s="82"/>
      <c r="H85" s="82"/>
      <c r="I85" s="82"/>
      <c r="J85" s="82"/>
    </row>
    <row r="86" spans="1:10" s="22" customFormat="1" x14ac:dyDescent="0.3">
      <c r="A86" s="82"/>
      <c r="B86" s="82"/>
      <c r="C86" s="82"/>
      <c r="D86" s="82"/>
      <c r="E86" s="82"/>
      <c r="F86" s="82"/>
      <c r="G86" s="82"/>
      <c r="H86" s="82"/>
      <c r="I86" s="82"/>
      <c r="J86" s="82"/>
    </row>
    <row r="87" spans="1:10" s="22" customFormat="1" x14ac:dyDescent="0.3">
      <c r="A87" s="82"/>
      <c r="B87" s="82"/>
      <c r="C87" s="82"/>
      <c r="D87" s="82"/>
      <c r="E87" s="82"/>
      <c r="F87" s="82"/>
      <c r="G87" s="82"/>
      <c r="H87" s="82"/>
      <c r="I87" s="82"/>
      <c r="J87" s="82"/>
    </row>
    <row r="88" spans="1:10" s="22" customFormat="1" x14ac:dyDescent="0.3">
      <c r="A88" s="82"/>
      <c r="B88" s="82"/>
      <c r="C88" s="82"/>
      <c r="D88" s="82"/>
      <c r="E88" s="82"/>
      <c r="F88" s="82"/>
      <c r="G88" s="82"/>
      <c r="H88" s="82"/>
      <c r="I88" s="82"/>
      <c r="J88" s="82"/>
    </row>
    <row r="89" spans="1:10" s="22" customFormat="1" ht="60" customHeight="1" x14ac:dyDescent="0.3">
      <c r="A89" s="82"/>
      <c r="B89" s="82"/>
      <c r="C89" s="82"/>
      <c r="D89" s="82"/>
      <c r="E89" s="82"/>
      <c r="F89" s="82"/>
      <c r="G89" s="82"/>
      <c r="H89" s="82"/>
      <c r="I89" s="82"/>
      <c r="J89" s="82"/>
    </row>
    <row r="90" spans="1:10" s="22" customFormat="1" x14ac:dyDescent="0.3">
      <c r="A90" s="82"/>
      <c r="B90" s="82"/>
      <c r="C90" s="82"/>
      <c r="D90" s="82"/>
      <c r="E90" s="82"/>
      <c r="F90" s="82"/>
      <c r="G90" s="82"/>
      <c r="H90" s="82"/>
      <c r="I90" s="82"/>
      <c r="J90" s="82"/>
    </row>
    <row r="91" spans="1:10" s="22" customFormat="1" x14ac:dyDescent="0.3">
      <c r="A91" s="82"/>
      <c r="B91" s="82"/>
      <c r="C91" s="82"/>
      <c r="D91" s="82"/>
      <c r="E91" s="82"/>
      <c r="F91" s="82"/>
      <c r="G91" s="82"/>
      <c r="H91" s="82"/>
      <c r="I91" s="82"/>
      <c r="J91" s="82"/>
    </row>
    <row r="92" spans="1:10" s="22" customFormat="1" ht="62.25" customHeight="1" x14ac:dyDescent="0.3">
      <c r="A92" s="82"/>
      <c r="B92" s="82"/>
      <c r="C92" s="82"/>
      <c r="D92" s="82"/>
      <c r="E92" s="82"/>
      <c r="F92" s="82"/>
      <c r="G92" s="82"/>
      <c r="H92" s="82"/>
      <c r="I92" s="82"/>
      <c r="J92" s="82"/>
    </row>
    <row r="93" spans="1:10" s="22" customFormat="1" ht="18.75" customHeight="1" x14ac:dyDescent="0.3">
      <c r="A93" s="82"/>
      <c r="B93" s="82"/>
      <c r="C93" s="82"/>
      <c r="D93" s="82"/>
      <c r="E93" s="82"/>
      <c r="F93" s="82"/>
      <c r="G93" s="82"/>
      <c r="H93" s="82"/>
      <c r="I93" s="82"/>
      <c r="J93" s="82"/>
    </row>
    <row r="94" spans="1:10" s="22" customFormat="1" x14ac:dyDescent="0.3">
      <c r="A94" s="82"/>
      <c r="B94" s="82"/>
      <c r="C94" s="82"/>
      <c r="D94" s="82"/>
      <c r="E94" s="82"/>
      <c r="F94" s="82"/>
      <c r="G94" s="82"/>
      <c r="H94" s="82"/>
      <c r="I94" s="82"/>
      <c r="J94" s="82"/>
    </row>
    <row r="95" spans="1:10" s="22" customFormat="1" x14ac:dyDescent="0.3">
      <c r="A95" s="82"/>
      <c r="B95" s="82"/>
      <c r="C95" s="82"/>
      <c r="D95" s="82"/>
      <c r="E95" s="82"/>
      <c r="F95" s="82"/>
      <c r="G95" s="82"/>
      <c r="H95" s="82"/>
      <c r="I95" s="82"/>
      <c r="J95" s="82"/>
    </row>
    <row r="96" spans="1:10" s="22" customFormat="1" ht="42" customHeight="1" x14ac:dyDescent="0.3">
      <c r="A96" s="82"/>
      <c r="B96" s="82"/>
      <c r="C96" s="82"/>
      <c r="D96" s="82"/>
      <c r="E96" s="82"/>
      <c r="F96" s="82"/>
      <c r="G96" s="82"/>
      <c r="H96" s="82"/>
      <c r="I96" s="82"/>
      <c r="J96" s="82"/>
    </row>
    <row r="97" spans="1:11" s="22" customFormat="1" ht="18.75" customHeight="1" x14ac:dyDescent="0.3">
      <c r="A97" s="82"/>
      <c r="B97" s="82"/>
      <c r="C97" s="82"/>
      <c r="D97" s="82"/>
      <c r="E97" s="82"/>
      <c r="F97" s="82"/>
      <c r="G97" s="82"/>
      <c r="H97" s="82"/>
      <c r="I97" s="82"/>
      <c r="J97" s="82"/>
    </row>
    <row r="98" spans="1:11" s="22" customFormat="1" x14ac:dyDescent="0.3">
      <c r="A98" s="82"/>
      <c r="B98" s="82"/>
      <c r="C98" s="82"/>
      <c r="D98" s="82"/>
      <c r="E98" s="82"/>
      <c r="F98" s="82"/>
      <c r="G98" s="82"/>
      <c r="H98" s="82"/>
      <c r="I98" s="82"/>
      <c r="J98" s="82"/>
      <c r="K98"/>
    </row>
    <row r="99" spans="1:11" s="22" customFormat="1" x14ac:dyDescent="0.3">
      <c r="A99" s="82"/>
      <c r="B99" s="82"/>
      <c r="C99" s="82"/>
      <c r="D99" s="82"/>
      <c r="E99" s="82"/>
      <c r="F99" s="82"/>
      <c r="G99" s="82"/>
      <c r="H99" s="82"/>
      <c r="I99" s="82"/>
      <c r="J99" s="82"/>
    </row>
    <row r="100" spans="1:11" s="22" customFormat="1" x14ac:dyDescent="0.3">
      <c r="A100" s="82"/>
      <c r="B100" s="82"/>
      <c r="C100" s="82"/>
      <c r="D100" s="82"/>
      <c r="E100" s="82"/>
      <c r="F100" s="82"/>
      <c r="G100" s="82"/>
      <c r="H100" s="82"/>
      <c r="I100" s="82"/>
      <c r="J100" s="82"/>
    </row>
    <row r="101" spans="1:11" s="22" customFormat="1" x14ac:dyDescent="0.3">
      <c r="A101" s="82"/>
      <c r="B101" s="82"/>
      <c r="C101" s="82"/>
      <c r="D101" s="82"/>
      <c r="E101" s="82"/>
      <c r="F101" s="82"/>
      <c r="G101" s="82"/>
      <c r="H101" s="82"/>
      <c r="I101" s="82"/>
      <c r="J101" s="82"/>
    </row>
    <row r="102" spans="1:11" s="22" customFormat="1" ht="18.75" customHeight="1" x14ac:dyDescent="0.3">
      <c r="A102" s="82"/>
      <c r="B102" s="82"/>
      <c r="C102" s="82"/>
      <c r="D102" s="82"/>
      <c r="E102" s="82"/>
      <c r="F102" s="82"/>
      <c r="G102" s="82"/>
      <c r="H102" s="82"/>
      <c r="I102" s="82"/>
      <c r="J102" s="82"/>
    </row>
    <row r="103" spans="1:11" s="22" customFormat="1" x14ac:dyDescent="0.3">
      <c r="A103" s="82"/>
      <c r="B103" s="82"/>
      <c r="C103" s="82"/>
      <c r="D103" s="82"/>
      <c r="E103" s="82"/>
      <c r="F103" s="82"/>
      <c r="G103" s="82"/>
      <c r="H103" s="82"/>
      <c r="I103" s="82"/>
      <c r="J103" s="82"/>
    </row>
    <row r="104" spans="1:11" s="22" customFormat="1" ht="0.75" customHeight="1" x14ac:dyDescent="0.3">
      <c r="A104" s="82"/>
      <c r="B104" s="82"/>
      <c r="C104" s="82"/>
      <c r="D104" s="82"/>
      <c r="E104" s="82"/>
      <c r="F104" s="82"/>
      <c r="G104" s="82"/>
      <c r="H104" s="82"/>
      <c r="I104" s="82"/>
      <c r="J104" s="82"/>
    </row>
    <row r="105" spans="1:11" s="22" customFormat="1" x14ac:dyDescent="0.3">
      <c r="A105" s="82"/>
      <c r="B105" s="82"/>
      <c r="C105" s="82"/>
      <c r="D105" s="82"/>
      <c r="E105" s="82"/>
      <c r="F105" s="82"/>
      <c r="G105" s="82"/>
      <c r="H105" s="82"/>
      <c r="I105" s="82"/>
      <c r="J105" s="82"/>
    </row>
    <row r="106" spans="1:11" s="22" customFormat="1" x14ac:dyDescent="0.3">
      <c r="A106" s="82"/>
      <c r="B106" s="82"/>
      <c r="C106" s="82"/>
      <c r="D106" s="82"/>
      <c r="E106" s="82"/>
      <c r="F106" s="82"/>
      <c r="G106" s="82"/>
      <c r="H106" s="82"/>
      <c r="I106" s="82"/>
      <c r="J106" s="82"/>
    </row>
    <row r="107" spans="1:11" s="22" customFormat="1" ht="25.5" customHeight="1" x14ac:dyDescent="0.3">
      <c r="A107" s="82"/>
      <c r="B107" s="82"/>
      <c r="C107" s="82"/>
      <c r="D107" s="82"/>
      <c r="E107" s="82"/>
      <c r="F107" s="82"/>
      <c r="G107" s="82"/>
      <c r="H107" s="82"/>
      <c r="I107" s="82"/>
      <c r="J107" s="82"/>
    </row>
    <row r="108" spans="1:11" s="22" customFormat="1" ht="18.75" customHeight="1" x14ac:dyDescent="0.3">
      <c r="A108" s="82"/>
      <c r="B108" s="82"/>
      <c r="C108" s="82"/>
      <c r="D108" s="82"/>
      <c r="E108" s="82"/>
      <c r="F108" s="82"/>
      <c r="G108" s="82"/>
      <c r="H108" s="82"/>
      <c r="I108" s="82"/>
      <c r="J108" s="82"/>
    </row>
    <row r="109" spans="1:11" s="22" customFormat="1" ht="15" hidden="1" customHeight="1" x14ac:dyDescent="0.3">
      <c r="A109" s="82"/>
      <c r="B109" s="82"/>
      <c r="C109" s="82"/>
      <c r="D109" s="82"/>
      <c r="E109" s="82"/>
      <c r="F109" s="82"/>
      <c r="G109" s="82"/>
      <c r="H109" s="82"/>
      <c r="I109" s="82"/>
      <c r="J109" s="82"/>
    </row>
    <row r="110" spans="1:11" s="22" customFormat="1" ht="15" customHeight="1" x14ac:dyDescent="0.3">
      <c r="A110" s="82"/>
      <c r="B110" s="82"/>
      <c r="C110" s="82"/>
      <c r="D110" s="82"/>
      <c r="E110" s="82"/>
      <c r="F110" s="82"/>
      <c r="G110" s="82"/>
      <c r="H110" s="82"/>
      <c r="I110" s="82"/>
      <c r="J110" s="82"/>
    </row>
    <row r="111" spans="1:11" s="22" customFormat="1" x14ac:dyDescent="0.3">
      <c r="A111" s="82"/>
      <c r="B111" s="82"/>
      <c r="C111" s="82"/>
      <c r="D111" s="82"/>
      <c r="E111" s="82"/>
      <c r="F111" s="82"/>
      <c r="G111" s="82"/>
      <c r="H111" s="82"/>
      <c r="I111" s="82"/>
      <c r="J111" s="82"/>
      <c r="K111"/>
    </row>
    <row r="112" spans="1:11" s="22" customFormat="1" x14ac:dyDescent="0.3">
      <c r="A112" s="82"/>
      <c r="B112" s="82"/>
      <c r="C112" s="82"/>
      <c r="D112" s="82"/>
      <c r="E112" s="82"/>
      <c r="F112" s="82"/>
      <c r="G112" s="82"/>
      <c r="H112" s="82"/>
      <c r="I112" s="82"/>
      <c r="J112" s="82"/>
    </row>
    <row r="113" spans="1:10" s="22" customFormat="1" x14ac:dyDescent="0.3">
      <c r="A113" s="82"/>
      <c r="B113" s="82"/>
      <c r="C113" s="82"/>
      <c r="D113" s="82"/>
      <c r="E113" s="82"/>
      <c r="F113" s="82"/>
      <c r="G113" s="82"/>
      <c r="H113" s="82"/>
      <c r="I113" s="82"/>
      <c r="J113" s="82"/>
    </row>
    <row r="114" spans="1:10" s="22" customFormat="1" x14ac:dyDescent="0.3">
      <c r="A114" s="82"/>
      <c r="B114" s="82"/>
      <c r="C114" s="82"/>
      <c r="D114" s="82"/>
      <c r="E114" s="82"/>
      <c r="F114" s="82"/>
      <c r="G114" s="82"/>
      <c r="H114" s="82"/>
      <c r="I114" s="82"/>
      <c r="J114" s="82"/>
    </row>
    <row r="115" spans="1:10" s="22" customFormat="1" x14ac:dyDescent="0.3">
      <c r="A115" s="82"/>
      <c r="B115" s="82"/>
      <c r="C115" s="82"/>
      <c r="D115" s="82"/>
      <c r="E115" s="82"/>
      <c r="F115" s="82"/>
      <c r="G115" s="82"/>
      <c r="H115" s="82"/>
      <c r="I115" s="82"/>
      <c r="J115" s="82"/>
    </row>
    <row r="116" spans="1:10" s="22" customFormat="1" ht="18.75" customHeight="1" x14ac:dyDescent="0.3">
      <c r="A116" s="82"/>
      <c r="B116" s="82"/>
      <c r="C116" s="82"/>
      <c r="D116" s="82"/>
      <c r="E116" s="82"/>
      <c r="F116" s="82"/>
      <c r="G116" s="82"/>
      <c r="H116" s="82"/>
      <c r="I116" s="82"/>
      <c r="J116" s="82"/>
    </row>
    <row r="117" spans="1:10" s="22" customFormat="1" ht="15" customHeight="1" x14ac:dyDescent="0.3">
      <c r="A117" s="82"/>
      <c r="B117" s="82"/>
      <c r="C117" s="82"/>
      <c r="D117" s="82"/>
      <c r="E117" s="82"/>
      <c r="F117" s="82"/>
      <c r="G117" s="82"/>
      <c r="H117" s="82"/>
      <c r="I117" s="82"/>
      <c r="J117" s="82"/>
    </row>
    <row r="118" spans="1:10" s="22" customFormat="1" ht="93.75" customHeight="1" x14ac:dyDescent="0.3">
      <c r="A118" s="82"/>
      <c r="B118" s="82"/>
      <c r="C118" s="82"/>
      <c r="D118" s="82"/>
      <c r="E118" s="82"/>
      <c r="F118" s="82"/>
      <c r="G118" s="82"/>
      <c r="H118" s="82"/>
      <c r="I118" s="82"/>
      <c r="J118" s="82"/>
    </row>
    <row r="119" spans="1:10" s="22" customFormat="1" x14ac:dyDescent="0.3">
      <c r="A119" s="82"/>
      <c r="B119" s="82"/>
      <c r="C119" s="82"/>
      <c r="D119" s="82"/>
      <c r="E119" s="82"/>
      <c r="F119" s="82"/>
      <c r="G119" s="82"/>
      <c r="H119" s="82"/>
      <c r="I119" s="82"/>
      <c r="J119" s="82"/>
    </row>
    <row r="120" spans="1:10" s="22" customFormat="1" ht="59.25" customHeight="1" x14ac:dyDescent="0.3">
      <c r="A120" s="82"/>
      <c r="B120" s="82"/>
      <c r="C120" s="82"/>
      <c r="D120" s="82"/>
      <c r="E120" s="82"/>
      <c r="F120" s="82"/>
      <c r="G120" s="82"/>
      <c r="H120" s="82"/>
      <c r="I120" s="82"/>
      <c r="J120" s="82"/>
    </row>
    <row r="121" spans="1:10" s="22" customFormat="1" ht="18.75" customHeight="1" x14ac:dyDescent="0.3">
      <c r="A121" s="82"/>
      <c r="B121" s="82"/>
      <c r="C121" s="82"/>
      <c r="D121" s="82"/>
      <c r="E121" s="82"/>
      <c r="F121" s="82"/>
      <c r="G121" s="82"/>
      <c r="H121" s="82"/>
      <c r="I121" s="82"/>
      <c r="J121" s="82"/>
    </row>
    <row r="122" spans="1:10" s="22" customFormat="1" x14ac:dyDescent="0.3">
      <c r="A122" s="82"/>
      <c r="B122" s="82"/>
      <c r="C122" s="82"/>
      <c r="D122" s="82"/>
      <c r="E122" s="82"/>
      <c r="F122" s="82"/>
      <c r="G122" s="82"/>
      <c r="H122" s="82"/>
      <c r="I122" s="82"/>
      <c r="J122" s="82"/>
    </row>
    <row r="123" spans="1:10" s="22" customFormat="1" ht="15" customHeight="1" x14ac:dyDescent="0.3">
      <c r="A123" s="82"/>
      <c r="B123" s="82"/>
      <c r="C123" s="82"/>
      <c r="D123" s="82"/>
      <c r="E123" s="82"/>
      <c r="F123" s="82"/>
      <c r="G123" s="82"/>
      <c r="H123" s="82"/>
      <c r="I123" s="82"/>
      <c r="J123" s="82"/>
    </row>
    <row r="124" spans="1:10" s="22" customFormat="1" x14ac:dyDescent="0.3">
      <c r="A124" s="82"/>
      <c r="B124" s="82"/>
      <c r="C124" s="82"/>
      <c r="D124" s="82"/>
      <c r="E124" s="82"/>
      <c r="F124" s="82"/>
      <c r="G124" s="82"/>
      <c r="H124" s="82"/>
      <c r="I124" s="82"/>
      <c r="J124" s="82"/>
    </row>
    <row r="125" spans="1:10" s="22" customFormat="1" x14ac:dyDescent="0.3">
      <c r="A125" s="82"/>
      <c r="B125" s="82"/>
      <c r="C125" s="82"/>
      <c r="D125" s="82"/>
      <c r="E125" s="82"/>
      <c r="F125" s="82"/>
      <c r="G125" s="82"/>
      <c r="H125" s="82"/>
      <c r="I125" s="82"/>
      <c r="J125" s="82"/>
    </row>
    <row r="126" spans="1:10" s="22" customFormat="1" hidden="1" x14ac:dyDescent="0.3">
      <c r="A126" s="82"/>
      <c r="B126" s="82"/>
      <c r="C126" s="82"/>
      <c r="D126" s="82"/>
      <c r="E126" s="82"/>
      <c r="F126" s="82"/>
      <c r="G126" s="82"/>
      <c r="H126" s="82"/>
      <c r="I126" s="82"/>
      <c r="J126" s="82"/>
    </row>
    <row r="127" spans="1:10" s="22" customFormat="1" ht="18.75" customHeight="1" x14ac:dyDescent="0.3">
      <c r="A127" s="82"/>
      <c r="B127" s="82"/>
      <c r="C127" s="82"/>
      <c r="D127" s="82"/>
      <c r="E127" s="82"/>
      <c r="F127" s="82"/>
      <c r="G127" s="82"/>
      <c r="H127" s="82"/>
      <c r="I127" s="82"/>
      <c r="J127" s="82"/>
    </row>
    <row r="128" spans="1:10" s="22" customFormat="1" ht="1.2" customHeight="1" x14ac:dyDescent="0.3">
      <c r="A128" s="82"/>
      <c r="B128" s="82"/>
      <c r="C128" s="82"/>
      <c r="D128" s="82"/>
      <c r="E128" s="82"/>
      <c r="F128" s="82"/>
      <c r="G128" s="82"/>
      <c r="H128" s="82"/>
      <c r="I128" s="82"/>
      <c r="J128" s="82"/>
    </row>
    <row r="129" spans="1:10" s="22" customFormat="1" x14ac:dyDescent="0.3">
      <c r="A129" s="82"/>
      <c r="B129" s="82"/>
      <c r="C129" s="82"/>
      <c r="D129" s="82"/>
      <c r="E129" s="82"/>
      <c r="F129" s="82"/>
      <c r="G129" s="82"/>
      <c r="H129" s="82"/>
      <c r="I129" s="82"/>
      <c r="J129" s="82"/>
    </row>
    <row r="130" spans="1:10" s="22" customFormat="1" x14ac:dyDescent="0.3">
      <c r="A130" s="82"/>
      <c r="B130" s="82"/>
      <c r="C130" s="82"/>
      <c r="D130" s="82"/>
      <c r="E130" s="82"/>
      <c r="F130" s="82"/>
      <c r="G130" s="82"/>
      <c r="H130" s="82"/>
      <c r="I130" s="82"/>
      <c r="J130" s="82"/>
    </row>
    <row r="131" spans="1:10" s="22" customFormat="1" ht="45" customHeight="1" x14ac:dyDescent="0.3">
      <c r="A131" s="82"/>
      <c r="B131" s="82"/>
      <c r="C131" s="82"/>
      <c r="D131" s="82"/>
      <c r="E131" s="82"/>
      <c r="F131" s="82"/>
      <c r="G131" s="82"/>
      <c r="H131" s="82"/>
      <c r="I131" s="82"/>
      <c r="J131" s="82"/>
    </row>
    <row r="132" spans="1:10" s="22" customFormat="1" x14ac:dyDescent="0.3">
      <c r="A132" s="82"/>
      <c r="B132" s="82"/>
      <c r="C132" s="82"/>
      <c r="D132" s="82"/>
      <c r="E132" s="82"/>
      <c r="F132" s="82"/>
      <c r="G132" s="82"/>
      <c r="H132" s="82"/>
      <c r="I132" s="82"/>
      <c r="J132" s="82"/>
    </row>
    <row r="133" spans="1:10" s="22" customFormat="1" ht="18.75" customHeight="1" x14ac:dyDescent="0.3">
      <c r="A133" s="82"/>
      <c r="B133" s="82"/>
      <c r="C133" s="82"/>
      <c r="D133" s="82"/>
      <c r="E133" s="82"/>
      <c r="F133" s="82"/>
      <c r="G133" s="82"/>
      <c r="H133" s="82"/>
      <c r="I133" s="82"/>
      <c r="J133" s="82"/>
    </row>
    <row r="134" spans="1:10" s="22" customFormat="1" ht="1.2" customHeight="1" x14ac:dyDescent="0.3">
      <c r="A134" s="82"/>
      <c r="B134" s="82"/>
      <c r="C134" s="82"/>
      <c r="D134" s="82"/>
      <c r="E134" s="82"/>
      <c r="F134" s="82"/>
      <c r="G134" s="82"/>
      <c r="H134" s="82"/>
      <c r="I134" s="82"/>
      <c r="J134" s="82"/>
    </row>
    <row r="135" spans="1:10" s="22" customFormat="1" ht="34.5" customHeight="1" x14ac:dyDescent="0.3">
      <c r="A135" s="82"/>
      <c r="B135" s="82"/>
      <c r="C135" s="82"/>
      <c r="D135" s="82"/>
      <c r="E135" s="82"/>
      <c r="F135" s="82"/>
      <c r="G135" s="82"/>
      <c r="H135" s="82"/>
      <c r="I135" s="82"/>
      <c r="J135" s="82"/>
    </row>
    <row r="136" spans="1:10" s="22" customFormat="1" x14ac:dyDescent="0.3">
      <c r="A136" s="82"/>
      <c r="B136" s="82"/>
      <c r="C136" s="82"/>
      <c r="D136" s="82"/>
      <c r="E136" s="82"/>
      <c r="F136" s="82"/>
      <c r="G136" s="82"/>
      <c r="H136" s="82"/>
      <c r="I136" s="82"/>
      <c r="J136" s="82"/>
    </row>
    <row r="137" spans="1:10" s="22" customFormat="1" ht="24.75" customHeight="1" x14ac:dyDescent="0.3">
      <c r="A137" s="82"/>
      <c r="B137" s="82"/>
      <c r="C137" s="82"/>
      <c r="D137" s="82"/>
      <c r="E137" s="82"/>
      <c r="F137" s="82"/>
      <c r="G137" s="82"/>
      <c r="H137" s="82"/>
      <c r="I137" s="82"/>
      <c r="J137" s="82"/>
    </row>
    <row r="138" spans="1:10" s="22" customFormat="1" ht="24" customHeight="1" x14ac:dyDescent="0.3">
      <c r="A138" s="82"/>
      <c r="B138" s="82"/>
      <c r="C138" s="82"/>
      <c r="D138" s="82"/>
      <c r="E138" s="82"/>
      <c r="F138" s="82"/>
      <c r="G138" s="82"/>
      <c r="H138" s="82"/>
      <c r="I138" s="82"/>
      <c r="J138" s="82"/>
    </row>
    <row r="139" spans="1:10" s="22" customFormat="1" x14ac:dyDescent="0.3">
      <c r="A139" s="82"/>
      <c r="B139" s="82"/>
      <c r="C139" s="82"/>
      <c r="D139" s="82"/>
      <c r="E139" s="82"/>
      <c r="F139" s="82"/>
      <c r="G139" s="82"/>
      <c r="H139" s="82"/>
      <c r="I139" s="82"/>
      <c r="J139" s="82"/>
    </row>
    <row r="140" spans="1:10" s="22" customFormat="1" x14ac:dyDescent="0.3">
      <c r="A140" s="82"/>
      <c r="B140" s="82"/>
      <c r="C140" s="82"/>
      <c r="D140" s="82"/>
      <c r="E140" s="82"/>
      <c r="F140" s="82"/>
      <c r="G140" s="82"/>
      <c r="H140" s="82"/>
      <c r="I140" s="82"/>
      <c r="J140" s="82"/>
    </row>
    <row r="141" spans="1:10" s="22" customFormat="1" x14ac:dyDescent="0.3">
      <c r="A141" s="82"/>
      <c r="B141" s="82"/>
      <c r="C141" s="82"/>
      <c r="D141" s="82"/>
      <c r="E141" s="82"/>
      <c r="F141" s="82"/>
      <c r="G141" s="82"/>
      <c r="H141" s="82"/>
      <c r="I141" s="82"/>
      <c r="J141" s="82"/>
    </row>
    <row r="145" ht="27.75" customHeight="1" x14ac:dyDescent="0.3"/>
    <row r="146" ht="18.75" customHeight="1" x14ac:dyDescent="0.3"/>
    <row r="148" ht="15" customHeight="1" x14ac:dyDescent="0.3"/>
    <row r="149" ht="92.25" customHeight="1" x14ac:dyDescent="0.3"/>
    <row r="156" ht="72.75" customHeight="1" x14ac:dyDescent="0.3"/>
    <row r="158" ht="5.0999999999999996" customHeight="1" x14ac:dyDescent="0.3"/>
    <row r="161" ht="42.75" customHeight="1" x14ac:dyDescent="0.3"/>
    <row r="164" ht="36" customHeight="1" x14ac:dyDescent="0.3"/>
    <row r="165" ht="39" customHeight="1" x14ac:dyDescent="0.3"/>
    <row r="167" ht="5.0999999999999996" customHeight="1" x14ac:dyDescent="0.3"/>
    <row r="168" ht="21" customHeight="1" x14ac:dyDescent="0.3"/>
    <row r="169" ht="21" customHeight="1" x14ac:dyDescent="0.3"/>
    <row r="170" ht="21" customHeight="1" x14ac:dyDescent="0.3"/>
    <row r="171" ht="21" customHeight="1" x14ac:dyDescent="0.3"/>
    <row r="173" ht="5.0999999999999996" customHeight="1" x14ac:dyDescent="0.3"/>
  </sheetData>
  <sheetProtection algorithmName="SHA-512" hashValue="QPZ/Bhzl3b3BNcpMXCohbdDFVCfqXxazqwVGZCWf3/6Ont6U1nIHx6bcS1XWLdOKHqee0ZM9FvXLianKpXIo4A==" saltValue="5KIi1mXOJQxKFv7EFRj4YQ==" spinCount="100000" sheet="1" insertColumns="0" insertRows="0"/>
  <dataConsolidate/>
  <mergeCells count="33">
    <mergeCell ref="B34:D34"/>
    <mergeCell ref="B24:C24"/>
    <mergeCell ref="B25:C25"/>
    <mergeCell ref="B26:C26"/>
    <mergeCell ref="B27:I27"/>
    <mergeCell ref="B29:B33"/>
    <mergeCell ref="C29:I33"/>
    <mergeCell ref="B23:C23"/>
    <mergeCell ref="B17:C17"/>
    <mergeCell ref="B18:C18"/>
    <mergeCell ref="B19:C19"/>
    <mergeCell ref="B20:I20"/>
    <mergeCell ref="B21:I21"/>
    <mergeCell ref="B22:C22"/>
    <mergeCell ref="D22:I22"/>
    <mergeCell ref="B16:C16"/>
    <mergeCell ref="B5:I5"/>
    <mergeCell ref="B6:C6"/>
    <mergeCell ref="B7:C7"/>
    <mergeCell ref="B8:C8"/>
    <mergeCell ref="B9:C9"/>
    <mergeCell ref="B10:C10"/>
    <mergeCell ref="B11:C11"/>
    <mergeCell ref="B12:C12"/>
    <mergeCell ref="B13:C13"/>
    <mergeCell ref="B14:C14"/>
    <mergeCell ref="B15:C15"/>
    <mergeCell ref="B4:I4"/>
    <mergeCell ref="A1:J1"/>
    <mergeCell ref="B2:B3"/>
    <mergeCell ref="C2:I2"/>
    <mergeCell ref="C3:E3"/>
    <mergeCell ref="F3:I3"/>
  </mergeCells>
  <conditionalFormatting sqref="D23:I23">
    <cfRule type="expression" dxfId="147" priority="2">
      <formula>D$7&lt;&gt;""</formula>
    </cfRule>
  </conditionalFormatting>
  <conditionalFormatting sqref="D24:I25">
    <cfRule type="expression" dxfId="146" priority="1">
      <formula>D$23="Baja"</formula>
    </cfRule>
  </conditionalFormatting>
  <conditionalFormatting sqref="D24:I26">
    <cfRule type="expression" dxfId="145" priority="3">
      <formula>D$23="Modificación"</formula>
    </cfRule>
  </conditionalFormatting>
  <conditionalFormatting sqref="D25:I26">
    <cfRule type="expression" dxfId="144" priority="4">
      <formula>D$23="Crear"</formula>
    </cfRule>
  </conditionalFormatting>
  <dataValidations count="11">
    <dataValidation type="whole" allowBlank="1" showInputMessage="1" showErrorMessage="1" errorTitle="Numero de Documento" error="Digitar un valor numérico" sqref="D8:I8" xr:uid="{E38C1B34-DBAB-45BA-8DAB-90027A746CA3}">
      <formula1>1</formula1>
      <formula2>9999999999999990</formula2>
    </dataValidation>
    <dataValidation type="whole" allowBlank="1" showInputMessage="1" showErrorMessage="1" errorTitle="Centro de Costo" error="Digitar un valor numérico" sqref="D12:I13" xr:uid="{C2C4D144-BDBB-4990-AED7-E0158E5EEFF0}">
      <formula1>1</formula1>
      <formula2>9999999999999990</formula2>
    </dataValidation>
    <dataValidation type="list" allowBlank="1" showInputMessage="1" showErrorMessage="1" sqref="D16:I16" xr:uid="{D0B21E2A-D949-4A19-98EC-6BC22A4F980C}">
      <formula1>"Empleado CAFAM, Contratista"</formula1>
    </dataValidation>
    <dataValidation type="list" allowBlank="1" showInputMessage="1" showErrorMessage="1" sqref="D23:I23" xr:uid="{F1DF8274-F73C-4013-93D7-6E1FDED3B67B}">
      <formula1>"Crear, Modificación, Baja"</formula1>
    </dataValidation>
    <dataValidation type="date" allowBlank="1" showInputMessage="1" showErrorMessage="1" errorTitle="Fecha inicio" error="Digite una fecha valida" sqref="D18:I18" xr:uid="{33368164-74E0-47C5-99F5-7F145056B9B9}">
      <formula1>19725</formula1>
      <formula2>2958465</formula2>
    </dataValidation>
    <dataValidation type="textLength" allowBlank="1" showInputMessage="1" showErrorMessage="1" errorTitle="Nombre Dependencia" error="Solo se aceptan caracteres albabeticos. Favor digitar el nombre de la Dependencia." sqref="D14:I14" xr:uid="{16C6E411-AB98-4798-A287-F94CCEE67751}">
      <formula1>5</formula1>
      <formula2>100</formula2>
    </dataValidation>
    <dataValidation type="list" allowBlank="1" showInputMessage="1" showErrorMessage="1" sqref="D25:I25" xr:uid="{89BF3DE8-54B6-42BA-81D9-1127D84CCED1}">
      <formula1>"Pruebas, Producción, Ambos"</formula1>
    </dataValidation>
    <dataValidation type="whole" allowBlank="1" showInputMessage="1" showErrorMessage="1" errorTitle="Centro de Costo" error="Digitar un valor numérico" sqref="D11:I11" xr:uid="{3F2261F6-20BF-472B-A874-98278CD202D4}">
      <formula1>0</formula1>
      <formula2>9999</formula2>
    </dataValidation>
    <dataValidation allowBlank="1" showInputMessage="1" showErrorMessage="1" errorTitle="Numero de Documento" error="Digitar un valor numérico" sqref="D7:I7" xr:uid="{B864F568-6D11-42F3-A4A4-790FC7EDE5A6}"/>
    <dataValidation type="date" operator="greaterThan" allowBlank="1" showInputMessage="1" showErrorMessage="1" errorTitle="Fecha finalización" error="Digite una fecha valida. La fecha debe ser mayor a la de Inicio Contrato y a la fecha actual del sistema." sqref="D19:I19" xr:uid="{E3AD7F04-A3B2-40BC-B6A0-5252AC136611}">
      <formula1>D18</formula1>
    </dataValidation>
    <dataValidation type="list" allowBlank="1" showInputMessage="1" showErrorMessage="1" sqref="D26:I26" xr:uid="{B22222EC-76E6-4B61-A8F1-711C07B7CB80}">
      <formula1>Vimall</formula1>
    </dataValidation>
  </dataValidations>
  <hyperlinks>
    <hyperlink ref="B27:I27" location="VIMALL!A1" display="Ir al formato" xr:uid="{DF146BCC-62E2-4340-AD2A-4DA9F1718E6B}"/>
  </hyperlinks>
  <pageMargins left="0.70866141732283472" right="0.70866141732283472" top="0.74803149606299213" bottom="0.74803149606299213" header="0.31496062992125984" footer="0.31496062992125984"/>
  <pageSetup paperSize="9" scale="47" orientation="portrait" horizontalDpi="4294967295" verticalDpi="4294967295" r:id="rId1"/>
  <drawing r:id="rId2"/>
  <legacyDrawing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73328-847D-4BC9-B5BF-4E32A33BE4EE}">
  <sheetPr codeName="Hoja171">
    <tabColor theme="7" tint="-0.249977111117893"/>
  </sheetPr>
  <dimension ref="A1:DZ20"/>
  <sheetViews>
    <sheetView showGridLines="0" showRowColHeaders="0" zoomScaleNormal="100" workbookViewId="0">
      <selection activeCell="C2" sqref="C2:I2"/>
    </sheetView>
  </sheetViews>
  <sheetFormatPr baseColWidth="10" defaultColWidth="11.44140625" defaultRowHeight="14.4" x14ac:dyDescent="0.3"/>
  <cols>
    <col min="1" max="1" width="1.6640625" customWidth="1"/>
    <col min="2" max="2" width="26.5546875" customWidth="1"/>
    <col min="3" max="3" width="27.6640625" customWidth="1"/>
    <col min="4" max="9" width="20.6640625" customWidth="1"/>
    <col min="10" max="10" width="1.6640625" customWidth="1"/>
  </cols>
  <sheetData>
    <row r="1" spans="1:130" s="22" customFormat="1" ht="20.25" customHeight="1" thickTop="1" thickBot="1" x14ac:dyDescent="0.35">
      <c r="A1" s="463"/>
      <c r="B1" s="464"/>
      <c r="C1" s="464"/>
      <c r="D1" s="464"/>
      <c r="E1" s="464"/>
      <c r="F1" s="464"/>
      <c r="G1" s="464"/>
      <c r="H1" s="464"/>
      <c r="I1" s="464"/>
      <c r="J1" s="465"/>
      <c r="K1" s="21">
        <v>2958465</v>
      </c>
    </row>
    <row r="2" spans="1:130" s="22" customFormat="1" ht="45" customHeight="1" x14ac:dyDescent="0.3">
      <c r="A2" s="62"/>
      <c r="B2" s="474"/>
      <c r="C2" s="481" t="s">
        <v>99</v>
      </c>
      <c r="D2" s="481"/>
      <c r="E2" s="481"/>
      <c r="F2" s="481"/>
      <c r="G2" s="482"/>
      <c r="H2" s="482"/>
      <c r="I2" s="483"/>
      <c r="J2" s="64"/>
    </row>
    <row r="3" spans="1:130" s="22" customFormat="1" ht="15" thickBot="1" x14ac:dyDescent="0.35">
      <c r="A3" s="62"/>
      <c r="B3" s="475"/>
      <c r="C3" s="473"/>
      <c r="D3" s="473"/>
      <c r="E3" s="473"/>
      <c r="F3" s="473" t="s">
        <v>100</v>
      </c>
      <c r="G3" s="479"/>
      <c r="H3" s="479"/>
      <c r="I3" s="480"/>
      <c r="J3" s="64"/>
    </row>
    <row r="4" spans="1:130" s="22" customFormat="1" ht="15" thickBot="1" x14ac:dyDescent="0.35">
      <c r="A4" s="62"/>
      <c r="B4" s="466"/>
      <c r="C4" s="466"/>
      <c r="D4" s="466"/>
      <c r="E4" s="466"/>
      <c r="F4" s="466"/>
      <c r="G4" s="466"/>
      <c r="H4" s="466"/>
      <c r="I4" s="466"/>
      <c r="J4" s="64"/>
    </row>
    <row r="5" spans="1:130" ht="89.25" customHeight="1" x14ac:dyDescent="0.3">
      <c r="A5" s="182"/>
      <c r="B5" s="612" t="s">
        <v>1316</v>
      </c>
      <c r="C5" s="613"/>
      <c r="D5" s="613"/>
      <c r="E5" s="613"/>
      <c r="F5" s="613"/>
      <c r="G5" s="613"/>
      <c r="H5" s="613"/>
      <c r="I5" s="613"/>
      <c r="J5" s="181"/>
    </row>
    <row r="6" spans="1:130" x14ac:dyDescent="0.3">
      <c r="A6" s="182"/>
      <c r="J6" s="181"/>
    </row>
    <row r="7" spans="1:130" ht="15" customHeight="1" x14ac:dyDescent="0.3">
      <c r="A7" s="182"/>
      <c r="B7" s="183" t="s">
        <v>909</v>
      </c>
      <c r="C7" s="184" t="s">
        <v>1317</v>
      </c>
      <c r="D7" s="183" t="s">
        <v>1318</v>
      </c>
      <c r="E7" s="614" t="s">
        <v>1319</v>
      </c>
      <c r="F7" s="614"/>
      <c r="G7" s="614"/>
      <c r="H7" s="614" t="s">
        <v>1320</v>
      </c>
      <c r="I7" s="614"/>
      <c r="J7" s="181"/>
      <c r="DZ7">
        <f>COUNTIF(B8:B16,"&lt;&gt;")</f>
        <v>0</v>
      </c>
    </row>
    <row r="8" spans="1:130" ht="15" customHeight="1" x14ac:dyDescent="0.3">
      <c r="A8" s="182"/>
      <c r="B8" s="188"/>
      <c r="C8" s="189"/>
      <c r="D8" s="188"/>
      <c r="E8" s="608"/>
      <c r="F8" s="609"/>
      <c r="G8" s="610"/>
      <c r="H8" s="611"/>
      <c r="I8" s="611"/>
      <c r="J8" s="181"/>
    </row>
    <row r="9" spans="1:130" ht="15" customHeight="1" x14ac:dyDescent="0.3">
      <c r="A9" s="182"/>
      <c r="B9" s="188"/>
      <c r="C9" s="189"/>
      <c r="D9" s="188"/>
      <c r="E9" s="608"/>
      <c r="F9" s="609"/>
      <c r="G9" s="610"/>
      <c r="H9" s="611"/>
      <c r="I9" s="611"/>
      <c r="J9" s="181"/>
    </row>
    <row r="10" spans="1:130" ht="15" customHeight="1" x14ac:dyDescent="0.3">
      <c r="A10" s="182"/>
      <c r="B10" s="188"/>
      <c r="C10" s="189"/>
      <c r="D10" s="188"/>
      <c r="E10" s="608"/>
      <c r="F10" s="609"/>
      <c r="G10" s="610"/>
      <c r="H10" s="611"/>
      <c r="I10" s="611"/>
      <c r="J10" s="181"/>
    </row>
    <row r="11" spans="1:130" ht="15" customHeight="1" x14ac:dyDescent="0.3">
      <c r="A11" s="182"/>
      <c r="B11" s="188"/>
      <c r="C11" s="189"/>
      <c r="D11" s="188"/>
      <c r="E11" s="608"/>
      <c r="F11" s="609"/>
      <c r="G11" s="610"/>
      <c r="H11" s="611"/>
      <c r="I11" s="611"/>
      <c r="J11" s="181"/>
    </row>
    <row r="12" spans="1:130" ht="15" customHeight="1" x14ac:dyDescent="0.3">
      <c r="A12" s="182"/>
      <c r="B12" s="188"/>
      <c r="C12" s="189"/>
      <c r="D12" s="188"/>
      <c r="E12" s="608"/>
      <c r="F12" s="609"/>
      <c r="G12" s="610"/>
      <c r="H12" s="611"/>
      <c r="I12" s="611"/>
      <c r="J12" s="181"/>
    </row>
    <row r="13" spans="1:130" ht="15" customHeight="1" x14ac:dyDescent="0.3">
      <c r="A13" s="182"/>
      <c r="B13" s="188"/>
      <c r="C13" s="189"/>
      <c r="D13" s="188"/>
      <c r="E13" s="608"/>
      <c r="F13" s="609"/>
      <c r="G13" s="610"/>
      <c r="H13" s="611"/>
      <c r="I13" s="611"/>
      <c r="J13" s="181"/>
    </row>
    <row r="14" spans="1:130" ht="15" customHeight="1" x14ac:dyDescent="0.3">
      <c r="A14" s="182"/>
      <c r="B14" s="188"/>
      <c r="C14" s="189"/>
      <c r="D14" s="188"/>
      <c r="E14" s="608"/>
      <c r="F14" s="609"/>
      <c r="G14" s="610"/>
      <c r="H14" s="611"/>
      <c r="I14" s="611"/>
      <c r="J14" s="181"/>
    </row>
    <row r="15" spans="1:130" ht="15" customHeight="1" x14ac:dyDescent="0.3">
      <c r="A15" s="182"/>
      <c r="B15" s="188"/>
      <c r="C15" s="189"/>
      <c r="D15" s="188"/>
      <c r="E15" s="608"/>
      <c r="F15" s="609"/>
      <c r="G15" s="610"/>
      <c r="H15" s="611"/>
      <c r="I15" s="611"/>
      <c r="J15" s="181"/>
    </row>
    <row r="16" spans="1:130" ht="15" customHeight="1" x14ac:dyDescent="0.3">
      <c r="A16" s="182"/>
      <c r="B16" s="188"/>
      <c r="C16" s="189"/>
      <c r="D16" s="188"/>
      <c r="E16" s="608"/>
      <c r="F16" s="609"/>
      <c r="G16" s="610"/>
      <c r="H16" s="611"/>
      <c r="I16" s="611"/>
      <c r="J16" s="181"/>
    </row>
    <row r="17" spans="1:22" ht="15" customHeight="1" thickBot="1" x14ac:dyDescent="0.35">
      <c r="A17" s="182"/>
      <c r="J17" s="181"/>
    </row>
    <row r="18" spans="1:22" ht="72.75" customHeight="1" thickBot="1" x14ac:dyDescent="0.35">
      <c r="A18" s="182"/>
      <c r="B18" s="615" t="s">
        <v>131</v>
      </c>
      <c r="C18" s="616"/>
      <c r="D18" s="617"/>
      <c r="E18" s="617"/>
      <c r="F18" s="617"/>
      <c r="G18" s="617"/>
      <c r="H18" s="617"/>
      <c r="I18" s="618"/>
      <c r="J18" s="181"/>
    </row>
    <row r="19" spans="1:22" s="82" customFormat="1" ht="31.2" customHeight="1" thickBot="1" x14ac:dyDescent="0.35">
      <c r="A19" s="63"/>
      <c r="B19" s="489" t="str">
        <f>'WINDOWS 1'!$B$37</f>
        <v>APROBADOR POR: Jefe Dpto. Servicios Compartidos</v>
      </c>
      <c r="C19" s="489"/>
      <c r="D19" s="489"/>
      <c r="E19" s="607" t="str">
        <f>'WINDOWS 1'!F37</f>
        <v>V20 de 26/09/2023</v>
      </c>
      <c r="F19" s="607"/>
      <c r="G19" s="299"/>
      <c r="H19" s="299"/>
      <c r="I19" s="299" t="str">
        <f>"Pág. " &amp;Navegación!B74 &amp; " de " &amp;Navegación!$B$102</f>
        <v>Pág. 42 de 54</v>
      </c>
      <c r="J19" s="187"/>
      <c r="T19" s="83"/>
      <c r="U19" s="136" t="s">
        <v>1147</v>
      </c>
      <c r="V19" s="159" t="s">
        <v>1162</v>
      </c>
    </row>
    <row r="20" spans="1:22" ht="15" thickTop="1" x14ac:dyDescent="0.3"/>
  </sheetData>
  <mergeCells count="31">
    <mergeCell ref="B18:C18"/>
    <mergeCell ref="D18:I18"/>
    <mergeCell ref="E16:G16"/>
    <mergeCell ref="H16:I16"/>
    <mergeCell ref="E13:G13"/>
    <mergeCell ref="H13:I13"/>
    <mergeCell ref="E14:G14"/>
    <mergeCell ref="H14:I14"/>
    <mergeCell ref="E15:G15"/>
    <mergeCell ref="H15:I15"/>
    <mergeCell ref="H10:I10"/>
    <mergeCell ref="E11:G11"/>
    <mergeCell ref="H11:I11"/>
    <mergeCell ref="E12:G12"/>
    <mergeCell ref="H12:I12"/>
    <mergeCell ref="B19:D19"/>
    <mergeCell ref="E19:F19"/>
    <mergeCell ref="E9:G9"/>
    <mergeCell ref="H9:I9"/>
    <mergeCell ref="A1:J1"/>
    <mergeCell ref="B2:B3"/>
    <mergeCell ref="C2:I2"/>
    <mergeCell ref="C3:E3"/>
    <mergeCell ref="F3:I3"/>
    <mergeCell ref="B4:I4"/>
    <mergeCell ref="B5:I5"/>
    <mergeCell ref="H7:I7"/>
    <mergeCell ref="H8:I8"/>
    <mergeCell ref="E7:G7"/>
    <mergeCell ref="E8:G8"/>
    <mergeCell ref="E10:G10"/>
  </mergeCells>
  <dataValidations count="2">
    <dataValidation type="list" allowBlank="1" showInputMessage="1" showErrorMessage="1" sqref="H8:I16" xr:uid="{AF941274-BC7C-4311-8B0B-2E11C28B0642}">
      <formula1>"Si, No"</formula1>
    </dataValidation>
    <dataValidation type="list" allowBlank="1" showInputMessage="1" showErrorMessage="1" sqref="B8:B16" xr:uid="{5330E7D1-516C-4180-ABA6-8842219143FC}">
      <formula1>"Crear, Modificar, Inactivar, Eliminar"</formula1>
    </dataValidation>
  </dataValidations>
  <pageMargins left="0.7" right="0.7" top="0.75" bottom="0.75" header="0.3" footer="0.3"/>
  <pageSetup orientation="portrait" r:id="rId1"/>
  <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FFF44-D2BC-44DF-8D4B-84A9DAC5CBA2}">
  <sheetPr codeName="Hoja35">
    <tabColor theme="7" tint="-0.249977111117893"/>
    <pageSetUpPr fitToPage="1"/>
  </sheetPr>
  <dimension ref="A1:DZ173"/>
  <sheetViews>
    <sheetView showGridLines="0" showRowColHeaders="0" zoomScaleNormal="100" workbookViewId="0">
      <pane xSplit="10" topLeftCell="K1" activePane="topRight" state="frozen"/>
      <selection activeCell="D7" sqref="D7:I19"/>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ustomWidth="1"/>
    <col min="12" max="12" width="12.33203125" style="82" bestFit="1" customWidth="1"/>
    <col min="13" max="13" width="41.5546875" style="82" bestFit="1" customWidth="1"/>
    <col min="14" max="14" width="1.44140625" style="82" customWidth="1"/>
    <col min="15" max="15" width="16" style="82" bestFit="1" customWidth="1"/>
    <col min="16" max="16" width="27.44140625" style="82" customWidth="1"/>
    <col min="17" max="17" width="2.33203125" style="82" customWidth="1"/>
    <col min="18" max="18" width="27.44140625" style="82" customWidth="1"/>
    <col min="19" max="19" width="54.5546875" style="82" customWidth="1"/>
    <col min="20" max="20" width="2" style="82" customWidth="1"/>
    <col min="21" max="21" width="17.33203125" style="82" customWidth="1"/>
    <col min="22" max="22" width="43.5546875" style="82" customWidth="1"/>
    <col min="23" max="23" width="11.44140625" style="82" customWidth="1"/>
    <col min="24" max="24" width="35.6640625" style="82" customWidth="1"/>
    <col min="25" max="126" width="11.44140625" style="82" customWidth="1"/>
    <col min="127" max="127" width="11.44140625" style="22"/>
    <col min="128" max="16384" width="11.44140625" style="82"/>
  </cols>
  <sheetData>
    <row r="1" spans="1:11" s="22" customFormat="1" ht="20.25" customHeight="1" thickTop="1" thickBot="1" x14ac:dyDescent="0.35">
      <c r="A1" s="463"/>
      <c r="B1" s="464"/>
      <c r="C1" s="464"/>
      <c r="D1" s="464"/>
      <c r="E1" s="464"/>
      <c r="F1" s="464"/>
      <c r="G1" s="464"/>
      <c r="H1" s="464"/>
      <c r="I1" s="464"/>
      <c r="J1" s="465"/>
      <c r="K1" s="21">
        <v>2958465</v>
      </c>
    </row>
    <row r="2" spans="1:11" s="22" customFormat="1" ht="45" customHeight="1" x14ac:dyDescent="0.3">
      <c r="A2" s="62"/>
      <c r="B2" s="474"/>
      <c r="C2" s="481" t="s">
        <v>99</v>
      </c>
      <c r="D2" s="481"/>
      <c r="E2" s="481"/>
      <c r="F2" s="481"/>
      <c r="G2" s="482"/>
      <c r="H2" s="482"/>
      <c r="I2" s="483"/>
      <c r="J2" s="64"/>
    </row>
    <row r="3" spans="1:11" s="22" customFormat="1" ht="15" thickBot="1" x14ac:dyDescent="0.35">
      <c r="A3" s="62"/>
      <c r="B3" s="475"/>
      <c r="C3" s="473"/>
      <c r="D3" s="473"/>
      <c r="E3" s="473"/>
      <c r="F3" s="473" t="s">
        <v>100</v>
      </c>
      <c r="G3" s="479"/>
      <c r="H3" s="479"/>
      <c r="I3" s="480"/>
      <c r="J3" s="64"/>
    </row>
    <row r="4" spans="1:11" s="22" customFormat="1" ht="15" thickBot="1" x14ac:dyDescent="0.35">
      <c r="A4" s="62"/>
      <c r="B4" s="466"/>
      <c r="C4" s="466"/>
      <c r="D4" s="466"/>
      <c r="E4" s="466"/>
      <c r="F4" s="466"/>
      <c r="G4" s="466"/>
      <c r="H4" s="466"/>
      <c r="I4" s="466"/>
      <c r="J4" s="64"/>
    </row>
    <row r="5" spans="1:11" s="22" customFormat="1" ht="27.75" customHeight="1" thickBot="1" x14ac:dyDescent="0.35">
      <c r="A5" s="62"/>
      <c r="B5" s="476" t="s">
        <v>101</v>
      </c>
      <c r="C5" s="477"/>
      <c r="D5" s="477"/>
      <c r="E5" s="477"/>
      <c r="F5" s="477"/>
      <c r="G5" s="477"/>
      <c r="H5" s="477"/>
      <c r="I5" s="478"/>
      <c r="J5" s="64"/>
    </row>
    <row r="6" spans="1:11" s="22" customFormat="1" ht="15" thickBot="1" x14ac:dyDescent="0.35">
      <c r="A6" s="62"/>
      <c r="B6" s="471" t="s">
        <v>102</v>
      </c>
      <c r="C6" s="472"/>
      <c r="D6" s="23" t="s">
        <v>103</v>
      </c>
      <c r="E6" s="24" t="s">
        <v>104</v>
      </c>
      <c r="F6" s="24" t="s">
        <v>105</v>
      </c>
      <c r="G6" s="24" t="s">
        <v>106</v>
      </c>
      <c r="H6" s="24" t="s">
        <v>107</v>
      </c>
      <c r="I6" s="25" t="s">
        <v>108</v>
      </c>
      <c r="J6" s="64"/>
    </row>
    <row r="7" spans="1:11"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1"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1"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1"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1"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1"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1"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1"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1"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1"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 hidden="1" thickBot="1" x14ac:dyDescent="0.35">
      <c r="A21" s="62"/>
      <c r="B21" s="578" t="s">
        <v>1142</v>
      </c>
      <c r="C21" s="579"/>
      <c r="D21" s="579"/>
      <c r="E21" s="579"/>
      <c r="F21" s="579"/>
      <c r="G21" s="579"/>
      <c r="H21" s="579"/>
      <c r="I21" s="580"/>
      <c r="J21" s="64"/>
    </row>
    <row r="22" spans="1:130" s="22" customFormat="1" ht="18.75" customHeight="1" collapsed="1" thickBot="1" x14ac:dyDescent="0.35">
      <c r="A22" s="62"/>
      <c r="B22" s="505" t="s">
        <v>149</v>
      </c>
      <c r="C22" s="506"/>
      <c r="D22" s="503" t="str">
        <f>IF(DZ23&gt;0,Navegación!$E$75,"")</f>
        <v/>
      </c>
      <c r="E22" s="503"/>
      <c r="F22" s="503"/>
      <c r="G22" s="503"/>
      <c r="H22" s="503"/>
      <c r="I22" s="504"/>
      <c r="J22" s="64"/>
    </row>
    <row r="23" spans="1:130" s="22" customFormat="1" x14ac:dyDescent="0.3">
      <c r="A23" s="62"/>
      <c r="B23" s="484" t="s">
        <v>1213</v>
      </c>
      <c r="C23" s="485"/>
      <c r="D23" s="16"/>
      <c r="E23" s="16"/>
      <c r="F23" s="16"/>
      <c r="G23" s="16"/>
      <c r="H23" s="16"/>
      <c r="I23" s="17"/>
      <c r="J23" s="64"/>
      <c r="DZ23" s="147">
        <f>COUNTIF(D23:I23,"&lt;&gt;")</f>
        <v>0</v>
      </c>
    </row>
    <row r="24" spans="1:130" s="22" customFormat="1" x14ac:dyDescent="0.3">
      <c r="A24" s="62"/>
      <c r="B24" s="467" t="s">
        <v>781</v>
      </c>
      <c r="C24" s="468"/>
      <c r="D24" s="26"/>
      <c r="E24" s="26"/>
      <c r="F24" s="26"/>
      <c r="G24" s="19"/>
      <c r="H24" s="19"/>
      <c r="I24" s="20"/>
      <c r="J24" s="64"/>
    </row>
    <row r="25" spans="1:130" s="22" customFormat="1" hidden="1" x14ac:dyDescent="0.3">
      <c r="A25" s="62"/>
      <c r="B25" s="469" t="s">
        <v>1321</v>
      </c>
      <c r="C25" s="470"/>
      <c r="D25" s="75" t="s">
        <v>1322</v>
      </c>
      <c r="E25" s="75" t="s">
        <v>1322</v>
      </c>
      <c r="F25" s="75" t="s">
        <v>1322</v>
      </c>
      <c r="G25" s="75" t="s">
        <v>1322</v>
      </c>
      <c r="H25" s="75" t="s">
        <v>1322</v>
      </c>
      <c r="I25" s="88" t="s">
        <v>1322</v>
      </c>
      <c r="J25" s="64"/>
    </row>
    <row r="26" spans="1:130" s="22" customFormat="1" x14ac:dyDescent="0.3">
      <c r="A26" s="62"/>
      <c r="B26" s="469" t="s">
        <v>1323</v>
      </c>
      <c r="C26" s="470"/>
      <c r="D26" s="19"/>
      <c r="E26" s="19"/>
      <c r="F26" s="19"/>
      <c r="G26" s="19"/>
      <c r="H26" s="19"/>
      <c r="I26" s="20"/>
      <c r="J26" s="64"/>
    </row>
    <row r="27" spans="1:130" s="22" customFormat="1" ht="36" customHeight="1" x14ac:dyDescent="0.3">
      <c r="A27" s="62"/>
      <c r="B27" s="467" t="s">
        <v>1324</v>
      </c>
      <c r="C27" s="468"/>
      <c r="D27" s="11"/>
      <c r="E27" s="11"/>
      <c r="F27" s="11"/>
      <c r="G27" s="11"/>
      <c r="H27" s="11"/>
      <c r="I27" s="12"/>
      <c r="J27" s="64"/>
    </row>
    <row r="28" spans="1:130" s="22" customFormat="1" ht="39.75" customHeight="1" collapsed="1" thickBot="1" x14ac:dyDescent="0.35">
      <c r="A28" s="62"/>
      <c r="B28" s="487" t="s">
        <v>1325</v>
      </c>
      <c r="C28" s="488"/>
      <c r="D28" s="13"/>
      <c r="E28" s="13"/>
      <c r="F28" s="13"/>
      <c r="G28" s="13"/>
      <c r="H28" s="13"/>
      <c r="I28" s="28"/>
      <c r="J28" s="64"/>
    </row>
    <row r="29" spans="1:130" s="22" customFormat="1" ht="21" thickBot="1" x14ac:dyDescent="0.35">
      <c r="A29" s="62"/>
      <c r="B29" s="233"/>
      <c r="C29" s="233"/>
      <c r="D29" s="231"/>
      <c r="E29" s="231"/>
      <c r="F29" s="231"/>
      <c r="G29" s="231"/>
      <c r="H29" s="231"/>
      <c r="I29" s="231"/>
      <c r="J29" s="64"/>
    </row>
    <row r="30" spans="1:130" s="22" customFormat="1" x14ac:dyDescent="0.3">
      <c r="A30" s="62"/>
      <c r="B30" s="494" t="s">
        <v>131</v>
      </c>
      <c r="C30" s="497"/>
      <c r="D30" s="497"/>
      <c r="E30" s="497"/>
      <c r="F30" s="497"/>
      <c r="G30" s="497"/>
      <c r="H30" s="497"/>
      <c r="I30" s="498"/>
      <c r="J30" s="64"/>
    </row>
    <row r="31" spans="1:130" s="22" customFormat="1" x14ac:dyDescent="0.3">
      <c r="A31" s="62"/>
      <c r="B31" s="495"/>
      <c r="C31" s="499"/>
      <c r="D31" s="499"/>
      <c r="E31" s="499"/>
      <c r="F31" s="499"/>
      <c r="G31" s="499"/>
      <c r="H31" s="499"/>
      <c r="I31" s="500"/>
      <c r="J31" s="64"/>
    </row>
    <row r="32" spans="1:130" s="22" customFormat="1" x14ac:dyDescent="0.3">
      <c r="A32" s="62"/>
      <c r="B32" s="495"/>
      <c r="C32" s="499"/>
      <c r="D32" s="499"/>
      <c r="E32" s="499"/>
      <c r="F32" s="499"/>
      <c r="G32" s="499"/>
      <c r="H32" s="499"/>
      <c r="I32" s="500"/>
      <c r="J32" s="64"/>
    </row>
    <row r="33" spans="1:127" s="22" customFormat="1" x14ac:dyDescent="0.3">
      <c r="A33" s="62"/>
      <c r="B33" s="495"/>
      <c r="C33" s="499"/>
      <c r="D33" s="499"/>
      <c r="E33" s="499"/>
      <c r="F33" s="499"/>
      <c r="G33" s="499"/>
      <c r="H33" s="499"/>
      <c r="I33" s="500"/>
      <c r="J33" s="64"/>
    </row>
    <row r="34" spans="1:127" s="22" customFormat="1" ht="15" thickBot="1" x14ac:dyDescent="0.35">
      <c r="A34" s="62"/>
      <c r="B34" s="496"/>
      <c r="C34" s="501"/>
      <c r="D34" s="501"/>
      <c r="E34" s="501"/>
      <c r="F34" s="501"/>
      <c r="G34" s="501"/>
      <c r="H34" s="501"/>
      <c r="I34" s="502"/>
      <c r="J34" s="64"/>
    </row>
    <row r="35" spans="1:127" s="22" customFormat="1" ht="15" collapsed="1" thickBot="1" x14ac:dyDescent="0.35">
      <c r="A35" s="63"/>
      <c r="B35" s="489" t="str">
        <f>'WINDOWS 1'!$B$37</f>
        <v>APROBADOR POR: Jefe Dpto. Servicios Compartidos</v>
      </c>
      <c r="C35" s="489"/>
      <c r="D35" s="489"/>
      <c r="E35" s="298"/>
      <c r="F35" s="298" t="str">
        <f>'WINDOWS 1'!F37</f>
        <v>V20 de 26/09/2023</v>
      </c>
      <c r="G35" s="299"/>
      <c r="H35" s="299"/>
      <c r="I35" s="299" t="str">
        <f>"Pág. " &amp;Navegación!B75 &amp; " de " &amp;Navegación!$B$102</f>
        <v>Pág. 43 de 54</v>
      </c>
      <c r="J35" s="300"/>
      <c r="DW35" s="147" t="e">
        <f>COUNTIF(#REF!,"&lt;&gt;")</f>
        <v>#REF!</v>
      </c>
    </row>
    <row r="36" spans="1:127" s="22" customFormat="1" ht="15" thickTop="1" x14ac:dyDescent="0.3"/>
    <row r="37" spans="1:127" s="22" customFormat="1" x14ac:dyDescent="0.3">
      <c r="A37" s="82"/>
      <c r="J37" s="82"/>
    </row>
    <row r="38" spans="1:127" s="22" customFormat="1" x14ac:dyDescent="0.3">
      <c r="A38" s="82"/>
      <c r="J38" s="82"/>
    </row>
    <row r="39" spans="1:127" s="22" customFormat="1" x14ac:dyDescent="0.3">
      <c r="A39" s="82"/>
      <c r="J39" s="82"/>
    </row>
    <row r="40" spans="1:127" s="22" customFormat="1" x14ac:dyDescent="0.3">
      <c r="A40" s="82"/>
      <c r="B40" s="82"/>
      <c r="C40" s="82"/>
      <c r="D40" s="82"/>
      <c r="E40" s="82"/>
      <c r="F40" s="82"/>
      <c r="G40" s="82"/>
      <c r="H40" s="82"/>
      <c r="I40" s="82"/>
      <c r="J40" s="82"/>
    </row>
    <row r="41" spans="1:127" s="22" customFormat="1" x14ac:dyDescent="0.3">
      <c r="A41" s="82"/>
      <c r="B41" s="82"/>
      <c r="C41" s="82"/>
      <c r="D41" s="82"/>
      <c r="E41" s="82"/>
      <c r="F41" s="82"/>
      <c r="G41" s="82"/>
      <c r="H41" s="82"/>
      <c r="I41" s="82"/>
      <c r="J41" s="82"/>
    </row>
    <row r="42" spans="1:127" s="22" customFormat="1" x14ac:dyDescent="0.3">
      <c r="A42" s="82"/>
      <c r="B42" s="82"/>
      <c r="C42" s="82"/>
      <c r="D42" s="82"/>
      <c r="E42" s="82"/>
      <c r="F42" s="82"/>
      <c r="G42" s="82"/>
      <c r="H42" s="82"/>
      <c r="I42" s="82"/>
      <c r="J42" s="82"/>
      <c r="DW42" s="147">
        <f>COUNTIF(D23:I23,"&lt;&gt;")</f>
        <v>0</v>
      </c>
    </row>
    <row r="43" spans="1:127" s="22" customFormat="1" x14ac:dyDescent="0.3">
      <c r="A43" s="82"/>
      <c r="B43" s="82"/>
      <c r="C43" s="82"/>
      <c r="D43" s="82"/>
      <c r="E43" s="82"/>
      <c r="F43" s="82"/>
      <c r="G43" s="82"/>
      <c r="H43" s="82"/>
      <c r="I43" s="82"/>
      <c r="J43" s="82"/>
    </row>
    <row r="44" spans="1:127" s="22" customFormat="1" x14ac:dyDescent="0.3">
      <c r="A44" s="82"/>
      <c r="B44" s="82"/>
      <c r="C44" s="82"/>
      <c r="D44" s="82"/>
      <c r="E44" s="82"/>
      <c r="F44" s="82"/>
      <c r="G44" s="82"/>
      <c r="H44" s="82"/>
      <c r="I44" s="82"/>
      <c r="J44" s="82"/>
    </row>
    <row r="45" spans="1:127" s="22" customFormat="1" ht="36.75" customHeight="1" collapsed="1" x14ac:dyDescent="0.3">
      <c r="A45" s="82"/>
      <c r="B45" s="82"/>
      <c r="C45" s="82"/>
      <c r="D45" s="82"/>
      <c r="E45" s="82"/>
      <c r="F45" s="82"/>
      <c r="G45" s="82"/>
      <c r="H45" s="82"/>
      <c r="I45" s="82"/>
      <c r="J45" s="82"/>
    </row>
    <row r="46" spans="1:127" s="22" customFormat="1" ht="39" customHeight="1" x14ac:dyDescent="0.3">
      <c r="A46" s="82"/>
      <c r="B46" s="82"/>
      <c r="C46" s="82"/>
      <c r="D46" s="82"/>
      <c r="E46" s="82"/>
      <c r="F46" s="82"/>
      <c r="G46" s="82"/>
      <c r="H46" s="82"/>
      <c r="I46" s="82"/>
      <c r="J46" s="82"/>
    </row>
    <row r="47" spans="1:127" s="22" customFormat="1" ht="8.25" customHeight="1" x14ac:dyDescent="0.3">
      <c r="A47" s="82"/>
      <c r="B47" s="82"/>
      <c r="C47" s="82"/>
      <c r="D47" s="82"/>
      <c r="E47" s="82"/>
      <c r="F47" s="82"/>
      <c r="G47" s="82"/>
      <c r="H47" s="82"/>
      <c r="I47" s="82"/>
      <c r="J47" s="82"/>
    </row>
    <row r="48" spans="1:127" s="22" customFormat="1" ht="41.25" customHeight="1" x14ac:dyDescent="0.3">
      <c r="A48" s="82"/>
      <c r="B48" s="82"/>
      <c r="C48" s="82"/>
      <c r="D48" s="82"/>
      <c r="E48" s="82"/>
      <c r="F48" s="82"/>
      <c r="G48" s="82"/>
      <c r="H48" s="82"/>
      <c r="I48" s="82"/>
      <c r="J48" s="82"/>
    </row>
    <row r="49" spans="1:10" s="22" customFormat="1" collapsed="1" x14ac:dyDescent="0.3">
      <c r="A49" s="82"/>
      <c r="B49" s="82"/>
      <c r="C49" s="82"/>
      <c r="D49" s="82"/>
      <c r="E49" s="82"/>
      <c r="F49" s="82"/>
      <c r="G49" s="82"/>
      <c r="H49" s="82"/>
      <c r="I49" s="82"/>
      <c r="J49" s="82"/>
    </row>
    <row r="50" spans="1:10" s="22" customFormat="1" ht="18.75" customHeight="1" x14ac:dyDescent="0.3">
      <c r="A50" s="82"/>
      <c r="B50" s="82"/>
      <c r="C50" s="82"/>
      <c r="D50" s="82"/>
      <c r="E50" s="82"/>
      <c r="F50" s="82"/>
      <c r="G50" s="82"/>
      <c r="H50" s="82"/>
      <c r="I50" s="82"/>
      <c r="J50" s="82"/>
    </row>
    <row r="51" spans="1:10" s="22" customFormat="1" x14ac:dyDescent="0.3">
      <c r="A51" s="82"/>
      <c r="B51" s="82"/>
      <c r="C51" s="82"/>
      <c r="D51" s="82"/>
      <c r="E51" s="82"/>
      <c r="F51" s="82"/>
      <c r="G51" s="82"/>
      <c r="H51" s="82"/>
      <c r="I51" s="82"/>
      <c r="J51" s="82"/>
    </row>
    <row r="52" spans="1:10" s="22" customFormat="1" x14ac:dyDescent="0.3">
      <c r="A52" s="82"/>
      <c r="B52" s="82"/>
      <c r="C52" s="82"/>
      <c r="D52" s="82"/>
      <c r="E52" s="82"/>
      <c r="F52" s="82"/>
      <c r="G52" s="82"/>
      <c r="H52" s="82"/>
      <c r="I52" s="82"/>
      <c r="J52" s="82"/>
    </row>
    <row r="53" spans="1:10" s="22" customFormat="1" collapsed="1" x14ac:dyDescent="0.3">
      <c r="A53" s="82"/>
      <c r="B53" s="82"/>
      <c r="C53" s="82"/>
      <c r="D53" s="82"/>
      <c r="E53" s="82"/>
      <c r="F53" s="82"/>
      <c r="G53" s="82"/>
      <c r="H53" s="82"/>
      <c r="I53" s="82"/>
      <c r="J53" s="82"/>
    </row>
    <row r="54" spans="1:10" s="22" customFormat="1" ht="18.75" customHeight="1" x14ac:dyDescent="0.3">
      <c r="A54" s="82"/>
      <c r="B54" s="82"/>
      <c r="C54" s="82"/>
      <c r="D54" s="82"/>
      <c r="E54" s="82"/>
      <c r="F54" s="82"/>
      <c r="G54" s="82"/>
      <c r="H54" s="82"/>
      <c r="I54" s="82"/>
      <c r="J54" s="82"/>
    </row>
    <row r="55" spans="1:10" s="22" customFormat="1" x14ac:dyDescent="0.3">
      <c r="A55" s="82"/>
      <c r="B55" s="82"/>
      <c r="C55" s="82"/>
      <c r="D55" s="82"/>
      <c r="E55" s="82"/>
      <c r="F55" s="82"/>
      <c r="G55" s="82"/>
      <c r="H55" s="82"/>
      <c r="I55" s="82"/>
      <c r="J55" s="82"/>
    </row>
    <row r="56" spans="1:10" s="22" customFormat="1" x14ac:dyDescent="0.3">
      <c r="A56" s="82"/>
      <c r="B56" s="82"/>
      <c r="C56" s="82"/>
      <c r="D56" s="82"/>
      <c r="E56" s="82"/>
      <c r="F56" s="82"/>
      <c r="G56" s="82"/>
      <c r="H56" s="82"/>
      <c r="I56" s="82"/>
      <c r="J56" s="82"/>
    </row>
    <row r="57" spans="1:10" s="22" customFormat="1" collapsed="1" x14ac:dyDescent="0.3">
      <c r="A57" s="82"/>
      <c r="B57" s="82"/>
      <c r="C57" s="82"/>
      <c r="D57" s="82"/>
      <c r="E57" s="82"/>
      <c r="F57" s="82"/>
      <c r="G57" s="82"/>
      <c r="H57" s="82"/>
      <c r="I57" s="82"/>
      <c r="J57" s="82"/>
    </row>
    <row r="58" spans="1:10" s="22" customFormat="1" ht="18.75" customHeight="1" x14ac:dyDescent="0.3">
      <c r="A58" s="82"/>
      <c r="B58" s="82"/>
      <c r="C58" s="82"/>
      <c r="D58" s="82"/>
      <c r="E58" s="82"/>
      <c r="F58" s="82"/>
      <c r="G58" s="82"/>
      <c r="H58" s="82"/>
      <c r="I58" s="82"/>
      <c r="J58" s="82"/>
    </row>
    <row r="59" spans="1:10" s="22" customFormat="1" x14ac:dyDescent="0.3">
      <c r="A59" s="82"/>
      <c r="B59" s="82"/>
      <c r="C59" s="82"/>
      <c r="D59" s="82"/>
      <c r="E59" s="82"/>
      <c r="F59" s="82"/>
      <c r="G59" s="82"/>
      <c r="H59" s="82"/>
      <c r="I59" s="82"/>
      <c r="J59" s="82"/>
    </row>
    <row r="60" spans="1:10" s="22" customFormat="1" ht="36" customHeight="1" x14ac:dyDescent="0.3">
      <c r="A60" s="82"/>
      <c r="B60" s="82"/>
      <c r="C60" s="82"/>
      <c r="D60" s="82"/>
      <c r="E60" s="82"/>
      <c r="F60" s="82"/>
      <c r="G60" s="82"/>
      <c r="H60" s="82"/>
      <c r="I60" s="82"/>
      <c r="J60" s="82"/>
    </row>
    <row r="61" spans="1:10" s="22" customFormat="1" ht="36.75" customHeight="1" x14ac:dyDescent="0.3">
      <c r="A61" s="82"/>
      <c r="B61" s="82"/>
      <c r="C61" s="82"/>
      <c r="D61" s="82"/>
      <c r="E61" s="82"/>
      <c r="F61" s="82"/>
      <c r="G61" s="82"/>
      <c r="H61" s="82"/>
      <c r="I61" s="82"/>
      <c r="J61" s="82"/>
    </row>
    <row r="62" spans="1:10" s="22" customFormat="1" ht="18.75" customHeight="1" x14ac:dyDescent="0.3">
      <c r="A62" s="82"/>
      <c r="B62" s="82"/>
      <c r="C62" s="82"/>
      <c r="D62" s="82"/>
      <c r="E62" s="82"/>
      <c r="F62" s="82"/>
      <c r="G62" s="82"/>
      <c r="H62" s="82"/>
      <c r="I62" s="82"/>
      <c r="J62" s="82"/>
    </row>
    <row r="63" spans="1:10" s="22" customFormat="1" x14ac:dyDescent="0.3">
      <c r="A63" s="82"/>
      <c r="B63" s="82"/>
      <c r="C63" s="82"/>
      <c r="D63" s="82"/>
      <c r="E63" s="82"/>
      <c r="F63" s="82"/>
      <c r="G63" s="82"/>
      <c r="H63" s="82"/>
      <c r="I63" s="82"/>
      <c r="J63" s="82"/>
    </row>
    <row r="64" spans="1:10" s="22" customFormat="1" x14ac:dyDescent="0.3">
      <c r="A64" s="82"/>
      <c r="B64" s="82"/>
      <c r="C64" s="82"/>
      <c r="D64" s="82"/>
      <c r="E64" s="82"/>
      <c r="F64" s="82"/>
      <c r="G64" s="82"/>
      <c r="H64" s="82"/>
      <c r="I64" s="82"/>
      <c r="J64" s="82"/>
    </row>
    <row r="65" spans="1:10" s="22" customFormat="1" ht="42" customHeight="1" x14ac:dyDescent="0.3">
      <c r="A65" s="82"/>
      <c r="B65" s="82"/>
      <c r="C65" s="82"/>
      <c r="D65" s="82"/>
      <c r="E65" s="82"/>
      <c r="F65" s="82"/>
      <c r="G65" s="82"/>
      <c r="H65" s="82"/>
      <c r="I65" s="82"/>
      <c r="J65" s="82"/>
    </row>
    <row r="66" spans="1:10" s="22" customFormat="1" x14ac:dyDescent="0.3">
      <c r="A66" s="82"/>
      <c r="B66" s="82"/>
      <c r="C66" s="82"/>
      <c r="D66" s="82"/>
      <c r="E66" s="82"/>
      <c r="F66" s="82"/>
      <c r="G66" s="82"/>
      <c r="H66" s="82"/>
      <c r="I66" s="82"/>
      <c r="J66" s="82"/>
    </row>
    <row r="67" spans="1:10" s="22" customFormat="1" x14ac:dyDescent="0.3">
      <c r="A67" s="82"/>
      <c r="B67" s="82"/>
      <c r="C67" s="82"/>
      <c r="D67" s="82"/>
      <c r="E67" s="82"/>
      <c r="F67" s="82"/>
      <c r="G67" s="82"/>
      <c r="H67" s="82"/>
      <c r="I67" s="82"/>
      <c r="J67" s="82"/>
    </row>
    <row r="68" spans="1:10" s="22" customFormat="1" x14ac:dyDescent="0.3">
      <c r="A68" s="82"/>
      <c r="B68" s="82"/>
      <c r="C68" s="82"/>
      <c r="D68" s="82"/>
      <c r="E68" s="82"/>
      <c r="F68" s="82"/>
      <c r="G68" s="82"/>
      <c r="H68" s="82"/>
      <c r="I68" s="82"/>
      <c r="J68" s="82"/>
    </row>
    <row r="69" spans="1:10" s="22" customFormat="1" collapsed="1" x14ac:dyDescent="0.3">
      <c r="A69" s="82"/>
      <c r="B69" s="82"/>
      <c r="C69" s="82"/>
      <c r="D69" s="82"/>
      <c r="E69" s="82"/>
      <c r="F69" s="82"/>
      <c r="G69" s="82"/>
      <c r="H69" s="82"/>
      <c r="I69" s="82"/>
      <c r="J69" s="82"/>
    </row>
    <row r="70" spans="1:10" s="22" customFormat="1" ht="15" customHeight="1" x14ac:dyDescent="0.3">
      <c r="A70" s="82"/>
      <c r="B70" s="82"/>
      <c r="C70" s="82"/>
      <c r="D70" s="82"/>
      <c r="E70" s="82"/>
      <c r="F70" s="82"/>
      <c r="G70" s="82"/>
      <c r="H70" s="82"/>
      <c r="I70" s="82"/>
      <c r="J70" s="82"/>
    </row>
    <row r="71" spans="1:10" s="22" customFormat="1" x14ac:dyDescent="0.3">
      <c r="A71" s="82"/>
      <c r="B71" s="82"/>
      <c r="C71" s="82"/>
      <c r="D71" s="82"/>
      <c r="E71" s="82"/>
      <c r="F71" s="82"/>
      <c r="G71" s="82"/>
      <c r="H71" s="82"/>
      <c r="I71" s="82"/>
      <c r="J71" s="82"/>
    </row>
    <row r="72" spans="1:10" s="22" customFormat="1" ht="42.75" customHeight="1" x14ac:dyDescent="0.3">
      <c r="A72" s="82"/>
      <c r="B72" s="82"/>
      <c r="C72" s="82"/>
      <c r="D72" s="82"/>
      <c r="E72" s="82"/>
      <c r="F72" s="82"/>
      <c r="G72" s="82"/>
      <c r="H72" s="82"/>
      <c r="I72" s="82"/>
      <c r="J72" s="82"/>
    </row>
    <row r="73" spans="1:10" s="22" customFormat="1" ht="36.75" customHeight="1" collapsed="1" x14ac:dyDescent="0.3">
      <c r="A73" s="82"/>
      <c r="B73" s="82"/>
      <c r="C73" s="82"/>
      <c r="D73" s="82"/>
      <c r="E73" s="82"/>
      <c r="F73" s="82"/>
      <c r="G73" s="82"/>
      <c r="H73" s="82"/>
      <c r="I73" s="82"/>
      <c r="J73" s="82"/>
    </row>
    <row r="74" spans="1:10" s="22" customFormat="1" ht="18.75" customHeight="1" x14ac:dyDescent="0.3">
      <c r="A74" s="82"/>
      <c r="B74" s="82"/>
      <c r="C74" s="82"/>
      <c r="D74" s="82"/>
      <c r="E74" s="82"/>
      <c r="F74" s="82"/>
      <c r="G74" s="82"/>
      <c r="H74" s="82"/>
      <c r="I74" s="82"/>
      <c r="J74" s="82"/>
    </row>
    <row r="75" spans="1:10" s="22" customFormat="1" x14ac:dyDescent="0.3">
      <c r="A75" s="82"/>
      <c r="B75" s="82"/>
      <c r="C75" s="82"/>
      <c r="D75" s="82"/>
      <c r="E75" s="82"/>
      <c r="F75" s="82"/>
      <c r="G75" s="82"/>
      <c r="H75" s="82"/>
      <c r="I75" s="82"/>
      <c r="J75" s="82"/>
    </row>
    <row r="76" spans="1:10" s="22" customFormat="1" x14ac:dyDescent="0.3">
      <c r="A76" s="82"/>
      <c r="B76" s="82"/>
      <c r="C76" s="82"/>
      <c r="D76" s="82"/>
      <c r="E76" s="82"/>
      <c r="F76" s="82"/>
      <c r="G76" s="82"/>
      <c r="H76" s="82"/>
      <c r="I76" s="82"/>
      <c r="J76" s="82"/>
    </row>
    <row r="77" spans="1:10" s="22" customFormat="1" x14ac:dyDescent="0.3">
      <c r="A77" s="82"/>
      <c r="B77" s="82"/>
      <c r="C77" s="82"/>
      <c r="D77" s="82"/>
      <c r="E77" s="82"/>
      <c r="F77" s="82"/>
      <c r="G77" s="82"/>
      <c r="H77" s="82"/>
      <c r="I77" s="82"/>
      <c r="J77" s="82"/>
    </row>
    <row r="78" spans="1:10" s="22" customFormat="1" ht="18.75" customHeight="1" x14ac:dyDescent="0.3">
      <c r="A78" s="82"/>
      <c r="B78" s="82"/>
      <c r="C78" s="82"/>
      <c r="D78" s="82"/>
      <c r="E78" s="82"/>
      <c r="F78" s="82"/>
      <c r="G78" s="82"/>
      <c r="H78" s="82"/>
      <c r="I78" s="82"/>
      <c r="J78" s="82"/>
    </row>
    <row r="79" spans="1:10" s="22" customFormat="1" ht="15.75" customHeight="1" x14ac:dyDescent="0.3">
      <c r="A79" s="82"/>
      <c r="B79" s="82"/>
      <c r="C79" s="82"/>
      <c r="D79" s="82"/>
      <c r="E79" s="82"/>
      <c r="F79" s="82"/>
      <c r="G79" s="82"/>
      <c r="H79" s="82"/>
      <c r="I79" s="82"/>
      <c r="J79" s="82"/>
    </row>
    <row r="80" spans="1:10" s="22" customFormat="1" x14ac:dyDescent="0.3">
      <c r="A80" s="82"/>
      <c r="B80" s="82"/>
      <c r="C80" s="82"/>
      <c r="D80" s="82"/>
      <c r="E80" s="82"/>
      <c r="F80" s="82"/>
      <c r="G80" s="82"/>
      <c r="H80" s="82"/>
      <c r="I80" s="82"/>
      <c r="J80" s="82"/>
    </row>
    <row r="81" spans="1:10" s="22" customFormat="1" ht="15" customHeight="1" x14ac:dyDescent="0.3">
      <c r="A81" s="82"/>
      <c r="B81" s="82"/>
      <c r="C81" s="82"/>
      <c r="D81" s="82"/>
      <c r="E81" s="82"/>
      <c r="F81" s="82"/>
      <c r="G81" s="82"/>
      <c r="H81" s="82"/>
      <c r="I81" s="82"/>
      <c r="J81" s="82"/>
    </row>
    <row r="82" spans="1:10" s="22" customFormat="1" x14ac:dyDescent="0.3">
      <c r="A82" s="82"/>
      <c r="B82" s="82"/>
      <c r="C82" s="82"/>
      <c r="D82" s="82"/>
      <c r="E82" s="82"/>
      <c r="F82" s="82"/>
      <c r="G82" s="82"/>
      <c r="H82" s="82"/>
      <c r="I82" s="82"/>
      <c r="J82" s="82"/>
    </row>
    <row r="83" spans="1:10" s="22" customFormat="1" x14ac:dyDescent="0.3">
      <c r="A83" s="82"/>
      <c r="B83" s="82"/>
      <c r="C83" s="82"/>
      <c r="D83" s="82"/>
      <c r="E83" s="82"/>
      <c r="F83" s="82"/>
      <c r="G83" s="82"/>
      <c r="H83" s="82"/>
      <c r="I83" s="82"/>
      <c r="J83" s="82"/>
    </row>
    <row r="84" spans="1:10" s="22" customFormat="1" x14ac:dyDescent="0.3">
      <c r="A84" s="82"/>
      <c r="B84" s="82"/>
      <c r="C84" s="82"/>
      <c r="D84" s="82"/>
      <c r="E84" s="82"/>
      <c r="F84" s="82"/>
      <c r="G84" s="82"/>
      <c r="H84" s="82"/>
      <c r="I84" s="82"/>
      <c r="J84" s="82"/>
    </row>
    <row r="85" spans="1:10" s="22" customFormat="1" ht="18.75" customHeight="1" x14ac:dyDescent="0.3">
      <c r="A85" s="82"/>
      <c r="B85" s="82"/>
      <c r="C85" s="82"/>
      <c r="D85" s="82"/>
      <c r="E85" s="82"/>
      <c r="F85" s="82"/>
      <c r="G85" s="82"/>
      <c r="H85" s="82"/>
      <c r="I85" s="82"/>
      <c r="J85" s="82"/>
    </row>
    <row r="86" spans="1:10" s="22" customFormat="1" x14ac:dyDescent="0.3">
      <c r="A86" s="82"/>
      <c r="B86" s="82"/>
      <c r="C86" s="82"/>
      <c r="D86" s="82"/>
      <c r="E86" s="82"/>
      <c r="F86" s="82"/>
      <c r="G86" s="82"/>
      <c r="H86" s="82"/>
      <c r="I86" s="82"/>
      <c r="J86" s="82"/>
    </row>
    <row r="87" spans="1:10" s="22" customFormat="1" x14ac:dyDescent="0.3">
      <c r="A87" s="82"/>
      <c r="B87" s="82"/>
      <c r="C87" s="82"/>
      <c r="D87" s="82"/>
      <c r="E87" s="82"/>
      <c r="F87" s="82"/>
      <c r="G87" s="82"/>
      <c r="H87" s="82"/>
      <c r="I87" s="82"/>
      <c r="J87" s="82"/>
    </row>
    <row r="88" spans="1:10" s="22" customFormat="1" x14ac:dyDescent="0.3">
      <c r="A88" s="82"/>
      <c r="B88" s="82"/>
      <c r="C88" s="82"/>
      <c r="D88" s="82"/>
      <c r="E88" s="82"/>
      <c r="F88" s="82"/>
      <c r="G88" s="82"/>
      <c r="H88" s="82"/>
      <c r="I88" s="82"/>
      <c r="J88" s="82"/>
    </row>
    <row r="89" spans="1:10" s="22" customFormat="1" ht="60" customHeight="1" x14ac:dyDescent="0.3">
      <c r="A89" s="82"/>
      <c r="B89" s="82"/>
      <c r="C89" s="82"/>
      <c r="D89" s="82"/>
      <c r="E89" s="82"/>
      <c r="F89" s="82"/>
      <c r="G89" s="82"/>
      <c r="H89" s="82"/>
      <c r="I89" s="82"/>
      <c r="J89" s="82"/>
    </row>
    <row r="90" spans="1:10" s="22" customFormat="1" x14ac:dyDescent="0.3">
      <c r="A90" s="82"/>
      <c r="B90" s="82"/>
      <c r="C90" s="82"/>
      <c r="D90" s="82"/>
      <c r="E90" s="82"/>
      <c r="F90" s="82"/>
      <c r="G90" s="82"/>
      <c r="H90" s="82"/>
      <c r="I90" s="82"/>
      <c r="J90" s="82"/>
    </row>
    <row r="91" spans="1:10" s="22" customFormat="1" x14ac:dyDescent="0.3">
      <c r="A91" s="82"/>
      <c r="B91" s="82"/>
      <c r="C91" s="82"/>
      <c r="D91" s="82"/>
      <c r="E91" s="82"/>
      <c r="F91" s="82"/>
      <c r="G91" s="82"/>
      <c r="H91" s="82"/>
      <c r="I91" s="82"/>
      <c r="J91" s="82"/>
    </row>
    <row r="92" spans="1:10" s="22" customFormat="1" ht="62.25" customHeight="1" x14ac:dyDescent="0.3">
      <c r="A92" s="82"/>
      <c r="B92" s="82"/>
      <c r="C92" s="82"/>
      <c r="D92" s="82"/>
      <c r="E92" s="82"/>
      <c r="F92" s="82"/>
      <c r="G92" s="82"/>
      <c r="H92" s="82"/>
      <c r="I92" s="82"/>
      <c r="J92" s="82"/>
    </row>
    <row r="93" spans="1:10" s="22" customFormat="1" ht="18.75" customHeight="1" x14ac:dyDescent="0.3">
      <c r="A93" s="82"/>
      <c r="B93" s="82"/>
      <c r="C93" s="82"/>
      <c r="D93" s="82"/>
      <c r="E93" s="82"/>
      <c r="F93" s="82"/>
      <c r="G93" s="82"/>
      <c r="H93" s="82"/>
      <c r="I93" s="82"/>
      <c r="J93" s="82"/>
    </row>
    <row r="94" spans="1:10" s="22" customFormat="1" x14ac:dyDescent="0.3">
      <c r="A94" s="82"/>
      <c r="B94" s="82"/>
      <c r="C94" s="82"/>
      <c r="D94" s="82"/>
      <c r="E94" s="82"/>
      <c r="F94" s="82"/>
      <c r="G94" s="82"/>
      <c r="H94" s="82"/>
      <c r="I94" s="82"/>
      <c r="J94" s="82"/>
    </row>
    <row r="95" spans="1:10" s="22" customFormat="1" x14ac:dyDescent="0.3">
      <c r="A95" s="82"/>
      <c r="B95" s="82"/>
      <c r="C95" s="82"/>
      <c r="D95" s="82"/>
      <c r="E95" s="82"/>
      <c r="F95" s="82"/>
      <c r="G95" s="82"/>
      <c r="H95" s="82"/>
      <c r="I95" s="82"/>
      <c r="J95" s="82"/>
    </row>
    <row r="96" spans="1:10" s="22" customFormat="1" ht="42" customHeight="1" x14ac:dyDescent="0.3">
      <c r="A96" s="82"/>
      <c r="B96" s="82"/>
      <c r="C96" s="82"/>
      <c r="D96" s="82"/>
      <c r="E96" s="82"/>
      <c r="F96" s="82"/>
      <c r="G96" s="82"/>
      <c r="H96" s="82"/>
      <c r="I96" s="82"/>
      <c r="J96" s="82"/>
    </row>
    <row r="97" spans="1:11" s="22" customFormat="1" ht="18.75" customHeight="1" x14ac:dyDescent="0.3">
      <c r="A97" s="82"/>
      <c r="B97" s="82"/>
      <c r="C97" s="82"/>
      <c r="D97" s="82"/>
      <c r="E97" s="82"/>
      <c r="F97" s="82"/>
      <c r="G97" s="82"/>
      <c r="H97" s="82"/>
      <c r="I97" s="82"/>
      <c r="J97" s="82"/>
    </row>
    <row r="98" spans="1:11" s="22" customFormat="1" x14ac:dyDescent="0.3">
      <c r="A98" s="82"/>
      <c r="B98" s="82"/>
      <c r="C98" s="82"/>
      <c r="D98" s="82"/>
      <c r="E98" s="82"/>
      <c r="F98" s="82"/>
      <c r="G98" s="82"/>
      <c r="H98" s="82"/>
      <c r="I98" s="82"/>
      <c r="J98" s="82"/>
      <c r="K98"/>
    </row>
    <row r="99" spans="1:11" s="22" customFormat="1" x14ac:dyDescent="0.3">
      <c r="A99" s="82"/>
      <c r="B99" s="82"/>
      <c r="C99" s="82"/>
      <c r="D99" s="82"/>
      <c r="E99" s="82"/>
      <c r="F99" s="82"/>
      <c r="G99" s="82"/>
      <c r="H99" s="82"/>
      <c r="I99" s="82"/>
      <c r="J99" s="82"/>
    </row>
    <row r="100" spans="1:11" s="22" customFormat="1" x14ac:dyDescent="0.3">
      <c r="A100" s="82"/>
      <c r="B100" s="82"/>
      <c r="C100" s="82"/>
      <c r="D100" s="82"/>
      <c r="E100" s="82"/>
      <c r="F100" s="82"/>
      <c r="G100" s="82"/>
      <c r="H100" s="82"/>
      <c r="I100" s="82"/>
      <c r="J100" s="82"/>
    </row>
    <row r="101" spans="1:11" s="22" customFormat="1" x14ac:dyDescent="0.3">
      <c r="A101" s="82"/>
      <c r="B101" s="82"/>
      <c r="C101" s="82"/>
      <c r="D101" s="82"/>
      <c r="E101" s="82"/>
      <c r="F101" s="82"/>
      <c r="G101" s="82"/>
      <c r="H101" s="82"/>
      <c r="I101" s="82"/>
      <c r="J101" s="82"/>
    </row>
    <row r="102" spans="1:11" s="22" customFormat="1" ht="18.75" customHeight="1" x14ac:dyDescent="0.3">
      <c r="A102" s="82"/>
      <c r="B102" s="82"/>
      <c r="C102" s="82"/>
      <c r="D102" s="82"/>
      <c r="E102" s="82"/>
      <c r="F102" s="82"/>
      <c r="G102" s="82"/>
      <c r="H102" s="82"/>
      <c r="I102" s="82"/>
      <c r="J102" s="82"/>
    </row>
    <row r="103" spans="1:11" s="22" customFormat="1" x14ac:dyDescent="0.3">
      <c r="A103" s="82"/>
      <c r="B103" s="82"/>
      <c r="C103" s="82"/>
      <c r="D103" s="82"/>
      <c r="E103" s="82"/>
      <c r="F103" s="82"/>
      <c r="G103" s="82"/>
      <c r="H103" s="82"/>
      <c r="I103" s="82"/>
      <c r="J103" s="82"/>
    </row>
    <row r="104" spans="1:11" s="22" customFormat="1" ht="0.75" customHeight="1" x14ac:dyDescent="0.3">
      <c r="A104" s="82"/>
      <c r="B104" s="82"/>
      <c r="C104" s="82"/>
      <c r="D104" s="82"/>
      <c r="E104" s="82"/>
      <c r="F104" s="82"/>
      <c r="G104" s="82"/>
      <c r="H104" s="82"/>
      <c r="I104" s="82"/>
      <c r="J104" s="82"/>
    </row>
    <row r="105" spans="1:11" s="22" customFormat="1" x14ac:dyDescent="0.3">
      <c r="A105" s="82"/>
      <c r="B105" s="82"/>
      <c r="C105" s="82"/>
      <c r="D105" s="82"/>
      <c r="E105" s="82"/>
      <c r="F105" s="82"/>
      <c r="G105" s="82"/>
      <c r="H105" s="82"/>
      <c r="I105" s="82"/>
      <c r="J105" s="82"/>
    </row>
    <row r="106" spans="1:11" s="22" customFormat="1" x14ac:dyDescent="0.3">
      <c r="A106" s="82"/>
      <c r="B106" s="82"/>
      <c r="C106" s="82"/>
      <c r="D106" s="82"/>
      <c r="E106" s="82"/>
      <c r="F106" s="82"/>
      <c r="G106" s="82"/>
      <c r="H106" s="82"/>
      <c r="I106" s="82"/>
      <c r="J106" s="82"/>
    </row>
    <row r="107" spans="1:11" s="22" customFormat="1" ht="25.5" customHeight="1" x14ac:dyDescent="0.3">
      <c r="A107" s="82"/>
      <c r="B107" s="82"/>
      <c r="C107" s="82"/>
      <c r="D107" s="82"/>
      <c r="E107" s="82"/>
      <c r="F107" s="82"/>
      <c r="G107" s="82"/>
      <c r="H107" s="82"/>
      <c r="I107" s="82"/>
      <c r="J107" s="82"/>
    </row>
    <row r="108" spans="1:11" s="22" customFormat="1" ht="18.75" customHeight="1" x14ac:dyDescent="0.3">
      <c r="A108" s="82"/>
      <c r="B108" s="82"/>
      <c r="C108" s="82"/>
      <c r="D108" s="82"/>
      <c r="E108" s="82"/>
      <c r="F108" s="82"/>
      <c r="G108" s="82"/>
      <c r="H108" s="82"/>
      <c r="I108" s="82"/>
      <c r="J108" s="82"/>
    </row>
    <row r="109" spans="1:11" s="22" customFormat="1" ht="15" hidden="1" customHeight="1" x14ac:dyDescent="0.3">
      <c r="A109" s="82"/>
      <c r="B109" s="82"/>
      <c r="C109" s="82"/>
      <c r="D109" s="82"/>
      <c r="E109" s="82"/>
      <c r="F109" s="82"/>
      <c r="G109" s="82"/>
      <c r="H109" s="82"/>
      <c r="I109" s="82"/>
      <c r="J109" s="82"/>
    </row>
    <row r="110" spans="1:11" s="22" customFormat="1" ht="15" customHeight="1" x14ac:dyDescent="0.3">
      <c r="A110" s="82"/>
      <c r="B110" s="82"/>
      <c r="C110" s="82"/>
      <c r="D110" s="82"/>
      <c r="E110" s="82"/>
      <c r="F110" s="82"/>
      <c r="G110" s="82"/>
      <c r="H110" s="82"/>
      <c r="I110" s="82"/>
      <c r="J110" s="82"/>
    </row>
    <row r="111" spans="1:11" s="22" customFormat="1" x14ac:dyDescent="0.3">
      <c r="A111" s="82"/>
      <c r="B111" s="82"/>
      <c r="C111" s="82"/>
      <c r="D111" s="82"/>
      <c r="E111" s="82"/>
      <c r="F111" s="82"/>
      <c r="G111" s="82"/>
      <c r="H111" s="82"/>
      <c r="I111" s="82"/>
      <c r="J111" s="82"/>
      <c r="K111"/>
    </row>
    <row r="112" spans="1:11" s="22" customFormat="1" x14ac:dyDescent="0.3">
      <c r="A112" s="82"/>
      <c r="B112" s="82"/>
      <c r="C112" s="82"/>
      <c r="D112" s="82"/>
      <c r="E112" s="82"/>
      <c r="F112" s="82"/>
      <c r="G112" s="82"/>
      <c r="H112" s="82"/>
      <c r="I112" s="82"/>
      <c r="J112" s="82"/>
    </row>
    <row r="113" spans="1:10" s="22" customFormat="1" x14ac:dyDescent="0.3">
      <c r="A113" s="82"/>
      <c r="B113" s="82"/>
      <c r="C113" s="82"/>
      <c r="D113" s="82"/>
      <c r="E113" s="82"/>
      <c r="F113" s="82"/>
      <c r="G113" s="82"/>
      <c r="H113" s="82"/>
      <c r="I113" s="82"/>
      <c r="J113" s="82"/>
    </row>
    <row r="114" spans="1:10" s="22" customFormat="1" x14ac:dyDescent="0.3">
      <c r="A114" s="82"/>
      <c r="B114" s="82"/>
      <c r="C114" s="82"/>
      <c r="D114" s="82"/>
      <c r="E114" s="82"/>
      <c r="F114" s="82"/>
      <c r="G114" s="82"/>
      <c r="H114" s="82"/>
      <c r="I114" s="82"/>
      <c r="J114" s="82"/>
    </row>
    <row r="115" spans="1:10" s="22" customFormat="1" x14ac:dyDescent="0.3">
      <c r="A115" s="82"/>
      <c r="B115" s="82"/>
      <c r="C115" s="82"/>
      <c r="D115" s="82"/>
      <c r="E115" s="82"/>
      <c r="F115" s="82"/>
      <c r="G115" s="82"/>
      <c r="H115" s="82"/>
      <c r="I115" s="82"/>
      <c r="J115" s="82"/>
    </row>
    <row r="116" spans="1:10" s="22" customFormat="1" ht="18.75" customHeight="1" x14ac:dyDescent="0.3">
      <c r="A116" s="82"/>
      <c r="B116" s="82"/>
      <c r="C116" s="82"/>
      <c r="D116" s="82"/>
      <c r="E116" s="82"/>
      <c r="F116" s="82"/>
      <c r="G116" s="82"/>
      <c r="H116" s="82"/>
      <c r="I116" s="82"/>
      <c r="J116" s="82"/>
    </row>
    <row r="117" spans="1:10" s="22" customFormat="1" ht="15" customHeight="1" x14ac:dyDescent="0.3">
      <c r="A117" s="82"/>
      <c r="B117" s="82"/>
      <c r="C117" s="82"/>
      <c r="D117" s="82"/>
      <c r="E117" s="82"/>
      <c r="F117" s="82"/>
      <c r="G117" s="82"/>
      <c r="H117" s="82"/>
      <c r="I117" s="82"/>
      <c r="J117" s="82"/>
    </row>
    <row r="118" spans="1:10" s="22" customFormat="1" ht="93.75" customHeight="1" x14ac:dyDescent="0.3">
      <c r="A118" s="82"/>
      <c r="B118" s="82"/>
      <c r="C118" s="82"/>
      <c r="D118" s="82"/>
      <c r="E118" s="82"/>
      <c r="F118" s="82"/>
      <c r="G118" s="82"/>
      <c r="H118" s="82"/>
      <c r="I118" s="82"/>
      <c r="J118" s="82"/>
    </row>
    <row r="119" spans="1:10" s="22" customFormat="1" x14ac:dyDescent="0.3">
      <c r="A119" s="82"/>
      <c r="B119" s="82"/>
      <c r="C119" s="82"/>
      <c r="D119" s="82"/>
      <c r="E119" s="82"/>
      <c r="F119" s="82"/>
      <c r="G119" s="82"/>
      <c r="H119" s="82"/>
      <c r="I119" s="82"/>
      <c r="J119" s="82"/>
    </row>
    <row r="120" spans="1:10" s="22" customFormat="1" ht="59.25" customHeight="1" x14ac:dyDescent="0.3">
      <c r="A120" s="82"/>
      <c r="B120" s="82"/>
      <c r="C120" s="82"/>
      <c r="D120" s="82"/>
      <c r="E120" s="82"/>
      <c r="F120" s="82"/>
      <c r="G120" s="82"/>
      <c r="H120" s="82"/>
      <c r="I120" s="82"/>
      <c r="J120" s="82"/>
    </row>
    <row r="121" spans="1:10" s="22" customFormat="1" ht="18.75" customHeight="1" x14ac:dyDescent="0.3">
      <c r="A121" s="82"/>
      <c r="B121" s="82"/>
      <c r="C121" s="82"/>
      <c r="D121" s="82"/>
      <c r="E121" s="82"/>
      <c r="F121" s="82"/>
      <c r="G121" s="82"/>
      <c r="H121" s="82"/>
      <c r="I121" s="82"/>
      <c r="J121" s="82"/>
    </row>
    <row r="122" spans="1:10" s="22" customFormat="1" x14ac:dyDescent="0.3">
      <c r="A122" s="82"/>
      <c r="B122" s="82"/>
      <c r="C122" s="82"/>
      <c r="D122" s="82"/>
      <c r="E122" s="82"/>
      <c r="F122" s="82"/>
      <c r="G122" s="82"/>
      <c r="H122" s="82"/>
      <c r="I122" s="82"/>
      <c r="J122" s="82"/>
    </row>
    <row r="123" spans="1:10" s="22" customFormat="1" ht="15" customHeight="1" x14ac:dyDescent="0.3">
      <c r="A123" s="82"/>
      <c r="B123" s="82"/>
      <c r="C123" s="82"/>
      <c r="D123" s="82"/>
      <c r="E123" s="82"/>
      <c r="F123" s="82"/>
      <c r="G123" s="82"/>
      <c r="H123" s="82"/>
      <c r="I123" s="82"/>
      <c r="J123" s="82"/>
    </row>
    <row r="124" spans="1:10" s="22" customFormat="1" x14ac:dyDescent="0.3">
      <c r="A124" s="82"/>
      <c r="B124" s="82"/>
      <c r="C124" s="82"/>
      <c r="D124" s="82"/>
      <c r="E124" s="82"/>
      <c r="F124" s="82"/>
      <c r="G124" s="82"/>
      <c r="H124" s="82"/>
      <c r="I124" s="82"/>
      <c r="J124" s="82"/>
    </row>
    <row r="125" spans="1:10" s="22" customFormat="1" x14ac:dyDescent="0.3">
      <c r="A125" s="82"/>
      <c r="B125" s="82"/>
      <c r="C125" s="82"/>
      <c r="D125" s="82"/>
      <c r="E125" s="82"/>
      <c r="F125" s="82"/>
      <c r="G125" s="82"/>
      <c r="H125" s="82"/>
      <c r="I125" s="82"/>
      <c r="J125" s="82"/>
    </row>
    <row r="126" spans="1:10" s="22" customFormat="1" hidden="1" x14ac:dyDescent="0.3">
      <c r="A126" s="82"/>
      <c r="B126" s="82"/>
      <c r="C126" s="82"/>
      <c r="D126" s="82"/>
      <c r="E126" s="82"/>
      <c r="F126" s="82"/>
      <c r="G126" s="82"/>
      <c r="H126" s="82"/>
      <c r="I126" s="82"/>
      <c r="J126" s="82"/>
    </row>
    <row r="127" spans="1:10" s="22" customFormat="1" ht="18.75" customHeight="1" x14ac:dyDescent="0.3">
      <c r="A127" s="82"/>
      <c r="B127" s="82"/>
      <c r="C127" s="82"/>
      <c r="D127" s="82"/>
      <c r="E127" s="82"/>
      <c r="F127" s="82"/>
      <c r="G127" s="82"/>
      <c r="H127" s="82"/>
      <c r="I127" s="82"/>
      <c r="J127" s="82"/>
    </row>
    <row r="128" spans="1:10" s="22" customFormat="1" ht="1.2" customHeight="1" x14ac:dyDescent="0.3">
      <c r="A128" s="82"/>
      <c r="B128" s="82"/>
      <c r="C128" s="82"/>
      <c r="D128" s="82"/>
      <c r="E128" s="82"/>
      <c r="F128" s="82"/>
      <c r="G128" s="82"/>
      <c r="H128" s="82"/>
      <c r="I128" s="82"/>
      <c r="J128" s="82"/>
    </row>
    <row r="129" spans="1:10" s="22" customFormat="1" x14ac:dyDescent="0.3">
      <c r="A129" s="82"/>
      <c r="B129" s="82"/>
      <c r="C129" s="82"/>
      <c r="D129" s="82"/>
      <c r="E129" s="82"/>
      <c r="F129" s="82"/>
      <c r="G129" s="82"/>
      <c r="H129" s="82"/>
      <c r="I129" s="82"/>
      <c r="J129" s="82"/>
    </row>
    <row r="130" spans="1:10" s="22" customFormat="1" x14ac:dyDescent="0.3">
      <c r="A130" s="82"/>
      <c r="B130" s="82"/>
      <c r="C130" s="82"/>
      <c r="D130" s="82"/>
      <c r="E130" s="82"/>
      <c r="F130" s="82"/>
      <c r="G130" s="82"/>
      <c r="H130" s="82"/>
      <c r="I130" s="82"/>
      <c r="J130" s="82"/>
    </row>
    <row r="131" spans="1:10" s="22" customFormat="1" ht="45" customHeight="1" x14ac:dyDescent="0.3">
      <c r="A131" s="82"/>
      <c r="B131" s="82"/>
      <c r="C131" s="82"/>
      <c r="D131" s="82"/>
      <c r="E131" s="82"/>
      <c r="F131" s="82"/>
      <c r="G131" s="82"/>
      <c r="H131" s="82"/>
      <c r="I131" s="82"/>
      <c r="J131" s="82"/>
    </row>
    <row r="132" spans="1:10" s="22" customFormat="1" x14ac:dyDescent="0.3">
      <c r="A132" s="82"/>
      <c r="B132" s="82"/>
      <c r="C132" s="82"/>
      <c r="D132" s="82"/>
      <c r="E132" s="82"/>
      <c r="F132" s="82"/>
      <c r="G132" s="82"/>
      <c r="H132" s="82"/>
      <c r="I132" s="82"/>
      <c r="J132" s="82"/>
    </row>
    <row r="133" spans="1:10" s="22" customFormat="1" ht="18.75" customHeight="1" x14ac:dyDescent="0.3">
      <c r="A133" s="82"/>
      <c r="B133" s="82"/>
      <c r="C133" s="82"/>
      <c r="D133" s="82"/>
      <c r="E133" s="82"/>
      <c r="F133" s="82"/>
      <c r="G133" s="82"/>
      <c r="H133" s="82"/>
      <c r="I133" s="82"/>
      <c r="J133" s="82"/>
    </row>
    <row r="134" spans="1:10" s="22" customFormat="1" ht="1.2" customHeight="1" x14ac:dyDescent="0.3">
      <c r="A134" s="82"/>
      <c r="B134" s="82"/>
      <c r="C134" s="82"/>
      <c r="D134" s="82"/>
      <c r="E134" s="82"/>
      <c r="F134" s="82"/>
      <c r="G134" s="82"/>
      <c r="H134" s="82"/>
      <c r="I134" s="82"/>
      <c r="J134" s="82"/>
    </row>
    <row r="135" spans="1:10" s="22" customFormat="1" ht="34.5" customHeight="1" x14ac:dyDescent="0.3">
      <c r="A135" s="82"/>
      <c r="B135" s="82"/>
      <c r="C135" s="82"/>
      <c r="D135" s="82"/>
      <c r="E135" s="82"/>
      <c r="F135" s="82"/>
      <c r="G135" s="82"/>
      <c r="H135" s="82"/>
      <c r="I135" s="82"/>
      <c r="J135" s="82"/>
    </row>
    <row r="136" spans="1:10" s="22" customFormat="1" x14ac:dyDescent="0.3">
      <c r="A136" s="82"/>
      <c r="B136" s="82"/>
      <c r="C136" s="82"/>
      <c r="D136" s="82"/>
      <c r="E136" s="82"/>
      <c r="F136" s="82"/>
      <c r="G136" s="82"/>
      <c r="H136" s="82"/>
      <c r="I136" s="82"/>
      <c r="J136" s="82"/>
    </row>
    <row r="137" spans="1:10" s="22" customFormat="1" ht="24.75" customHeight="1" x14ac:dyDescent="0.3">
      <c r="A137" s="82"/>
      <c r="B137" s="82"/>
      <c r="C137" s="82"/>
      <c r="D137" s="82"/>
      <c r="E137" s="82"/>
      <c r="F137" s="82"/>
      <c r="G137" s="82"/>
      <c r="H137" s="82"/>
      <c r="I137" s="82"/>
      <c r="J137" s="82"/>
    </row>
    <row r="138" spans="1:10" s="22" customFormat="1" ht="24" customHeight="1" x14ac:dyDescent="0.3">
      <c r="A138" s="82"/>
      <c r="B138" s="82"/>
      <c r="C138" s="82"/>
      <c r="D138" s="82"/>
      <c r="E138" s="82"/>
      <c r="F138" s="82"/>
      <c r="G138" s="82"/>
      <c r="H138" s="82"/>
      <c r="I138" s="82"/>
      <c r="J138" s="82"/>
    </row>
    <row r="139" spans="1:10" s="22" customFormat="1" x14ac:dyDescent="0.3">
      <c r="A139" s="82"/>
      <c r="B139" s="82"/>
      <c r="C139" s="82"/>
      <c r="D139" s="82"/>
      <c r="E139" s="82"/>
      <c r="F139" s="82"/>
      <c r="G139" s="82"/>
      <c r="H139" s="82"/>
      <c r="I139" s="82"/>
      <c r="J139" s="82"/>
    </row>
    <row r="140" spans="1:10" s="22" customFormat="1" x14ac:dyDescent="0.3">
      <c r="A140" s="82"/>
      <c r="B140" s="82"/>
      <c r="C140" s="82"/>
      <c r="D140" s="82"/>
      <c r="E140" s="82"/>
      <c r="F140" s="82"/>
      <c r="G140" s="82"/>
      <c r="H140" s="82"/>
      <c r="I140" s="82"/>
      <c r="J140" s="82"/>
    </row>
    <row r="141" spans="1:10" s="22" customFormat="1" x14ac:dyDescent="0.3">
      <c r="A141" s="82"/>
      <c r="B141" s="82"/>
      <c r="C141" s="82"/>
      <c r="D141" s="82"/>
      <c r="E141" s="82"/>
      <c r="F141" s="82"/>
      <c r="G141" s="82"/>
      <c r="H141" s="82"/>
      <c r="I141" s="82"/>
      <c r="J141" s="82"/>
    </row>
    <row r="145" ht="27.75" customHeight="1" x14ac:dyDescent="0.3"/>
    <row r="146" ht="18.75" customHeight="1" x14ac:dyDescent="0.3"/>
    <row r="148" ht="15" customHeight="1" x14ac:dyDescent="0.3"/>
    <row r="149" ht="92.25" customHeight="1" x14ac:dyDescent="0.3"/>
    <row r="156" ht="72.75" customHeight="1" x14ac:dyDescent="0.3"/>
    <row r="158" ht="5.0999999999999996" customHeight="1" x14ac:dyDescent="0.3"/>
    <row r="161" ht="42.75" customHeight="1" x14ac:dyDescent="0.3"/>
    <row r="164" ht="36" customHeight="1" x14ac:dyDescent="0.3"/>
    <row r="165" ht="39" customHeight="1" x14ac:dyDescent="0.3"/>
    <row r="167" ht="5.0999999999999996" customHeight="1" x14ac:dyDescent="0.3"/>
    <row r="168" ht="21" customHeight="1" x14ac:dyDescent="0.3"/>
    <row r="169" ht="21" customHeight="1" x14ac:dyDescent="0.3"/>
    <row r="170" ht="21" customHeight="1" x14ac:dyDescent="0.3"/>
    <row r="171" ht="21" customHeight="1" x14ac:dyDescent="0.3"/>
    <row r="173" ht="5.0999999999999996" customHeight="1" x14ac:dyDescent="0.3"/>
  </sheetData>
  <sheetProtection algorithmName="SHA-512" hashValue="JJJU1pVweqwkgYxQuUc7q591fYdQTY6fEpbC5vGLjgFQJEv8qP2DkmQuSBsYOP8c7b5HU/7Te16CQ3ZxGq/yjA==" saltValue="Lix+1UnzGKa2vo8GWTkoMw==" spinCount="100000" sheet="1" insertColumns="0" insertRows="0"/>
  <dataConsolidate/>
  <mergeCells count="34">
    <mergeCell ref="B20:I20"/>
    <mergeCell ref="B21:I21"/>
    <mergeCell ref="B35:D35"/>
    <mergeCell ref="B23:C23"/>
    <mergeCell ref="B24:C24"/>
    <mergeCell ref="B25:C25"/>
    <mergeCell ref="B26:C26"/>
    <mergeCell ref="B27:C27"/>
    <mergeCell ref="B28:C28"/>
    <mergeCell ref="B30:B34"/>
    <mergeCell ref="C30:I34"/>
    <mergeCell ref="B22:C22"/>
    <mergeCell ref="D22:I22"/>
    <mergeCell ref="B12:C12"/>
    <mergeCell ref="B13:C13"/>
    <mergeCell ref="B14:C14"/>
    <mergeCell ref="B15:C15"/>
    <mergeCell ref="B19:C19"/>
    <mergeCell ref="B17:C17"/>
    <mergeCell ref="B18:C18"/>
    <mergeCell ref="B16:C16"/>
    <mergeCell ref="B4:I4"/>
    <mergeCell ref="A1:J1"/>
    <mergeCell ref="B2:B3"/>
    <mergeCell ref="C2:I2"/>
    <mergeCell ref="C3:E3"/>
    <mergeCell ref="F3:I3"/>
    <mergeCell ref="B10:C10"/>
    <mergeCell ref="B11:C11"/>
    <mergeCell ref="B5:I5"/>
    <mergeCell ref="B6:C6"/>
    <mergeCell ref="B7:C7"/>
    <mergeCell ref="B8:C8"/>
    <mergeCell ref="B9:C9"/>
  </mergeCells>
  <conditionalFormatting sqref="D23:I23">
    <cfRule type="expression" dxfId="143" priority="8">
      <formula>D$7&lt;&gt;""</formula>
    </cfRule>
  </conditionalFormatting>
  <conditionalFormatting sqref="D24:I25 D28:I28">
    <cfRule type="expression" dxfId="142" priority="47">
      <formula>D$23="Baja"</formula>
    </cfRule>
  </conditionalFormatting>
  <conditionalFormatting sqref="D24:I28">
    <cfRule type="expression" dxfId="141" priority="48">
      <formula>D$23="Modificar"</formula>
    </cfRule>
  </conditionalFormatting>
  <conditionalFormatting sqref="D26:I27">
    <cfRule type="expression" dxfId="140" priority="49">
      <formula>D$23="Crear"</formula>
    </cfRule>
  </conditionalFormatting>
  <dataValidations count="9">
    <dataValidation type="date" operator="greaterThan" allowBlank="1" showInputMessage="1" showErrorMessage="1" errorTitle="Fecha finalización" error="Digite una fecha valida. La fecha debe ser mayor a la de Inicio Contrato y a la fecha actual del sistema." sqref="D19:I19" xr:uid="{66B7BA06-3299-403E-91FE-D74395C4DBE1}">
      <formula1>D18</formula1>
    </dataValidation>
    <dataValidation type="list" allowBlank="1" showInputMessage="1" showErrorMessage="1" sqref="D23:I23" xr:uid="{5B382BA4-2B94-41BF-A1F5-882D9C9003C7}">
      <formula1>"Crear, Modificar, Baja"</formula1>
    </dataValidation>
    <dataValidation allowBlank="1" showInputMessage="1" showErrorMessage="1" errorTitle="Numero de Documento" error="Digitar un valor numérico" sqref="D7:I7" xr:uid="{CEEF6C98-0E1C-4ED3-A5BC-0558D03C1B60}"/>
    <dataValidation type="whole" allowBlank="1" showInputMessage="1" showErrorMessage="1" errorTitle="Centro de Costo" error="Digitar un valor numérico" sqref="D11:I11" xr:uid="{33091407-3328-48B6-A432-FE9F4F0BF3F0}">
      <formula1>0</formula1>
      <formula2>9999</formula2>
    </dataValidation>
    <dataValidation type="textLength" allowBlank="1" showInputMessage="1" showErrorMessage="1" errorTitle="Nombre Dependencia" error="Solo se aceptan caracteres albabeticos. Favor digitar el nombre de la Dependencia." sqref="D14:I14" xr:uid="{669D68D0-A57E-49C2-9B85-94A59B18CE8D}">
      <formula1>5</formula1>
      <formula2>100</formula2>
    </dataValidation>
    <dataValidation type="date" allowBlank="1" showInputMessage="1" showErrorMessage="1" errorTitle="Fecha inicio" error="Digite una fecha valida" sqref="D18:I18" xr:uid="{536CEDA2-0652-4EC2-9C14-AFC814FB9D28}">
      <formula1>19725</formula1>
      <formula2>2958465</formula2>
    </dataValidation>
    <dataValidation type="list" allowBlank="1" showInputMessage="1" showErrorMessage="1" sqref="D16:I16" xr:uid="{D75612EE-01C3-453E-A3E2-28F87F07F28E}">
      <formula1>"Empleado CAFAM, Contratista"</formula1>
    </dataValidation>
    <dataValidation type="whole" allowBlank="1" showInputMessage="1" showErrorMessage="1" errorTitle="Centro de Costo" error="Digitar un valor numérico" sqref="D12:I13" xr:uid="{0C102219-C9B9-4BBB-9792-6A7C6F4B6567}">
      <formula1>1</formula1>
      <formula2>9999999999999990</formula2>
    </dataValidation>
    <dataValidation type="whole" allowBlank="1" showInputMessage="1" showErrorMessage="1" errorTitle="Numero de Documento" error="Digitar un valor numérico" sqref="D8:I8" xr:uid="{5B70BE4D-D91C-4458-BD46-E18557F196BD}">
      <formula1>1</formula1>
      <formula2>9999999999999990</formula2>
    </dataValidation>
  </dataValidations>
  <pageMargins left="0.70866141732283472" right="0.70866141732283472" top="0.74803149606299213" bottom="0.74803149606299213" header="0.31496062992125984" footer="0.31496062992125984"/>
  <pageSetup paperSize="9" scale="47" orientation="portrait" horizontalDpi="4294967295" verticalDpi="4294967295" r:id="rId1"/>
  <drawing r:id="rId2"/>
  <legacyDrawing r:id="rId3"/>
  <mc:AlternateContent xmlns:mc="http://schemas.openxmlformats.org/markup-compatibility/2006">
    <mc:Choice Requires="x14">
      <controls>
        <mc:AlternateContent xmlns:mc="http://schemas.openxmlformats.org/markup-compatibility/2006">
          <mc:Choice Requires="x14">
            <control shapeId="166913" r:id="rId4" name="List Box 361">
              <controlPr defaultSize="0" autoLine="0" autoPict="0">
                <anchor moveWithCells="1">
                  <from>
                    <xdr:col>2</xdr:col>
                    <xdr:colOff>868680</xdr:colOff>
                    <xdr:row>26</xdr:row>
                    <xdr:rowOff>22860</xdr:rowOff>
                  </from>
                  <to>
                    <xdr:col>3</xdr:col>
                    <xdr:colOff>0</xdr:colOff>
                    <xdr:row>26</xdr:row>
                    <xdr:rowOff>441960</xdr:rowOff>
                  </to>
                </anchor>
              </controlPr>
            </control>
          </mc:Choice>
        </mc:AlternateContent>
      </controls>
    </mc:Choice>
  </mc:AlternateContent>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B2447-0B1E-4D49-A0BE-8E3442C3C271}">
  <sheetPr codeName="Hoja1311">
    <tabColor rgb="FFE2A8E6"/>
    <pageSetUpPr fitToPage="1"/>
  </sheetPr>
  <dimension ref="A1:DZ357"/>
  <sheetViews>
    <sheetView showGridLines="0" showRowColHeaders="0" zoomScaleNormal="100" workbookViewId="0">
      <pane xSplit="10" topLeftCell="K1" activePane="topRight" state="frozen"/>
      <selection activeCell="D7" sqref="D7:I19"/>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ustomWidth="1"/>
    <col min="12" max="12" width="37.44140625" style="82" customWidth="1"/>
    <col min="13" max="13" width="52.5546875" style="82" bestFit="1" customWidth="1"/>
    <col min="14" max="14" width="51.44140625" style="82" bestFit="1" customWidth="1"/>
    <col min="15" max="15" width="1.33203125" style="82" customWidth="1"/>
    <col min="16" max="111" width="11.44140625" style="82" customWidth="1"/>
    <col min="112" max="112" width="11.44140625" style="22"/>
    <col min="113" max="16384" width="11.44140625" style="82"/>
  </cols>
  <sheetData>
    <row r="1" spans="1:12" s="22" customFormat="1" ht="20.25" customHeight="1" thickTop="1" thickBot="1" x14ac:dyDescent="0.35">
      <c r="A1" s="463"/>
      <c r="B1" s="464"/>
      <c r="C1" s="464"/>
      <c r="D1" s="464"/>
      <c r="E1" s="464"/>
      <c r="F1" s="464"/>
      <c r="G1" s="464"/>
      <c r="H1" s="464"/>
      <c r="I1" s="464"/>
      <c r="J1" s="465"/>
      <c r="K1" s="21">
        <v>2958465</v>
      </c>
      <c r="L1" s="21"/>
    </row>
    <row r="2" spans="1:12" s="22" customFormat="1" ht="45" customHeight="1" x14ac:dyDescent="0.3">
      <c r="A2" s="62"/>
      <c r="B2" s="474"/>
      <c r="C2" s="481" t="s">
        <v>99</v>
      </c>
      <c r="D2" s="481"/>
      <c r="E2" s="481"/>
      <c r="F2" s="481"/>
      <c r="G2" s="482"/>
      <c r="H2" s="482"/>
      <c r="I2" s="483"/>
      <c r="J2" s="64"/>
    </row>
    <row r="3" spans="1:12" s="22" customFormat="1" ht="15" thickBot="1" x14ac:dyDescent="0.35">
      <c r="A3" s="62"/>
      <c r="B3" s="475"/>
      <c r="C3" s="473"/>
      <c r="D3" s="473"/>
      <c r="E3" s="473"/>
      <c r="F3" s="473" t="s">
        <v>100</v>
      </c>
      <c r="G3" s="479"/>
      <c r="H3" s="479"/>
      <c r="I3" s="480"/>
      <c r="J3" s="64"/>
    </row>
    <row r="4" spans="1:12" s="22" customFormat="1" ht="15" thickBot="1" x14ac:dyDescent="0.35">
      <c r="A4" s="62"/>
      <c r="B4" s="466"/>
      <c r="C4" s="466"/>
      <c r="D4" s="466"/>
      <c r="E4" s="466"/>
      <c r="F4" s="466"/>
      <c r="G4" s="466"/>
      <c r="H4" s="466"/>
      <c r="I4" s="466"/>
      <c r="J4" s="64"/>
    </row>
    <row r="5" spans="1:12" s="22" customFormat="1" ht="27.75" customHeight="1" thickBot="1" x14ac:dyDescent="0.35">
      <c r="A5" s="62"/>
      <c r="B5" s="476" t="s">
        <v>101</v>
      </c>
      <c r="C5" s="477"/>
      <c r="D5" s="477"/>
      <c r="E5" s="477"/>
      <c r="F5" s="477"/>
      <c r="G5" s="477"/>
      <c r="H5" s="477"/>
      <c r="I5" s="478"/>
      <c r="J5" s="64"/>
    </row>
    <row r="6" spans="1:12" s="22" customFormat="1" ht="15" thickBot="1" x14ac:dyDescent="0.35">
      <c r="A6" s="62"/>
      <c r="B6" s="471" t="s">
        <v>102</v>
      </c>
      <c r="C6" s="472"/>
      <c r="D6" s="23" t="s">
        <v>103</v>
      </c>
      <c r="E6" s="24" t="s">
        <v>104</v>
      </c>
      <c r="F6" s="24" t="s">
        <v>105</v>
      </c>
      <c r="G6" s="24" t="s">
        <v>106</v>
      </c>
      <c r="H6" s="24" t="s">
        <v>107</v>
      </c>
      <c r="I6" s="25" t="s">
        <v>108</v>
      </c>
      <c r="J6" s="64"/>
    </row>
    <row r="7" spans="1:12"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2"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2"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2"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2"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2"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2"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2"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2"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2"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 hidden="1" thickBot="1" x14ac:dyDescent="0.35">
      <c r="A21" s="62"/>
      <c r="B21" s="578" t="s">
        <v>1142</v>
      </c>
      <c r="C21" s="579"/>
      <c r="D21" s="579"/>
      <c r="E21" s="579"/>
      <c r="F21" s="579"/>
      <c r="G21" s="579"/>
      <c r="H21" s="579"/>
      <c r="I21" s="580"/>
      <c r="J21" s="64"/>
    </row>
    <row r="22" spans="1:130" s="22" customFormat="1" ht="18" collapsed="1" thickBot="1" x14ac:dyDescent="0.35">
      <c r="A22" s="62"/>
      <c r="B22" s="562" t="s">
        <v>78</v>
      </c>
      <c r="C22" s="563"/>
      <c r="D22" s="503" t="str">
        <f>IF(DZ24&gt;0,Navegación!$E$78,"")</f>
        <v/>
      </c>
      <c r="E22" s="503"/>
      <c r="F22" s="503"/>
      <c r="G22" s="503"/>
      <c r="H22" s="503"/>
      <c r="I22" s="504"/>
      <c r="J22" s="64"/>
    </row>
    <row r="23" spans="1:130" s="22" customFormat="1" ht="15" hidden="1" thickBot="1" x14ac:dyDescent="0.35">
      <c r="A23" s="62"/>
      <c r="B23" s="69"/>
      <c r="C23" s="70"/>
      <c r="D23" s="264" t="e">
        <f>ADDRESS(MATCH(B22 &amp; "-" &amp; D27,OtrasApp[[#All],[App]],0)+249,13,1)</f>
        <v>#N/A</v>
      </c>
      <c r="E23" s="264" t="e">
        <f>ADDRESS(MATCH(B22 &amp; "-" &amp; E27,OtrasApp[[#All],[App]],0)+249,13,1)</f>
        <v>#N/A</v>
      </c>
      <c r="F23" s="264" t="e">
        <f>ADDRESS(MATCH(B22 &amp; "-" &amp; F27,OtrasApp[[#All],[App]],0)+249,13,1)</f>
        <v>#N/A</v>
      </c>
      <c r="G23" s="264" t="e">
        <f>ADDRESS(MATCH(B22 &amp; "-" &amp; G27,OtrasApp[[#All],[App]],0)+249,13,1)</f>
        <v>#N/A</v>
      </c>
      <c r="H23" s="264" t="e">
        <f>ADDRESS(MATCH(B22 &amp; "-" &amp; H27,OtrasApp[[#All],[App]],0)+249,13,1)</f>
        <v>#N/A</v>
      </c>
      <c r="I23" s="263" t="e">
        <f>ADDRESS(MATCH(B22 &amp; "-" &amp; I27,OtrasApp[[#All],[App]],0)+249,13,1)</f>
        <v>#N/A</v>
      </c>
      <c r="J23" s="64"/>
    </row>
    <row r="24" spans="1:130" s="22" customFormat="1" x14ac:dyDescent="0.3">
      <c r="A24" s="62"/>
      <c r="B24" s="484" t="s">
        <v>1213</v>
      </c>
      <c r="C24" s="485"/>
      <c r="D24" s="16"/>
      <c r="E24" s="16"/>
      <c r="F24" s="16"/>
      <c r="G24" s="16"/>
      <c r="H24" s="16"/>
      <c r="I24" s="17"/>
      <c r="J24" s="64"/>
      <c r="DZ24" s="147">
        <f>COUNTIF(D24:I24,"&lt;&gt;")</f>
        <v>0</v>
      </c>
    </row>
    <row r="25" spans="1:130" s="22" customFormat="1" x14ac:dyDescent="0.3">
      <c r="A25" s="62"/>
      <c r="B25" s="467" t="s">
        <v>781</v>
      </c>
      <c r="C25" s="468"/>
      <c r="D25" s="26"/>
      <c r="E25" s="26"/>
      <c r="F25" s="26"/>
      <c r="G25" s="26"/>
      <c r="H25" s="26"/>
      <c r="I25" s="27"/>
      <c r="J25" s="64"/>
    </row>
    <row r="26" spans="1:130" s="22" customFormat="1" x14ac:dyDescent="0.3">
      <c r="A26" s="62"/>
      <c r="B26" s="469" t="s">
        <v>814</v>
      </c>
      <c r="C26" s="470"/>
      <c r="D26" s="19"/>
      <c r="E26" s="19"/>
      <c r="F26" s="19"/>
      <c r="G26" s="19"/>
      <c r="H26" s="19"/>
      <c r="I26" s="27"/>
      <c r="J26" s="64"/>
    </row>
    <row r="27" spans="1:130" s="22" customFormat="1" x14ac:dyDescent="0.3">
      <c r="A27" s="62"/>
      <c r="B27" s="467" t="s">
        <v>789</v>
      </c>
      <c r="C27" s="468"/>
      <c r="D27" s="19"/>
      <c r="E27" s="19"/>
      <c r="F27" s="19"/>
      <c r="G27" s="19"/>
      <c r="H27" s="19"/>
      <c r="I27" s="27"/>
      <c r="J27" s="64"/>
    </row>
    <row r="28" spans="1:130" s="22" customFormat="1" ht="15" collapsed="1" thickBot="1" x14ac:dyDescent="0.35">
      <c r="A28" s="62"/>
      <c r="B28" s="487" t="s">
        <v>181</v>
      </c>
      <c r="C28" s="488"/>
      <c r="D28" s="13"/>
      <c r="E28" s="13"/>
      <c r="F28" s="13"/>
      <c r="G28" s="13"/>
      <c r="H28" s="13"/>
      <c r="I28" s="28"/>
      <c r="J28" s="64"/>
    </row>
    <row r="29" spans="1:130" s="22" customFormat="1" ht="21" thickBot="1" x14ac:dyDescent="0.35">
      <c r="A29" s="195"/>
      <c r="B29" s="233"/>
      <c r="C29" s="233"/>
      <c r="D29" s="231"/>
      <c r="E29" s="231"/>
      <c r="F29" s="231"/>
      <c r="G29" s="231"/>
      <c r="H29" s="231"/>
      <c r="I29" s="231"/>
      <c r="J29" s="64"/>
    </row>
    <row r="30" spans="1:130" s="22" customFormat="1" x14ac:dyDescent="0.3">
      <c r="A30" s="195"/>
      <c r="B30" s="494" t="s">
        <v>131</v>
      </c>
      <c r="C30" s="497"/>
      <c r="D30" s="497"/>
      <c r="E30" s="497"/>
      <c r="F30" s="497"/>
      <c r="G30" s="497"/>
      <c r="H30" s="497"/>
      <c r="I30" s="498"/>
      <c r="J30" s="64"/>
      <c r="DH30" s="147">
        <f>COUNTIF(D24:I24,"&lt;&gt;")</f>
        <v>0</v>
      </c>
    </row>
    <row r="31" spans="1:130" s="22" customFormat="1" x14ac:dyDescent="0.3">
      <c r="A31" s="195"/>
      <c r="B31" s="495"/>
      <c r="C31" s="499"/>
      <c r="D31" s="499"/>
      <c r="E31" s="499"/>
      <c r="F31" s="499"/>
      <c r="G31" s="499"/>
      <c r="H31" s="499"/>
      <c r="I31" s="500"/>
      <c r="J31" s="64"/>
    </row>
    <row r="32" spans="1:130" s="22" customFormat="1" x14ac:dyDescent="0.3">
      <c r="A32" s="195"/>
      <c r="B32" s="495"/>
      <c r="C32" s="499"/>
      <c r="D32" s="499"/>
      <c r="E32" s="499"/>
      <c r="F32" s="499"/>
      <c r="G32" s="499"/>
      <c r="H32" s="499"/>
      <c r="I32" s="500"/>
      <c r="J32" s="64"/>
    </row>
    <row r="33" spans="1:112" s="22" customFormat="1" x14ac:dyDescent="0.3">
      <c r="A33" s="195"/>
      <c r="B33" s="495"/>
      <c r="C33" s="499"/>
      <c r="D33" s="499"/>
      <c r="E33" s="499"/>
      <c r="F33" s="499"/>
      <c r="G33" s="499"/>
      <c r="H33" s="499"/>
      <c r="I33" s="500"/>
      <c r="J33" s="64"/>
    </row>
    <row r="34" spans="1:112" s="22" customFormat="1" ht="15" thickBot="1" x14ac:dyDescent="0.35">
      <c r="A34" s="195"/>
      <c r="B34" s="496"/>
      <c r="C34" s="501"/>
      <c r="D34" s="501"/>
      <c r="E34" s="501"/>
      <c r="F34" s="501"/>
      <c r="G34" s="501"/>
      <c r="H34" s="501"/>
      <c r="I34" s="502"/>
      <c r="J34" s="64"/>
    </row>
    <row r="35" spans="1:112" s="22" customFormat="1" ht="15" collapsed="1" thickBot="1" x14ac:dyDescent="0.35">
      <c r="A35" s="63"/>
      <c r="B35" s="537" t="str">
        <f>'WINDOWS 1'!$B$37</f>
        <v>APROBADOR POR: Jefe Dpto. Servicios Compartidos</v>
      </c>
      <c r="C35" s="537"/>
      <c r="D35" s="537"/>
      <c r="E35" s="35"/>
      <c r="F35" s="35" t="str">
        <f>'WINDOWS 1'!F37</f>
        <v>V20 de 26/09/2023</v>
      </c>
      <c r="G35" s="36"/>
      <c r="H35" s="36"/>
      <c r="I35" s="36" t="str">
        <f>"Pág. " &amp;Navegación!B78 &amp; " de " &amp;Navegación!$B$102</f>
        <v>Pág. 44 de 54</v>
      </c>
      <c r="J35" s="65"/>
    </row>
    <row r="36" spans="1:112" s="22" customFormat="1" ht="15" thickTop="1" x14ac:dyDescent="0.3">
      <c r="B36" s="82"/>
      <c r="C36" s="82"/>
      <c r="D36" s="82"/>
      <c r="E36" s="82"/>
      <c r="F36" s="82"/>
      <c r="G36" s="82"/>
      <c r="H36" s="82"/>
      <c r="I36" s="82"/>
      <c r="J36" s="82"/>
      <c r="DH36" s="147" t="e">
        <f>COUNTIF(#REF!,"&lt;&gt;")</f>
        <v>#REF!</v>
      </c>
    </row>
    <row r="37" spans="1:112" s="22" customFormat="1" x14ac:dyDescent="0.3">
      <c r="B37" s="82"/>
      <c r="C37" s="82"/>
      <c r="D37" s="82"/>
      <c r="E37" s="82"/>
      <c r="F37" s="82"/>
      <c r="G37" s="82"/>
      <c r="H37" s="82"/>
      <c r="I37" s="82"/>
      <c r="J37" s="82"/>
    </row>
    <row r="38" spans="1:112" s="22" customFormat="1" x14ac:dyDescent="0.3">
      <c r="B38" s="82"/>
      <c r="C38" s="82"/>
      <c r="D38" s="82"/>
      <c r="E38" s="82"/>
      <c r="F38" s="82"/>
      <c r="G38" s="82"/>
      <c r="H38" s="82"/>
      <c r="I38" s="82"/>
      <c r="J38" s="82"/>
    </row>
    <row r="39" spans="1:112" s="22" customFormat="1" ht="18.75" customHeight="1" x14ac:dyDescent="0.3">
      <c r="B39" s="82"/>
      <c r="C39" s="82"/>
      <c r="D39" s="82"/>
      <c r="E39" s="82"/>
      <c r="F39" s="82"/>
      <c r="G39" s="82"/>
      <c r="H39" s="82"/>
      <c r="I39" s="82"/>
      <c r="J39" s="82"/>
    </row>
    <row r="40" spans="1:112" s="22" customFormat="1" ht="15" customHeight="1" x14ac:dyDescent="0.3">
      <c r="A40" s="82"/>
      <c r="B40" s="82"/>
      <c r="C40" s="82"/>
      <c r="D40" s="82"/>
      <c r="E40" s="82"/>
      <c r="F40" s="82"/>
      <c r="G40" s="82"/>
      <c r="H40" s="82"/>
      <c r="I40" s="82"/>
      <c r="J40" s="82"/>
      <c r="DH40" s="147" t="e">
        <f>COUNTIF(#REF!,"&lt;&gt;")</f>
        <v>#REF!</v>
      </c>
    </row>
    <row r="41" spans="1:112" s="22" customFormat="1" x14ac:dyDescent="0.3">
      <c r="A41" s="82"/>
      <c r="B41" s="82"/>
      <c r="C41" s="82"/>
      <c r="D41" s="82"/>
      <c r="E41" s="82"/>
      <c r="F41" s="82"/>
      <c r="G41" s="82"/>
      <c r="H41" s="82"/>
      <c r="I41" s="82"/>
      <c r="J41" s="82"/>
    </row>
    <row r="42" spans="1:112" s="22" customFormat="1" x14ac:dyDescent="0.3">
      <c r="A42" s="82"/>
      <c r="B42" s="82"/>
      <c r="C42" s="82"/>
      <c r="D42" s="82"/>
      <c r="E42" s="82"/>
      <c r="F42" s="82"/>
      <c r="G42" s="82"/>
      <c r="H42" s="82"/>
      <c r="I42" s="82"/>
      <c r="J42" s="82"/>
    </row>
    <row r="43" spans="1:112" s="22" customFormat="1" x14ac:dyDescent="0.3">
      <c r="A43" s="82"/>
      <c r="B43" s="82"/>
      <c r="C43" s="82"/>
      <c r="D43" s="82"/>
      <c r="E43" s="82"/>
      <c r="F43" s="82"/>
      <c r="G43" s="82"/>
      <c r="H43" s="82"/>
      <c r="I43" s="82"/>
      <c r="J43" s="82"/>
    </row>
    <row r="44" spans="1:112" s="22" customFormat="1" x14ac:dyDescent="0.3">
      <c r="A44" s="82"/>
      <c r="B44" s="82"/>
      <c r="C44" s="82"/>
      <c r="D44" s="82"/>
      <c r="E44" s="82"/>
      <c r="F44" s="82"/>
      <c r="G44" s="82"/>
      <c r="H44" s="82"/>
      <c r="I44" s="82"/>
      <c r="J44" s="82"/>
    </row>
    <row r="45" spans="1:112" s="22" customFormat="1" collapsed="1" x14ac:dyDescent="0.3">
      <c r="A45" s="82"/>
      <c r="B45" s="82"/>
      <c r="C45" s="82"/>
      <c r="D45" s="82"/>
      <c r="E45" s="82"/>
      <c r="F45" s="82"/>
      <c r="G45" s="82"/>
      <c r="H45" s="82"/>
      <c r="I45" s="82"/>
      <c r="J45" s="82"/>
    </row>
    <row r="46" spans="1:112" s="22" customFormat="1" hidden="1" x14ac:dyDescent="0.3">
      <c r="A46" s="82"/>
      <c r="B46" s="82"/>
      <c r="C46" s="82"/>
      <c r="D46" s="82"/>
      <c r="E46" s="82"/>
      <c r="F46" s="82"/>
      <c r="G46" s="82"/>
      <c r="H46" s="82"/>
      <c r="I46" s="82"/>
      <c r="J46" s="82"/>
      <c r="DH46" s="147" t="e">
        <f>COUNTIF(#REF!,"&lt;&gt;")</f>
        <v>#REF!</v>
      </c>
    </row>
    <row r="47" spans="1:112" s="22" customFormat="1" x14ac:dyDescent="0.3">
      <c r="A47" s="82"/>
      <c r="B47" s="82"/>
      <c r="C47" s="82"/>
      <c r="D47" s="82"/>
      <c r="E47" s="82"/>
      <c r="F47" s="82"/>
      <c r="G47" s="82"/>
      <c r="H47" s="82"/>
      <c r="I47" s="82"/>
      <c r="J47" s="82"/>
      <c r="DH47" s="147" t="e">
        <f>COUNTIF(#REF!,"&lt;&gt;")</f>
        <v>#REF!</v>
      </c>
    </row>
    <row r="48" spans="1:112" s="22" customFormat="1" x14ac:dyDescent="0.3">
      <c r="A48" s="82"/>
      <c r="B48" s="82"/>
      <c r="C48" s="82"/>
      <c r="D48" s="82"/>
      <c r="E48" s="82"/>
      <c r="F48" s="82"/>
      <c r="G48" s="82"/>
      <c r="H48" s="82"/>
      <c r="I48" s="82"/>
      <c r="J48" s="82"/>
    </row>
    <row r="49" spans="1:112" s="22" customFormat="1" collapsed="1" x14ac:dyDescent="0.3">
      <c r="A49" s="82"/>
      <c r="B49" s="82"/>
      <c r="C49" s="82"/>
      <c r="D49" s="82"/>
      <c r="E49" s="82"/>
      <c r="F49" s="82"/>
      <c r="G49" s="82"/>
      <c r="H49" s="82"/>
      <c r="I49" s="82"/>
      <c r="J49" s="82"/>
    </row>
    <row r="50" spans="1:112" s="22" customFormat="1" ht="18.75" customHeight="1" x14ac:dyDescent="0.3">
      <c r="A50" s="82"/>
      <c r="B50" s="82"/>
      <c r="C50" s="82"/>
      <c r="D50" s="82"/>
      <c r="E50" s="82"/>
      <c r="F50" s="82"/>
      <c r="G50" s="82"/>
      <c r="H50" s="82"/>
      <c r="I50" s="82"/>
      <c r="J50" s="82"/>
    </row>
    <row r="51" spans="1:112" s="22" customFormat="1" x14ac:dyDescent="0.3">
      <c r="A51" s="82"/>
      <c r="B51" s="82"/>
      <c r="C51" s="82"/>
      <c r="D51" s="82"/>
      <c r="E51" s="82"/>
      <c r="F51" s="82"/>
      <c r="G51" s="82"/>
      <c r="H51" s="82"/>
      <c r="I51" s="82"/>
      <c r="J51" s="82"/>
      <c r="DH51" s="147" t="e">
        <f>COUNTIF(#REF!,"&lt;&gt;")</f>
        <v>#REF!</v>
      </c>
    </row>
    <row r="52" spans="1:112" s="22" customFormat="1" x14ac:dyDescent="0.3">
      <c r="A52" s="82"/>
      <c r="B52" s="82"/>
      <c r="C52" s="82"/>
      <c r="D52" s="82"/>
      <c r="E52" s="82"/>
      <c r="F52" s="82"/>
      <c r="G52" s="82"/>
      <c r="H52" s="82"/>
      <c r="I52" s="82"/>
      <c r="J52" s="82"/>
    </row>
    <row r="53" spans="1:112" s="22" customFormat="1" collapsed="1" x14ac:dyDescent="0.3">
      <c r="A53" s="82"/>
      <c r="B53" s="82"/>
      <c r="C53" s="82"/>
      <c r="D53" s="82"/>
      <c r="E53" s="82"/>
      <c r="F53" s="82"/>
      <c r="G53" s="82"/>
      <c r="H53" s="82"/>
      <c r="I53" s="82"/>
      <c r="J53" s="82"/>
    </row>
    <row r="54" spans="1:112" s="22" customFormat="1" ht="18.75" customHeight="1" x14ac:dyDescent="0.3">
      <c r="A54" s="82"/>
      <c r="B54" s="82"/>
      <c r="C54" s="82"/>
      <c r="D54" s="82"/>
      <c r="E54" s="82"/>
      <c r="F54" s="82"/>
      <c r="G54" s="82"/>
      <c r="H54" s="82"/>
      <c r="I54" s="82"/>
      <c r="J54" s="82"/>
    </row>
    <row r="55" spans="1:112" s="22" customFormat="1" x14ac:dyDescent="0.3">
      <c r="A55" s="82"/>
      <c r="B55" s="82"/>
      <c r="C55" s="82"/>
      <c r="D55" s="82"/>
      <c r="E55" s="82"/>
      <c r="F55" s="82"/>
      <c r="G55" s="82"/>
      <c r="H55" s="82"/>
      <c r="I55" s="82"/>
      <c r="J55" s="82"/>
      <c r="DH55" s="147" t="e">
        <f>COUNTIF(#REF!,"&lt;&gt;")</f>
        <v>#REF!</v>
      </c>
    </row>
    <row r="56" spans="1:112" s="22" customFormat="1" x14ac:dyDescent="0.3">
      <c r="A56" s="82"/>
      <c r="B56" s="82"/>
      <c r="C56" s="82"/>
      <c r="D56" s="82"/>
      <c r="E56" s="82"/>
      <c r="F56" s="82"/>
      <c r="G56" s="82"/>
      <c r="H56" s="82"/>
      <c r="I56" s="82"/>
      <c r="J56" s="82"/>
    </row>
    <row r="57" spans="1:112" s="22" customFormat="1" collapsed="1" x14ac:dyDescent="0.3">
      <c r="A57" s="82"/>
      <c r="B57" s="82"/>
      <c r="C57" s="82"/>
      <c r="D57" s="82"/>
      <c r="E57" s="82"/>
      <c r="F57" s="82"/>
      <c r="G57" s="82"/>
      <c r="H57" s="82"/>
      <c r="I57" s="82"/>
      <c r="J57" s="82"/>
    </row>
    <row r="58" spans="1:112" s="22" customFormat="1" ht="18.75" customHeight="1" x14ac:dyDescent="0.3">
      <c r="A58" s="82"/>
      <c r="B58" s="82"/>
      <c r="C58" s="82"/>
      <c r="D58" s="82"/>
      <c r="E58" s="82"/>
      <c r="F58" s="82"/>
      <c r="G58" s="82"/>
      <c r="H58" s="82"/>
      <c r="I58" s="82"/>
      <c r="J58" s="82"/>
    </row>
    <row r="59" spans="1:112" s="22" customFormat="1" x14ac:dyDescent="0.3">
      <c r="A59" s="82"/>
      <c r="B59" s="82"/>
      <c r="C59" s="82"/>
      <c r="D59" s="82"/>
      <c r="E59" s="82"/>
      <c r="F59" s="82"/>
      <c r="G59" s="82"/>
      <c r="H59" s="82"/>
      <c r="I59" s="82"/>
      <c r="J59" s="82"/>
      <c r="DH59" s="147" t="e">
        <f>COUNTIF(#REF!,"&lt;&gt;")</f>
        <v>#REF!</v>
      </c>
    </row>
    <row r="60" spans="1:112" s="22" customFormat="1" x14ac:dyDescent="0.3">
      <c r="A60" s="82"/>
      <c r="B60" s="82"/>
      <c r="C60" s="82"/>
      <c r="D60" s="82"/>
      <c r="E60" s="82"/>
      <c r="F60" s="82"/>
      <c r="G60" s="82"/>
      <c r="H60" s="82"/>
      <c r="I60" s="82"/>
      <c r="J60" s="82"/>
    </row>
    <row r="61" spans="1:112" s="22" customFormat="1" x14ac:dyDescent="0.3">
      <c r="A61" s="82"/>
      <c r="B61" s="82"/>
      <c r="C61" s="82"/>
      <c r="D61" s="82"/>
      <c r="E61" s="82"/>
      <c r="F61" s="82"/>
      <c r="G61" s="82"/>
      <c r="H61" s="82"/>
      <c r="I61" s="82"/>
      <c r="J61" s="82"/>
    </row>
    <row r="62" spans="1:112" s="22" customFormat="1" ht="18.75" customHeight="1" x14ac:dyDescent="0.3">
      <c r="A62" s="82"/>
      <c r="B62" s="82"/>
      <c r="C62" s="82"/>
      <c r="D62" s="82"/>
      <c r="E62" s="82"/>
      <c r="F62" s="82"/>
      <c r="G62" s="82"/>
      <c r="H62" s="82"/>
      <c r="I62" s="82"/>
      <c r="J62" s="82"/>
    </row>
    <row r="63" spans="1:112" s="22" customFormat="1" x14ac:dyDescent="0.3">
      <c r="A63" s="82"/>
      <c r="B63" s="82"/>
      <c r="C63" s="82"/>
      <c r="D63" s="82"/>
      <c r="E63" s="82"/>
      <c r="F63" s="82"/>
      <c r="G63" s="82"/>
      <c r="H63" s="82"/>
      <c r="I63" s="82"/>
      <c r="J63" s="82"/>
      <c r="DH63" s="147" t="e">
        <f>COUNTIF(#REF!,"&lt;&gt;")</f>
        <v>#REF!</v>
      </c>
    </row>
    <row r="64" spans="1:112" s="22" customFormat="1" x14ac:dyDescent="0.3">
      <c r="A64" s="82"/>
      <c r="B64" s="82"/>
      <c r="C64" s="82"/>
      <c r="D64" s="82"/>
      <c r="E64" s="82"/>
      <c r="F64" s="82"/>
      <c r="G64" s="82"/>
      <c r="H64" s="82"/>
      <c r="I64" s="82"/>
      <c r="J64" s="82"/>
    </row>
    <row r="65" spans="1:112" s="22" customFormat="1" ht="42" customHeight="1" x14ac:dyDescent="0.3">
      <c r="A65" s="82"/>
      <c r="B65" s="82"/>
      <c r="C65" s="82"/>
      <c r="D65" s="82"/>
      <c r="E65" s="82"/>
      <c r="F65" s="82"/>
      <c r="G65" s="82"/>
      <c r="H65" s="82"/>
      <c r="I65" s="82"/>
      <c r="J65" s="82"/>
    </row>
    <row r="66" spans="1:112" s="22" customFormat="1" x14ac:dyDescent="0.3">
      <c r="A66" s="82"/>
      <c r="B66" s="82"/>
      <c r="C66" s="82"/>
      <c r="D66" s="82"/>
      <c r="E66" s="82"/>
      <c r="F66" s="82"/>
      <c r="G66" s="82"/>
      <c r="H66" s="82"/>
      <c r="I66" s="82"/>
      <c r="J66" s="82"/>
    </row>
    <row r="67" spans="1:112" s="22" customFormat="1" x14ac:dyDescent="0.3">
      <c r="A67" s="82"/>
      <c r="B67" s="82"/>
      <c r="C67" s="82"/>
      <c r="D67" s="82"/>
      <c r="E67" s="82"/>
      <c r="F67" s="82"/>
      <c r="G67" s="82"/>
      <c r="H67" s="82"/>
      <c r="I67" s="82"/>
      <c r="J67" s="82"/>
      <c r="DH67" s="147" t="e">
        <f>COUNTIF(#REF!,"&lt;&gt;")</f>
        <v>#REF!</v>
      </c>
    </row>
    <row r="68" spans="1:112" s="22" customFormat="1" x14ac:dyDescent="0.3">
      <c r="A68" s="82"/>
      <c r="B68" s="82"/>
      <c r="C68" s="82"/>
      <c r="D68" s="82"/>
      <c r="E68" s="82"/>
      <c r="F68" s="82"/>
      <c r="G68" s="82"/>
      <c r="H68" s="82"/>
      <c r="I68" s="82"/>
      <c r="J68" s="82"/>
    </row>
    <row r="69" spans="1:112" s="22" customFormat="1" collapsed="1" x14ac:dyDescent="0.3">
      <c r="A69" s="82"/>
      <c r="B69" s="82"/>
      <c r="C69" s="82"/>
      <c r="D69" s="82"/>
      <c r="E69" s="82"/>
      <c r="F69" s="82"/>
      <c r="G69" s="82"/>
      <c r="H69" s="82"/>
      <c r="I69" s="82"/>
      <c r="J69" s="82"/>
    </row>
    <row r="70" spans="1:112" s="22" customFormat="1" ht="15" customHeight="1" x14ac:dyDescent="0.3">
      <c r="A70" s="82"/>
      <c r="B70" s="82"/>
      <c r="C70" s="82"/>
      <c r="D70" s="82"/>
      <c r="E70" s="82"/>
      <c r="F70" s="82"/>
      <c r="G70" s="82"/>
      <c r="H70" s="82"/>
      <c r="I70" s="82"/>
      <c r="J70" s="82"/>
      <c r="DH70" s="147" t="e">
        <f>COUNTIF(#REF!,"&lt;&gt;")</f>
        <v>#REF!</v>
      </c>
    </row>
    <row r="71" spans="1:112" s="22" customFormat="1" x14ac:dyDescent="0.3">
      <c r="A71" s="82"/>
      <c r="B71" s="82"/>
      <c r="C71" s="82"/>
      <c r="D71" s="82"/>
      <c r="E71" s="82"/>
      <c r="F71" s="82"/>
      <c r="G71" s="82"/>
      <c r="H71" s="82"/>
      <c r="I71" s="82"/>
      <c r="J71" s="82"/>
    </row>
    <row r="72" spans="1:112" s="22" customFormat="1" x14ac:dyDescent="0.3">
      <c r="A72" s="82"/>
      <c r="B72" s="82"/>
      <c r="C72" s="82"/>
      <c r="D72" s="82"/>
      <c r="E72" s="82"/>
      <c r="F72" s="82"/>
      <c r="G72" s="82"/>
      <c r="H72" s="82"/>
      <c r="I72" s="82"/>
      <c r="J72" s="82"/>
      <c r="DH72" s="147" t="e">
        <f>COUNTIF(#REF!,"&lt;&gt;")</f>
        <v>#REF!</v>
      </c>
    </row>
    <row r="73" spans="1:112" s="22" customFormat="1" collapsed="1" x14ac:dyDescent="0.3">
      <c r="A73" s="82"/>
      <c r="B73" s="82"/>
      <c r="C73" s="82"/>
      <c r="D73" s="82"/>
      <c r="E73" s="82"/>
      <c r="F73" s="82"/>
      <c r="G73" s="82"/>
      <c r="H73" s="82"/>
      <c r="I73" s="82"/>
      <c r="J73" s="82"/>
    </row>
    <row r="74" spans="1:112" s="22" customFormat="1" x14ac:dyDescent="0.3">
      <c r="A74" s="82"/>
      <c r="B74" s="82"/>
      <c r="C74" s="82"/>
      <c r="D74" s="82"/>
      <c r="E74" s="82"/>
      <c r="F74" s="82"/>
      <c r="G74" s="82"/>
      <c r="H74" s="82"/>
      <c r="I74" s="82"/>
      <c r="J74" s="82"/>
    </row>
    <row r="75" spans="1:112" s="22" customFormat="1" x14ac:dyDescent="0.3">
      <c r="A75" s="82"/>
      <c r="B75" s="82"/>
      <c r="C75" s="82"/>
      <c r="D75" s="82"/>
      <c r="E75" s="82"/>
      <c r="F75" s="82"/>
      <c r="G75" s="82"/>
      <c r="H75" s="82"/>
      <c r="I75" s="82"/>
      <c r="J75" s="82"/>
    </row>
    <row r="76" spans="1:112" s="22" customFormat="1" ht="24" customHeight="1" x14ac:dyDescent="0.3">
      <c r="A76" s="82"/>
      <c r="B76" s="82"/>
      <c r="C76" s="82"/>
      <c r="D76" s="82"/>
      <c r="E76" s="82"/>
      <c r="F76" s="82"/>
      <c r="G76" s="82"/>
      <c r="H76" s="82"/>
      <c r="I76" s="82"/>
      <c r="J76" s="82"/>
    </row>
    <row r="77" spans="1:112" s="22" customFormat="1" x14ac:dyDescent="0.3">
      <c r="A77" s="82"/>
      <c r="B77" s="82"/>
      <c r="C77" s="82"/>
      <c r="D77" s="82"/>
      <c r="E77" s="82"/>
      <c r="F77" s="82"/>
      <c r="G77" s="82"/>
      <c r="H77" s="82"/>
      <c r="I77" s="82"/>
      <c r="J77" s="82"/>
    </row>
    <row r="78" spans="1:112" s="22" customFormat="1" hidden="1" x14ac:dyDescent="0.3">
      <c r="A78" s="82"/>
      <c r="B78" s="82"/>
      <c r="C78" s="82"/>
      <c r="D78" s="82"/>
      <c r="E78" s="82"/>
      <c r="F78" s="82"/>
      <c r="G78" s="82"/>
      <c r="H78" s="82"/>
      <c r="I78" s="82"/>
      <c r="J78" s="82"/>
    </row>
    <row r="79" spans="1:112" s="22" customFormat="1" ht="15.75" customHeight="1" x14ac:dyDescent="0.3">
      <c r="A79" s="82"/>
      <c r="B79" s="82"/>
      <c r="C79" s="82"/>
      <c r="D79" s="82"/>
      <c r="E79" s="82"/>
      <c r="F79" s="82"/>
      <c r="G79" s="82"/>
      <c r="H79" s="82"/>
      <c r="I79" s="82"/>
      <c r="J79" s="82"/>
      <c r="DH79" s="147" t="e">
        <f>COUNTIF(#REF!,"&lt;&gt;")</f>
        <v>#REF!</v>
      </c>
    </row>
    <row r="80" spans="1:112" s="22" customFormat="1" x14ac:dyDescent="0.3">
      <c r="A80" s="82"/>
      <c r="B80" s="82"/>
      <c r="C80" s="82"/>
      <c r="D80" s="82"/>
      <c r="E80" s="82"/>
      <c r="F80" s="82"/>
      <c r="G80" s="82"/>
      <c r="H80" s="82"/>
      <c r="I80" s="82"/>
      <c r="J80" s="82"/>
    </row>
    <row r="81" spans="1:112" s="22" customFormat="1" ht="15" customHeight="1" x14ac:dyDescent="0.3">
      <c r="A81" s="82"/>
      <c r="B81" s="82"/>
      <c r="C81" s="82"/>
      <c r="D81" s="82"/>
      <c r="E81" s="82"/>
      <c r="F81" s="82"/>
      <c r="G81" s="82"/>
      <c r="H81" s="82"/>
      <c r="I81" s="82"/>
      <c r="J81" s="82"/>
    </row>
    <row r="82" spans="1:112" s="22" customFormat="1" x14ac:dyDescent="0.3">
      <c r="A82" s="82"/>
      <c r="B82" s="82"/>
      <c r="C82" s="82"/>
      <c r="D82" s="82"/>
      <c r="E82" s="82"/>
      <c r="F82" s="82"/>
      <c r="G82" s="82"/>
      <c r="H82" s="82"/>
      <c r="I82" s="82"/>
      <c r="J82" s="82"/>
    </row>
    <row r="83" spans="1:112" s="22" customFormat="1" x14ac:dyDescent="0.3">
      <c r="A83" s="82"/>
      <c r="B83" s="82"/>
      <c r="C83" s="82"/>
      <c r="D83" s="82"/>
      <c r="E83" s="82"/>
      <c r="F83" s="82"/>
      <c r="G83" s="82"/>
      <c r="H83" s="82"/>
      <c r="I83" s="82"/>
      <c r="J83" s="82"/>
    </row>
    <row r="84" spans="1:112" s="22" customFormat="1" x14ac:dyDescent="0.3">
      <c r="A84" s="82"/>
      <c r="B84" s="82"/>
      <c r="C84" s="82"/>
      <c r="D84" s="82"/>
      <c r="E84" s="82"/>
      <c r="F84" s="82"/>
      <c r="G84" s="82"/>
      <c r="H84" s="82"/>
      <c r="I84" s="82"/>
      <c r="J84" s="82"/>
    </row>
    <row r="85" spans="1:112" s="22" customFormat="1" ht="18.75" customHeight="1" x14ac:dyDescent="0.3">
      <c r="A85" s="82"/>
      <c r="B85" s="82"/>
      <c r="C85" s="82"/>
      <c r="D85" s="82"/>
      <c r="E85" s="82"/>
      <c r="F85" s="82"/>
      <c r="G85" s="82"/>
      <c r="H85" s="82"/>
      <c r="I85" s="82"/>
      <c r="J85" s="82"/>
    </row>
    <row r="86" spans="1:112" s="22" customFormat="1" x14ac:dyDescent="0.3">
      <c r="A86" s="82"/>
      <c r="B86" s="82"/>
      <c r="C86" s="82"/>
      <c r="D86" s="82"/>
      <c r="E86" s="82"/>
      <c r="F86" s="82"/>
      <c r="G86" s="82"/>
      <c r="H86" s="82"/>
      <c r="I86" s="82"/>
      <c r="J86" s="82"/>
      <c r="DH86" s="147" t="e">
        <f>COUNTIF(#REF!,"&lt;&gt;")</f>
        <v>#REF!</v>
      </c>
    </row>
    <row r="87" spans="1:112" s="22" customFormat="1" x14ac:dyDescent="0.3">
      <c r="A87" s="82"/>
      <c r="B87" s="82"/>
      <c r="C87" s="82"/>
      <c r="D87" s="82"/>
      <c r="E87" s="82"/>
      <c r="F87" s="82"/>
      <c r="G87" s="82"/>
      <c r="H87" s="82"/>
      <c r="I87" s="82"/>
      <c r="J87" s="82"/>
    </row>
    <row r="88" spans="1:112" s="22" customFormat="1" x14ac:dyDescent="0.3">
      <c r="A88" s="82"/>
      <c r="B88" s="82"/>
      <c r="C88" s="82"/>
      <c r="D88" s="82"/>
      <c r="E88" s="82"/>
      <c r="F88" s="82"/>
      <c r="G88" s="82"/>
      <c r="H88" s="82"/>
      <c r="I88" s="82"/>
      <c r="J88" s="82"/>
    </row>
    <row r="89" spans="1:112" s="22" customFormat="1" ht="63" customHeight="1" x14ac:dyDescent="0.3">
      <c r="A89" s="82"/>
      <c r="B89" s="82"/>
      <c r="C89" s="82"/>
      <c r="D89" s="82"/>
      <c r="E89" s="82"/>
      <c r="F89" s="82"/>
      <c r="G89" s="82"/>
      <c r="H89" s="82"/>
      <c r="I89" s="82"/>
      <c r="J89" s="82"/>
    </row>
    <row r="90" spans="1:112" s="22" customFormat="1" x14ac:dyDescent="0.3">
      <c r="A90" s="82"/>
      <c r="B90" s="82"/>
      <c r="C90" s="82"/>
      <c r="D90" s="82"/>
      <c r="E90" s="82"/>
      <c r="F90" s="82"/>
      <c r="G90" s="82"/>
      <c r="H90" s="82"/>
      <c r="I90" s="82"/>
      <c r="J90" s="82"/>
    </row>
    <row r="91" spans="1:112" s="22" customFormat="1" x14ac:dyDescent="0.3">
      <c r="A91" s="82"/>
      <c r="B91" s="82"/>
      <c r="C91" s="82"/>
      <c r="D91" s="82"/>
      <c r="E91" s="82"/>
      <c r="F91" s="82"/>
      <c r="G91" s="82"/>
      <c r="H91" s="82"/>
      <c r="I91" s="82"/>
      <c r="J91" s="82"/>
      <c r="DH91" s="147" t="e">
        <f>COUNTIF(#REF!,"&lt;&gt;")</f>
        <v>#REF!</v>
      </c>
    </row>
    <row r="92" spans="1:112" s="22" customFormat="1" x14ac:dyDescent="0.3">
      <c r="A92" s="82"/>
      <c r="B92" s="82"/>
      <c r="C92" s="82"/>
      <c r="D92" s="82"/>
      <c r="E92" s="82"/>
      <c r="F92" s="82"/>
      <c r="G92" s="82"/>
      <c r="H92" s="82"/>
      <c r="I92" s="82"/>
      <c r="J92" s="82"/>
    </row>
    <row r="93" spans="1:112" s="22" customFormat="1" ht="18.75" customHeight="1" x14ac:dyDescent="0.3">
      <c r="A93" s="82"/>
      <c r="B93" s="82"/>
      <c r="C93" s="82"/>
      <c r="D93" s="82"/>
      <c r="E93" s="82"/>
      <c r="F93" s="82"/>
      <c r="G93" s="82"/>
      <c r="H93" s="82"/>
      <c r="I93" s="82"/>
      <c r="J93" s="82"/>
    </row>
    <row r="94" spans="1:112" s="22" customFormat="1" x14ac:dyDescent="0.3">
      <c r="A94" s="82"/>
      <c r="B94" s="82"/>
      <c r="C94" s="82"/>
      <c r="D94" s="82"/>
      <c r="E94" s="82"/>
      <c r="F94" s="82"/>
      <c r="G94" s="82"/>
      <c r="H94" s="82"/>
      <c r="I94" s="82"/>
      <c r="J94" s="82"/>
      <c r="DH94" s="147" t="e">
        <f>COUNTIF(#REF!,"&lt;&gt;")</f>
        <v>#REF!</v>
      </c>
    </row>
    <row r="95" spans="1:112" s="22" customFormat="1" x14ac:dyDescent="0.3">
      <c r="A95" s="82"/>
      <c r="B95" s="82"/>
      <c r="C95" s="82"/>
      <c r="D95" s="82"/>
      <c r="E95" s="82"/>
      <c r="F95" s="82"/>
      <c r="G95" s="82"/>
      <c r="H95" s="82"/>
      <c r="I95" s="82"/>
      <c r="J95" s="82"/>
    </row>
    <row r="96" spans="1:112" s="22" customFormat="1" x14ac:dyDescent="0.3">
      <c r="A96" s="82"/>
      <c r="B96" s="82"/>
      <c r="C96" s="82"/>
      <c r="D96" s="82"/>
      <c r="E96" s="82"/>
      <c r="F96" s="82"/>
      <c r="G96" s="82"/>
      <c r="H96" s="82"/>
      <c r="I96" s="82"/>
      <c r="J96" s="82"/>
    </row>
    <row r="97" spans="1:112" s="22" customFormat="1" hidden="1" x14ac:dyDescent="0.3">
      <c r="A97" s="82"/>
      <c r="B97" s="82"/>
      <c r="C97" s="82"/>
      <c r="D97" s="82"/>
      <c r="E97" s="82"/>
      <c r="F97" s="82"/>
      <c r="G97" s="82"/>
      <c r="H97" s="82"/>
      <c r="I97" s="82"/>
      <c r="J97" s="82"/>
    </row>
    <row r="98" spans="1:112" s="22" customFormat="1" x14ac:dyDescent="0.3">
      <c r="A98" s="82"/>
      <c r="B98" s="82"/>
      <c r="C98" s="82"/>
      <c r="D98" s="82"/>
      <c r="E98" s="82"/>
      <c r="F98" s="82"/>
      <c r="G98" s="82"/>
      <c r="H98" s="82"/>
      <c r="I98" s="82"/>
      <c r="J98" s="82"/>
      <c r="K98"/>
      <c r="L98"/>
      <c r="DH98" s="147" t="e">
        <f>COUNTIF(#REF!,"&lt;&gt;")</f>
        <v>#REF!</v>
      </c>
    </row>
    <row r="99" spans="1:112" s="22" customFormat="1" x14ac:dyDescent="0.3">
      <c r="A99" s="82"/>
      <c r="B99" s="82"/>
      <c r="C99" s="82"/>
      <c r="D99" s="82"/>
      <c r="E99" s="82"/>
      <c r="F99" s="82"/>
      <c r="G99" s="82"/>
      <c r="H99" s="82"/>
      <c r="I99" s="82"/>
      <c r="J99" s="82"/>
    </row>
    <row r="100" spans="1:112" s="22" customFormat="1" x14ac:dyDescent="0.3">
      <c r="A100" s="82"/>
      <c r="B100" s="82"/>
      <c r="C100" s="82"/>
      <c r="D100" s="82"/>
      <c r="E100" s="82"/>
      <c r="F100" s="82"/>
      <c r="G100" s="82"/>
      <c r="H100" s="82"/>
      <c r="I100" s="82"/>
      <c r="J100" s="82"/>
    </row>
    <row r="101" spans="1:112" s="22" customFormat="1" ht="26.25" customHeight="1" x14ac:dyDescent="0.3">
      <c r="A101" s="82"/>
      <c r="B101" s="82"/>
      <c r="C101" s="82"/>
      <c r="D101" s="82"/>
      <c r="E101" s="82"/>
      <c r="F101" s="82"/>
      <c r="G101" s="82"/>
      <c r="H101" s="82"/>
      <c r="I101" s="82"/>
      <c r="J101" s="82"/>
    </row>
    <row r="102" spans="1:112" s="22" customFormat="1" x14ac:dyDescent="0.3">
      <c r="A102" s="82"/>
      <c r="B102" s="82"/>
      <c r="C102" s="82"/>
      <c r="D102" s="82"/>
      <c r="E102" s="82"/>
      <c r="F102" s="82"/>
      <c r="G102" s="82"/>
      <c r="H102" s="82"/>
      <c r="I102" s="82"/>
      <c r="J102" s="82"/>
    </row>
    <row r="103" spans="1:112" s="22" customFormat="1" x14ac:dyDescent="0.3">
      <c r="A103" s="82"/>
      <c r="B103" s="82"/>
      <c r="C103" s="82"/>
      <c r="D103" s="82"/>
      <c r="E103" s="82"/>
      <c r="F103" s="82"/>
      <c r="G103" s="82"/>
      <c r="H103" s="82"/>
      <c r="I103" s="82"/>
      <c r="J103" s="82"/>
    </row>
    <row r="104" spans="1:112" s="22" customFormat="1" x14ac:dyDescent="0.3">
      <c r="A104" s="82"/>
      <c r="B104" s="82"/>
      <c r="C104" s="82"/>
      <c r="D104" s="82"/>
      <c r="E104" s="82"/>
      <c r="F104" s="82"/>
      <c r="G104" s="82"/>
      <c r="H104" s="82"/>
      <c r="I104" s="82"/>
      <c r="J104" s="82"/>
    </row>
    <row r="105" spans="1:112" s="22" customFormat="1" x14ac:dyDescent="0.3">
      <c r="A105" s="82"/>
      <c r="B105" s="82"/>
      <c r="C105" s="82"/>
      <c r="D105" s="82"/>
      <c r="E105" s="82"/>
      <c r="F105" s="82"/>
      <c r="G105" s="82"/>
      <c r="H105" s="82"/>
      <c r="I105" s="82"/>
      <c r="J105" s="82"/>
    </row>
    <row r="106" spans="1:112" s="22" customFormat="1" x14ac:dyDescent="0.3">
      <c r="A106" s="82"/>
      <c r="B106" s="82"/>
      <c r="C106" s="82"/>
      <c r="D106" s="82"/>
      <c r="E106" s="82"/>
      <c r="F106" s="82"/>
      <c r="G106" s="82"/>
      <c r="H106" s="82"/>
      <c r="I106" s="82"/>
      <c r="J106" s="82"/>
    </row>
    <row r="107" spans="1:112" s="22" customFormat="1" ht="25.5" customHeight="1" x14ac:dyDescent="0.3">
      <c r="A107" s="82"/>
      <c r="B107" s="82"/>
      <c r="C107" s="82"/>
      <c r="D107" s="82"/>
      <c r="E107" s="82"/>
      <c r="F107" s="82"/>
      <c r="G107" s="82"/>
      <c r="H107" s="82"/>
      <c r="I107" s="82"/>
      <c r="J107" s="82"/>
    </row>
    <row r="108" spans="1:112" s="22" customFormat="1" ht="36" customHeight="1" x14ac:dyDescent="0.3">
      <c r="A108" s="82"/>
      <c r="B108" s="82"/>
      <c r="C108" s="82"/>
      <c r="D108" s="82"/>
      <c r="E108" s="82"/>
      <c r="F108" s="82"/>
      <c r="G108" s="82"/>
      <c r="H108" s="82"/>
      <c r="I108" s="82"/>
      <c r="J108" s="82"/>
    </row>
    <row r="109" spans="1:112" s="22" customFormat="1" x14ac:dyDescent="0.3">
      <c r="A109" s="82"/>
      <c r="B109" s="82"/>
      <c r="C109" s="82"/>
      <c r="D109" s="82"/>
      <c r="E109" s="82"/>
      <c r="F109" s="82"/>
      <c r="G109" s="82"/>
      <c r="H109" s="82"/>
      <c r="I109" s="82"/>
      <c r="J109" s="82"/>
    </row>
    <row r="110" spans="1:112" s="22" customFormat="1" ht="15" customHeight="1" x14ac:dyDescent="0.3">
      <c r="A110" s="82"/>
      <c r="B110" s="82"/>
      <c r="C110" s="82"/>
      <c r="D110" s="82"/>
      <c r="E110" s="82"/>
      <c r="F110" s="82"/>
      <c r="G110" s="82"/>
      <c r="H110" s="82"/>
      <c r="I110" s="82"/>
      <c r="J110" s="82"/>
      <c r="DH110" s="147" t="e">
        <f>COUNTIF(#REF!,"&lt;&gt;")</f>
        <v>#REF!</v>
      </c>
    </row>
    <row r="111" spans="1:112" s="22" customFormat="1" x14ac:dyDescent="0.3">
      <c r="A111" s="82"/>
      <c r="B111" s="82"/>
      <c r="C111" s="82"/>
      <c r="D111" s="82"/>
      <c r="E111" s="82"/>
      <c r="F111" s="82"/>
      <c r="G111" s="82"/>
      <c r="H111" s="82"/>
      <c r="I111" s="82"/>
      <c r="J111" s="82"/>
      <c r="K111"/>
      <c r="L111"/>
    </row>
    <row r="112" spans="1:112" s="22" customFormat="1" ht="93" customHeight="1" x14ac:dyDescent="0.3">
      <c r="A112" s="82"/>
      <c r="B112" s="82"/>
      <c r="C112" s="82"/>
      <c r="D112" s="82"/>
      <c r="E112" s="82"/>
      <c r="F112" s="82"/>
      <c r="G112" s="82"/>
      <c r="H112" s="82"/>
      <c r="I112" s="82"/>
      <c r="J112" s="82"/>
    </row>
    <row r="113" spans="1:112" s="22" customFormat="1" x14ac:dyDescent="0.3">
      <c r="A113" s="82"/>
      <c r="B113" s="82"/>
      <c r="C113" s="82"/>
      <c r="D113" s="82"/>
      <c r="E113" s="82"/>
      <c r="F113" s="82"/>
      <c r="G113" s="82"/>
      <c r="H113" s="82"/>
      <c r="I113" s="82"/>
      <c r="J113" s="82"/>
    </row>
    <row r="114" spans="1:112" s="22" customFormat="1" x14ac:dyDescent="0.3">
      <c r="A114" s="82"/>
      <c r="B114" s="82"/>
      <c r="C114" s="82"/>
      <c r="D114" s="82"/>
      <c r="E114" s="82"/>
      <c r="F114" s="82"/>
      <c r="G114" s="82"/>
      <c r="H114" s="82"/>
      <c r="I114" s="82"/>
      <c r="J114" s="82"/>
    </row>
    <row r="115" spans="1:112" s="22" customFormat="1" x14ac:dyDescent="0.3">
      <c r="A115" s="82"/>
      <c r="B115" s="82"/>
      <c r="C115" s="82"/>
      <c r="D115" s="82"/>
      <c r="E115" s="82"/>
      <c r="F115" s="82"/>
      <c r="G115" s="82"/>
      <c r="H115" s="82"/>
      <c r="I115" s="82"/>
      <c r="J115" s="82"/>
      <c r="DH115" s="147" t="e">
        <f>COUNTIF(#REF!,"&lt;&gt;")</f>
        <v>#REF!</v>
      </c>
    </row>
    <row r="116" spans="1:112" s="22" customFormat="1" ht="18.75" customHeight="1" x14ac:dyDescent="0.3">
      <c r="A116" s="82"/>
      <c r="B116" s="82"/>
      <c r="C116" s="82"/>
      <c r="D116" s="82"/>
      <c r="E116" s="82"/>
      <c r="F116" s="82"/>
      <c r="G116" s="82"/>
      <c r="H116" s="82"/>
      <c r="I116" s="82"/>
      <c r="J116" s="82"/>
    </row>
    <row r="117" spans="1:112" s="22" customFormat="1" ht="15" customHeight="1" x14ac:dyDescent="0.3">
      <c r="A117" s="82"/>
      <c r="B117" s="82"/>
      <c r="C117" s="82"/>
      <c r="D117" s="82"/>
      <c r="E117" s="82"/>
      <c r="F117" s="82"/>
      <c r="G117" s="82"/>
      <c r="H117" s="82"/>
      <c r="I117" s="82"/>
      <c r="J117" s="82"/>
    </row>
    <row r="118" spans="1:112" s="22" customFormat="1" x14ac:dyDescent="0.3">
      <c r="A118" s="82"/>
      <c r="B118" s="82"/>
      <c r="C118" s="82"/>
      <c r="D118" s="82"/>
      <c r="E118" s="82"/>
      <c r="F118" s="82"/>
      <c r="G118" s="82"/>
      <c r="H118" s="82"/>
      <c r="I118" s="82"/>
      <c r="J118" s="82"/>
    </row>
    <row r="119" spans="1:112" s="22" customFormat="1" x14ac:dyDescent="0.3">
      <c r="A119" s="82"/>
      <c r="B119" s="82"/>
      <c r="C119" s="82"/>
      <c r="D119" s="82"/>
      <c r="E119" s="82"/>
      <c r="F119" s="82"/>
      <c r="G119" s="82"/>
      <c r="H119" s="82"/>
      <c r="I119" s="82"/>
      <c r="J119" s="82"/>
    </row>
    <row r="120" spans="1:112" s="22" customFormat="1" ht="59.25" customHeight="1" x14ac:dyDescent="0.3">
      <c r="A120" s="82"/>
      <c r="B120" s="82"/>
      <c r="C120" s="82"/>
      <c r="D120" s="82"/>
      <c r="E120" s="82"/>
      <c r="F120" s="82"/>
      <c r="G120" s="82"/>
      <c r="H120" s="82"/>
      <c r="I120" s="82"/>
      <c r="J120" s="82"/>
    </row>
    <row r="121" spans="1:112" s="22" customFormat="1" ht="18.75" customHeight="1" x14ac:dyDescent="0.3">
      <c r="A121" s="82"/>
      <c r="B121" s="82"/>
      <c r="C121" s="82"/>
      <c r="D121" s="82"/>
      <c r="E121" s="82"/>
      <c r="F121" s="82"/>
      <c r="G121" s="82"/>
      <c r="H121" s="82"/>
      <c r="I121" s="82"/>
      <c r="J121" s="82"/>
    </row>
    <row r="122" spans="1:112" s="22" customFormat="1" x14ac:dyDescent="0.3">
      <c r="A122" s="82"/>
      <c r="B122" s="82"/>
      <c r="C122" s="82"/>
      <c r="D122" s="82"/>
      <c r="E122" s="82"/>
      <c r="F122" s="82"/>
      <c r="G122" s="82"/>
      <c r="H122" s="82"/>
      <c r="I122" s="82"/>
      <c r="J122" s="82"/>
    </row>
    <row r="123" spans="1:112" s="22" customFormat="1" ht="15" customHeight="1" x14ac:dyDescent="0.3">
      <c r="A123" s="82"/>
      <c r="B123" s="82"/>
      <c r="C123" s="82"/>
      <c r="D123" s="82"/>
      <c r="E123" s="82"/>
      <c r="F123" s="82"/>
      <c r="G123" s="82"/>
      <c r="H123" s="82"/>
      <c r="I123" s="82"/>
      <c r="J123" s="82"/>
      <c r="DH123" s="147" t="e">
        <f>COUNTIF(#REF!,"&lt;&gt;")</f>
        <v>#REF!</v>
      </c>
    </row>
    <row r="124" spans="1:112" s="22" customFormat="1" x14ac:dyDescent="0.3">
      <c r="A124" s="82"/>
      <c r="B124" s="82"/>
      <c r="C124" s="82"/>
      <c r="D124" s="82"/>
      <c r="E124" s="82"/>
      <c r="F124" s="82"/>
      <c r="G124" s="82"/>
      <c r="H124" s="82"/>
      <c r="I124" s="82"/>
      <c r="J124" s="82"/>
    </row>
    <row r="125" spans="1:112" s="22" customFormat="1" ht="36" customHeight="1" x14ac:dyDescent="0.3">
      <c r="A125" s="82"/>
      <c r="B125" s="82"/>
      <c r="C125" s="82"/>
      <c r="D125" s="82"/>
      <c r="E125" s="82"/>
      <c r="F125" s="82"/>
      <c r="G125" s="82"/>
      <c r="H125" s="82"/>
      <c r="I125" s="82"/>
      <c r="J125" s="82"/>
    </row>
    <row r="126" spans="1:112" s="22" customFormat="1" x14ac:dyDescent="0.3">
      <c r="A126" s="82"/>
      <c r="B126" s="82"/>
      <c r="C126" s="82"/>
      <c r="D126" s="82"/>
      <c r="E126" s="82"/>
      <c r="F126" s="82"/>
      <c r="G126" s="82"/>
      <c r="H126" s="82"/>
      <c r="I126" s="82"/>
      <c r="J126" s="82"/>
    </row>
    <row r="127" spans="1:112" s="22" customFormat="1" ht="18.75" customHeight="1" x14ac:dyDescent="0.3">
      <c r="A127" s="82"/>
      <c r="B127" s="82"/>
      <c r="C127" s="82"/>
      <c r="D127" s="82"/>
      <c r="E127" s="82"/>
      <c r="F127" s="82"/>
      <c r="G127" s="82"/>
      <c r="H127" s="82"/>
      <c r="I127" s="82"/>
      <c r="J127" s="82"/>
    </row>
    <row r="128" spans="1:112" s="22" customFormat="1" ht="36.75" customHeight="1" x14ac:dyDescent="0.3">
      <c r="A128" s="82"/>
      <c r="B128" s="82"/>
      <c r="C128" s="82"/>
      <c r="D128" s="82"/>
      <c r="E128" s="82"/>
      <c r="F128" s="82"/>
      <c r="G128" s="82"/>
      <c r="H128" s="82"/>
      <c r="I128" s="82"/>
      <c r="J128" s="82"/>
    </row>
    <row r="129" spans="1:15" s="22" customFormat="1" ht="39" customHeight="1" x14ac:dyDescent="0.3">
      <c r="A129" s="82"/>
      <c r="B129" s="82"/>
      <c r="C129" s="82"/>
      <c r="D129" s="82"/>
      <c r="E129" s="82"/>
      <c r="F129" s="82"/>
      <c r="G129" s="82"/>
      <c r="H129" s="82"/>
      <c r="I129" s="82"/>
      <c r="J129" s="82"/>
    </row>
    <row r="130" spans="1:15" s="22" customFormat="1" x14ac:dyDescent="0.3">
      <c r="A130" s="82"/>
      <c r="B130" s="82"/>
      <c r="C130" s="82"/>
      <c r="D130" s="82"/>
      <c r="E130" s="82"/>
      <c r="F130" s="82"/>
      <c r="G130" s="82"/>
      <c r="H130" s="82"/>
      <c r="I130" s="82"/>
      <c r="J130" s="82"/>
    </row>
    <row r="131" spans="1:15" s="22" customFormat="1" ht="45" customHeight="1" x14ac:dyDescent="0.3">
      <c r="A131" s="82"/>
      <c r="B131" s="82"/>
      <c r="C131" s="82"/>
      <c r="D131" s="82"/>
      <c r="E131" s="82"/>
      <c r="F131" s="82"/>
      <c r="G131" s="82"/>
      <c r="H131" s="82"/>
      <c r="I131" s="82"/>
      <c r="J131" s="82"/>
    </row>
    <row r="132" spans="1:15" s="22" customFormat="1" x14ac:dyDescent="0.3">
      <c r="A132" s="82"/>
      <c r="B132" s="82"/>
      <c r="C132" s="82"/>
      <c r="D132" s="82"/>
      <c r="E132" s="82"/>
      <c r="F132" s="82"/>
      <c r="G132" s="82"/>
      <c r="H132" s="82"/>
      <c r="I132" s="82"/>
      <c r="J132" s="82"/>
    </row>
    <row r="133" spans="1:15" s="22" customFormat="1" ht="18.75" customHeight="1" x14ac:dyDescent="0.3">
      <c r="A133" s="82"/>
      <c r="B133" s="82"/>
      <c r="C133" s="82"/>
      <c r="D133" s="82"/>
      <c r="E133" s="82"/>
      <c r="F133" s="82"/>
      <c r="G133" s="82"/>
      <c r="H133" s="82"/>
      <c r="I133" s="82"/>
      <c r="J133" s="82"/>
    </row>
    <row r="134" spans="1:15" s="22" customFormat="1" ht="1.2" customHeight="1" x14ac:dyDescent="0.3">
      <c r="A134" s="82"/>
      <c r="B134" s="82"/>
      <c r="C134" s="82"/>
      <c r="D134" s="82"/>
      <c r="E134" s="82"/>
      <c r="F134" s="82"/>
      <c r="G134" s="82"/>
      <c r="H134" s="82"/>
      <c r="I134" s="82"/>
      <c r="J134" s="82"/>
    </row>
    <row r="135" spans="1:15" s="22" customFormat="1" ht="34.5" customHeight="1" x14ac:dyDescent="0.3">
      <c r="A135" s="82"/>
      <c r="B135" s="82"/>
      <c r="C135" s="82"/>
      <c r="D135" s="82"/>
      <c r="E135" s="82"/>
      <c r="F135" s="82"/>
      <c r="G135" s="82"/>
      <c r="H135" s="82"/>
      <c r="I135" s="82"/>
      <c r="J135" s="82"/>
    </row>
    <row r="136" spans="1:15" s="22" customFormat="1" x14ac:dyDescent="0.3">
      <c r="A136" s="82"/>
      <c r="B136" s="82"/>
      <c r="C136" s="82"/>
      <c r="D136" s="82"/>
      <c r="E136" s="82"/>
      <c r="F136" s="82"/>
      <c r="G136" s="82"/>
      <c r="H136" s="82"/>
      <c r="I136" s="82"/>
      <c r="J136" s="82"/>
    </row>
    <row r="137" spans="1:15" s="22" customFormat="1" ht="24.75" customHeight="1" x14ac:dyDescent="0.3">
      <c r="A137" s="82"/>
      <c r="B137" s="82"/>
      <c r="C137" s="82"/>
      <c r="D137" s="82"/>
      <c r="E137" s="82"/>
      <c r="F137" s="82"/>
      <c r="G137" s="82"/>
      <c r="H137" s="82"/>
      <c r="I137" s="82"/>
      <c r="J137" s="82"/>
    </row>
    <row r="138" spans="1:15" s="22" customFormat="1" ht="24" customHeight="1" x14ac:dyDescent="0.3">
      <c r="A138" s="82"/>
      <c r="B138" s="82"/>
      <c r="C138" s="82"/>
      <c r="D138" s="82"/>
      <c r="E138" s="82"/>
      <c r="F138" s="82"/>
      <c r="G138" s="82"/>
      <c r="H138" s="82"/>
      <c r="I138" s="82"/>
      <c r="J138" s="82"/>
      <c r="K138" s="82"/>
      <c r="L138" s="82"/>
    </row>
    <row r="139" spans="1:15" s="22" customFormat="1" x14ac:dyDescent="0.3">
      <c r="A139" s="82"/>
      <c r="B139" s="82"/>
      <c r="C139" s="82"/>
      <c r="D139" s="82"/>
      <c r="E139" s="82"/>
      <c r="F139" s="82"/>
      <c r="G139" s="82"/>
      <c r="H139" s="82"/>
      <c r="I139" s="82"/>
      <c r="J139" s="82"/>
      <c r="K139" s="82"/>
      <c r="L139" s="82"/>
    </row>
    <row r="140" spans="1:15" s="22" customFormat="1" x14ac:dyDescent="0.3">
      <c r="A140" s="82"/>
      <c r="B140" s="82"/>
      <c r="C140" s="82"/>
      <c r="D140" s="82"/>
      <c r="E140" s="82"/>
      <c r="F140" s="82"/>
      <c r="G140" s="82"/>
      <c r="H140" s="82"/>
      <c r="I140" s="82"/>
      <c r="J140" s="82"/>
      <c r="K140" s="82"/>
      <c r="L140" s="82"/>
    </row>
    <row r="141" spans="1:15" s="22" customFormat="1" x14ac:dyDescent="0.3">
      <c r="A141" s="82"/>
      <c r="B141" s="82"/>
      <c r="C141" s="82"/>
      <c r="D141" s="82"/>
      <c r="E141" s="82"/>
      <c r="F141" s="82"/>
      <c r="G141" s="82"/>
      <c r="H141" s="82"/>
      <c r="I141" s="82"/>
      <c r="J141" s="82"/>
      <c r="K141" s="82"/>
      <c r="L141" s="82"/>
    </row>
    <row r="142" spans="1:15" x14ac:dyDescent="0.3">
      <c r="M142" s="22"/>
      <c r="N142" s="22"/>
      <c r="O142" s="22"/>
    </row>
    <row r="143" spans="1:15" x14ac:dyDescent="0.3">
      <c r="M143" s="22"/>
      <c r="N143" s="22"/>
      <c r="O143" s="22"/>
    </row>
    <row r="144" spans="1:15" x14ac:dyDescent="0.3">
      <c r="M144" s="22"/>
      <c r="N144" s="22"/>
      <c r="O144" s="22"/>
    </row>
    <row r="145" spans="13:15" x14ac:dyDescent="0.3">
      <c r="M145" s="22"/>
      <c r="N145" s="22"/>
      <c r="O145" s="22"/>
    </row>
    <row r="146" spans="13:15" x14ac:dyDescent="0.3">
      <c r="M146" s="22"/>
      <c r="N146" s="22"/>
      <c r="O146" s="22"/>
    </row>
    <row r="147" spans="13:15" x14ac:dyDescent="0.3">
      <c r="M147" s="22"/>
      <c r="N147" s="22"/>
      <c r="O147" s="22"/>
    </row>
    <row r="148" spans="13:15" x14ac:dyDescent="0.3">
      <c r="M148" s="22"/>
      <c r="N148" s="22"/>
      <c r="O148" s="22"/>
    </row>
    <row r="149" spans="13:15" x14ac:dyDescent="0.3">
      <c r="M149" s="22"/>
      <c r="N149" s="22"/>
      <c r="O149" s="22"/>
    </row>
    <row r="150" spans="13:15" x14ac:dyDescent="0.3">
      <c r="M150" s="22"/>
      <c r="N150" s="22"/>
      <c r="O150" s="22"/>
    </row>
    <row r="151" spans="13:15" x14ac:dyDescent="0.3">
      <c r="M151" s="22"/>
      <c r="N151" s="22"/>
      <c r="O151" s="22"/>
    </row>
    <row r="152" spans="13:15" x14ac:dyDescent="0.3">
      <c r="M152" s="22"/>
      <c r="N152" s="22"/>
      <c r="O152" s="22"/>
    </row>
    <row r="153" spans="13:15" x14ac:dyDescent="0.3">
      <c r="M153" s="22"/>
      <c r="N153" s="22"/>
      <c r="O153" s="22"/>
    </row>
    <row r="154" spans="13:15" x14ac:dyDescent="0.3">
      <c r="M154" s="22"/>
      <c r="N154" s="22"/>
      <c r="O154" s="22"/>
    </row>
    <row r="155" spans="13:15" x14ac:dyDescent="0.3">
      <c r="M155" s="22"/>
      <c r="N155" s="22"/>
      <c r="O155" s="22"/>
    </row>
    <row r="156" spans="13:15" x14ac:dyDescent="0.3">
      <c r="M156" s="22"/>
      <c r="N156" s="22"/>
      <c r="O156" s="22"/>
    </row>
    <row r="157" spans="13:15" x14ac:dyDescent="0.3">
      <c r="M157" s="22"/>
      <c r="N157" s="22"/>
      <c r="O157" s="22"/>
    </row>
    <row r="158" spans="13:15" x14ac:dyDescent="0.3">
      <c r="M158" s="22"/>
      <c r="N158" s="22"/>
      <c r="O158" s="22"/>
    </row>
    <row r="159" spans="13:15" x14ac:dyDescent="0.3">
      <c r="M159" s="22"/>
      <c r="N159" s="22"/>
      <c r="O159" s="22"/>
    </row>
    <row r="160" spans="13:15" x14ac:dyDescent="0.3">
      <c r="M160" s="22"/>
      <c r="N160" s="22"/>
      <c r="O160" s="22"/>
    </row>
    <row r="161" spans="13:15" x14ac:dyDescent="0.3">
      <c r="M161" s="22"/>
      <c r="N161" s="22"/>
      <c r="O161" s="22"/>
    </row>
    <row r="162" spans="13:15" x14ac:dyDescent="0.3">
      <c r="M162" s="22"/>
      <c r="N162" s="22"/>
      <c r="O162" s="22"/>
    </row>
    <row r="163" spans="13:15" x14ac:dyDescent="0.3">
      <c r="M163" s="22"/>
      <c r="N163" s="22"/>
      <c r="O163" s="22"/>
    </row>
    <row r="164" spans="13:15" x14ac:dyDescent="0.3">
      <c r="M164" s="22"/>
      <c r="N164" s="22"/>
      <c r="O164" s="22"/>
    </row>
    <row r="165" spans="13:15" x14ac:dyDescent="0.3">
      <c r="M165" s="22"/>
      <c r="N165" s="22"/>
      <c r="O165" s="22"/>
    </row>
    <row r="166" spans="13:15" x14ac:dyDescent="0.3">
      <c r="M166" s="22"/>
      <c r="N166" s="22"/>
      <c r="O166" s="22"/>
    </row>
    <row r="167" spans="13:15" x14ac:dyDescent="0.3">
      <c r="M167" s="22"/>
      <c r="N167" s="22"/>
      <c r="O167" s="22"/>
    </row>
    <row r="168" spans="13:15" x14ac:dyDescent="0.3">
      <c r="M168" s="22"/>
      <c r="N168" s="22"/>
      <c r="O168" s="22"/>
    </row>
    <row r="169" spans="13:15" x14ac:dyDescent="0.3">
      <c r="M169" s="22"/>
      <c r="N169" s="22"/>
    </row>
    <row r="170" spans="13:15" x14ac:dyDescent="0.3">
      <c r="M170" s="22"/>
      <c r="N170" s="22"/>
    </row>
    <row r="171" spans="13:15" x14ac:dyDescent="0.3">
      <c r="M171" s="22"/>
      <c r="N171" s="22"/>
    </row>
    <row r="172" spans="13:15" x14ac:dyDescent="0.3">
      <c r="M172" s="22"/>
      <c r="N172" s="22"/>
    </row>
    <row r="173" spans="13:15" x14ac:dyDescent="0.3">
      <c r="M173" s="22"/>
      <c r="N173" s="22"/>
    </row>
    <row r="174" spans="13:15" x14ac:dyDescent="0.3">
      <c r="M174" s="22"/>
      <c r="N174" s="22"/>
    </row>
    <row r="175" spans="13:15" x14ac:dyDescent="0.3">
      <c r="M175" s="22"/>
      <c r="N175" s="22"/>
    </row>
    <row r="176" spans="13:15" x14ac:dyDescent="0.3">
      <c r="M176" s="22"/>
      <c r="N176" s="22"/>
    </row>
    <row r="177" spans="13:14" x14ac:dyDescent="0.3">
      <c r="M177" s="22"/>
      <c r="N177" s="22"/>
    </row>
    <row r="178" spans="13:14" x14ac:dyDescent="0.3">
      <c r="M178" s="22"/>
      <c r="N178" s="22"/>
    </row>
    <row r="179" spans="13:14" x14ac:dyDescent="0.3">
      <c r="M179" s="22"/>
      <c r="N179" s="22"/>
    </row>
    <row r="180" spans="13:14" x14ac:dyDescent="0.3">
      <c r="M180" s="22"/>
      <c r="N180" s="22"/>
    </row>
    <row r="181" spans="13:14" x14ac:dyDescent="0.3">
      <c r="M181" s="22"/>
      <c r="N181" s="22"/>
    </row>
    <row r="182" spans="13:14" x14ac:dyDescent="0.3">
      <c r="M182" s="22"/>
      <c r="N182" s="22"/>
    </row>
    <row r="183" spans="13:14" x14ac:dyDescent="0.3">
      <c r="M183" s="22"/>
      <c r="N183" s="22"/>
    </row>
    <row r="184" spans="13:14" x14ac:dyDescent="0.3">
      <c r="M184" s="22"/>
      <c r="N184" s="22"/>
    </row>
    <row r="185" spans="13:14" x14ac:dyDescent="0.3">
      <c r="M185" s="22"/>
      <c r="N185" s="22"/>
    </row>
    <row r="186" spans="13:14" x14ac:dyDescent="0.3">
      <c r="M186" s="22"/>
      <c r="N186" s="22"/>
    </row>
    <row r="187" spans="13:14" x14ac:dyDescent="0.3">
      <c r="M187" s="22"/>
      <c r="N187" s="22"/>
    </row>
    <row r="188" spans="13:14" x14ac:dyDescent="0.3">
      <c r="M188" s="22"/>
      <c r="N188" s="22"/>
    </row>
    <row r="189" spans="13:14" x14ac:dyDescent="0.3">
      <c r="M189" s="22"/>
      <c r="N189" s="22"/>
    </row>
    <row r="190" spans="13:14" x14ac:dyDescent="0.3">
      <c r="M190" s="22"/>
      <c r="N190" s="22"/>
    </row>
    <row r="191" spans="13:14" x14ac:dyDescent="0.3">
      <c r="M191" s="22"/>
      <c r="N191" s="22"/>
    </row>
    <row r="192" spans="13:14" x14ac:dyDescent="0.3">
      <c r="M192" s="22"/>
      <c r="N192" s="22"/>
    </row>
    <row r="193" spans="13:14" x14ac:dyDescent="0.3">
      <c r="M193" s="22"/>
      <c r="N193" s="22"/>
    </row>
    <row r="194" spans="13:14" x14ac:dyDescent="0.3">
      <c r="M194" s="22"/>
      <c r="N194" s="22"/>
    </row>
    <row r="195" spans="13:14" x14ac:dyDescent="0.3">
      <c r="M195" s="22"/>
      <c r="N195" s="22"/>
    </row>
    <row r="196" spans="13:14" x14ac:dyDescent="0.3">
      <c r="M196" s="22"/>
      <c r="N196" s="22"/>
    </row>
    <row r="197" spans="13:14" x14ac:dyDescent="0.3">
      <c r="M197" s="22"/>
      <c r="N197" s="22"/>
    </row>
    <row r="198" spans="13:14" x14ac:dyDescent="0.3">
      <c r="M198" s="22"/>
      <c r="N198" s="22"/>
    </row>
    <row r="199" spans="13:14" x14ac:dyDescent="0.3">
      <c r="M199" s="22"/>
      <c r="N199" s="22"/>
    </row>
    <row r="200" spans="13:14" x14ac:dyDescent="0.3">
      <c r="M200" s="22"/>
      <c r="N200" s="22"/>
    </row>
    <row r="201" spans="13:14" x14ac:dyDescent="0.3">
      <c r="M201" s="22"/>
      <c r="N201" s="22"/>
    </row>
    <row r="202" spans="13:14" x14ac:dyDescent="0.3">
      <c r="M202" s="22"/>
      <c r="N202" s="22"/>
    </row>
    <row r="203" spans="13:14" x14ac:dyDescent="0.3">
      <c r="M203" s="22"/>
      <c r="N203" s="22"/>
    </row>
    <row r="204" spans="13:14" x14ac:dyDescent="0.3">
      <c r="M204" s="22"/>
      <c r="N204" s="22"/>
    </row>
    <row r="205" spans="13:14" x14ac:dyDescent="0.3">
      <c r="M205" s="22"/>
      <c r="N205" s="22"/>
    </row>
    <row r="206" spans="13:14" x14ac:dyDescent="0.3">
      <c r="M206" s="22"/>
      <c r="N206" s="22"/>
    </row>
    <row r="207" spans="13:14" x14ac:dyDescent="0.3">
      <c r="M207" s="22"/>
      <c r="N207" s="22"/>
    </row>
    <row r="208" spans="13:14" x14ac:dyDescent="0.3">
      <c r="M208" s="22"/>
      <c r="N208" s="22"/>
    </row>
    <row r="209" spans="13:14" x14ac:dyDescent="0.3">
      <c r="M209" s="22"/>
      <c r="N209" s="22"/>
    </row>
    <row r="210" spans="13:14" x14ac:dyDescent="0.3">
      <c r="M210" s="22"/>
      <c r="N210" s="22"/>
    </row>
    <row r="211" spans="13:14" x14ac:dyDescent="0.3">
      <c r="M211" s="22"/>
      <c r="N211" s="22"/>
    </row>
    <row r="212" spans="13:14" x14ac:dyDescent="0.3">
      <c r="M212" s="22"/>
      <c r="N212" s="22"/>
    </row>
    <row r="213" spans="13:14" x14ac:dyDescent="0.3">
      <c r="M213" s="22"/>
      <c r="N213" s="22"/>
    </row>
    <row r="214" spans="13:14" x14ac:dyDescent="0.3">
      <c r="M214" s="22"/>
      <c r="N214" s="22"/>
    </row>
    <row r="215" spans="13:14" x14ac:dyDescent="0.3">
      <c r="M215" s="22"/>
      <c r="N215" s="22"/>
    </row>
    <row r="216" spans="13:14" x14ac:dyDescent="0.3">
      <c r="M216" s="22"/>
      <c r="N216" s="22"/>
    </row>
    <row r="217" spans="13:14" x14ac:dyDescent="0.3">
      <c r="M217" s="22"/>
      <c r="N217" s="22"/>
    </row>
    <row r="218" spans="13:14" x14ac:dyDescent="0.3">
      <c r="M218" s="22"/>
      <c r="N218" s="22"/>
    </row>
    <row r="219" spans="13:14" x14ac:dyDescent="0.3">
      <c r="M219" s="22"/>
      <c r="N219" s="22"/>
    </row>
    <row r="220" spans="13:14" x14ac:dyDescent="0.3">
      <c r="M220" s="22"/>
      <c r="N220" s="22"/>
    </row>
    <row r="221" spans="13:14" x14ac:dyDescent="0.3">
      <c r="M221" s="22"/>
      <c r="N221" s="22"/>
    </row>
    <row r="222" spans="13:14" x14ac:dyDescent="0.3">
      <c r="M222" s="22"/>
      <c r="N222" s="22"/>
    </row>
    <row r="223" spans="13:14" x14ac:dyDescent="0.3">
      <c r="M223" s="22"/>
      <c r="N223" s="22"/>
    </row>
    <row r="224" spans="13:14" x14ac:dyDescent="0.3">
      <c r="M224" s="22"/>
      <c r="N224" s="22"/>
    </row>
    <row r="225" spans="13:14" x14ac:dyDescent="0.3">
      <c r="M225" s="22"/>
      <c r="N225" s="22"/>
    </row>
    <row r="226" spans="13:14" x14ac:dyDescent="0.3">
      <c r="M226" s="22"/>
      <c r="N226" s="22"/>
    </row>
    <row r="227" spans="13:14" x14ac:dyDescent="0.3">
      <c r="M227" s="22"/>
      <c r="N227" s="22"/>
    </row>
    <row r="228" spans="13:14" x14ac:dyDescent="0.3">
      <c r="M228" s="22"/>
      <c r="N228" s="22"/>
    </row>
    <row r="229" spans="13:14" x14ac:dyDescent="0.3">
      <c r="M229" s="22"/>
      <c r="N229" s="22"/>
    </row>
    <row r="230" spans="13:14" x14ac:dyDescent="0.3">
      <c r="M230" s="22"/>
      <c r="N230" s="22"/>
    </row>
    <row r="231" spans="13:14" x14ac:dyDescent="0.3">
      <c r="M231" s="22"/>
      <c r="N231" s="22"/>
    </row>
    <row r="232" spans="13:14" x14ac:dyDescent="0.3">
      <c r="M232" s="22"/>
      <c r="N232" s="22"/>
    </row>
    <row r="233" spans="13:14" x14ac:dyDescent="0.3">
      <c r="M233" s="22"/>
      <c r="N233" s="22"/>
    </row>
    <row r="234" spans="13:14" x14ac:dyDescent="0.3">
      <c r="M234" s="22"/>
      <c r="N234" s="22"/>
    </row>
    <row r="235" spans="13:14" x14ac:dyDescent="0.3">
      <c r="M235" s="22"/>
      <c r="N235" s="22"/>
    </row>
    <row r="236" spans="13:14" x14ac:dyDescent="0.3">
      <c r="M236" s="22"/>
      <c r="N236" s="22"/>
    </row>
    <row r="237" spans="13:14" x14ac:dyDescent="0.3">
      <c r="M237" s="22"/>
      <c r="N237" s="22"/>
    </row>
    <row r="238" spans="13:14" x14ac:dyDescent="0.3">
      <c r="M238" s="22"/>
      <c r="N238" s="22"/>
    </row>
    <row r="239" spans="13:14" x14ac:dyDescent="0.3">
      <c r="M239" s="22"/>
      <c r="N239" s="22"/>
    </row>
    <row r="240" spans="13:14" x14ac:dyDescent="0.3">
      <c r="M240" s="22"/>
      <c r="N240" s="22"/>
    </row>
    <row r="241" spans="12:112" x14ac:dyDescent="0.3">
      <c r="M241" s="22"/>
      <c r="N241" s="22"/>
    </row>
    <row r="242" spans="12:112" x14ac:dyDescent="0.3">
      <c r="M242" s="22"/>
      <c r="N242" s="22"/>
    </row>
    <row r="243" spans="12:112" x14ac:dyDescent="0.3">
      <c r="M243" s="22"/>
      <c r="N243" s="22"/>
    </row>
    <row r="244" spans="12:112" x14ac:dyDescent="0.3">
      <c r="M244" s="22"/>
      <c r="N244" s="22"/>
    </row>
    <row r="245" spans="12:112" x14ac:dyDescent="0.3">
      <c r="M245" s="22"/>
      <c r="N245" s="22"/>
    </row>
    <row r="246" spans="12:112" x14ac:dyDescent="0.3">
      <c r="M246" s="22"/>
      <c r="N246" s="22"/>
    </row>
    <row r="247" spans="12:112" x14ac:dyDescent="0.3">
      <c r="M247" s="22"/>
      <c r="N247" s="22"/>
    </row>
    <row r="248" spans="12:112" x14ac:dyDescent="0.3">
      <c r="M248" s="22"/>
      <c r="N248" s="22"/>
    </row>
    <row r="249" spans="12:112" x14ac:dyDescent="0.3">
      <c r="M249" s="22"/>
      <c r="N249" s="22"/>
    </row>
    <row r="250" spans="12:112" ht="15" thickBot="1" x14ac:dyDescent="0.35">
      <c r="L250" s="266" t="s">
        <v>27</v>
      </c>
      <c r="M250" s="128" t="s">
        <v>181</v>
      </c>
      <c r="DG250" s="22"/>
      <c r="DH250" s="82"/>
    </row>
    <row r="251" spans="12:112" ht="15" thickTop="1" x14ac:dyDescent="0.3">
      <c r="L251" s="83" t="s">
        <v>1273</v>
      </c>
      <c r="M251" s="131" t="s">
        <v>1274</v>
      </c>
      <c r="DG251" s="22"/>
      <c r="DH251" s="82"/>
    </row>
    <row r="252" spans="12:112" x14ac:dyDescent="0.3">
      <c r="L252" s="83" t="s">
        <v>1273</v>
      </c>
      <c r="M252" s="131" t="s">
        <v>1275</v>
      </c>
      <c r="DG252" s="22"/>
      <c r="DH252" s="82"/>
    </row>
    <row r="253" spans="12:112" x14ac:dyDescent="0.3">
      <c r="L253" s="83" t="s">
        <v>1273</v>
      </c>
      <c r="M253" s="131" t="s">
        <v>1132</v>
      </c>
      <c r="DG253" s="22"/>
      <c r="DH253" s="82"/>
    </row>
    <row r="254" spans="12:112" x14ac:dyDescent="0.3">
      <c r="L254" s="83" t="s">
        <v>1273</v>
      </c>
      <c r="M254" s="131" t="s">
        <v>1276</v>
      </c>
      <c r="DG254" s="22"/>
      <c r="DH254" s="82"/>
    </row>
    <row r="255" spans="12:112" x14ac:dyDescent="0.3">
      <c r="L255" s="83" t="s">
        <v>1273</v>
      </c>
      <c r="M255" s="131" t="s">
        <v>1277</v>
      </c>
      <c r="DG255" s="22"/>
      <c r="DH255" s="82"/>
    </row>
    <row r="256" spans="12:112" x14ac:dyDescent="0.3">
      <c r="L256" s="83" t="s">
        <v>1273</v>
      </c>
      <c r="M256" s="131" t="s">
        <v>1278</v>
      </c>
      <c r="DG256" s="22"/>
      <c r="DH256" s="82"/>
    </row>
    <row r="257" spans="12:112" x14ac:dyDescent="0.3">
      <c r="L257" s="83" t="s">
        <v>1273</v>
      </c>
      <c r="M257" s="131" t="s">
        <v>1279</v>
      </c>
      <c r="DG257" s="22"/>
      <c r="DH257" s="82"/>
    </row>
    <row r="258" spans="12:112" x14ac:dyDescent="0.3">
      <c r="L258" s="83" t="s">
        <v>1280</v>
      </c>
      <c r="M258" s="131" t="s">
        <v>1281</v>
      </c>
      <c r="DG258" s="22"/>
      <c r="DH258" s="82"/>
    </row>
    <row r="259" spans="12:112" x14ac:dyDescent="0.3">
      <c r="L259" s="83" t="s">
        <v>1280</v>
      </c>
      <c r="M259" s="131" t="s">
        <v>1282</v>
      </c>
      <c r="DG259" s="22"/>
      <c r="DH259" s="82"/>
    </row>
    <row r="260" spans="12:112" x14ac:dyDescent="0.3">
      <c r="L260" s="83" t="s">
        <v>1280</v>
      </c>
      <c r="M260" s="131" t="s">
        <v>1283</v>
      </c>
      <c r="DG260" s="22"/>
      <c r="DH260" s="82"/>
    </row>
    <row r="261" spans="12:112" x14ac:dyDescent="0.3">
      <c r="L261" s="83" t="s">
        <v>1280</v>
      </c>
      <c r="M261" s="131" t="s">
        <v>1284</v>
      </c>
      <c r="DG261" s="22"/>
      <c r="DH261" s="82"/>
    </row>
    <row r="262" spans="12:112" x14ac:dyDescent="0.3">
      <c r="L262" s="83" t="s">
        <v>1280</v>
      </c>
      <c r="M262" s="131" t="s">
        <v>1285</v>
      </c>
      <c r="DG262" s="22"/>
      <c r="DH262" s="82"/>
    </row>
    <row r="263" spans="12:112" x14ac:dyDescent="0.3">
      <c r="L263" s="83" t="s">
        <v>1280</v>
      </c>
      <c r="M263" s="131" t="s">
        <v>1286</v>
      </c>
      <c r="DG263" s="22"/>
      <c r="DH263" s="82"/>
    </row>
    <row r="264" spans="12:112" x14ac:dyDescent="0.3">
      <c r="L264" s="83" t="s">
        <v>1280</v>
      </c>
      <c r="M264" s="131" t="s">
        <v>1287</v>
      </c>
      <c r="DG264" s="22"/>
      <c r="DH264" s="82"/>
    </row>
    <row r="265" spans="12:112" x14ac:dyDescent="0.3">
      <c r="L265" s="83" t="s">
        <v>1288</v>
      </c>
      <c r="M265" s="131" t="s">
        <v>1289</v>
      </c>
      <c r="DG265" s="22"/>
      <c r="DH265" s="82"/>
    </row>
    <row r="266" spans="12:112" x14ac:dyDescent="0.3">
      <c r="L266" s="83" t="s">
        <v>1288</v>
      </c>
      <c r="M266" s="131" t="s">
        <v>1290</v>
      </c>
      <c r="DG266" s="22"/>
      <c r="DH266" s="82"/>
    </row>
    <row r="267" spans="12:112" x14ac:dyDescent="0.3">
      <c r="L267" s="83" t="s">
        <v>1288</v>
      </c>
      <c r="M267" s="131" t="s">
        <v>1291</v>
      </c>
      <c r="DG267" s="22"/>
      <c r="DH267" s="82"/>
    </row>
    <row r="268" spans="12:112" x14ac:dyDescent="0.3">
      <c r="L268" s="83" t="s">
        <v>1288</v>
      </c>
      <c r="M268" s="131" t="s">
        <v>1292</v>
      </c>
      <c r="DG268" s="22"/>
      <c r="DH268" s="82"/>
    </row>
    <row r="269" spans="12:112" x14ac:dyDescent="0.3">
      <c r="L269" s="83" t="s">
        <v>1293</v>
      </c>
      <c r="M269" s="131" t="s">
        <v>1294</v>
      </c>
      <c r="DG269" s="22"/>
      <c r="DH269" s="82"/>
    </row>
    <row r="270" spans="12:112" x14ac:dyDescent="0.3">
      <c r="L270" s="83" t="s">
        <v>1293</v>
      </c>
      <c r="M270" s="131" t="s">
        <v>1295</v>
      </c>
      <c r="DG270" s="22"/>
      <c r="DH270" s="82"/>
    </row>
    <row r="271" spans="12:112" x14ac:dyDescent="0.3">
      <c r="L271" s="83" t="s">
        <v>1293</v>
      </c>
      <c r="M271" s="131" t="s">
        <v>981</v>
      </c>
      <c r="DG271" s="22"/>
      <c r="DH271" s="82"/>
    </row>
    <row r="272" spans="12:112" x14ac:dyDescent="0.3">
      <c r="L272" s="83" t="s">
        <v>1296</v>
      </c>
      <c r="M272" s="131" t="s">
        <v>1060</v>
      </c>
      <c r="DG272" s="22"/>
      <c r="DH272" s="82"/>
    </row>
    <row r="273" spans="12:112" x14ac:dyDescent="0.3">
      <c r="L273" s="83" t="s">
        <v>1296</v>
      </c>
      <c r="M273" s="131" t="s">
        <v>701</v>
      </c>
      <c r="DG273" s="22"/>
      <c r="DH273" s="82"/>
    </row>
    <row r="274" spans="12:112" x14ac:dyDescent="0.3">
      <c r="L274" s="83" t="s">
        <v>1296</v>
      </c>
      <c r="M274" s="131" t="s">
        <v>1297</v>
      </c>
      <c r="DG274" s="22"/>
      <c r="DH274" s="82"/>
    </row>
    <row r="275" spans="12:112" x14ac:dyDescent="0.3">
      <c r="L275" s="83" t="s">
        <v>1296</v>
      </c>
      <c r="M275" s="131" t="s">
        <v>1298</v>
      </c>
      <c r="DG275" s="22"/>
      <c r="DH275" s="82"/>
    </row>
    <row r="276" spans="12:112" x14ac:dyDescent="0.3">
      <c r="L276" s="83" t="s">
        <v>1296</v>
      </c>
      <c r="M276" s="131" t="s">
        <v>1299</v>
      </c>
      <c r="DG276" s="22"/>
      <c r="DH276" s="82"/>
    </row>
    <row r="277" spans="12:112" x14ac:dyDescent="0.3">
      <c r="L277" s="265" t="s">
        <v>1300</v>
      </c>
      <c r="M277" s="131" t="s">
        <v>3</v>
      </c>
      <c r="DG277" s="22"/>
      <c r="DH277" s="82"/>
    </row>
    <row r="278" spans="12:112" x14ac:dyDescent="0.3">
      <c r="L278" s="265" t="s">
        <v>1300</v>
      </c>
      <c r="M278" s="131" t="s">
        <v>1301</v>
      </c>
      <c r="DG278" s="22"/>
      <c r="DH278" s="82"/>
    </row>
    <row r="279" spans="12:112" x14ac:dyDescent="0.3">
      <c r="L279" s="265" t="s">
        <v>1300</v>
      </c>
      <c r="M279" s="131" t="s">
        <v>1038</v>
      </c>
      <c r="DG279" s="22"/>
      <c r="DH279" s="82"/>
    </row>
    <row r="280" spans="12:112" x14ac:dyDescent="0.3">
      <c r="L280" s="265" t="s">
        <v>1300</v>
      </c>
      <c r="M280" s="131" t="s">
        <v>1302</v>
      </c>
      <c r="DG280" s="22"/>
      <c r="DH280" s="82"/>
    </row>
    <row r="281" spans="12:112" x14ac:dyDescent="0.3">
      <c r="L281" s="265" t="s">
        <v>1300</v>
      </c>
      <c r="M281" s="131" t="s">
        <v>1303</v>
      </c>
      <c r="DG281" s="22"/>
      <c r="DH281" s="82"/>
    </row>
    <row r="282" spans="12:112" x14ac:dyDescent="0.3">
      <c r="L282" s="265" t="s">
        <v>1300</v>
      </c>
      <c r="M282" s="131" t="s">
        <v>1019</v>
      </c>
      <c r="DG282" s="22"/>
      <c r="DH282" s="82"/>
    </row>
    <row r="283" spans="12:112" x14ac:dyDescent="0.3">
      <c r="L283" s="265" t="s">
        <v>1300</v>
      </c>
      <c r="M283" s="131" t="s">
        <v>1304</v>
      </c>
      <c r="DG283" s="22"/>
      <c r="DH283" s="82"/>
    </row>
    <row r="284" spans="12:112" x14ac:dyDescent="0.3">
      <c r="L284" s="265" t="s">
        <v>1300</v>
      </c>
      <c r="M284" s="131" t="s">
        <v>1305</v>
      </c>
      <c r="DG284" s="22"/>
      <c r="DH284" s="82"/>
    </row>
    <row r="285" spans="12:112" x14ac:dyDescent="0.3">
      <c r="L285" s="83" t="s">
        <v>1306</v>
      </c>
      <c r="M285" s="131" t="s">
        <v>1148</v>
      </c>
      <c r="DG285" s="22"/>
      <c r="DH285" s="82"/>
    </row>
    <row r="286" spans="12:112" x14ac:dyDescent="0.3">
      <c r="L286" s="83" t="s">
        <v>1306</v>
      </c>
      <c r="M286" s="131" t="s">
        <v>1151</v>
      </c>
      <c r="DG286" s="22"/>
      <c r="DH286" s="82"/>
    </row>
    <row r="287" spans="12:112" x14ac:dyDescent="0.3">
      <c r="L287" s="83" t="s">
        <v>1306</v>
      </c>
      <c r="M287" s="131" t="s">
        <v>1153</v>
      </c>
      <c r="DG287" s="22"/>
      <c r="DH287" s="82"/>
    </row>
    <row r="288" spans="12:112" x14ac:dyDescent="0.3">
      <c r="L288" s="83" t="s">
        <v>1306</v>
      </c>
      <c r="M288" s="131" t="s">
        <v>1154</v>
      </c>
      <c r="DG288" s="22"/>
      <c r="DH288" s="82"/>
    </row>
    <row r="289" spans="12:112" x14ac:dyDescent="0.3">
      <c r="L289" s="83" t="s">
        <v>1306</v>
      </c>
      <c r="M289" s="131" t="s">
        <v>1156</v>
      </c>
      <c r="DG289" s="22"/>
      <c r="DH289" s="82"/>
    </row>
    <row r="290" spans="12:112" x14ac:dyDescent="0.3">
      <c r="L290" s="83" t="s">
        <v>1306</v>
      </c>
      <c r="M290" s="131" t="s">
        <v>1157</v>
      </c>
      <c r="DG290" s="22"/>
      <c r="DH290" s="82"/>
    </row>
    <row r="291" spans="12:112" x14ac:dyDescent="0.3">
      <c r="L291" s="83" t="s">
        <v>1306</v>
      </c>
      <c r="M291" s="131" t="s">
        <v>1159</v>
      </c>
      <c r="DG291" s="22"/>
      <c r="DH291" s="82"/>
    </row>
    <row r="292" spans="12:112" x14ac:dyDescent="0.3">
      <c r="L292" s="83" t="s">
        <v>1306</v>
      </c>
      <c r="M292" s="131" t="s">
        <v>1161</v>
      </c>
      <c r="DG292" s="22"/>
      <c r="DH292" s="82"/>
    </row>
    <row r="293" spans="12:112" x14ac:dyDescent="0.3">
      <c r="L293" s="83" t="s">
        <v>1306</v>
      </c>
      <c r="M293" s="131" t="s">
        <v>1162</v>
      </c>
      <c r="DG293" s="22"/>
      <c r="DH293" s="82"/>
    </row>
    <row r="294" spans="12:112" x14ac:dyDescent="0.3">
      <c r="L294" s="83" t="s">
        <v>1306</v>
      </c>
      <c r="M294" s="131" t="s">
        <v>1164</v>
      </c>
      <c r="DG294" s="22"/>
      <c r="DH294" s="82"/>
    </row>
    <row r="295" spans="12:112" x14ac:dyDescent="0.3">
      <c r="L295" s="83" t="s">
        <v>1307</v>
      </c>
      <c r="M295" s="144" t="s">
        <v>1167</v>
      </c>
      <c r="DG295" s="22"/>
      <c r="DH295" s="82"/>
    </row>
    <row r="296" spans="12:112" x14ac:dyDescent="0.3">
      <c r="L296" s="83" t="s">
        <v>1307</v>
      </c>
      <c r="M296" s="144" t="s">
        <v>1169</v>
      </c>
      <c r="DG296" s="22"/>
      <c r="DH296" s="82"/>
    </row>
    <row r="297" spans="12:112" x14ac:dyDescent="0.3">
      <c r="L297" s="83" t="s">
        <v>1307</v>
      </c>
      <c r="M297" s="144" t="s">
        <v>1172</v>
      </c>
      <c r="DG297" s="22"/>
      <c r="DH297" s="82"/>
    </row>
    <row r="298" spans="12:112" x14ac:dyDescent="0.3">
      <c r="L298" s="83" t="s">
        <v>1307</v>
      </c>
      <c r="M298" s="144" t="s">
        <v>1174</v>
      </c>
      <c r="DG298" s="22"/>
      <c r="DH298" s="82"/>
    </row>
    <row r="299" spans="12:112" x14ac:dyDescent="0.3">
      <c r="L299" s="83" t="s">
        <v>1307</v>
      </c>
      <c r="M299" s="144" t="s">
        <v>1176</v>
      </c>
      <c r="DG299" s="22"/>
      <c r="DH299" s="82"/>
    </row>
    <row r="300" spans="12:112" x14ac:dyDescent="0.3">
      <c r="L300" s="83" t="s">
        <v>1307</v>
      </c>
      <c r="M300" s="144" t="s">
        <v>1177</v>
      </c>
      <c r="DG300" s="22"/>
      <c r="DH300" s="82"/>
    </row>
    <row r="301" spans="12:112" x14ac:dyDescent="0.3">
      <c r="L301" s="83" t="s">
        <v>1307</v>
      </c>
      <c r="M301" s="144" t="s">
        <v>1178</v>
      </c>
      <c r="DG301" s="22"/>
      <c r="DH301" s="82"/>
    </row>
    <row r="302" spans="12:112" x14ac:dyDescent="0.3">
      <c r="L302" s="83" t="s">
        <v>1308</v>
      </c>
      <c r="M302" s="144" t="s">
        <v>1181</v>
      </c>
      <c r="DG302" s="22"/>
      <c r="DH302" s="82"/>
    </row>
    <row r="303" spans="12:112" x14ac:dyDescent="0.3">
      <c r="L303" s="83" t="s">
        <v>1309</v>
      </c>
      <c r="M303" s="144" t="s">
        <v>925</v>
      </c>
      <c r="DG303" s="22"/>
      <c r="DH303" s="82"/>
    </row>
    <row r="304" spans="12:112" x14ac:dyDescent="0.3">
      <c r="L304" s="83" t="s">
        <v>1309</v>
      </c>
      <c r="M304" s="144" t="s">
        <v>1184</v>
      </c>
      <c r="DG304" s="22"/>
      <c r="DH304" s="82"/>
    </row>
    <row r="305" spans="12:112" x14ac:dyDescent="0.3">
      <c r="L305" s="83" t="s">
        <v>1309</v>
      </c>
      <c r="M305" s="144" t="s">
        <v>1019</v>
      </c>
      <c r="DG305" s="22"/>
      <c r="DH305" s="82"/>
    </row>
    <row r="306" spans="12:112" x14ac:dyDescent="0.3">
      <c r="L306" s="83" t="s">
        <v>1310</v>
      </c>
      <c r="M306" s="144" t="s">
        <v>1187</v>
      </c>
      <c r="DG306" s="22"/>
      <c r="DH306" s="82"/>
    </row>
    <row r="307" spans="12:112" x14ac:dyDescent="0.3">
      <c r="L307" s="83" t="s">
        <v>1310</v>
      </c>
      <c r="M307" s="144" t="s">
        <v>1189</v>
      </c>
      <c r="DG307" s="22"/>
      <c r="DH307" s="82"/>
    </row>
    <row r="308" spans="12:112" x14ac:dyDescent="0.3">
      <c r="L308" s="83" t="s">
        <v>1310</v>
      </c>
      <c r="M308" s="144" t="s">
        <v>1191</v>
      </c>
      <c r="DG308" s="22"/>
      <c r="DH308" s="82"/>
    </row>
    <row r="309" spans="12:112" x14ac:dyDescent="0.3">
      <c r="L309" s="83" t="s">
        <v>1310</v>
      </c>
      <c r="M309" s="144" t="s">
        <v>1193</v>
      </c>
      <c r="DG309" s="22"/>
      <c r="DH309" s="82"/>
    </row>
    <row r="310" spans="12:112" x14ac:dyDescent="0.3">
      <c r="L310" s="83" t="s">
        <v>1310</v>
      </c>
      <c r="M310" s="144" t="s">
        <v>1195</v>
      </c>
      <c r="DG310" s="22"/>
      <c r="DH310" s="82"/>
    </row>
    <row r="311" spans="12:112" x14ac:dyDescent="0.3">
      <c r="L311" s="83" t="s">
        <v>1310</v>
      </c>
      <c r="M311" s="144" t="s">
        <v>1197</v>
      </c>
      <c r="DG311" s="22"/>
      <c r="DH311" s="82"/>
    </row>
    <row r="312" spans="12:112" x14ac:dyDescent="0.3">
      <c r="L312" s="83" t="s">
        <v>1310</v>
      </c>
      <c r="M312" s="144" t="s">
        <v>1199</v>
      </c>
      <c r="DG312" s="22"/>
      <c r="DH312" s="82"/>
    </row>
    <row r="313" spans="12:112" x14ac:dyDescent="0.3">
      <c r="L313" s="83" t="s">
        <v>1310</v>
      </c>
      <c r="M313" s="144" t="s">
        <v>1201</v>
      </c>
      <c r="DG313" s="22"/>
      <c r="DH313" s="82"/>
    </row>
    <row r="314" spans="12:112" x14ac:dyDescent="0.3">
      <c r="L314" s="83" t="s">
        <v>1311</v>
      </c>
      <c r="M314" s="144" t="s">
        <v>1150</v>
      </c>
      <c r="DG314" s="22"/>
      <c r="DH314" s="82"/>
    </row>
    <row r="315" spans="12:112" x14ac:dyDescent="0.3">
      <c r="L315" s="83" t="s">
        <v>1311</v>
      </c>
      <c r="M315" s="144" t="s">
        <v>1152</v>
      </c>
      <c r="DG315" s="22"/>
      <c r="DH315" s="82"/>
    </row>
    <row r="316" spans="12:112" x14ac:dyDescent="0.3">
      <c r="L316" s="83" t="s">
        <v>1311</v>
      </c>
      <c r="M316" s="144" t="s">
        <v>975</v>
      </c>
      <c r="DG316" s="22"/>
      <c r="DH316" s="82"/>
    </row>
    <row r="317" spans="12:112" x14ac:dyDescent="0.3">
      <c r="L317" s="83" t="s">
        <v>1311</v>
      </c>
      <c r="M317" s="144" t="s">
        <v>1155</v>
      </c>
      <c r="DG317" s="22"/>
      <c r="DH317" s="82"/>
    </row>
    <row r="318" spans="12:112" x14ac:dyDescent="0.3">
      <c r="L318" s="83" t="s">
        <v>1311</v>
      </c>
      <c r="M318" s="144" t="s">
        <v>853</v>
      </c>
      <c r="DG318" s="22"/>
      <c r="DH318" s="82"/>
    </row>
    <row r="319" spans="12:112" x14ac:dyDescent="0.3">
      <c r="L319" s="83" t="s">
        <v>1311</v>
      </c>
      <c r="M319" s="144" t="s">
        <v>1158</v>
      </c>
      <c r="DG319" s="22"/>
      <c r="DH319" s="82"/>
    </row>
    <row r="320" spans="12:112" x14ac:dyDescent="0.3">
      <c r="L320" s="83" t="s">
        <v>1311</v>
      </c>
      <c r="M320" s="144" t="s">
        <v>1160</v>
      </c>
      <c r="DG320" s="22"/>
      <c r="DH320" s="82"/>
    </row>
    <row r="321" spans="12:112" x14ac:dyDescent="0.3">
      <c r="L321" s="83" t="s">
        <v>1311</v>
      </c>
      <c r="M321" s="144" t="s">
        <v>1017</v>
      </c>
      <c r="DG321" s="22"/>
      <c r="DH321" s="82"/>
    </row>
    <row r="322" spans="12:112" x14ac:dyDescent="0.3">
      <c r="L322" s="83" t="s">
        <v>1311</v>
      </c>
      <c r="M322" s="144" t="s">
        <v>1163</v>
      </c>
      <c r="DG322" s="22"/>
      <c r="DH322" s="82"/>
    </row>
    <row r="323" spans="12:112" x14ac:dyDescent="0.3">
      <c r="L323" s="83" t="s">
        <v>1311</v>
      </c>
      <c r="M323" s="144" t="s">
        <v>1165</v>
      </c>
      <c r="DG323" s="22"/>
      <c r="DH323" s="82"/>
    </row>
    <row r="324" spans="12:112" x14ac:dyDescent="0.3">
      <c r="L324" s="83" t="s">
        <v>1311</v>
      </c>
      <c r="M324" s="144" t="s">
        <v>1168</v>
      </c>
      <c r="DG324" s="22"/>
      <c r="DH324" s="82"/>
    </row>
    <row r="325" spans="12:112" x14ac:dyDescent="0.3">
      <c r="L325" s="83" t="s">
        <v>1312</v>
      </c>
      <c r="M325" s="131" t="s">
        <v>1171</v>
      </c>
      <c r="DG325" s="22"/>
      <c r="DH325" s="82"/>
    </row>
    <row r="326" spans="12:112" x14ac:dyDescent="0.3">
      <c r="L326" s="83" t="s">
        <v>1312</v>
      </c>
      <c r="M326" s="131" t="s">
        <v>1173</v>
      </c>
      <c r="DG326" s="22"/>
      <c r="DH326" s="82"/>
    </row>
    <row r="327" spans="12:112" x14ac:dyDescent="0.3">
      <c r="L327" s="83" t="s">
        <v>1312</v>
      </c>
      <c r="M327" s="131" t="s">
        <v>1175</v>
      </c>
      <c r="DG327" s="22"/>
      <c r="DH327" s="82"/>
    </row>
    <row r="328" spans="12:112" x14ac:dyDescent="0.3">
      <c r="L328" s="83" t="s">
        <v>1312</v>
      </c>
      <c r="M328" s="131" t="s">
        <v>1077</v>
      </c>
      <c r="DG328" s="22"/>
      <c r="DH328" s="82"/>
    </row>
    <row r="329" spans="12:112" x14ac:dyDescent="0.3">
      <c r="L329" s="83" t="s">
        <v>1312</v>
      </c>
      <c r="M329" s="144" t="s">
        <v>821</v>
      </c>
      <c r="DG329" s="22"/>
      <c r="DH329" s="82"/>
    </row>
    <row r="330" spans="12:112" x14ac:dyDescent="0.3">
      <c r="L330" s="83" t="s">
        <v>1312</v>
      </c>
      <c r="M330" s="131" t="s">
        <v>1179</v>
      </c>
      <c r="DG330" s="22"/>
      <c r="DH330" s="82"/>
    </row>
    <row r="331" spans="12:112" x14ac:dyDescent="0.3">
      <c r="L331" s="83" t="s">
        <v>1312</v>
      </c>
      <c r="M331" s="131" t="s">
        <v>1182</v>
      </c>
      <c r="DG331" s="22"/>
      <c r="DH331" s="82"/>
    </row>
    <row r="332" spans="12:112" x14ac:dyDescent="0.3">
      <c r="L332" s="83" t="s">
        <v>1312</v>
      </c>
      <c r="M332" s="131" t="s">
        <v>1183</v>
      </c>
      <c r="DG332" s="22"/>
      <c r="DH332" s="82"/>
    </row>
    <row r="333" spans="12:112" x14ac:dyDescent="0.3">
      <c r="L333" s="83" t="s">
        <v>1312</v>
      </c>
      <c r="M333" s="131" t="s">
        <v>1185</v>
      </c>
      <c r="DG333" s="22"/>
      <c r="DH333" s="82"/>
    </row>
    <row r="334" spans="12:112" x14ac:dyDescent="0.3">
      <c r="L334" s="83" t="s">
        <v>1312</v>
      </c>
      <c r="M334" s="131" t="s">
        <v>1186</v>
      </c>
      <c r="DG334" s="22"/>
      <c r="DH334" s="82"/>
    </row>
    <row r="335" spans="12:112" x14ac:dyDescent="0.3">
      <c r="L335" s="83" t="s">
        <v>1312</v>
      </c>
      <c r="M335" s="131" t="s">
        <v>1188</v>
      </c>
      <c r="DG335" s="22"/>
      <c r="DH335" s="82"/>
    </row>
    <row r="336" spans="12:112" x14ac:dyDescent="0.3">
      <c r="L336" s="83" t="s">
        <v>1312</v>
      </c>
      <c r="M336" s="131" t="s">
        <v>1190</v>
      </c>
      <c r="DG336" s="22"/>
      <c r="DH336" s="82"/>
    </row>
    <row r="337" spans="12:112" x14ac:dyDescent="0.3">
      <c r="L337" s="83" t="s">
        <v>1312</v>
      </c>
      <c r="M337" s="131" t="s">
        <v>1192</v>
      </c>
      <c r="DG337" s="22"/>
      <c r="DH337" s="82"/>
    </row>
    <row r="338" spans="12:112" x14ac:dyDescent="0.3">
      <c r="L338" s="83" t="s">
        <v>1312</v>
      </c>
      <c r="M338" s="131" t="s">
        <v>1194</v>
      </c>
      <c r="DG338" s="22"/>
      <c r="DH338" s="82"/>
    </row>
    <row r="339" spans="12:112" x14ac:dyDescent="0.3">
      <c r="L339" s="83" t="s">
        <v>1312</v>
      </c>
      <c r="M339" s="131" t="s">
        <v>1196</v>
      </c>
      <c r="DG339" s="22"/>
      <c r="DH339" s="82"/>
    </row>
    <row r="340" spans="12:112" x14ac:dyDescent="0.3">
      <c r="L340" s="83" t="s">
        <v>1312</v>
      </c>
      <c r="M340" s="131" t="s">
        <v>1198</v>
      </c>
      <c r="DG340" s="22"/>
      <c r="DH340" s="82"/>
    </row>
    <row r="341" spans="12:112" x14ac:dyDescent="0.3">
      <c r="L341" s="83" t="s">
        <v>1312</v>
      </c>
      <c r="M341" s="131" t="s">
        <v>1200</v>
      </c>
      <c r="DG341" s="22"/>
      <c r="DH341" s="82"/>
    </row>
    <row r="342" spans="12:112" x14ac:dyDescent="0.3">
      <c r="L342" s="83" t="s">
        <v>1312</v>
      </c>
      <c r="M342" s="131" t="s">
        <v>1202</v>
      </c>
      <c r="DG342" s="22"/>
      <c r="DH342" s="82"/>
    </row>
    <row r="343" spans="12:112" x14ac:dyDescent="0.3">
      <c r="L343" s="83" t="s">
        <v>1312</v>
      </c>
      <c r="M343" s="131" t="s">
        <v>1019</v>
      </c>
      <c r="DG343" s="22"/>
      <c r="DH343" s="82"/>
    </row>
    <row r="344" spans="12:112" x14ac:dyDescent="0.3">
      <c r="L344" s="83" t="s">
        <v>1312</v>
      </c>
      <c r="M344" s="131" t="s">
        <v>1203</v>
      </c>
      <c r="DG344" s="22"/>
      <c r="DH344" s="82"/>
    </row>
    <row r="345" spans="12:112" x14ac:dyDescent="0.3">
      <c r="L345" s="83" t="s">
        <v>1313</v>
      </c>
      <c r="M345" s="131" t="s">
        <v>1205</v>
      </c>
      <c r="DG345" s="22"/>
      <c r="DH345" s="82"/>
    </row>
    <row r="346" spans="12:112" x14ac:dyDescent="0.3">
      <c r="L346" s="83" t="s">
        <v>1313</v>
      </c>
      <c r="M346" s="131" t="s">
        <v>1206</v>
      </c>
      <c r="DG346" s="22"/>
      <c r="DH346" s="82"/>
    </row>
    <row r="347" spans="12:112" x14ac:dyDescent="0.3">
      <c r="L347" s="83" t="s">
        <v>1313</v>
      </c>
      <c r="M347" s="131" t="s">
        <v>1076</v>
      </c>
      <c r="DG347" s="22"/>
      <c r="DH347" s="82"/>
    </row>
    <row r="348" spans="12:112" x14ac:dyDescent="0.3">
      <c r="L348" s="83" t="s">
        <v>1313</v>
      </c>
      <c r="M348" s="131" t="s">
        <v>1077</v>
      </c>
      <c r="DG348" s="22"/>
      <c r="DH348" s="82"/>
    </row>
    <row r="349" spans="12:112" x14ac:dyDescent="0.3">
      <c r="L349" s="83" t="s">
        <v>1313</v>
      </c>
      <c r="M349" s="131" t="s">
        <v>1207</v>
      </c>
      <c r="DG349" s="22"/>
      <c r="DH349" s="82"/>
    </row>
    <row r="350" spans="12:112" x14ac:dyDescent="0.3">
      <c r="L350" s="83" t="s">
        <v>1313</v>
      </c>
      <c r="M350" s="131" t="s">
        <v>1208</v>
      </c>
      <c r="DG350" s="22"/>
      <c r="DH350" s="82"/>
    </row>
    <row r="351" spans="12:112" x14ac:dyDescent="0.3">
      <c r="L351" s="83" t="s">
        <v>1313</v>
      </c>
      <c r="M351" s="131" t="s">
        <v>1186</v>
      </c>
      <c r="DG351" s="22"/>
      <c r="DH351" s="82"/>
    </row>
    <row r="352" spans="12:112" x14ac:dyDescent="0.3">
      <c r="L352" s="83" t="s">
        <v>1313</v>
      </c>
      <c r="M352" s="131" t="s">
        <v>1188</v>
      </c>
      <c r="DG352" s="22"/>
      <c r="DH352" s="82"/>
    </row>
    <row r="353" spans="12:112" x14ac:dyDescent="0.3">
      <c r="L353" s="83" t="s">
        <v>1313</v>
      </c>
      <c r="M353" s="131" t="s">
        <v>1194</v>
      </c>
      <c r="DG353" s="22"/>
      <c r="DH353" s="82"/>
    </row>
    <row r="354" spans="12:112" x14ac:dyDescent="0.3">
      <c r="L354" s="83" t="s">
        <v>1313</v>
      </c>
      <c r="M354" s="131" t="s">
        <v>1209</v>
      </c>
      <c r="DG354" s="22"/>
      <c r="DH354" s="82"/>
    </row>
    <row r="355" spans="12:112" x14ac:dyDescent="0.3">
      <c r="L355" s="83" t="s">
        <v>1313</v>
      </c>
      <c r="M355" s="131" t="s">
        <v>1210</v>
      </c>
      <c r="DG355" s="22"/>
      <c r="DH355" s="82"/>
    </row>
    <row r="356" spans="12:112" x14ac:dyDescent="0.3">
      <c r="L356" s="83" t="s">
        <v>1313</v>
      </c>
      <c r="M356" s="131" t="s">
        <v>1211</v>
      </c>
      <c r="DG356" s="22"/>
      <c r="DH356" s="82"/>
    </row>
    <row r="357" spans="12:112" x14ac:dyDescent="0.3">
      <c r="L357" s="83" t="s">
        <v>1313</v>
      </c>
      <c r="M357" s="131" t="s">
        <v>1019</v>
      </c>
      <c r="DG357" s="22"/>
      <c r="DH357" s="82"/>
    </row>
  </sheetData>
  <sheetProtection algorithmName="SHA-512" hashValue="V5KbWY9rRZPWCCmnQkDSo2wA0+HIXx5wJOQGM3Okx0dhBfCszxfOR5VgKWp7ZRrQjsBH6k7GJUJYe+LK+1WWYA==" saltValue="OMcyLzUV++BTcD2NdyQLWw==" spinCount="100000" sheet="1" insertColumns="0" insertRows="0"/>
  <dataConsolidate/>
  <mergeCells count="33">
    <mergeCell ref="B30:B34"/>
    <mergeCell ref="C30:I34"/>
    <mergeCell ref="B24:C24"/>
    <mergeCell ref="B25:C25"/>
    <mergeCell ref="B26:C26"/>
    <mergeCell ref="B28:C28"/>
    <mergeCell ref="B27:C27"/>
    <mergeCell ref="B15:C15"/>
    <mergeCell ref="B16:C16"/>
    <mergeCell ref="B17:C17"/>
    <mergeCell ref="B18:C18"/>
    <mergeCell ref="B19:C19"/>
    <mergeCell ref="A1:J1"/>
    <mergeCell ref="B2:B3"/>
    <mergeCell ref="C2:I2"/>
    <mergeCell ref="C3:E3"/>
    <mergeCell ref="F3:I3"/>
    <mergeCell ref="B35:D35"/>
    <mergeCell ref="B4:I4"/>
    <mergeCell ref="B5:I5"/>
    <mergeCell ref="B20:I20"/>
    <mergeCell ref="B21:I21"/>
    <mergeCell ref="B9:C9"/>
    <mergeCell ref="B10:C10"/>
    <mergeCell ref="B11:C11"/>
    <mergeCell ref="B12:C12"/>
    <mergeCell ref="B13:C13"/>
    <mergeCell ref="B14:C14"/>
    <mergeCell ref="B6:C6"/>
    <mergeCell ref="B7:C7"/>
    <mergeCell ref="B8:C8"/>
    <mergeCell ref="B22:C22"/>
    <mergeCell ref="D22:I22"/>
  </mergeCells>
  <phoneticPr fontId="68" type="noConversion"/>
  <conditionalFormatting sqref="D24:I24">
    <cfRule type="expression" dxfId="139" priority="82">
      <formula>D$7&lt;&gt;""</formula>
    </cfRule>
  </conditionalFormatting>
  <conditionalFormatting sqref="D25:I26">
    <cfRule type="expression" dxfId="138" priority="79">
      <formula>D$24="Baja"</formula>
    </cfRule>
  </conditionalFormatting>
  <conditionalFormatting sqref="D25:I28">
    <cfRule type="expression" dxfId="137" priority="80">
      <formula>D$24="Modificar"</formula>
    </cfRule>
  </conditionalFormatting>
  <conditionalFormatting sqref="D26:I28">
    <cfRule type="expression" dxfId="136" priority="81">
      <formula>D$24="Crear"</formula>
    </cfRule>
  </conditionalFormatting>
  <dataValidations count="12">
    <dataValidation type="whole" allowBlank="1" showInputMessage="1" showErrorMessage="1" errorTitle="Numero de Documento" error="Digitar un valor numérico" sqref="D8:I8" xr:uid="{AB8F40C1-C8F5-407C-AA18-E932EB735B15}">
      <formula1>1</formula1>
      <formula2>9999999999999990</formula2>
    </dataValidation>
    <dataValidation type="whole" allowBlank="1" showInputMessage="1" showErrorMessage="1" errorTitle="Centro de Costo" error="Digitar un valor numérico" sqref="D12:I13" xr:uid="{4B870437-C50F-43A0-A301-74A4112ABB05}">
      <formula1>1</formula1>
      <formula2>9999999999999990</formula2>
    </dataValidation>
    <dataValidation type="list" allowBlank="1" showInputMessage="1" showErrorMessage="1" sqref="D16:I16" xr:uid="{6725138A-1426-4271-99D8-454C033EB131}">
      <formula1>"Empleado CAFAM, Contratista"</formula1>
    </dataValidation>
    <dataValidation type="date" allowBlank="1" showInputMessage="1" showErrorMessage="1" errorTitle="Fecha inicio" error="Digite una fecha valida" sqref="D18:I18" xr:uid="{CC81DD0B-E714-4AE4-94E3-FB49187262E9}">
      <formula1>19725</formula1>
      <formula2>2958465</formula2>
    </dataValidation>
    <dataValidation type="textLength" allowBlank="1" showInputMessage="1" showErrorMessage="1" errorTitle="Nombre Dependencia" error="Solo se aceptan caracteres albabeticos. Favor digitar el nombre de la Dependencia." sqref="D14:I14" xr:uid="{2CD384A0-2C1C-450D-9888-7C945AC5FB7C}">
      <formula1>5</formula1>
      <formula2>100</formula2>
    </dataValidation>
    <dataValidation type="list" allowBlank="1" showInputMessage="1" showErrorMessage="1" sqref="D26:I26" xr:uid="{7143D675-0BFA-47FB-8D52-2473C8EEFC07}">
      <formula1>"Pruebas, Producción, Ambos"</formula1>
    </dataValidation>
    <dataValidation type="whole" allowBlank="1" showInputMessage="1" showErrorMessage="1" errorTitle="Centro de Costo" error="Digitar un valor numérico" sqref="D11:I11" xr:uid="{AE5BFC5C-7886-4D4C-997D-6EBA7CB5B34C}">
      <formula1>0</formula1>
      <formula2>9999</formula2>
    </dataValidation>
    <dataValidation allowBlank="1" showInputMessage="1" showErrorMessage="1" errorTitle="Numero de Documento" error="Digitar un valor numérico" sqref="D7:I7" xr:uid="{DE48939C-FA53-4946-986A-7018315F6EA3}"/>
    <dataValidation type="list" allowBlank="1" showInputMessage="1" showErrorMessage="1" sqref="D24:I24" xr:uid="{4497B494-03F9-46CB-8551-D851F1EE28EE}">
      <formula1>"Crear, Modificar, Baja"</formula1>
    </dataValidation>
    <dataValidation type="list" allowBlank="1" showInputMessage="1" showErrorMessage="1" sqref="D28:I28" xr:uid="{72023577-8A46-442F-9BD1-BFC0CDFE983D}">
      <formula1>ROL_SIGA1</formula1>
    </dataValidation>
    <dataValidation type="date" operator="greaterThan" allowBlank="1" showInputMessage="1" showErrorMessage="1" errorTitle="Fecha finalización" error="Digite una fecha valida. La fecha debe ser mayor a la de Inicio Contrato y a la fecha actual del sistema." sqref="D19:I19" xr:uid="{DF551625-229B-4F57-B9F8-B68B00F685C6}">
      <formula1>D18</formula1>
    </dataValidation>
    <dataValidation type="list" allowBlank="1" showInputMessage="1" showErrorMessage="1" sqref="D27:I27" xr:uid="{CAF0FCC5-1CBC-457D-BF54-80C12CCB9AFC}">
      <formula1>SIGA__2</formula1>
    </dataValidation>
  </dataValidations>
  <pageMargins left="0.70866141732283472" right="0.70866141732283472" top="0.74803149606299213" bottom="0.74803149606299213" header="0.31496062992125984" footer="0.31496062992125984"/>
  <pageSetup paperSize="9" scale="47" orientation="portrait" horizontalDpi="4294967295" verticalDpi="4294967295" r:id="rId1"/>
  <drawing r:id="rId2"/>
  <legacyDrawing r:id="rId3"/>
  <tableParts count="1">
    <tablePart r:id="rId4"/>
  </tableParts>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D4EF8-F4A0-4C63-9F89-8FA616C41B5F}">
  <sheetPr codeName="Hoja36">
    <tabColor rgb="FFE2A8E6"/>
    <pageSetUpPr fitToPage="1"/>
  </sheetPr>
  <dimension ref="A1:DZ357"/>
  <sheetViews>
    <sheetView showGridLines="0" zoomScaleNormal="100" workbookViewId="0">
      <pane xSplit="10" topLeftCell="K1" activePane="topRight" state="frozen"/>
      <selection activeCell="D7" sqref="D7:I19"/>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ustomWidth="1"/>
    <col min="12" max="12" width="37.44140625" style="82" customWidth="1"/>
    <col min="13" max="13" width="52.5546875" style="82" bestFit="1" customWidth="1"/>
    <col min="14" max="14" width="51.44140625" style="82" bestFit="1" customWidth="1"/>
    <col min="15" max="15" width="1.33203125" style="82" customWidth="1"/>
    <col min="16" max="111" width="11.44140625" style="82" customWidth="1"/>
    <col min="112" max="112" width="11.44140625" style="22"/>
    <col min="113" max="16384" width="11.44140625" style="82"/>
  </cols>
  <sheetData>
    <row r="1" spans="1:12" s="22" customFormat="1" ht="20.25" customHeight="1" thickTop="1" thickBot="1" x14ac:dyDescent="0.35">
      <c r="A1" s="463"/>
      <c r="B1" s="464"/>
      <c r="C1" s="464"/>
      <c r="D1" s="464"/>
      <c r="E1" s="464"/>
      <c r="F1" s="464"/>
      <c r="G1" s="464"/>
      <c r="H1" s="464"/>
      <c r="I1" s="464"/>
      <c r="J1" s="465"/>
      <c r="K1" s="21">
        <v>2958465</v>
      </c>
      <c r="L1" s="21"/>
    </row>
    <row r="2" spans="1:12" s="22" customFormat="1" ht="45" customHeight="1" x14ac:dyDescent="0.3">
      <c r="A2" s="62"/>
      <c r="B2" s="474"/>
      <c r="C2" s="481" t="s">
        <v>99</v>
      </c>
      <c r="D2" s="481"/>
      <c r="E2" s="481"/>
      <c r="F2" s="481"/>
      <c r="G2" s="482"/>
      <c r="H2" s="482"/>
      <c r="I2" s="483"/>
      <c r="J2" s="64"/>
    </row>
    <row r="3" spans="1:12" s="22" customFormat="1" ht="15" thickBot="1" x14ac:dyDescent="0.35">
      <c r="A3" s="62"/>
      <c r="B3" s="475"/>
      <c r="C3" s="473"/>
      <c r="D3" s="473"/>
      <c r="E3" s="473"/>
      <c r="F3" s="473" t="s">
        <v>100</v>
      </c>
      <c r="G3" s="479"/>
      <c r="H3" s="479"/>
      <c r="I3" s="480"/>
      <c r="J3" s="64"/>
    </row>
    <row r="4" spans="1:12" s="22" customFormat="1" ht="15" thickBot="1" x14ac:dyDescent="0.35">
      <c r="A4" s="62"/>
      <c r="B4" s="466"/>
      <c r="C4" s="466"/>
      <c r="D4" s="466"/>
      <c r="E4" s="466"/>
      <c r="F4" s="466"/>
      <c r="G4" s="466"/>
      <c r="H4" s="466"/>
      <c r="I4" s="466"/>
      <c r="J4" s="64"/>
    </row>
    <row r="5" spans="1:12" s="22" customFormat="1" ht="27.75" customHeight="1" thickBot="1" x14ac:dyDescent="0.35">
      <c r="A5" s="62"/>
      <c r="B5" s="476" t="s">
        <v>101</v>
      </c>
      <c r="C5" s="477"/>
      <c r="D5" s="477"/>
      <c r="E5" s="477"/>
      <c r="F5" s="477"/>
      <c r="G5" s="477"/>
      <c r="H5" s="477"/>
      <c r="I5" s="478"/>
      <c r="J5" s="64"/>
    </row>
    <row r="6" spans="1:12" s="22" customFormat="1" ht="15" thickBot="1" x14ac:dyDescent="0.35">
      <c r="A6" s="62"/>
      <c r="B6" s="471" t="s">
        <v>102</v>
      </c>
      <c r="C6" s="472"/>
      <c r="D6" s="23" t="s">
        <v>103</v>
      </c>
      <c r="E6" s="24" t="s">
        <v>104</v>
      </c>
      <c r="F6" s="24" t="s">
        <v>105</v>
      </c>
      <c r="G6" s="24" t="s">
        <v>106</v>
      </c>
      <c r="H6" s="24" t="s">
        <v>107</v>
      </c>
      <c r="I6" s="25" t="s">
        <v>108</v>
      </c>
      <c r="J6" s="64"/>
    </row>
    <row r="7" spans="1:12"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2"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2"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2"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2"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2"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2"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2"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2"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2"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 hidden="1" thickBot="1" x14ac:dyDescent="0.35">
      <c r="A21" s="62"/>
      <c r="B21" s="578" t="s">
        <v>1142</v>
      </c>
      <c r="C21" s="579"/>
      <c r="D21" s="579"/>
      <c r="E21" s="579"/>
      <c r="F21" s="579"/>
      <c r="G21" s="579"/>
      <c r="H21" s="579"/>
      <c r="I21" s="580"/>
      <c r="J21" s="64"/>
    </row>
    <row r="22" spans="1:130" s="22" customFormat="1" ht="18" collapsed="1" thickBot="1" x14ac:dyDescent="0.35">
      <c r="A22" s="62"/>
      <c r="B22" s="562" t="s">
        <v>1326</v>
      </c>
      <c r="C22" s="563"/>
      <c r="D22" s="503" t="str">
        <f>IF(DZ23&gt;0,Navegación!$E$79,"")</f>
        <v/>
      </c>
      <c r="E22" s="503"/>
      <c r="F22" s="503"/>
      <c r="G22" s="503"/>
      <c r="H22" s="503"/>
      <c r="I22" s="504"/>
      <c r="J22" s="64"/>
    </row>
    <row r="23" spans="1:130" s="22" customFormat="1" x14ac:dyDescent="0.3">
      <c r="A23" s="62"/>
      <c r="B23" s="484" t="s">
        <v>1327</v>
      </c>
      <c r="C23" s="485"/>
      <c r="D23" s="16"/>
      <c r="E23" s="16"/>
      <c r="F23" s="16"/>
      <c r="G23" s="16"/>
      <c r="H23" s="16"/>
      <c r="I23" s="17"/>
      <c r="J23" s="64"/>
      <c r="DZ23" s="147">
        <f>COUNTIF(D23:I23,"&lt;&gt;")</f>
        <v>0</v>
      </c>
    </row>
    <row r="24" spans="1:130" s="22" customFormat="1" x14ac:dyDescent="0.3">
      <c r="A24" s="62"/>
      <c r="B24" s="467" t="s">
        <v>781</v>
      </c>
      <c r="C24" s="468"/>
      <c r="D24" s="26"/>
      <c r="E24" s="26"/>
      <c r="F24" s="26"/>
      <c r="G24" s="26"/>
      <c r="H24" s="26"/>
      <c r="I24" s="27"/>
      <c r="J24" s="64"/>
    </row>
    <row r="25" spans="1:130" s="22" customFormat="1" x14ac:dyDescent="0.3">
      <c r="A25" s="62"/>
      <c r="B25" s="467" t="s">
        <v>1328</v>
      </c>
      <c r="C25" s="468"/>
      <c r="D25" s="224"/>
      <c r="E25" s="224"/>
      <c r="F25" s="224"/>
      <c r="G25" s="224"/>
      <c r="H25" s="224"/>
      <c r="I25" s="30"/>
      <c r="J25" s="64"/>
    </row>
    <row r="26" spans="1:130" s="22" customFormat="1" ht="15" thickBot="1" x14ac:dyDescent="0.35">
      <c r="A26" s="62"/>
      <c r="B26" s="523" t="s">
        <v>181</v>
      </c>
      <c r="C26" s="524"/>
      <c r="D26" s="13"/>
      <c r="E26" s="13"/>
      <c r="F26" s="13"/>
      <c r="G26" s="13"/>
      <c r="H26" s="13"/>
      <c r="I26" s="28"/>
      <c r="J26" s="64"/>
    </row>
    <row r="27" spans="1:130" s="22" customFormat="1" ht="21" thickBot="1" x14ac:dyDescent="0.35">
      <c r="A27" s="195"/>
      <c r="B27" s="233"/>
      <c r="C27" s="233"/>
      <c r="D27" s="231"/>
      <c r="E27" s="231"/>
      <c r="F27" s="231"/>
      <c r="G27" s="231"/>
      <c r="H27" s="231"/>
      <c r="I27" s="231"/>
      <c r="J27" s="64"/>
    </row>
    <row r="28" spans="1:130" s="22" customFormat="1" collapsed="1" x14ac:dyDescent="0.3">
      <c r="A28" s="195"/>
      <c r="B28" s="494" t="s">
        <v>131</v>
      </c>
      <c r="C28" s="497"/>
      <c r="D28" s="497"/>
      <c r="E28" s="497"/>
      <c r="F28" s="497"/>
      <c r="G28" s="497"/>
      <c r="H28" s="497"/>
      <c r="I28" s="498"/>
      <c r="J28" s="64"/>
    </row>
    <row r="29" spans="1:130" s="22" customFormat="1" x14ac:dyDescent="0.3">
      <c r="A29" s="195"/>
      <c r="B29" s="495"/>
      <c r="C29" s="499"/>
      <c r="D29" s="499"/>
      <c r="E29" s="499"/>
      <c r="F29" s="499"/>
      <c r="G29" s="499"/>
      <c r="H29" s="499"/>
      <c r="I29" s="500"/>
      <c r="J29" s="64"/>
    </row>
    <row r="30" spans="1:130" s="22" customFormat="1" x14ac:dyDescent="0.3">
      <c r="A30" s="195"/>
      <c r="B30" s="495"/>
      <c r="C30" s="499"/>
      <c r="D30" s="499"/>
      <c r="E30" s="499"/>
      <c r="F30" s="499"/>
      <c r="G30" s="499"/>
      <c r="H30" s="499"/>
      <c r="I30" s="500"/>
      <c r="J30" s="64"/>
    </row>
    <row r="31" spans="1:130" s="22" customFormat="1" x14ac:dyDescent="0.3">
      <c r="A31" s="195"/>
      <c r="B31" s="495"/>
      <c r="C31" s="499"/>
      <c r="D31" s="499"/>
      <c r="E31" s="499"/>
      <c r="F31" s="499"/>
      <c r="G31" s="499"/>
      <c r="H31" s="499"/>
      <c r="I31" s="500"/>
      <c r="J31" s="64"/>
    </row>
    <row r="32" spans="1:130" s="22" customFormat="1" ht="15" thickBot="1" x14ac:dyDescent="0.35">
      <c r="A32" s="195"/>
      <c r="B32" s="496"/>
      <c r="C32" s="501"/>
      <c r="D32" s="501"/>
      <c r="E32" s="501"/>
      <c r="F32" s="501"/>
      <c r="G32" s="501"/>
      <c r="H32" s="501"/>
      <c r="I32" s="502"/>
      <c r="J32" s="64"/>
    </row>
    <row r="33" spans="1:112" s="22" customFormat="1" ht="15" thickBot="1" x14ac:dyDescent="0.35">
      <c r="A33" s="63"/>
      <c r="B33" s="489" t="str">
        <f>'WINDOWS 1'!$B$37</f>
        <v>APROBADOR POR: Jefe Dpto. Servicios Compartidos</v>
      </c>
      <c r="C33" s="489"/>
      <c r="D33" s="489"/>
      <c r="E33" s="298"/>
      <c r="F33" s="298" t="str">
        <f>'WINDOWS 1'!F37</f>
        <v>V20 de 26/09/2023</v>
      </c>
      <c r="G33" s="299"/>
      <c r="H33" s="299"/>
      <c r="I33" s="299" t="str">
        <f>"Pág. " &amp;Navegación!B79 &amp; " de " &amp;Navegación!$B$102</f>
        <v>Pág. 45 de 54</v>
      </c>
      <c r="J33" s="65"/>
    </row>
    <row r="34" spans="1:112" s="22" customFormat="1" ht="15" thickTop="1" x14ac:dyDescent="0.3">
      <c r="B34" s="82"/>
      <c r="C34" s="82"/>
      <c r="D34" s="82"/>
      <c r="E34" s="82"/>
      <c r="F34" s="82"/>
      <c r="G34" s="82"/>
      <c r="H34" s="82"/>
      <c r="I34" s="82"/>
      <c r="J34" s="82"/>
    </row>
    <row r="35" spans="1:112" s="22" customFormat="1" collapsed="1" x14ac:dyDescent="0.3">
      <c r="B35" s="82"/>
      <c r="C35" s="82"/>
      <c r="D35" s="82"/>
      <c r="E35" s="82"/>
      <c r="F35" s="82"/>
      <c r="G35" s="82"/>
      <c r="H35" s="82"/>
      <c r="I35" s="82"/>
      <c r="J35" s="82"/>
    </row>
    <row r="36" spans="1:112" s="22" customFormat="1" x14ac:dyDescent="0.3">
      <c r="B36" s="82"/>
      <c r="C36" s="82"/>
      <c r="D36" s="82"/>
      <c r="E36" s="82"/>
      <c r="F36" s="82"/>
      <c r="G36" s="82"/>
      <c r="H36" s="82"/>
      <c r="I36" s="82"/>
      <c r="J36" s="82"/>
      <c r="DH36" s="147">
        <f>COUNTIF(D23:I23,"&lt;&gt;")</f>
        <v>0</v>
      </c>
    </row>
    <row r="37" spans="1:112" s="22" customFormat="1" x14ac:dyDescent="0.3">
      <c r="B37" s="82"/>
      <c r="C37" s="82"/>
      <c r="D37" s="82"/>
      <c r="E37" s="82"/>
      <c r="F37" s="82"/>
      <c r="G37" s="82"/>
      <c r="H37" s="82"/>
      <c r="I37" s="82"/>
      <c r="J37" s="82"/>
    </row>
    <row r="38" spans="1:112" s="22" customFormat="1" x14ac:dyDescent="0.3">
      <c r="A38" s="82"/>
      <c r="B38" s="82"/>
      <c r="C38" s="82"/>
      <c r="D38" s="82"/>
      <c r="E38" s="82"/>
      <c r="F38" s="82"/>
      <c r="G38" s="82"/>
      <c r="H38" s="82"/>
      <c r="I38" s="82"/>
      <c r="J38" s="82"/>
    </row>
    <row r="39" spans="1:112" s="22" customFormat="1" ht="18.75" customHeight="1" x14ac:dyDescent="0.3">
      <c r="A39" s="82"/>
      <c r="B39" s="82"/>
      <c r="C39" s="82"/>
      <c r="D39" s="82"/>
      <c r="E39" s="82"/>
      <c r="F39" s="82"/>
      <c r="G39" s="82"/>
      <c r="H39" s="82"/>
      <c r="I39" s="82"/>
      <c r="J39" s="82"/>
    </row>
    <row r="40" spans="1:112" s="22" customFormat="1" ht="15" customHeight="1" x14ac:dyDescent="0.3">
      <c r="A40" s="82"/>
      <c r="B40" s="82"/>
      <c r="C40" s="82"/>
      <c r="D40" s="82"/>
      <c r="E40" s="82"/>
      <c r="F40" s="82"/>
      <c r="G40" s="82"/>
      <c r="H40" s="82"/>
      <c r="I40" s="82"/>
      <c r="J40" s="82"/>
      <c r="DH40" s="147" t="e">
        <f>COUNTIF(#REF!,"&lt;&gt;")</f>
        <v>#REF!</v>
      </c>
    </row>
    <row r="41" spans="1:112" s="22" customFormat="1" x14ac:dyDescent="0.3">
      <c r="A41" s="82"/>
      <c r="B41" s="82"/>
      <c r="C41" s="82"/>
      <c r="D41" s="82"/>
      <c r="E41" s="82"/>
      <c r="F41" s="82"/>
      <c r="G41" s="82"/>
      <c r="H41" s="82"/>
      <c r="I41" s="82"/>
      <c r="J41" s="82"/>
    </row>
    <row r="42" spans="1:112" s="22" customFormat="1" x14ac:dyDescent="0.3">
      <c r="A42" s="82"/>
      <c r="B42" s="82"/>
      <c r="C42" s="82"/>
      <c r="D42" s="82"/>
      <c r="E42" s="82"/>
      <c r="F42" s="82"/>
      <c r="G42" s="82"/>
      <c r="H42" s="82"/>
      <c r="I42" s="82"/>
      <c r="J42" s="82"/>
    </row>
    <row r="43" spans="1:112" s="22" customFormat="1" x14ac:dyDescent="0.3">
      <c r="A43" s="82"/>
      <c r="B43" s="82"/>
      <c r="C43" s="82"/>
      <c r="D43" s="82"/>
      <c r="E43" s="82"/>
      <c r="F43" s="82"/>
      <c r="G43" s="82"/>
      <c r="H43" s="82"/>
      <c r="I43" s="82"/>
      <c r="J43" s="82"/>
    </row>
    <row r="44" spans="1:112" s="22" customFormat="1" x14ac:dyDescent="0.3">
      <c r="A44" s="82"/>
      <c r="B44" s="82"/>
      <c r="C44" s="82"/>
      <c r="D44" s="82"/>
      <c r="E44" s="82"/>
      <c r="F44" s="82"/>
      <c r="G44" s="82"/>
      <c r="H44" s="82"/>
      <c r="I44" s="82"/>
      <c r="J44" s="82"/>
    </row>
    <row r="45" spans="1:112" s="22" customFormat="1" collapsed="1" x14ac:dyDescent="0.3">
      <c r="A45" s="82"/>
      <c r="B45" s="82"/>
      <c r="C45" s="82"/>
      <c r="D45" s="82"/>
      <c r="E45" s="82"/>
      <c r="F45" s="82"/>
      <c r="G45" s="82"/>
      <c r="H45" s="82"/>
      <c r="I45" s="82"/>
      <c r="J45" s="82"/>
    </row>
    <row r="46" spans="1:112" s="22" customFormat="1" hidden="1" x14ac:dyDescent="0.3">
      <c r="A46" s="82"/>
      <c r="B46" s="82"/>
      <c r="C46" s="82"/>
      <c r="D46" s="82"/>
      <c r="E46" s="82"/>
      <c r="F46" s="82"/>
      <c r="G46" s="82"/>
      <c r="H46" s="82"/>
      <c r="I46" s="82"/>
      <c r="J46" s="82"/>
      <c r="DH46" s="147" t="e">
        <f>COUNTIF(#REF!,"&lt;&gt;")</f>
        <v>#REF!</v>
      </c>
    </row>
    <row r="47" spans="1:112" s="22" customFormat="1" x14ac:dyDescent="0.3">
      <c r="A47" s="82"/>
      <c r="B47" s="82"/>
      <c r="C47" s="82"/>
      <c r="D47" s="82"/>
      <c r="E47" s="82"/>
      <c r="F47" s="82"/>
      <c r="G47" s="82"/>
      <c r="H47" s="82"/>
      <c r="I47" s="82"/>
      <c r="J47" s="82"/>
      <c r="DH47" s="147" t="e">
        <f>COUNTIF(#REF!,"&lt;&gt;")</f>
        <v>#REF!</v>
      </c>
    </row>
    <row r="48" spans="1:112" s="22" customFormat="1" x14ac:dyDescent="0.3">
      <c r="A48" s="82"/>
      <c r="B48" s="82"/>
      <c r="C48" s="82"/>
      <c r="D48" s="82"/>
      <c r="E48" s="82"/>
      <c r="F48" s="82"/>
      <c r="G48" s="82"/>
      <c r="H48" s="82"/>
      <c r="I48" s="82"/>
      <c r="J48" s="82"/>
    </row>
    <row r="49" spans="1:112" s="22" customFormat="1" collapsed="1" x14ac:dyDescent="0.3">
      <c r="A49" s="82"/>
      <c r="B49" s="82"/>
      <c r="C49" s="82"/>
      <c r="D49" s="82"/>
      <c r="E49" s="82"/>
      <c r="F49" s="82"/>
      <c r="G49" s="82"/>
      <c r="H49" s="82"/>
      <c r="I49" s="82"/>
      <c r="J49" s="82"/>
    </row>
    <row r="50" spans="1:112" s="22" customFormat="1" ht="18.75" customHeight="1" x14ac:dyDescent="0.3">
      <c r="A50" s="82"/>
      <c r="B50" s="82"/>
      <c r="C50" s="82"/>
      <c r="D50" s="82"/>
      <c r="E50" s="82"/>
      <c r="F50" s="82"/>
      <c r="G50" s="82"/>
      <c r="H50" s="82"/>
      <c r="I50" s="82"/>
      <c r="J50" s="82"/>
    </row>
    <row r="51" spans="1:112" s="22" customFormat="1" x14ac:dyDescent="0.3">
      <c r="A51" s="82"/>
      <c r="B51" s="82"/>
      <c r="C51" s="82"/>
      <c r="D51" s="82"/>
      <c r="E51" s="82"/>
      <c r="F51" s="82"/>
      <c r="G51" s="82"/>
      <c r="H51" s="82"/>
      <c r="I51" s="82"/>
      <c r="J51" s="82"/>
      <c r="DH51" s="147" t="e">
        <f>COUNTIF(#REF!,"&lt;&gt;")</f>
        <v>#REF!</v>
      </c>
    </row>
    <row r="52" spans="1:112" s="22" customFormat="1" x14ac:dyDescent="0.3">
      <c r="A52" s="82"/>
      <c r="B52" s="82"/>
      <c r="C52" s="82"/>
      <c r="D52" s="82"/>
      <c r="E52" s="82"/>
      <c r="F52" s="82"/>
      <c r="G52" s="82"/>
      <c r="H52" s="82"/>
      <c r="I52" s="82"/>
      <c r="J52" s="82"/>
    </row>
    <row r="53" spans="1:112" s="22" customFormat="1" collapsed="1" x14ac:dyDescent="0.3">
      <c r="A53" s="82"/>
      <c r="B53" s="82"/>
      <c r="C53" s="82"/>
      <c r="D53" s="82"/>
      <c r="E53" s="82"/>
      <c r="F53" s="82"/>
      <c r="G53" s="82"/>
      <c r="H53" s="82"/>
      <c r="I53" s="82"/>
      <c r="J53" s="82"/>
    </row>
    <row r="54" spans="1:112" s="22" customFormat="1" ht="18.75" customHeight="1" x14ac:dyDescent="0.3">
      <c r="A54" s="82"/>
      <c r="B54" s="82"/>
      <c r="C54" s="82"/>
      <c r="D54" s="82"/>
      <c r="E54" s="82"/>
      <c r="F54" s="82"/>
      <c r="G54" s="82"/>
      <c r="H54" s="82"/>
      <c r="I54" s="82"/>
      <c r="J54" s="82"/>
    </row>
    <row r="55" spans="1:112" s="22" customFormat="1" x14ac:dyDescent="0.3">
      <c r="A55" s="82"/>
      <c r="B55" s="82"/>
      <c r="C55" s="82"/>
      <c r="D55" s="82"/>
      <c r="E55" s="82"/>
      <c r="F55" s="82"/>
      <c r="G55" s="82"/>
      <c r="H55" s="82"/>
      <c r="I55" s="82"/>
      <c r="J55" s="82"/>
      <c r="DH55" s="147" t="e">
        <f>COUNTIF(#REF!,"&lt;&gt;")</f>
        <v>#REF!</v>
      </c>
    </row>
    <row r="56" spans="1:112" s="22" customFormat="1" x14ac:dyDescent="0.3">
      <c r="A56" s="82"/>
      <c r="B56" s="82"/>
      <c r="C56" s="82"/>
      <c r="D56" s="82"/>
      <c r="E56" s="82"/>
      <c r="F56" s="82"/>
      <c r="G56" s="82"/>
      <c r="H56" s="82"/>
      <c r="I56" s="82"/>
      <c r="J56" s="82"/>
    </row>
    <row r="57" spans="1:112" s="22" customFormat="1" collapsed="1" x14ac:dyDescent="0.3">
      <c r="A57" s="82"/>
      <c r="B57" s="82"/>
      <c r="C57" s="82"/>
      <c r="D57" s="82"/>
      <c r="E57" s="82"/>
      <c r="F57" s="82"/>
      <c r="G57" s="82"/>
      <c r="H57" s="82"/>
      <c r="I57" s="82"/>
      <c r="J57" s="82"/>
    </row>
    <row r="58" spans="1:112" s="22" customFormat="1" ht="18.75" customHeight="1" x14ac:dyDescent="0.3">
      <c r="A58" s="82"/>
      <c r="B58" s="82"/>
      <c r="C58" s="82"/>
      <c r="D58" s="82"/>
      <c r="E58" s="82"/>
      <c r="F58" s="82"/>
      <c r="G58" s="82"/>
      <c r="H58" s="82"/>
      <c r="I58" s="82"/>
      <c r="J58" s="82"/>
    </row>
    <row r="59" spans="1:112" s="22" customFormat="1" x14ac:dyDescent="0.3">
      <c r="A59" s="82"/>
      <c r="B59" s="82"/>
      <c r="C59" s="82"/>
      <c r="D59" s="82"/>
      <c r="E59" s="82"/>
      <c r="F59" s="82"/>
      <c r="G59" s="82"/>
      <c r="H59" s="82"/>
      <c r="I59" s="82"/>
      <c r="J59" s="82"/>
      <c r="DH59" s="147" t="e">
        <f>COUNTIF(#REF!,"&lt;&gt;")</f>
        <v>#REF!</v>
      </c>
    </row>
    <row r="60" spans="1:112" s="22" customFormat="1" x14ac:dyDescent="0.3">
      <c r="A60" s="82"/>
      <c r="B60" s="82"/>
      <c r="C60" s="82"/>
      <c r="D60" s="82"/>
      <c r="E60" s="82"/>
      <c r="F60" s="82"/>
      <c r="G60" s="82"/>
      <c r="H60" s="82"/>
      <c r="I60" s="82"/>
      <c r="J60" s="82"/>
    </row>
    <row r="61" spans="1:112" s="22" customFormat="1" x14ac:dyDescent="0.3">
      <c r="A61" s="82"/>
      <c r="B61" s="82"/>
      <c r="C61" s="82"/>
      <c r="D61" s="82"/>
      <c r="E61" s="82"/>
      <c r="F61" s="82"/>
      <c r="G61" s="82"/>
      <c r="H61" s="82"/>
      <c r="I61" s="82"/>
      <c r="J61" s="82"/>
    </row>
    <row r="62" spans="1:112" s="22" customFormat="1" ht="18.75" customHeight="1" x14ac:dyDescent="0.3">
      <c r="A62" s="82"/>
      <c r="B62" s="82"/>
      <c r="C62" s="82"/>
      <c r="D62" s="82"/>
      <c r="E62" s="82"/>
      <c r="F62" s="82"/>
      <c r="G62" s="82"/>
      <c r="H62" s="82"/>
      <c r="I62" s="82"/>
      <c r="J62" s="82"/>
    </row>
    <row r="63" spans="1:112" s="22" customFormat="1" x14ac:dyDescent="0.3">
      <c r="A63" s="82"/>
      <c r="B63" s="82"/>
      <c r="C63" s="82"/>
      <c r="D63" s="82"/>
      <c r="E63" s="82"/>
      <c r="F63" s="82"/>
      <c r="G63" s="82"/>
      <c r="H63" s="82"/>
      <c r="I63" s="82"/>
      <c r="J63" s="82"/>
      <c r="DH63" s="147" t="e">
        <f>COUNTIF(#REF!,"&lt;&gt;")</f>
        <v>#REF!</v>
      </c>
    </row>
    <row r="64" spans="1:112" s="22" customFormat="1" x14ac:dyDescent="0.3">
      <c r="A64" s="82"/>
      <c r="B64" s="82"/>
      <c r="C64" s="82"/>
      <c r="D64" s="82"/>
      <c r="E64" s="82"/>
      <c r="F64" s="82"/>
      <c r="G64" s="82"/>
      <c r="H64" s="82"/>
      <c r="I64" s="82"/>
      <c r="J64" s="82"/>
    </row>
    <row r="65" spans="1:112" s="22" customFormat="1" ht="42" customHeight="1" x14ac:dyDescent="0.3">
      <c r="A65" s="82"/>
      <c r="B65" s="82"/>
      <c r="C65" s="82"/>
      <c r="D65" s="82"/>
      <c r="E65" s="82"/>
      <c r="F65" s="82"/>
      <c r="G65" s="82"/>
      <c r="H65" s="82"/>
      <c r="I65" s="82"/>
      <c r="J65" s="82"/>
    </row>
    <row r="66" spans="1:112" s="22" customFormat="1" x14ac:dyDescent="0.3">
      <c r="A66" s="82"/>
      <c r="B66" s="82"/>
      <c r="C66" s="82"/>
      <c r="D66" s="82"/>
      <c r="E66" s="82"/>
      <c r="F66" s="82"/>
      <c r="G66" s="82"/>
      <c r="H66" s="82"/>
      <c r="I66" s="82"/>
      <c r="J66" s="82"/>
    </row>
    <row r="67" spans="1:112" s="22" customFormat="1" x14ac:dyDescent="0.3">
      <c r="A67" s="82"/>
      <c r="B67" s="82"/>
      <c r="C67" s="82"/>
      <c r="D67" s="82"/>
      <c r="E67" s="82"/>
      <c r="F67" s="82"/>
      <c r="G67" s="82"/>
      <c r="H67" s="82"/>
      <c r="I67" s="82"/>
      <c r="J67" s="82"/>
      <c r="DH67" s="147" t="e">
        <f>COUNTIF(#REF!,"&lt;&gt;")</f>
        <v>#REF!</v>
      </c>
    </row>
    <row r="68" spans="1:112" s="22" customFormat="1" x14ac:dyDescent="0.3">
      <c r="A68" s="82"/>
      <c r="B68" s="82"/>
      <c r="C68" s="82"/>
      <c r="D68" s="82"/>
      <c r="E68" s="82"/>
      <c r="F68" s="82"/>
      <c r="G68" s="82"/>
      <c r="H68" s="82"/>
      <c r="I68" s="82"/>
      <c r="J68" s="82"/>
    </row>
    <row r="69" spans="1:112" s="22" customFormat="1" collapsed="1" x14ac:dyDescent="0.3">
      <c r="A69" s="82"/>
      <c r="B69" s="82"/>
      <c r="C69" s="82"/>
      <c r="D69" s="82"/>
      <c r="E69" s="82"/>
      <c r="F69" s="82"/>
      <c r="G69" s="82"/>
      <c r="H69" s="82"/>
      <c r="I69" s="82"/>
      <c r="J69" s="82"/>
    </row>
    <row r="70" spans="1:112" s="22" customFormat="1" ht="15" customHeight="1" x14ac:dyDescent="0.3">
      <c r="A70" s="82"/>
      <c r="B70" s="82"/>
      <c r="C70" s="82"/>
      <c r="D70" s="82"/>
      <c r="E70" s="82"/>
      <c r="F70" s="82"/>
      <c r="G70" s="82"/>
      <c r="H70" s="82"/>
      <c r="I70" s="82"/>
      <c r="J70" s="82"/>
      <c r="DH70" s="147" t="e">
        <f>COUNTIF(#REF!,"&lt;&gt;")</f>
        <v>#REF!</v>
      </c>
    </row>
    <row r="71" spans="1:112" s="22" customFormat="1" x14ac:dyDescent="0.3">
      <c r="A71" s="82"/>
      <c r="B71" s="82"/>
      <c r="C71" s="82"/>
      <c r="D71" s="82"/>
      <c r="E71" s="82"/>
      <c r="F71" s="82"/>
      <c r="G71" s="82"/>
      <c r="H71" s="82"/>
      <c r="I71" s="82"/>
      <c r="J71" s="82"/>
    </row>
    <row r="72" spans="1:112" s="22" customFormat="1" x14ac:dyDescent="0.3">
      <c r="A72" s="82"/>
      <c r="B72" s="82"/>
      <c r="C72" s="82"/>
      <c r="D72" s="82"/>
      <c r="E72" s="82"/>
      <c r="F72" s="82"/>
      <c r="G72" s="82"/>
      <c r="H72" s="82"/>
      <c r="I72" s="82"/>
      <c r="J72" s="82"/>
      <c r="DH72" s="147" t="e">
        <f>COUNTIF(#REF!,"&lt;&gt;")</f>
        <v>#REF!</v>
      </c>
    </row>
    <row r="73" spans="1:112" s="22" customFormat="1" collapsed="1" x14ac:dyDescent="0.3">
      <c r="A73" s="82"/>
      <c r="B73" s="82"/>
      <c r="C73" s="82"/>
      <c r="D73" s="82"/>
      <c r="E73" s="82"/>
      <c r="F73" s="82"/>
      <c r="G73" s="82"/>
      <c r="H73" s="82"/>
      <c r="I73" s="82"/>
      <c r="J73" s="82"/>
    </row>
    <row r="74" spans="1:112" s="22" customFormat="1" x14ac:dyDescent="0.3">
      <c r="A74" s="82"/>
      <c r="B74" s="82"/>
      <c r="C74" s="82"/>
      <c r="D74" s="82"/>
      <c r="E74" s="82"/>
      <c r="F74" s="82"/>
      <c r="G74" s="82"/>
      <c r="H74" s="82"/>
      <c r="I74" s="82"/>
      <c r="J74" s="82"/>
    </row>
    <row r="75" spans="1:112" s="22" customFormat="1" x14ac:dyDescent="0.3">
      <c r="A75" s="82"/>
      <c r="B75" s="82"/>
      <c r="C75" s="82"/>
      <c r="D75" s="82"/>
      <c r="E75" s="82"/>
      <c r="F75" s="82"/>
      <c r="G75" s="82"/>
      <c r="H75" s="82"/>
      <c r="I75" s="82"/>
      <c r="J75" s="82"/>
    </row>
    <row r="76" spans="1:112" s="22" customFormat="1" ht="24" customHeight="1" x14ac:dyDescent="0.3">
      <c r="A76" s="82"/>
      <c r="B76" s="82"/>
      <c r="C76" s="82"/>
      <c r="D76" s="82"/>
      <c r="E76" s="82"/>
      <c r="F76" s="82"/>
      <c r="G76" s="82"/>
      <c r="H76" s="82"/>
      <c r="I76" s="82"/>
      <c r="J76" s="82"/>
    </row>
    <row r="77" spans="1:112" s="22" customFormat="1" x14ac:dyDescent="0.3">
      <c r="A77" s="82"/>
      <c r="B77" s="82"/>
      <c r="C77" s="82"/>
      <c r="D77" s="82"/>
      <c r="E77" s="82"/>
      <c r="F77" s="82"/>
      <c r="G77" s="82"/>
      <c r="H77" s="82"/>
      <c r="I77" s="82"/>
      <c r="J77" s="82"/>
    </row>
    <row r="78" spans="1:112" s="22" customFormat="1" hidden="1" x14ac:dyDescent="0.3">
      <c r="A78" s="82"/>
      <c r="B78" s="82"/>
      <c r="C78" s="82"/>
      <c r="D78" s="82"/>
      <c r="E78" s="82"/>
      <c r="F78" s="82"/>
      <c r="G78" s="82"/>
      <c r="H78" s="82"/>
      <c r="I78" s="82"/>
      <c r="J78" s="82"/>
    </row>
    <row r="79" spans="1:112" s="22" customFormat="1" ht="15.75" customHeight="1" x14ac:dyDescent="0.3">
      <c r="A79" s="82"/>
      <c r="B79" s="82"/>
      <c r="C79" s="82"/>
      <c r="D79" s="82"/>
      <c r="E79" s="82"/>
      <c r="F79" s="82"/>
      <c r="G79" s="82"/>
      <c r="H79" s="82"/>
      <c r="I79" s="82"/>
      <c r="J79" s="82"/>
      <c r="DH79" s="147" t="e">
        <f>COUNTIF(#REF!,"&lt;&gt;")</f>
        <v>#REF!</v>
      </c>
    </row>
    <row r="80" spans="1:112" s="22" customFormat="1" x14ac:dyDescent="0.3">
      <c r="A80" s="82"/>
      <c r="B80" s="82"/>
      <c r="C80" s="82"/>
      <c r="D80" s="82"/>
      <c r="E80" s="82"/>
      <c r="F80" s="82"/>
      <c r="G80" s="82"/>
      <c r="H80" s="82"/>
      <c r="I80" s="82"/>
      <c r="J80" s="82"/>
    </row>
    <row r="81" spans="1:112" s="22" customFormat="1" ht="15" customHeight="1" x14ac:dyDescent="0.3">
      <c r="A81" s="82"/>
      <c r="B81" s="82"/>
      <c r="C81" s="82"/>
      <c r="D81" s="82"/>
      <c r="E81" s="82"/>
      <c r="F81" s="82"/>
      <c r="G81" s="82"/>
      <c r="H81" s="82"/>
      <c r="I81" s="82"/>
      <c r="J81" s="82"/>
    </row>
    <row r="82" spans="1:112" s="22" customFormat="1" x14ac:dyDescent="0.3">
      <c r="A82" s="82"/>
      <c r="B82" s="82"/>
      <c r="C82" s="82"/>
      <c r="D82" s="82"/>
      <c r="E82" s="82"/>
      <c r="F82" s="82"/>
      <c r="G82" s="82"/>
      <c r="H82" s="82"/>
      <c r="I82" s="82"/>
      <c r="J82" s="82"/>
    </row>
    <row r="83" spans="1:112" s="22" customFormat="1" x14ac:dyDescent="0.3">
      <c r="A83" s="82"/>
      <c r="B83" s="82"/>
      <c r="C83" s="82"/>
      <c r="D83" s="82"/>
      <c r="E83" s="82"/>
      <c r="F83" s="82"/>
      <c r="G83" s="82"/>
      <c r="H83" s="82"/>
      <c r="I83" s="82"/>
      <c r="J83" s="82"/>
    </row>
    <row r="84" spans="1:112" s="22" customFormat="1" x14ac:dyDescent="0.3">
      <c r="A84" s="82"/>
      <c r="B84" s="82"/>
      <c r="C84" s="82"/>
      <c r="D84" s="82"/>
      <c r="E84" s="82"/>
      <c r="F84" s="82"/>
      <c r="G84" s="82"/>
      <c r="H84" s="82"/>
      <c r="I84" s="82"/>
      <c r="J84" s="82"/>
    </row>
    <row r="85" spans="1:112" s="22" customFormat="1" ht="18.75" customHeight="1" x14ac:dyDescent="0.3">
      <c r="A85" s="82"/>
      <c r="B85" s="82"/>
      <c r="C85" s="82"/>
      <c r="D85" s="82"/>
      <c r="E85" s="82"/>
      <c r="F85" s="82"/>
      <c r="G85" s="82"/>
      <c r="H85" s="82"/>
      <c r="I85" s="82"/>
      <c r="J85" s="82"/>
    </row>
    <row r="86" spans="1:112" s="22" customFormat="1" x14ac:dyDescent="0.3">
      <c r="A86" s="82"/>
      <c r="B86" s="82"/>
      <c r="C86" s="82"/>
      <c r="D86" s="82"/>
      <c r="E86" s="82"/>
      <c r="F86" s="82"/>
      <c r="G86" s="82"/>
      <c r="H86" s="82"/>
      <c r="I86" s="82"/>
      <c r="J86" s="82"/>
      <c r="DH86" s="147" t="e">
        <f>COUNTIF(#REF!,"&lt;&gt;")</f>
        <v>#REF!</v>
      </c>
    </row>
    <row r="87" spans="1:112" s="22" customFormat="1" x14ac:dyDescent="0.3">
      <c r="A87" s="82"/>
      <c r="B87" s="82"/>
      <c r="C87" s="82"/>
      <c r="D87" s="82"/>
      <c r="E87" s="82"/>
      <c r="F87" s="82"/>
      <c r="G87" s="82"/>
      <c r="H87" s="82"/>
      <c r="I87" s="82"/>
      <c r="J87" s="82"/>
    </row>
    <row r="88" spans="1:112" s="22" customFormat="1" x14ac:dyDescent="0.3">
      <c r="A88" s="82"/>
      <c r="B88" s="82"/>
      <c r="C88" s="82"/>
      <c r="D88" s="82"/>
      <c r="E88" s="82"/>
      <c r="F88" s="82"/>
      <c r="G88" s="82"/>
      <c r="H88" s="82"/>
      <c r="I88" s="82"/>
      <c r="J88" s="82"/>
    </row>
    <row r="89" spans="1:112" s="22" customFormat="1" ht="63" customHeight="1" x14ac:dyDescent="0.3">
      <c r="A89" s="82"/>
      <c r="B89" s="82"/>
      <c r="C89" s="82"/>
      <c r="D89" s="82"/>
      <c r="E89" s="82"/>
      <c r="F89" s="82"/>
      <c r="G89" s="82"/>
      <c r="H89" s="82"/>
      <c r="I89" s="82"/>
      <c r="J89" s="82"/>
    </row>
    <row r="90" spans="1:112" s="22" customFormat="1" x14ac:dyDescent="0.3">
      <c r="A90" s="82"/>
      <c r="B90" s="82"/>
      <c r="C90" s="82"/>
      <c r="D90" s="82"/>
      <c r="E90" s="82"/>
      <c r="F90" s="82"/>
      <c r="G90" s="82"/>
      <c r="H90" s="82"/>
      <c r="I90" s="82"/>
      <c r="J90" s="82"/>
    </row>
    <row r="91" spans="1:112" s="22" customFormat="1" x14ac:dyDescent="0.3">
      <c r="A91" s="82"/>
      <c r="B91" s="82"/>
      <c r="C91" s="82"/>
      <c r="D91" s="82"/>
      <c r="E91" s="82"/>
      <c r="F91" s="82"/>
      <c r="G91" s="82"/>
      <c r="H91" s="82"/>
      <c r="I91" s="82"/>
      <c r="J91" s="82"/>
      <c r="DH91" s="147" t="e">
        <f>COUNTIF(#REF!,"&lt;&gt;")</f>
        <v>#REF!</v>
      </c>
    </row>
    <row r="92" spans="1:112" s="22" customFormat="1" x14ac:dyDescent="0.3">
      <c r="A92" s="82"/>
      <c r="B92" s="82"/>
      <c r="C92" s="82"/>
      <c r="D92" s="82"/>
      <c r="E92" s="82"/>
      <c r="F92" s="82"/>
      <c r="G92" s="82"/>
      <c r="H92" s="82"/>
      <c r="I92" s="82"/>
      <c r="J92" s="82"/>
    </row>
    <row r="93" spans="1:112" s="22" customFormat="1" ht="18.75" customHeight="1" x14ac:dyDescent="0.3">
      <c r="A93" s="82"/>
      <c r="B93" s="82"/>
      <c r="C93" s="82"/>
      <c r="D93" s="82"/>
      <c r="E93" s="82"/>
      <c r="F93" s="82"/>
      <c r="G93" s="82"/>
      <c r="H93" s="82"/>
      <c r="I93" s="82"/>
      <c r="J93" s="82"/>
    </row>
    <row r="94" spans="1:112" s="22" customFormat="1" x14ac:dyDescent="0.3">
      <c r="A94" s="82"/>
      <c r="B94" s="82"/>
      <c r="C94" s="82"/>
      <c r="D94" s="82"/>
      <c r="E94" s="82"/>
      <c r="F94" s="82"/>
      <c r="G94" s="82"/>
      <c r="H94" s="82"/>
      <c r="I94" s="82"/>
      <c r="J94" s="82"/>
      <c r="DH94" s="147" t="e">
        <f>COUNTIF(#REF!,"&lt;&gt;")</f>
        <v>#REF!</v>
      </c>
    </row>
    <row r="95" spans="1:112" s="22" customFormat="1" x14ac:dyDescent="0.3">
      <c r="A95" s="82"/>
      <c r="B95" s="82"/>
      <c r="C95" s="82"/>
      <c r="D95" s="82"/>
      <c r="E95" s="82"/>
      <c r="F95" s="82"/>
      <c r="G95" s="82"/>
      <c r="H95" s="82"/>
      <c r="I95" s="82"/>
      <c r="J95" s="82"/>
    </row>
    <row r="96" spans="1:112" s="22" customFormat="1" x14ac:dyDescent="0.3">
      <c r="A96" s="82"/>
      <c r="B96" s="82"/>
      <c r="C96" s="82"/>
      <c r="D96" s="82"/>
      <c r="E96" s="82"/>
      <c r="F96" s="82"/>
      <c r="G96" s="82"/>
      <c r="H96" s="82"/>
      <c r="I96" s="82"/>
      <c r="J96" s="82"/>
    </row>
    <row r="97" spans="1:112" s="22" customFormat="1" hidden="1" x14ac:dyDescent="0.3">
      <c r="A97" s="82"/>
      <c r="B97" s="82"/>
      <c r="C97" s="82"/>
      <c r="D97" s="82"/>
      <c r="E97" s="82"/>
      <c r="F97" s="82"/>
      <c r="G97" s="82"/>
      <c r="H97" s="82"/>
      <c r="I97" s="82"/>
      <c r="J97" s="82"/>
    </row>
    <row r="98" spans="1:112" s="22" customFormat="1" x14ac:dyDescent="0.3">
      <c r="A98" s="82"/>
      <c r="B98" s="82"/>
      <c r="C98" s="82"/>
      <c r="D98" s="82"/>
      <c r="E98" s="82"/>
      <c r="F98" s="82"/>
      <c r="G98" s="82"/>
      <c r="H98" s="82"/>
      <c r="I98" s="82"/>
      <c r="J98" s="82"/>
      <c r="K98"/>
      <c r="L98"/>
      <c r="DH98" s="147" t="e">
        <f>COUNTIF(#REF!,"&lt;&gt;")</f>
        <v>#REF!</v>
      </c>
    </row>
    <row r="99" spans="1:112" s="22" customFormat="1" x14ac:dyDescent="0.3">
      <c r="A99" s="82"/>
      <c r="B99" s="82"/>
      <c r="C99" s="82"/>
      <c r="D99" s="82"/>
      <c r="E99" s="82"/>
      <c r="F99" s="82"/>
      <c r="G99" s="82"/>
      <c r="H99" s="82"/>
      <c r="I99" s="82"/>
      <c r="J99" s="82"/>
    </row>
    <row r="100" spans="1:112" s="22" customFormat="1" x14ac:dyDescent="0.3">
      <c r="A100" s="82"/>
      <c r="B100" s="82"/>
      <c r="C100" s="82"/>
      <c r="D100" s="82"/>
      <c r="E100" s="82"/>
      <c r="F100" s="82"/>
      <c r="G100" s="82"/>
      <c r="H100" s="82"/>
      <c r="I100" s="82"/>
      <c r="J100" s="82"/>
    </row>
    <row r="101" spans="1:112" s="22" customFormat="1" ht="26.25" customHeight="1" x14ac:dyDescent="0.3">
      <c r="A101" s="82"/>
      <c r="B101" s="82"/>
      <c r="C101" s="82"/>
      <c r="D101" s="82"/>
      <c r="E101" s="82"/>
      <c r="F101" s="82"/>
      <c r="G101" s="82"/>
      <c r="H101" s="82"/>
      <c r="I101" s="82"/>
      <c r="J101" s="82"/>
    </row>
    <row r="102" spans="1:112" s="22" customFormat="1" x14ac:dyDescent="0.3">
      <c r="A102" s="82"/>
      <c r="B102" s="82"/>
      <c r="C102" s="82"/>
      <c r="D102" s="82"/>
      <c r="E102" s="82"/>
      <c r="F102" s="82"/>
      <c r="G102" s="82"/>
      <c r="H102" s="82"/>
      <c r="I102" s="82"/>
      <c r="J102" s="82"/>
    </row>
    <row r="103" spans="1:112" s="22" customFormat="1" x14ac:dyDescent="0.3">
      <c r="A103" s="82"/>
      <c r="B103" s="82"/>
      <c r="C103" s="82"/>
      <c r="D103" s="82"/>
      <c r="E103" s="82"/>
      <c r="F103" s="82"/>
      <c r="G103" s="82"/>
      <c r="H103" s="82"/>
      <c r="I103" s="82"/>
      <c r="J103" s="82"/>
    </row>
    <row r="104" spans="1:112" s="22" customFormat="1" x14ac:dyDescent="0.3">
      <c r="A104" s="82"/>
      <c r="B104" s="82"/>
      <c r="C104" s="82"/>
      <c r="D104" s="82"/>
      <c r="E104" s="82"/>
      <c r="F104" s="82"/>
      <c r="G104" s="82"/>
      <c r="H104" s="82"/>
      <c r="I104" s="82"/>
      <c r="J104" s="82"/>
    </row>
    <row r="105" spans="1:112" s="22" customFormat="1" x14ac:dyDescent="0.3">
      <c r="A105" s="82"/>
      <c r="B105" s="82"/>
      <c r="C105" s="82"/>
      <c r="D105" s="82"/>
      <c r="E105" s="82"/>
      <c r="F105" s="82"/>
      <c r="G105" s="82"/>
      <c r="H105" s="82"/>
      <c r="I105" s="82"/>
      <c r="J105" s="82"/>
    </row>
    <row r="106" spans="1:112" s="22" customFormat="1" x14ac:dyDescent="0.3">
      <c r="A106" s="82"/>
      <c r="B106" s="82"/>
      <c r="C106" s="82"/>
      <c r="D106" s="82"/>
      <c r="E106" s="82"/>
      <c r="F106" s="82"/>
      <c r="G106" s="82"/>
      <c r="H106" s="82"/>
      <c r="I106" s="82"/>
      <c r="J106" s="82"/>
    </row>
    <row r="107" spans="1:112" s="22" customFormat="1" ht="25.5" customHeight="1" x14ac:dyDescent="0.3">
      <c r="A107" s="82"/>
      <c r="B107" s="82"/>
      <c r="C107" s="82"/>
      <c r="D107" s="82"/>
      <c r="E107" s="82"/>
      <c r="F107" s="82"/>
      <c r="G107" s="82"/>
      <c r="H107" s="82"/>
      <c r="I107" s="82"/>
      <c r="J107" s="82"/>
    </row>
    <row r="108" spans="1:112" s="22" customFormat="1" ht="36" customHeight="1" x14ac:dyDescent="0.3">
      <c r="A108" s="82"/>
      <c r="B108" s="82"/>
      <c r="C108" s="82"/>
      <c r="D108" s="82"/>
      <c r="E108" s="82"/>
      <c r="F108" s="82"/>
      <c r="G108" s="82"/>
      <c r="H108" s="82"/>
      <c r="I108" s="82"/>
      <c r="J108" s="82"/>
    </row>
    <row r="109" spans="1:112" s="22" customFormat="1" x14ac:dyDescent="0.3">
      <c r="A109" s="82"/>
      <c r="B109" s="82"/>
      <c r="C109" s="82"/>
      <c r="D109" s="82"/>
      <c r="E109" s="82"/>
      <c r="F109" s="82"/>
      <c r="G109" s="82"/>
      <c r="H109" s="82"/>
      <c r="I109" s="82"/>
      <c r="J109" s="82"/>
    </row>
    <row r="110" spans="1:112" s="22" customFormat="1" ht="15" customHeight="1" x14ac:dyDescent="0.3">
      <c r="A110" s="82"/>
      <c r="B110" s="82"/>
      <c r="C110" s="82"/>
      <c r="D110" s="82"/>
      <c r="E110" s="82"/>
      <c r="F110" s="82"/>
      <c r="G110" s="82"/>
      <c r="H110" s="82"/>
      <c r="I110" s="82"/>
      <c r="J110" s="82"/>
      <c r="DH110" s="147" t="e">
        <f>COUNTIF(#REF!,"&lt;&gt;")</f>
        <v>#REF!</v>
      </c>
    </row>
    <row r="111" spans="1:112" s="22" customFormat="1" x14ac:dyDescent="0.3">
      <c r="A111" s="82"/>
      <c r="B111" s="82"/>
      <c r="C111" s="82"/>
      <c r="D111" s="82"/>
      <c r="E111" s="82"/>
      <c r="F111" s="82"/>
      <c r="G111" s="82"/>
      <c r="H111" s="82"/>
      <c r="I111" s="82"/>
      <c r="J111" s="82"/>
      <c r="K111"/>
      <c r="L111"/>
    </row>
    <row r="112" spans="1:112" s="22" customFormat="1" ht="93" customHeight="1" x14ac:dyDescent="0.3">
      <c r="A112" s="82"/>
      <c r="B112" s="82"/>
      <c r="C112" s="82"/>
      <c r="D112" s="82"/>
      <c r="E112" s="82"/>
      <c r="F112" s="82"/>
      <c r="G112" s="82"/>
      <c r="H112" s="82"/>
      <c r="I112" s="82"/>
      <c r="J112" s="82"/>
    </row>
    <row r="113" spans="1:112" s="22" customFormat="1" x14ac:dyDescent="0.3">
      <c r="A113" s="82"/>
      <c r="B113" s="82"/>
      <c r="C113" s="82"/>
      <c r="D113" s="82"/>
      <c r="E113" s="82"/>
      <c r="F113" s="82"/>
      <c r="G113" s="82"/>
      <c r="H113" s="82"/>
      <c r="I113" s="82"/>
      <c r="J113" s="82"/>
    </row>
    <row r="114" spans="1:112" s="22" customFormat="1" x14ac:dyDescent="0.3">
      <c r="A114" s="82"/>
      <c r="B114" s="82"/>
      <c r="C114" s="82"/>
      <c r="D114" s="82"/>
      <c r="E114" s="82"/>
      <c r="F114" s="82"/>
      <c r="G114" s="82"/>
      <c r="H114" s="82"/>
      <c r="I114" s="82"/>
      <c r="J114" s="82"/>
    </row>
    <row r="115" spans="1:112" s="22" customFormat="1" x14ac:dyDescent="0.3">
      <c r="A115" s="82"/>
      <c r="B115" s="82"/>
      <c r="C115" s="82"/>
      <c r="D115" s="82"/>
      <c r="E115" s="82"/>
      <c r="F115" s="82"/>
      <c r="G115" s="82"/>
      <c r="H115" s="82"/>
      <c r="I115" s="82"/>
      <c r="J115" s="82"/>
      <c r="DH115" s="147" t="e">
        <f>COUNTIF(#REF!,"&lt;&gt;")</f>
        <v>#REF!</v>
      </c>
    </row>
    <row r="116" spans="1:112" s="22" customFormat="1" ht="18.75" customHeight="1" x14ac:dyDescent="0.3">
      <c r="A116" s="82"/>
      <c r="B116" s="82"/>
      <c r="C116" s="82"/>
      <c r="D116" s="82"/>
      <c r="E116" s="82"/>
      <c r="F116" s="82"/>
      <c r="G116" s="82"/>
      <c r="H116" s="82"/>
      <c r="I116" s="82"/>
      <c r="J116" s="82"/>
    </row>
    <row r="117" spans="1:112" s="22" customFormat="1" ht="15" customHeight="1" x14ac:dyDescent="0.3">
      <c r="A117" s="82"/>
      <c r="B117" s="82"/>
      <c r="C117" s="82"/>
      <c r="D117" s="82"/>
      <c r="E117" s="82"/>
      <c r="F117" s="82"/>
      <c r="G117" s="82"/>
      <c r="H117" s="82"/>
      <c r="I117" s="82"/>
      <c r="J117" s="82"/>
    </row>
    <row r="118" spans="1:112" s="22" customFormat="1" x14ac:dyDescent="0.3">
      <c r="A118" s="82"/>
      <c r="B118" s="82"/>
      <c r="C118" s="82"/>
      <c r="D118" s="82"/>
      <c r="E118" s="82"/>
      <c r="F118" s="82"/>
      <c r="G118" s="82"/>
      <c r="H118" s="82"/>
      <c r="I118" s="82"/>
      <c r="J118" s="82"/>
    </row>
    <row r="119" spans="1:112" s="22" customFormat="1" x14ac:dyDescent="0.3">
      <c r="A119" s="82"/>
      <c r="B119" s="82"/>
      <c r="C119" s="82"/>
      <c r="D119" s="82"/>
      <c r="E119" s="82"/>
      <c r="F119" s="82"/>
      <c r="G119" s="82"/>
      <c r="H119" s="82"/>
      <c r="I119" s="82"/>
      <c r="J119" s="82"/>
    </row>
    <row r="120" spans="1:112" s="22" customFormat="1" ht="59.25" customHeight="1" x14ac:dyDescent="0.3">
      <c r="A120" s="82"/>
      <c r="B120" s="82"/>
      <c r="C120" s="82"/>
      <c r="D120" s="82"/>
      <c r="E120" s="82"/>
      <c r="F120" s="82"/>
      <c r="G120" s="82"/>
      <c r="H120" s="82"/>
      <c r="I120" s="82"/>
      <c r="J120" s="82"/>
    </row>
    <row r="121" spans="1:112" s="22" customFormat="1" ht="18.75" customHeight="1" x14ac:dyDescent="0.3">
      <c r="A121" s="82"/>
      <c r="B121" s="82"/>
      <c r="C121" s="82"/>
      <c r="D121" s="82"/>
      <c r="E121" s="82"/>
      <c r="F121" s="82"/>
      <c r="G121" s="82"/>
      <c r="H121" s="82"/>
      <c r="I121" s="82"/>
      <c r="J121" s="82"/>
    </row>
    <row r="122" spans="1:112" s="22" customFormat="1" x14ac:dyDescent="0.3">
      <c r="A122" s="82"/>
      <c r="B122" s="82"/>
      <c r="C122" s="82"/>
      <c r="D122" s="82"/>
      <c r="E122" s="82"/>
      <c r="F122" s="82"/>
      <c r="G122" s="82"/>
      <c r="H122" s="82"/>
      <c r="I122" s="82"/>
      <c r="J122" s="82"/>
    </row>
    <row r="123" spans="1:112" s="22" customFormat="1" ht="15" customHeight="1" x14ac:dyDescent="0.3">
      <c r="A123" s="82"/>
      <c r="B123" s="82"/>
      <c r="C123" s="82"/>
      <c r="D123" s="82"/>
      <c r="E123" s="82"/>
      <c r="F123" s="82"/>
      <c r="G123" s="82"/>
      <c r="H123" s="82"/>
      <c r="I123" s="82"/>
      <c r="J123" s="82"/>
      <c r="DH123" s="147" t="e">
        <f>COUNTIF(#REF!,"&lt;&gt;")</f>
        <v>#REF!</v>
      </c>
    </row>
    <row r="124" spans="1:112" s="22" customFormat="1" x14ac:dyDescent="0.3">
      <c r="A124" s="82"/>
      <c r="B124" s="82"/>
      <c r="C124" s="82"/>
      <c r="D124" s="82"/>
      <c r="E124" s="82"/>
      <c r="F124" s="82"/>
      <c r="G124" s="82"/>
      <c r="H124" s="82"/>
      <c r="I124" s="82"/>
      <c r="J124" s="82"/>
    </row>
    <row r="125" spans="1:112" s="22" customFormat="1" ht="36" customHeight="1" x14ac:dyDescent="0.3">
      <c r="A125" s="82"/>
      <c r="B125" s="82"/>
      <c r="C125" s="82"/>
      <c r="D125" s="82"/>
      <c r="E125" s="82"/>
      <c r="F125" s="82"/>
      <c r="G125" s="82"/>
      <c r="H125" s="82"/>
      <c r="I125" s="82"/>
      <c r="J125" s="82"/>
    </row>
    <row r="126" spans="1:112" s="22" customFormat="1" x14ac:dyDescent="0.3">
      <c r="A126" s="82"/>
      <c r="B126" s="82"/>
      <c r="C126" s="82"/>
      <c r="D126" s="82"/>
      <c r="E126" s="82"/>
      <c r="F126" s="82"/>
      <c r="G126" s="82"/>
      <c r="H126" s="82"/>
      <c r="I126" s="82"/>
      <c r="J126" s="82"/>
    </row>
    <row r="127" spans="1:112" s="22" customFormat="1" ht="18.75" customHeight="1" x14ac:dyDescent="0.3">
      <c r="A127" s="82"/>
      <c r="B127" s="82"/>
      <c r="C127" s="82"/>
      <c r="D127" s="82"/>
      <c r="E127" s="82"/>
      <c r="F127" s="82"/>
      <c r="G127" s="82"/>
      <c r="H127" s="82"/>
      <c r="I127" s="82"/>
      <c r="J127" s="82"/>
    </row>
    <row r="128" spans="1:112" s="22" customFormat="1" ht="36.75" customHeight="1" x14ac:dyDescent="0.3">
      <c r="A128" s="82"/>
      <c r="B128" s="82"/>
      <c r="C128" s="82"/>
      <c r="D128" s="82"/>
      <c r="E128" s="82"/>
      <c r="F128" s="82"/>
      <c r="G128" s="82"/>
      <c r="H128" s="82"/>
      <c r="I128" s="82"/>
      <c r="J128" s="82"/>
    </row>
    <row r="129" spans="1:15" s="22" customFormat="1" ht="39" customHeight="1" x14ac:dyDescent="0.3">
      <c r="A129" s="82"/>
      <c r="B129" s="82"/>
      <c r="C129" s="82"/>
      <c r="D129" s="82"/>
      <c r="E129" s="82"/>
      <c r="F129" s="82"/>
      <c r="G129" s="82"/>
      <c r="H129" s="82"/>
      <c r="I129" s="82"/>
      <c r="J129" s="82"/>
    </row>
    <row r="130" spans="1:15" s="22" customFormat="1" x14ac:dyDescent="0.3">
      <c r="A130" s="82"/>
      <c r="B130" s="82"/>
      <c r="C130" s="82"/>
      <c r="D130" s="82"/>
      <c r="E130" s="82"/>
      <c r="F130" s="82"/>
      <c r="G130" s="82"/>
      <c r="H130" s="82"/>
      <c r="I130" s="82"/>
      <c r="J130" s="82"/>
    </row>
    <row r="131" spans="1:15" s="22" customFormat="1" ht="45" customHeight="1" x14ac:dyDescent="0.3">
      <c r="A131" s="82"/>
      <c r="B131" s="82"/>
      <c r="C131" s="82"/>
      <c r="D131" s="82"/>
      <c r="E131" s="82"/>
      <c r="F131" s="82"/>
      <c r="G131" s="82"/>
      <c r="H131" s="82"/>
      <c r="I131" s="82"/>
      <c r="J131" s="82"/>
    </row>
    <row r="132" spans="1:15" s="22" customFormat="1" x14ac:dyDescent="0.3">
      <c r="A132" s="82"/>
      <c r="B132" s="82"/>
      <c r="C132" s="82"/>
      <c r="D132" s="82"/>
      <c r="E132" s="82"/>
      <c r="F132" s="82"/>
      <c r="G132" s="82"/>
      <c r="H132" s="82"/>
      <c r="I132" s="82"/>
      <c r="J132" s="82"/>
    </row>
    <row r="133" spans="1:15" s="22" customFormat="1" ht="18.75" customHeight="1" x14ac:dyDescent="0.3">
      <c r="A133" s="82"/>
      <c r="B133" s="82"/>
      <c r="C133" s="82"/>
      <c r="D133" s="82"/>
      <c r="E133" s="82"/>
      <c r="F133" s="82"/>
      <c r="G133" s="82"/>
      <c r="H133" s="82"/>
      <c r="I133" s="82"/>
      <c r="J133" s="82"/>
    </row>
    <row r="134" spans="1:15" s="22" customFormat="1" ht="1.2" customHeight="1" x14ac:dyDescent="0.3">
      <c r="A134" s="82"/>
      <c r="B134" s="82"/>
      <c r="C134" s="82"/>
      <c r="D134" s="82"/>
      <c r="E134" s="82"/>
      <c r="F134" s="82"/>
      <c r="G134" s="82"/>
      <c r="H134" s="82"/>
      <c r="I134" s="82"/>
      <c r="J134" s="82"/>
    </row>
    <row r="135" spans="1:15" s="22" customFormat="1" ht="34.5" customHeight="1" x14ac:dyDescent="0.3">
      <c r="A135" s="82"/>
      <c r="B135" s="82"/>
      <c r="C135" s="82"/>
      <c r="D135" s="82"/>
      <c r="E135" s="82"/>
      <c r="F135" s="82"/>
      <c r="G135" s="82"/>
      <c r="H135" s="82"/>
      <c r="I135" s="82"/>
      <c r="J135" s="82"/>
    </row>
    <row r="136" spans="1:15" s="22" customFormat="1" x14ac:dyDescent="0.3">
      <c r="A136" s="82"/>
      <c r="B136" s="82"/>
      <c r="C136" s="82"/>
      <c r="D136" s="82"/>
      <c r="E136" s="82"/>
      <c r="F136" s="82"/>
      <c r="G136" s="82"/>
      <c r="H136" s="82"/>
      <c r="I136" s="82"/>
      <c r="J136" s="82"/>
    </row>
    <row r="137" spans="1:15" s="22" customFormat="1" ht="24.75" customHeight="1" x14ac:dyDescent="0.3">
      <c r="A137" s="82"/>
      <c r="B137" s="82"/>
      <c r="C137" s="82"/>
      <c r="D137" s="82"/>
      <c r="E137" s="82"/>
      <c r="F137" s="82"/>
      <c r="G137" s="82"/>
      <c r="H137" s="82"/>
      <c r="I137" s="82"/>
      <c r="J137" s="82"/>
    </row>
    <row r="138" spans="1:15" s="22" customFormat="1" ht="24" customHeight="1" x14ac:dyDescent="0.3">
      <c r="A138" s="82"/>
      <c r="B138" s="82"/>
      <c r="C138" s="82"/>
      <c r="D138" s="82"/>
      <c r="E138" s="82"/>
      <c r="F138" s="82"/>
      <c r="G138" s="82"/>
      <c r="H138" s="82"/>
      <c r="I138" s="82"/>
      <c r="J138" s="82"/>
      <c r="K138" s="82"/>
      <c r="L138" s="82"/>
    </row>
    <row r="139" spans="1:15" s="22" customFormat="1" x14ac:dyDescent="0.3">
      <c r="A139" s="82"/>
      <c r="B139" s="82"/>
      <c r="C139" s="82"/>
      <c r="D139" s="82"/>
      <c r="E139" s="82"/>
      <c r="F139" s="82"/>
      <c r="G139" s="82"/>
      <c r="H139" s="82"/>
      <c r="I139" s="82"/>
      <c r="J139" s="82"/>
      <c r="K139" s="82"/>
      <c r="L139" s="82"/>
    </row>
    <row r="140" spans="1:15" s="22" customFormat="1" x14ac:dyDescent="0.3">
      <c r="A140" s="82"/>
      <c r="B140" s="82"/>
      <c r="C140" s="82"/>
      <c r="D140" s="82"/>
      <c r="E140" s="82"/>
      <c r="F140" s="82"/>
      <c r="G140" s="82"/>
      <c r="H140" s="82"/>
      <c r="I140" s="82"/>
      <c r="J140" s="82"/>
      <c r="K140" s="82"/>
      <c r="L140" s="82"/>
    </row>
    <row r="141" spans="1:15" s="22" customFormat="1" x14ac:dyDescent="0.3">
      <c r="A141" s="82"/>
      <c r="B141" s="82"/>
      <c r="C141" s="82"/>
      <c r="D141" s="82"/>
      <c r="E141" s="82"/>
      <c r="F141" s="82"/>
      <c r="G141" s="82"/>
      <c r="H141" s="82"/>
      <c r="I141" s="82"/>
      <c r="J141" s="82"/>
      <c r="K141" s="82"/>
      <c r="L141" s="82"/>
    </row>
    <row r="142" spans="1:15" x14ac:dyDescent="0.3">
      <c r="M142" s="22"/>
      <c r="N142" s="22"/>
      <c r="O142" s="22"/>
    </row>
    <row r="143" spans="1:15" x14ac:dyDescent="0.3">
      <c r="M143" s="22"/>
      <c r="N143" s="22"/>
      <c r="O143" s="22"/>
    </row>
    <row r="144" spans="1:15" x14ac:dyDescent="0.3">
      <c r="M144" s="22"/>
      <c r="N144" s="22"/>
      <c r="O144" s="22"/>
    </row>
    <row r="145" spans="13:15" x14ac:dyDescent="0.3">
      <c r="M145" s="22"/>
      <c r="N145" s="22"/>
      <c r="O145" s="22"/>
    </row>
    <row r="146" spans="13:15" x14ac:dyDescent="0.3">
      <c r="M146" s="22"/>
      <c r="N146" s="22"/>
      <c r="O146" s="22"/>
    </row>
    <row r="147" spans="13:15" x14ac:dyDescent="0.3">
      <c r="M147" s="22"/>
      <c r="N147" s="22"/>
      <c r="O147" s="22"/>
    </row>
    <row r="148" spans="13:15" x14ac:dyDescent="0.3">
      <c r="M148" s="22"/>
      <c r="N148" s="22"/>
      <c r="O148" s="22"/>
    </row>
    <row r="149" spans="13:15" x14ac:dyDescent="0.3">
      <c r="M149" s="22"/>
      <c r="N149" s="22"/>
      <c r="O149" s="22"/>
    </row>
    <row r="150" spans="13:15" x14ac:dyDescent="0.3">
      <c r="M150" s="22"/>
      <c r="N150" s="22"/>
      <c r="O150" s="22"/>
    </row>
    <row r="151" spans="13:15" x14ac:dyDescent="0.3">
      <c r="M151" s="22"/>
      <c r="N151" s="22"/>
      <c r="O151" s="22"/>
    </row>
    <row r="152" spans="13:15" x14ac:dyDescent="0.3">
      <c r="M152" s="22"/>
      <c r="N152" s="22"/>
      <c r="O152" s="22"/>
    </row>
    <row r="153" spans="13:15" x14ac:dyDescent="0.3">
      <c r="M153" s="22"/>
      <c r="N153" s="22"/>
      <c r="O153" s="22"/>
    </row>
    <row r="154" spans="13:15" x14ac:dyDescent="0.3">
      <c r="M154" s="22"/>
      <c r="N154" s="22"/>
      <c r="O154" s="22"/>
    </row>
    <row r="155" spans="13:15" x14ac:dyDescent="0.3">
      <c r="M155" s="22"/>
      <c r="N155" s="22"/>
      <c r="O155" s="22"/>
    </row>
    <row r="156" spans="13:15" x14ac:dyDescent="0.3">
      <c r="M156" s="22"/>
      <c r="N156" s="22"/>
      <c r="O156" s="22"/>
    </row>
    <row r="157" spans="13:15" x14ac:dyDescent="0.3">
      <c r="M157" s="22"/>
      <c r="N157" s="22"/>
      <c r="O157" s="22"/>
    </row>
    <row r="158" spans="13:15" x14ac:dyDescent="0.3">
      <c r="M158" s="22"/>
      <c r="N158" s="22"/>
      <c r="O158" s="22"/>
    </row>
    <row r="159" spans="13:15" x14ac:dyDescent="0.3">
      <c r="M159" s="22"/>
      <c r="N159" s="22"/>
      <c r="O159" s="22"/>
    </row>
    <row r="160" spans="13:15" x14ac:dyDescent="0.3">
      <c r="M160" s="22"/>
      <c r="N160" s="22"/>
      <c r="O160" s="22"/>
    </row>
    <row r="161" spans="13:15" x14ac:dyDescent="0.3">
      <c r="M161" s="22"/>
      <c r="N161" s="22"/>
      <c r="O161" s="22"/>
    </row>
    <row r="162" spans="13:15" x14ac:dyDescent="0.3">
      <c r="M162" s="22"/>
      <c r="N162" s="22"/>
      <c r="O162" s="22"/>
    </row>
    <row r="163" spans="13:15" x14ac:dyDescent="0.3">
      <c r="M163" s="22"/>
      <c r="N163" s="22"/>
      <c r="O163" s="22"/>
    </row>
    <row r="164" spans="13:15" x14ac:dyDescent="0.3">
      <c r="M164" s="22"/>
      <c r="N164" s="22"/>
      <c r="O164" s="22"/>
    </row>
    <row r="165" spans="13:15" x14ac:dyDescent="0.3">
      <c r="M165" s="22"/>
      <c r="N165" s="22"/>
      <c r="O165" s="22"/>
    </row>
    <row r="166" spans="13:15" x14ac:dyDescent="0.3">
      <c r="M166" s="22"/>
      <c r="N166" s="22"/>
      <c r="O166" s="22"/>
    </row>
    <row r="167" spans="13:15" x14ac:dyDescent="0.3">
      <c r="M167" s="22"/>
      <c r="N167" s="22"/>
      <c r="O167" s="22"/>
    </row>
    <row r="168" spans="13:15" x14ac:dyDescent="0.3">
      <c r="M168" s="22"/>
      <c r="N168" s="22"/>
      <c r="O168" s="22"/>
    </row>
    <row r="169" spans="13:15" x14ac:dyDescent="0.3">
      <c r="M169" s="22"/>
      <c r="N169" s="22"/>
    </row>
    <row r="170" spans="13:15" x14ac:dyDescent="0.3">
      <c r="M170" s="22"/>
      <c r="N170" s="22"/>
    </row>
    <row r="171" spans="13:15" x14ac:dyDescent="0.3">
      <c r="M171" s="22"/>
      <c r="N171" s="22"/>
    </row>
    <row r="172" spans="13:15" x14ac:dyDescent="0.3">
      <c r="M172" s="22"/>
      <c r="N172" s="22"/>
    </row>
    <row r="173" spans="13:15" x14ac:dyDescent="0.3">
      <c r="M173" s="22"/>
      <c r="N173" s="22"/>
    </row>
    <row r="174" spans="13:15" x14ac:dyDescent="0.3">
      <c r="M174" s="22"/>
      <c r="N174" s="22"/>
    </row>
    <row r="175" spans="13:15" x14ac:dyDescent="0.3">
      <c r="M175" s="22"/>
      <c r="N175" s="22"/>
    </row>
    <row r="176" spans="13:15" x14ac:dyDescent="0.3">
      <c r="M176" s="22"/>
      <c r="N176" s="22"/>
    </row>
    <row r="177" spans="13:14" x14ac:dyDescent="0.3">
      <c r="M177" s="22"/>
      <c r="N177" s="22"/>
    </row>
    <row r="178" spans="13:14" x14ac:dyDescent="0.3">
      <c r="M178" s="22"/>
      <c r="N178" s="22"/>
    </row>
    <row r="179" spans="13:14" x14ac:dyDescent="0.3">
      <c r="M179" s="22"/>
      <c r="N179" s="22"/>
    </row>
    <row r="180" spans="13:14" x14ac:dyDescent="0.3">
      <c r="M180" s="22"/>
      <c r="N180" s="22"/>
    </row>
    <row r="181" spans="13:14" x14ac:dyDescent="0.3">
      <c r="M181" s="22"/>
      <c r="N181" s="22"/>
    </row>
    <row r="182" spans="13:14" x14ac:dyDescent="0.3">
      <c r="M182" s="22"/>
      <c r="N182" s="22"/>
    </row>
    <row r="183" spans="13:14" x14ac:dyDescent="0.3">
      <c r="M183" s="22"/>
      <c r="N183" s="22"/>
    </row>
    <row r="184" spans="13:14" x14ac:dyDescent="0.3">
      <c r="M184" s="22"/>
      <c r="N184" s="22"/>
    </row>
    <row r="185" spans="13:14" x14ac:dyDescent="0.3">
      <c r="M185" s="22"/>
      <c r="N185" s="22"/>
    </row>
    <row r="186" spans="13:14" x14ac:dyDescent="0.3">
      <c r="M186" s="22"/>
      <c r="N186" s="22"/>
    </row>
    <row r="187" spans="13:14" x14ac:dyDescent="0.3">
      <c r="M187" s="22"/>
      <c r="N187" s="22"/>
    </row>
    <row r="188" spans="13:14" x14ac:dyDescent="0.3">
      <c r="M188" s="22"/>
      <c r="N188" s="22"/>
    </row>
    <row r="189" spans="13:14" x14ac:dyDescent="0.3">
      <c r="M189" s="22"/>
      <c r="N189" s="22"/>
    </row>
    <row r="190" spans="13:14" x14ac:dyDescent="0.3">
      <c r="M190" s="22"/>
      <c r="N190" s="22"/>
    </row>
    <row r="191" spans="13:14" x14ac:dyDescent="0.3">
      <c r="M191" s="22"/>
      <c r="N191" s="22"/>
    </row>
    <row r="192" spans="13:14" x14ac:dyDescent="0.3">
      <c r="M192" s="22"/>
      <c r="N192" s="22"/>
    </row>
    <row r="193" spans="13:14" x14ac:dyDescent="0.3">
      <c r="M193" s="22"/>
      <c r="N193" s="22"/>
    </row>
    <row r="194" spans="13:14" x14ac:dyDescent="0.3">
      <c r="M194" s="22"/>
      <c r="N194" s="22"/>
    </row>
    <row r="195" spans="13:14" x14ac:dyDescent="0.3">
      <c r="M195" s="22"/>
      <c r="N195" s="22"/>
    </row>
    <row r="196" spans="13:14" x14ac:dyDescent="0.3">
      <c r="M196" s="22"/>
      <c r="N196" s="22"/>
    </row>
    <row r="197" spans="13:14" x14ac:dyDescent="0.3">
      <c r="M197" s="22"/>
      <c r="N197" s="22"/>
    </row>
    <row r="198" spans="13:14" x14ac:dyDescent="0.3">
      <c r="M198" s="22"/>
      <c r="N198" s="22"/>
    </row>
    <row r="199" spans="13:14" x14ac:dyDescent="0.3">
      <c r="M199" s="22"/>
      <c r="N199" s="22"/>
    </row>
    <row r="200" spans="13:14" x14ac:dyDescent="0.3">
      <c r="M200" s="22"/>
      <c r="N200" s="22"/>
    </row>
    <row r="201" spans="13:14" x14ac:dyDescent="0.3">
      <c r="M201" s="22"/>
      <c r="N201" s="22"/>
    </row>
    <row r="202" spans="13:14" x14ac:dyDescent="0.3">
      <c r="M202" s="22"/>
      <c r="N202" s="22"/>
    </row>
    <row r="203" spans="13:14" x14ac:dyDescent="0.3">
      <c r="M203" s="22"/>
      <c r="N203" s="22"/>
    </row>
    <row r="204" spans="13:14" x14ac:dyDescent="0.3">
      <c r="M204" s="22"/>
      <c r="N204" s="22"/>
    </row>
    <row r="205" spans="13:14" x14ac:dyDescent="0.3">
      <c r="M205" s="22"/>
      <c r="N205" s="22"/>
    </row>
    <row r="206" spans="13:14" x14ac:dyDescent="0.3">
      <c r="M206" s="22"/>
      <c r="N206" s="22"/>
    </row>
    <row r="207" spans="13:14" x14ac:dyDescent="0.3">
      <c r="M207" s="22"/>
      <c r="N207" s="22"/>
    </row>
    <row r="208" spans="13:14" x14ac:dyDescent="0.3">
      <c r="M208" s="22"/>
      <c r="N208" s="22"/>
    </row>
    <row r="209" spans="13:14" x14ac:dyDescent="0.3">
      <c r="M209" s="22"/>
      <c r="N209" s="22"/>
    </row>
    <row r="210" spans="13:14" x14ac:dyDescent="0.3">
      <c r="M210" s="22"/>
      <c r="N210" s="22"/>
    </row>
    <row r="211" spans="13:14" x14ac:dyDescent="0.3">
      <c r="M211" s="22"/>
      <c r="N211" s="22"/>
    </row>
    <row r="212" spans="13:14" x14ac:dyDescent="0.3">
      <c r="M212" s="22"/>
      <c r="N212" s="22"/>
    </row>
    <row r="213" spans="13:14" x14ac:dyDescent="0.3">
      <c r="M213" s="22"/>
      <c r="N213" s="22"/>
    </row>
    <row r="214" spans="13:14" x14ac:dyDescent="0.3">
      <c r="M214" s="22"/>
      <c r="N214" s="22"/>
    </row>
    <row r="215" spans="13:14" x14ac:dyDescent="0.3">
      <c r="M215" s="22"/>
      <c r="N215" s="22"/>
    </row>
    <row r="216" spans="13:14" x14ac:dyDescent="0.3">
      <c r="M216" s="22"/>
      <c r="N216" s="22"/>
    </row>
    <row r="217" spans="13:14" x14ac:dyDescent="0.3">
      <c r="M217" s="22"/>
      <c r="N217" s="22"/>
    </row>
    <row r="218" spans="13:14" x14ac:dyDescent="0.3">
      <c r="M218" s="22"/>
      <c r="N218" s="22"/>
    </row>
    <row r="219" spans="13:14" x14ac:dyDescent="0.3">
      <c r="M219" s="22"/>
      <c r="N219" s="22"/>
    </row>
    <row r="220" spans="13:14" x14ac:dyDescent="0.3">
      <c r="M220" s="22"/>
      <c r="N220" s="22"/>
    </row>
    <row r="221" spans="13:14" x14ac:dyDescent="0.3">
      <c r="M221" s="22"/>
      <c r="N221" s="22"/>
    </row>
    <row r="222" spans="13:14" x14ac:dyDescent="0.3">
      <c r="M222" s="22"/>
      <c r="N222" s="22"/>
    </row>
    <row r="223" spans="13:14" x14ac:dyDescent="0.3">
      <c r="M223" s="22"/>
      <c r="N223" s="22"/>
    </row>
    <row r="224" spans="13:14" x14ac:dyDescent="0.3">
      <c r="M224" s="22"/>
      <c r="N224" s="22"/>
    </row>
    <row r="225" spans="13:14" x14ac:dyDescent="0.3">
      <c r="M225" s="22"/>
      <c r="N225" s="22"/>
    </row>
    <row r="226" spans="13:14" x14ac:dyDescent="0.3">
      <c r="M226" s="22"/>
      <c r="N226" s="22"/>
    </row>
    <row r="227" spans="13:14" x14ac:dyDescent="0.3">
      <c r="M227" s="22"/>
      <c r="N227" s="22"/>
    </row>
    <row r="228" spans="13:14" x14ac:dyDescent="0.3">
      <c r="M228" s="22"/>
      <c r="N228" s="22"/>
    </row>
    <row r="229" spans="13:14" x14ac:dyDescent="0.3">
      <c r="M229" s="22"/>
      <c r="N229" s="22"/>
    </row>
    <row r="230" spans="13:14" x14ac:dyDescent="0.3">
      <c r="M230" s="22"/>
      <c r="N230" s="22"/>
    </row>
    <row r="231" spans="13:14" x14ac:dyDescent="0.3">
      <c r="M231" s="22"/>
      <c r="N231" s="22"/>
    </row>
    <row r="232" spans="13:14" x14ac:dyDescent="0.3">
      <c r="M232" s="22"/>
      <c r="N232" s="22"/>
    </row>
    <row r="233" spans="13:14" x14ac:dyDescent="0.3">
      <c r="M233" s="22"/>
      <c r="N233" s="22"/>
    </row>
    <row r="234" spans="13:14" x14ac:dyDescent="0.3">
      <c r="M234" s="22"/>
      <c r="N234" s="22"/>
    </row>
    <row r="235" spans="13:14" x14ac:dyDescent="0.3">
      <c r="M235" s="22"/>
      <c r="N235" s="22"/>
    </row>
    <row r="236" spans="13:14" x14ac:dyDescent="0.3">
      <c r="M236" s="22"/>
      <c r="N236" s="22"/>
    </row>
    <row r="237" spans="13:14" x14ac:dyDescent="0.3">
      <c r="M237" s="22"/>
      <c r="N237" s="22"/>
    </row>
    <row r="238" spans="13:14" x14ac:dyDescent="0.3">
      <c r="M238" s="22"/>
      <c r="N238" s="22"/>
    </row>
    <row r="239" spans="13:14" x14ac:dyDescent="0.3">
      <c r="M239" s="22"/>
      <c r="N239" s="22"/>
    </row>
    <row r="240" spans="13:14" x14ac:dyDescent="0.3">
      <c r="M240" s="22"/>
      <c r="N240" s="22"/>
    </row>
    <row r="241" spans="12:112" x14ac:dyDescent="0.3">
      <c r="M241" s="22"/>
      <c r="N241" s="22"/>
    </row>
    <row r="242" spans="12:112" x14ac:dyDescent="0.3">
      <c r="M242" s="22"/>
      <c r="N242" s="22"/>
    </row>
    <row r="243" spans="12:112" x14ac:dyDescent="0.3">
      <c r="M243" s="22"/>
      <c r="N243" s="22"/>
    </row>
    <row r="244" spans="12:112" x14ac:dyDescent="0.3">
      <c r="M244" s="22"/>
      <c r="N244" s="22"/>
    </row>
    <row r="245" spans="12:112" x14ac:dyDescent="0.3">
      <c r="M245" s="22"/>
      <c r="N245" s="22"/>
    </row>
    <row r="246" spans="12:112" x14ac:dyDescent="0.3">
      <c r="M246" s="22"/>
      <c r="N246" s="22"/>
    </row>
    <row r="247" spans="12:112" x14ac:dyDescent="0.3">
      <c r="M247" s="22"/>
      <c r="N247" s="22"/>
    </row>
    <row r="248" spans="12:112" x14ac:dyDescent="0.3">
      <c r="M248" s="22"/>
      <c r="N248" s="22"/>
    </row>
    <row r="249" spans="12:112" x14ac:dyDescent="0.3">
      <c r="M249" s="22"/>
      <c r="N249" s="22"/>
    </row>
    <row r="250" spans="12:112" ht="15" thickBot="1" x14ac:dyDescent="0.35">
      <c r="L250" s="266" t="s">
        <v>27</v>
      </c>
      <c r="M250" s="128" t="s">
        <v>181</v>
      </c>
      <c r="DG250" s="22"/>
      <c r="DH250" s="82"/>
    </row>
    <row r="251" spans="12:112" ht="15" thickTop="1" x14ac:dyDescent="0.3">
      <c r="L251" s="83" t="s">
        <v>1273</v>
      </c>
      <c r="M251" s="131" t="s">
        <v>1274</v>
      </c>
      <c r="DG251" s="22"/>
      <c r="DH251" s="82"/>
    </row>
    <row r="252" spans="12:112" x14ac:dyDescent="0.3">
      <c r="L252" s="83" t="s">
        <v>1273</v>
      </c>
      <c r="M252" s="131" t="s">
        <v>1275</v>
      </c>
      <c r="DG252" s="22"/>
      <c r="DH252" s="82"/>
    </row>
    <row r="253" spans="12:112" x14ac:dyDescent="0.3">
      <c r="L253" s="83" t="s">
        <v>1273</v>
      </c>
      <c r="M253" s="131" t="s">
        <v>1132</v>
      </c>
      <c r="DG253" s="22"/>
      <c r="DH253" s="82"/>
    </row>
    <row r="254" spans="12:112" x14ac:dyDescent="0.3">
      <c r="L254" s="83" t="s">
        <v>1273</v>
      </c>
      <c r="M254" s="131" t="s">
        <v>1276</v>
      </c>
      <c r="DG254" s="22"/>
      <c r="DH254" s="82"/>
    </row>
    <row r="255" spans="12:112" x14ac:dyDescent="0.3">
      <c r="L255" s="83" t="s">
        <v>1273</v>
      </c>
      <c r="M255" s="131" t="s">
        <v>1277</v>
      </c>
      <c r="DG255" s="22"/>
      <c r="DH255" s="82"/>
    </row>
    <row r="256" spans="12:112" x14ac:dyDescent="0.3">
      <c r="L256" s="83" t="s">
        <v>1273</v>
      </c>
      <c r="M256" s="131" t="s">
        <v>1278</v>
      </c>
      <c r="DG256" s="22"/>
      <c r="DH256" s="82"/>
    </row>
    <row r="257" spans="12:112" x14ac:dyDescent="0.3">
      <c r="L257" s="83" t="s">
        <v>1273</v>
      </c>
      <c r="M257" s="131" t="s">
        <v>1279</v>
      </c>
      <c r="DG257" s="22"/>
      <c r="DH257" s="82"/>
    </row>
    <row r="258" spans="12:112" x14ac:dyDescent="0.3">
      <c r="L258" s="83" t="s">
        <v>1280</v>
      </c>
      <c r="M258" s="131" t="s">
        <v>1281</v>
      </c>
      <c r="DG258" s="22"/>
      <c r="DH258" s="82"/>
    </row>
    <row r="259" spans="12:112" x14ac:dyDescent="0.3">
      <c r="L259" s="83" t="s">
        <v>1280</v>
      </c>
      <c r="M259" s="131" t="s">
        <v>1282</v>
      </c>
      <c r="DG259" s="22"/>
      <c r="DH259" s="82"/>
    </row>
    <row r="260" spans="12:112" x14ac:dyDescent="0.3">
      <c r="L260" s="83" t="s">
        <v>1280</v>
      </c>
      <c r="M260" s="131" t="s">
        <v>1283</v>
      </c>
      <c r="DG260" s="22"/>
      <c r="DH260" s="82"/>
    </row>
    <row r="261" spans="12:112" x14ac:dyDescent="0.3">
      <c r="L261" s="83" t="s">
        <v>1280</v>
      </c>
      <c r="M261" s="131" t="s">
        <v>1284</v>
      </c>
      <c r="DG261" s="22"/>
      <c r="DH261" s="82"/>
    </row>
    <row r="262" spans="12:112" x14ac:dyDescent="0.3">
      <c r="L262" s="83" t="s">
        <v>1280</v>
      </c>
      <c r="M262" s="131" t="s">
        <v>1285</v>
      </c>
      <c r="DG262" s="22"/>
      <c r="DH262" s="82"/>
    </row>
    <row r="263" spans="12:112" x14ac:dyDescent="0.3">
      <c r="L263" s="83" t="s">
        <v>1280</v>
      </c>
      <c r="M263" s="131" t="s">
        <v>1286</v>
      </c>
      <c r="DG263" s="22"/>
      <c r="DH263" s="82"/>
    </row>
    <row r="264" spans="12:112" x14ac:dyDescent="0.3">
      <c r="L264" s="83" t="s">
        <v>1280</v>
      </c>
      <c r="M264" s="131" t="s">
        <v>1287</v>
      </c>
      <c r="DG264" s="22"/>
      <c r="DH264" s="82"/>
    </row>
    <row r="265" spans="12:112" x14ac:dyDescent="0.3">
      <c r="L265" s="83" t="s">
        <v>1288</v>
      </c>
      <c r="M265" s="131" t="s">
        <v>1289</v>
      </c>
      <c r="DG265" s="22"/>
      <c r="DH265" s="82"/>
    </row>
    <row r="266" spans="12:112" x14ac:dyDescent="0.3">
      <c r="L266" s="83" t="s">
        <v>1288</v>
      </c>
      <c r="M266" s="131" t="s">
        <v>1290</v>
      </c>
      <c r="DG266" s="22"/>
      <c r="DH266" s="82"/>
    </row>
    <row r="267" spans="12:112" x14ac:dyDescent="0.3">
      <c r="L267" s="83" t="s">
        <v>1288</v>
      </c>
      <c r="M267" s="131" t="s">
        <v>1291</v>
      </c>
      <c r="DG267" s="22"/>
      <c r="DH267" s="82"/>
    </row>
    <row r="268" spans="12:112" x14ac:dyDescent="0.3">
      <c r="L268" s="83" t="s">
        <v>1288</v>
      </c>
      <c r="M268" s="131" t="s">
        <v>1292</v>
      </c>
      <c r="DG268" s="22"/>
      <c r="DH268" s="82"/>
    </row>
    <row r="269" spans="12:112" x14ac:dyDescent="0.3">
      <c r="L269" s="83" t="s">
        <v>1293</v>
      </c>
      <c r="M269" s="131" t="s">
        <v>1294</v>
      </c>
      <c r="DG269" s="22"/>
      <c r="DH269" s="82"/>
    </row>
    <row r="270" spans="12:112" x14ac:dyDescent="0.3">
      <c r="L270" s="83" t="s">
        <v>1293</v>
      </c>
      <c r="M270" s="131" t="s">
        <v>1295</v>
      </c>
      <c r="DG270" s="22"/>
      <c r="DH270" s="82"/>
    </row>
    <row r="271" spans="12:112" x14ac:dyDescent="0.3">
      <c r="L271" s="83" t="s">
        <v>1293</v>
      </c>
      <c r="M271" s="131" t="s">
        <v>981</v>
      </c>
      <c r="DG271" s="22"/>
      <c r="DH271" s="82"/>
    </row>
    <row r="272" spans="12:112" x14ac:dyDescent="0.3">
      <c r="L272" s="83" t="s">
        <v>1296</v>
      </c>
      <c r="M272" s="131" t="s">
        <v>1060</v>
      </c>
      <c r="DG272" s="22"/>
      <c r="DH272" s="82"/>
    </row>
    <row r="273" spans="12:112" x14ac:dyDescent="0.3">
      <c r="L273" s="83" t="s">
        <v>1296</v>
      </c>
      <c r="M273" s="131" t="s">
        <v>701</v>
      </c>
      <c r="DG273" s="22"/>
      <c r="DH273" s="82"/>
    </row>
    <row r="274" spans="12:112" x14ac:dyDescent="0.3">
      <c r="L274" s="83" t="s">
        <v>1296</v>
      </c>
      <c r="M274" s="131" t="s">
        <v>1297</v>
      </c>
      <c r="DG274" s="22"/>
      <c r="DH274" s="82"/>
    </row>
    <row r="275" spans="12:112" x14ac:dyDescent="0.3">
      <c r="L275" s="83" t="s">
        <v>1296</v>
      </c>
      <c r="M275" s="131" t="s">
        <v>1298</v>
      </c>
      <c r="DG275" s="22"/>
      <c r="DH275" s="82"/>
    </row>
    <row r="276" spans="12:112" x14ac:dyDescent="0.3">
      <c r="L276" s="83" t="s">
        <v>1296</v>
      </c>
      <c r="M276" s="131" t="s">
        <v>1299</v>
      </c>
      <c r="DG276" s="22"/>
      <c r="DH276" s="82"/>
    </row>
    <row r="277" spans="12:112" x14ac:dyDescent="0.3">
      <c r="L277" s="265" t="s">
        <v>1300</v>
      </c>
      <c r="M277" s="131" t="s">
        <v>3</v>
      </c>
      <c r="DG277" s="22"/>
      <c r="DH277" s="82"/>
    </row>
    <row r="278" spans="12:112" x14ac:dyDescent="0.3">
      <c r="L278" s="265" t="s">
        <v>1300</v>
      </c>
      <c r="M278" s="131" t="s">
        <v>1301</v>
      </c>
      <c r="DG278" s="22"/>
      <c r="DH278" s="82"/>
    </row>
    <row r="279" spans="12:112" x14ac:dyDescent="0.3">
      <c r="L279" s="265" t="s">
        <v>1300</v>
      </c>
      <c r="M279" s="131" t="s">
        <v>1038</v>
      </c>
      <c r="DG279" s="22"/>
      <c r="DH279" s="82"/>
    </row>
    <row r="280" spans="12:112" x14ac:dyDescent="0.3">
      <c r="L280" s="265" t="s">
        <v>1300</v>
      </c>
      <c r="M280" s="131" t="s">
        <v>1302</v>
      </c>
      <c r="DG280" s="22"/>
      <c r="DH280" s="82"/>
    </row>
    <row r="281" spans="12:112" x14ac:dyDescent="0.3">
      <c r="L281" s="265" t="s">
        <v>1300</v>
      </c>
      <c r="M281" s="131" t="s">
        <v>1303</v>
      </c>
      <c r="DG281" s="22"/>
      <c r="DH281" s="82"/>
    </row>
    <row r="282" spans="12:112" x14ac:dyDescent="0.3">
      <c r="L282" s="265" t="s">
        <v>1300</v>
      </c>
      <c r="M282" s="131" t="s">
        <v>1019</v>
      </c>
      <c r="DG282" s="22"/>
      <c r="DH282" s="82"/>
    </row>
    <row r="283" spans="12:112" x14ac:dyDescent="0.3">
      <c r="L283" s="265" t="s">
        <v>1300</v>
      </c>
      <c r="M283" s="131" t="s">
        <v>1304</v>
      </c>
      <c r="DG283" s="22"/>
      <c r="DH283" s="82"/>
    </row>
    <row r="284" spans="12:112" x14ac:dyDescent="0.3">
      <c r="L284" s="265" t="s">
        <v>1300</v>
      </c>
      <c r="M284" s="131" t="s">
        <v>1305</v>
      </c>
      <c r="DG284" s="22"/>
      <c r="DH284" s="82"/>
    </row>
    <row r="285" spans="12:112" x14ac:dyDescent="0.3">
      <c r="L285" s="83" t="s">
        <v>1306</v>
      </c>
      <c r="M285" s="131" t="s">
        <v>1148</v>
      </c>
      <c r="DG285" s="22"/>
      <c r="DH285" s="82"/>
    </row>
    <row r="286" spans="12:112" x14ac:dyDescent="0.3">
      <c r="L286" s="83" t="s">
        <v>1306</v>
      </c>
      <c r="M286" s="131" t="s">
        <v>1151</v>
      </c>
      <c r="DG286" s="22"/>
      <c r="DH286" s="82"/>
    </row>
    <row r="287" spans="12:112" x14ac:dyDescent="0.3">
      <c r="L287" s="83" t="s">
        <v>1306</v>
      </c>
      <c r="M287" s="131" t="s">
        <v>1153</v>
      </c>
      <c r="DG287" s="22"/>
      <c r="DH287" s="82"/>
    </row>
    <row r="288" spans="12:112" x14ac:dyDescent="0.3">
      <c r="L288" s="83" t="s">
        <v>1306</v>
      </c>
      <c r="M288" s="131" t="s">
        <v>1154</v>
      </c>
      <c r="DG288" s="22"/>
      <c r="DH288" s="82"/>
    </row>
    <row r="289" spans="12:112" x14ac:dyDescent="0.3">
      <c r="L289" s="83" t="s">
        <v>1306</v>
      </c>
      <c r="M289" s="131" t="s">
        <v>1156</v>
      </c>
      <c r="DG289" s="22"/>
      <c r="DH289" s="82"/>
    </row>
    <row r="290" spans="12:112" x14ac:dyDescent="0.3">
      <c r="L290" s="83" t="s">
        <v>1306</v>
      </c>
      <c r="M290" s="131" t="s">
        <v>1157</v>
      </c>
      <c r="DG290" s="22"/>
      <c r="DH290" s="82"/>
    </row>
    <row r="291" spans="12:112" x14ac:dyDescent="0.3">
      <c r="L291" s="83" t="s">
        <v>1306</v>
      </c>
      <c r="M291" s="131" t="s">
        <v>1159</v>
      </c>
      <c r="DG291" s="22"/>
      <c r="DH291" s="82"/>
    </row>
    <row r="292" spans="12:112" x14ac:dyDescent="0.3">
      <c r="L292" s="83" t="s">
        <v>1306</v>
      </c>
      <c r="M292" s="131" t="s">
        <v>1161</v>
      </c>
      <c r="DG292" s="22"/>
      <c r="DH292" s="82"/>
    </row>
    <row r="293" spans="12:112" x14ac:dyDescent="0.3">
      <c r="L293" s="83" t="s">
        <v>1306</v>
      </c>
      <c r="M293" s="131" t="s">
        <v>1162</v>
      </c>
      <c r="DG293" s="22"/>
      <c r="DH293" s="82"/>
    </row>
    <row r="294" spans="12:112" x14ac:dyDescent="0.3">
      <c r="L294" s="83" t="s">
        <v>1306</v>
      </c>
      <c r="M294" s="131" t="s">
        <v>1164</v>
      </c>
      <c r="DG294" s="22"/>
      <c r="DH294" s="82"/>
    </row>
    <row r="295" spans="12:112" x14ac:dyDescent="0.3">
      <c r="L295" s="83" t="s">
        <v>1307</v>
      </c>
      <c r="M295" s="144" t="s">
        <v>1167</v>
      </c>
      <c r="DG295" s="22"/>
      <c r="DH295" s="82"/>
    </row>
    <row r="296" spans="12:112" x14ac:dyDescent="0.3">
      <c r="L296" s="83" t="s">
        <v>1307</v>
      </c>
      <c r="M296" s="144" t="s">
        <v>1169</v>
      </c>
      <c r="DG296" s="22"/>
      <c r="DH296" s="82"/>
    </row>
    <row r="297" spans="12:112" x14ac:dyDescent="0.3">
      <c r="L297" s="83" t="s">
        <v>1307</v>
      </c>
      <c r="M297" s="144" t="s">
        <v>1172</v>
      </c>
      <c r="DG297" s="22"/>
      <c r="DH297" s="82"/>
    </row>
    <row r="298" spans="12:112" x14ac:dyDescent="0.3">
      <c r="L298" s="83" t="s">
        <v>1307</v>
      </c>
      <c r="M298" s="144" t="s">
        <v>1174</v>
      </c>
      <c r="DG298" s="22"/>
      <c r="DH298" s="82"/>
    </row>
    <row r="299" spans="12:112" x14ac:dyDescent="0.3">
      <c r="L299" s="83" t="s">
        <v>1307</v>
      </c>
      <c r="M299" s="144" t="s">
        <v>1176</v>
      </c>
      <c r="DG299" s="22"/>
      <c r="DH299" s="82"/>
    </row>
    <row r="300" spans="12:112" x14ac:dyDescent="0.3">
      <c r="L300" s="83" t="s">
        <v>1307</v>
      </c>
      <c r="M300" s="144" t="s">
        <v>1177</v>
      </c>
      <c r="DG300" s="22"/>
      <c r="DH300" s="82"/>
    </row>
    <row r="301" spans="12:112" x14ac:dyDescent="0.3">
      <c r="L301" s="83" t="s">
        <v>1307</v>
      </c>
      <c r="M301" s="144" t="s">
        <v>1178</v>
      </c>
      <c r="DG301" s="22"/>
      <c r="DH301" s="82"/>
    </row>
    <row r="302" spans="12:112" x14ac:dyDescent="0.3">
      <c r="L302" s="83" t="s">
        <v>1308</v>
      </c>
      <c r="M302" s="144" t="s">
        <v>1181</v>
      </c>
      <c r="DG302" s="22"/>
      <c r="DH302" s="82"/>
    </row>
    <row r="303" spans="12:112" x14ac:dyDescent="0.3">
      <c r="L303" s="83" t="s">
        <v>1309</v>
      </c>
      <c r="M303" s="144" t="s">
        <v>925</v>
      </c>
      <c r="DG303" s="22"/>
      <c r="DH303" s="82"/>
    </row>
    <row r="304" spans="12:112" x14ac:dyDescent="0.3">
      <c r="L304" s="83" t="s">
        <v>1309</v>
      </c>
      <c r="M304" s="144" t="s">
        <v>1184</v>
      </c>
      <c r="DG304" s="22"/>
      <c r="DH304" s="82"/>
    </row>
    <row r="305" spans="12:112" x14ac:dyDescent="0.3">
      <c r="L305" s="83" t="s">
        <v>1309</v>
      </c>
      <c r="M305" s="144" t="s">
        <v>1019</v>
      </c>
      <c r="DG305" s="22"/>
      <c r="DH305" s="82"/>
    </row>
    <row r="306" spans="12:112" x14ac:dyDescent="0.3">
      <c r="L306" s="83" t="s">
        <v>1310</v>
      </c>
      <c r="M306" s="144" t="s">
        <v>1187</v>
      </c>
      <c r="DG306" s="22"/>
      <c r="DH306" s="82"/>
    </row>
    <row r="307" spans="12:112" x14ac:dyDescent="0.3">
      <c r="L307" s="83" t="s">
        <v>1310</v>
      </c>
      <c r="M307" s="144" t="s">
        <v>1189</v>
      </c>
      <c r="DG307" s="22"/>
      <c r="DH307" s="82"/>
    </row>
    <row r="308" spans="12:112" x14ac:dyDescent="0.3">
      <c r="L308" s="83" t="s">
        <v>1310</v>
      </c>
      <c r="M308" s="144" t="s">
        <v>1191</v>
      </c>
      <c r="DG308" s="22"/>
      <c r="DH308" s="82"/>
    </row>
    <row r="309" spans="12:112" x14ac:dyDescent="0.3">
      <c r="L309" s="83" t="s">
        <v>1310</v>
      </c>
      <c r="M309" s="144" t="s">
        <v>1193</v>
      </c>
      <c r="DG309" s="22"/>
      <c r="DH309" s="82"/>
    </row>
    <row r="310" spans="12:112" x14ac:dyDescent="0.3">
      <c r="L310" s="83" t="s">
        <v>1310</v>
      </c>
      <c r="M310" s="144" t="s">
        <v>1195</v>
      </c>
      <c r="DG310" s="22"/>
      <c r="DH310" s="82"/>
    </row>
    <row r="311" spans="12:112" x14ac:dyDescent="0.3">
      <c r="L311" s="83" t="s">
        <v>1310</v>
      </c>
      <c r="M311" s="144" t="s">
        <v>1197</v>
      </c>
      <c r="DG311" s="22"/>
      <c r="DH311" s="82"/>
    </row>
    <row r="312" spans="12:112" x14ac:dyDescent="0.3">
      <c r="L312" s="83" t="s">
        <v>1310</v>
      </c>
      <c r="M312" s="144" t="s">
        <v>1199</v>
      </c>
      <c r="DG312" s="22"/>
      <c r="DH312" s="82"/>
    </row>
    <row r="313" spans="12:112" x14ac:dyDescent="0.3">
      <c r="L313" s="83" t="s">
        <v>1310</v>
      </c>
      <c r="M313" s="144" t="s">
        <v>1201</v>
      </c>
      <c r="DG313" s="22"/>
      <c r="DH313" s="82"/>
    </row>
    <row r="314" spans="12:112" x14ac:dyDescent="0.3">
      <c r="L314" s="83" t="s">
        <v>1311</v>
      </c>
      <c r="M314" s="144" t="s">
        <v>1150</v>
      </c>
      <c r="DG314" s="22"/>
      <c r="DH314" s="82"/>
    </row>
    <row r="315" spans="12:112" x14ac:dyDescent="0.3">
      <c r="L315" s="83" t="s">
        <v>1311</v>
      </c>
      <c r="M315" s="144" t="s">
        <v>1152</v>
      </c>
      <c r="DG315" s="22"/>
      <c r="DH315" s="82"/>
    </row>
    <row r="316" spans="12:112" x14ac:dyDescent="0.3">
      <c r="L316" s="83" t="s">
        <v>1311</v>
      </c>
      <c r="M316" s="144" t="s">
        <v>975</v>
      </c>
      <c r="DG316" s="22"/>
      <c r="DH316" s="82"/>
    </row>
    <row r="317" spans="12:112" x14ac:dyDescent="0.3">
      <c r="L317" s="83" t="s">
        <v>1311</v>
      </c>
      <c r="M317" s="144" t="s">
        <v>1155</v>
      </c>
      <c r="DG317" s="22"/>
      <c r="DH317" s="82"/>
    </row>
    <row r="318" spans="12:112" x14ac:dyDescent="0.3">
      <c r="L318" s="83" t="s">
        <v>1311</v>
      </c>
      <c r="M318" s="144" t="s">
        <v>853</v>
      </c>
      <c r="DG318" s="22"/>
      <c r="DH318" s="82"/>
    </row>
    <row r="319" spans="12:112" x14ac:dyDescent="0.3">
      <c r="L319" s="83" t="s">
        <v>1311</v>
      </c>
      <c r="M319" s="144" t="s">
        <v>1158</v>
      </c>
      <c r="DG319" s="22"/>
      <c r="DH319" s="82"/>
    </row>
    <row r="320" spans="12:112" x14ac:dyDescent="0.3">
      <c r="L320" s="83" t="s">
        <v>1311</v>
      </c>
      <c r="M320" s="144" t="s">
        <v>1160</v>
      </c>
      <c r="DG320" s="22"/>
      <c r="DH320" s="82"/>
    </row>
    <row r="321" spans="12:112" x14ac:dyDescent="0.3">
      <c r="L321" s="83" t="s">
        <v>1311</v>
      </c>
      <c r="M321" s="144" t="s">
        <v>1017</v>
      </c>
      <c r="DG321" s="22"/>
      <c r="DH321" s="82"/>
    </row>
    <row r="322" spans="12:112" x14ac:dyDescent="0.3">
      <c r="L322" s="83" t="s">
        <v>1311</v>
      </c>
      <c r="M322" s="144" t="s">
        <v>1163</v>
      </c>
      <c r="DG322" s="22"/>
      <c r="DH322" s="82"/>
    </row>
    <row r="323" spans="12:112" x14ac:dyDescent="0.3">
      <c r="L323" s="83" t="s">
        <v>1311</v>
      </c>
      <c r="M323" s="144" t="s">
        <v>1165</v>
      </c>
      <c r="DG323" s="22"/>
      <c r="DH323" s="82"/>
    </row>
    <row r="324" spans="12:112" x14ac:dyDescent="0.3">
      <c r="L324" s="83" t="s">
        <v>1311</v>
      </c>
      <c r="M324" s="144" t="s">
        <v>1168</v>
      </c>
      <c r="DG324" s="22"/>
      <c r="DH324" s="82"/>
    </row>
    <row r="325" spans="12:112" x14ac:dyDescent="0.3">
      <c r="L325" s="83" t="s">
        <v>1312</v>
      </c>
      <c r="M325" s="131" t="s">
        <v>1171</v>
      </c>
      <c r="DG325" s="22"/>
      <c r="DH325" s="82"/>
    </row>
    <row r="326" spans="12:112" x14ac:dyDescent="0.3">
      <c r="L326" s="83" t="s">
        <v>1312</v>
      </c>
      <c r="M326" s="131" t="s">
        <v>1173</v>
      </c>
      <c r="DG326" s="22"/>
      <c r="DH326" s="82"/>
    </row>
    <row r="327" spans="12:112" x14ac:dyDescent="0.3">
      <c r="L327" s="83" t="s">
        <v>1312</v>
      </c>
      <c r="M327" s="131" t="s">
        <v>1175</v>
      </c>
      <c r="DG327" s="22"/>
      <c r="DH327" s="82"/>
    </row>
    <row r="328" spans="12:112" x14ac:dyDescent="0.3">
      <c r="L328" s="83" t="s">
        <v>1312</v>
      </c>
      <c r="M328" s="131" t="s">
        <v>1077</v>
      </c>
      <c r="DG328" s="22"/>
      <c r="DH328" s="82"/>
    </row>
    <row r="329" spans="12:112" x14ac:dyDescent="0.3">
      <c r="L329" s="83" t="s">
        <v>1312</v>
      </c>
      <c r="M329" s="144" t="s">
        <v>821</v>
      </c>
      <c r="DG329" s="22"/>
      <c r="DH329" s="82"/>
    </row>
    <row r="330" spans="12:112" x14ac:dyDescent="0.3">
      <c r="L330" s="83" t="s">
        <v>1312</v>
      </c>
      <c r="M330" s="131" t="s">
        <v>1179</v>
      </c>
      <c r="DG330" s="22"/>
      <c r="DH330" s="82"/>
    </row>
    <row r="331" spans="12:112" x14ac:dyDescent="0.3">
      <c r="L331" s="83" t="s">
        <v>1312</v>
      </c>
      <c r="M331" s="131" t="s">
        <v>1182</v>
      </c>
      <c r="DG331" s="22"/>
      <c r="DH331" s="82"/>
    </row>
    <row r="332" spans="12:112" x14ac:dyDescent="0.3">
      <c r="L332" s="83" t="s">
        <v>1312</v>
      </c>
      <c r="M332" s="131" t="s">
        <v>1183</v>
      </c>
      <c r="DG332" s="22"/>
      <c r="DH332" s="82"/>
    </row>
    <row r="333" spans="12:112" x14ac:dyDescent="0.3">
      <c r="L333" s="83" t="s">
        <v>1312</v>
      </c>
      <c r="M333" s="131" t="s">
        <v>1185</v>
      </c>
      <c r="DG333" s="22"/>
      <c r="DH333" s="82"/>
    </row>
    <row r="334" spans="12:112" x14ac:dyDescent="0.3">
      <c r="L334" s="83" t="s">
        <v>1312</v>
      </c>
      <c r="M334" s="131" t="s">
        <v>1186</v>
      </c>
      <c r="DG334" s="22"/>
      <c r="DH334" s="82"/>
    </row>
    <row r="335" spans="12:112" x14ac:dyDescent="0.3">
      <c r="L335" s="83" t="s">
        <v>1312</v>
      </c>
      <c r="M335" s="131" t="s">
        <v>1188</v>
      </c>
      <c r="DG335" s="22"/>
      <c r="DH335" s="82"/>
    </row>
    <row r="336" spans="12:112" x14ac:dyDescent="0.3">
      <c r="L336" s="83" t="s">
        <v>1312</v>
      </c>
      <c r="M336" s="131" t="s">
        <v>1190</v>
      </c>
      <c r="DG336" s="22"/>
      <c r="DH336" s="82"/>
    </row>
    <row r="337" spans="12:112" x14ac:dyDescent="0.3">
      <c r="L337" s="83" t="s">
        <v>1312</v>
      </c>
      <c r="M337" s="131" t="s">
        <v>1192</v>
      </c>
      <c r="DG337" s="22"/>
      <c r="DH337" s="82"/>
    </row>
    <row r="338" spans="12:112" x14ac:dyDescent="0.3">
      <c r="L338" s="83" t="s">
        <v>1312</v>
      </c>
      <c r="M338" s="131" t="s">
        <v>1194</v>
      </c>
      <c r="DG338" s="22"/>
      <c r="DH338" s="82"/>
    </row>
    <row r="339" spans="12:112" x14ac:dyDescent="0.3">
      <c r="L339" s="83" t="s">
        <v>1312</v>
      </c>
      <c r="M339" s="131" t="s">
        <v>1196</v>
      </c>
      <c r="DG339" s="22"/>
      <c r="DH339" s="82"/>
    </row>
    <row r="340" spans="12:112" x14ac:dyDescent="0.3">
      <c r="L340" s="83" t="s">
        <v>1312</v>
      </c>
      <c r="M340" s="131" t="s">
        <v>1198</v>
      </c>
      <c r="DG340" s="22"/>
      <c r="DH340" s="82"/>
    </row>
    <row r="341" spans="12:112" x14ac:dyDescent="0.3">
      <c r="L341" s="83" t="s">
        <v>1312</v>
      </c>
      <c r="M341" s="131" t="s">
        <v>1200</v>
      </c>
      <c r="DG341" s="22"/>
      <c r="DH341" s="82"/>
    </row>
    <row r="342" spans="12:112" x14ac:dyDescent="0.3">
      <c r="L342" s="83" t="s">
        <v>1312</v>
      </c>
      <c r="M342" s="131" t="s">
        <v>1202</v>
      </c>
      <c r="DG342" s="22"/>
      <c r="DH342" s="82"/>
    </row>
    <row r="343" spans="12:112" x14ac:dyDescent="0.3">
      <c r="L343" s="83" t="s">
        <v>1312</v>
      </c>
      <c r="M343" s="131" t="s">
        <v>1019</v>
      </c>
      <c r="DG343" s="22"/>
      <c r="DH343" s="82"/>
    </row>
    <row r="344" spans="12:112" x14ac:dyDescent="0.3">
      <c r="L344" s="83" t="s">
        <v>1312</v>
      </c>
      <c r="M344" s="131" t="s">
        <v>1203</v>
      </c>
      <c r="DG344" s="22"/>
      <c r="DH344" s="82"/>
    </row>
    <row r="345" spans="12:112" x14ac:dyDescent="0.3">
      <c r="L345" s="83" t="s">
        <v>1313</v>
      </c>
      <c r="M345" s="131" t="s">
        <v>1205</v>
      </c>
      <c r="DG345" s="22"/>
      <c r="DH345" s="82"/>
    </row>
    <row r="346" spans="12:112" x14ac:dyDescent="0.3">
      <c r="L346" s="83" t="s">
        <v>1313</v>
      </c>
      <c r="M346" s="131" t="s">
        <v>1206</v>
      </c>
      <c r="DG346" s="22"/>
      <c r="DH346" s="82"/>
    </row>
    <row r="347" spans="12:112" x14ac:dyDescent="0.3">
      <c r="L347" s="83" t="s">
        <v>1313</v>
      </c>
      <c r="M347" s="131" t="s">
        <v>1076</v>
      </c>
      <c r="DG347" s="22"/>
      <c r="DH347" s="82"/>
    </row>
    <row r="348" spans="12:112" x14ac:dyDescent="0.3">
      <c r="L348" s="83" t="s">
        <v>1313</v>
      </c>
      <c r="M348" s="131" t="s">
        <v>1077</v>
      </c>
      <c r="DG348" s="22"/>
      <c r="DH348" s="82"/>
    </row>
    <row r="349" spans="12:112" x14ac:dyDescent="0.3">
      <c r="L349" s="83" t="s">
        <v>1313</v>
      </c>
      <c r="M349" s="131" t="s">
        <v>1207</v>
      </c>
      <c r="DG349" s="22"/>
      <c r="DH349" s="82"/>
    </row>
    <row r="350" spans="12:112" x14ac:dyDescent="0.3">
      <c r="L350" s="83" t="s">
        <v>1313</v>
      </c>
      <c r="M350" s="131" t="s">
        <v>1208</v>
      </c>
      <c r="DG350" s="22"/>
      <c r="DH350" s="82"/>
    </row>
    <row r="351" spans="12:112" x14ac:dyDescent="0.3">
      <c r="L351" s="83" t="s">
        <v>1313</v>
      </c>
      <c r="M351" s="131" t="s">
        <v>1186</v>
      </c>
      <c r="DG351" s="22"/>
      <c r="DH351" s="82"/>
    </row>
    <row r="352" spans="12:112" x14ac:dyDescent="0.3">
      <c r="L352" s="83" t="s">
        <v>1313</v>
      </c>
      <c r="M352" s="131" t="s">
        <v>1188</v>
      </c>
      <c r="DG352" s="22"/>
      <c r="DH352" s="82"/>
    </row>
    <row r="353" spans="12:112" x14ac:dyDescent="0.3">
      <c r="L353" s="83" t="s">
        <v>1313</v>
      </c>
      <c r="M353" s="131" t="s">
        <v>1194</v>
      </c>
      <c r="DG353" s="22"/>
      <c r="DH353" s="82"/>
    </row>
    <row r="354" spans="12:112" x14ac:dyDescent="0.3">
      <c r="L354" s="83" t="s">
        <v>1313</v>
      </c>
      <c r="M354" s="131" t="s">
        <v>1209</v>
      </c>
      <c r="DG354" s="22"/>
      <c r="DH354" s="82"/>
    </row>
    <row r="355" spans="12:112" x14ac:dyDescent="0.3">
      <c r="L355" s="83" t="s">
        <v>1313</v>
      </c>
      <c r="M355" s="131" t="s">
        <v>1210</v>
      </c>
      <c r="DG355" s="22"/>
      <c r="DH355" s="82"/>
    </row>
    <row r="356" spans="12:112" x14ac:dyDescent="0.3">
      <c r="L356" s="83" t="s">
        <v>1313</v>
      </c>
      <c r="M356" s="131" t="s">
        <v>1211</v>
      </c>
      <c r="DG356" s="22"/>
      <c r="DH356" s="82"/>
    </row>
    <row r="357" spans="12:112" x14ac:dyDescent="0.3">
      <c r="L357" s="83" t="s">
        <v>1313</v>
      </c>
      <c r="M357" s="131" t="s">
        <v>1019</v>
      </c>
      <c r="DG357" s="22"/>
      <c r="DH357" s="82"/>
    </row>
  </sheetData>
  <sheetProtection algorithmName="SHA-512" hashValue="xCsc4GqptoWM/N5KLcbqtYyw23+xPp3z6GXpUx0sVcJSPszTy//WjyfF/OPCZ5SISSeEYT5K0R4i8LoWyjVXvA==" saltValue="vUI8AvqPHd5Ydh7Cnox+pQ==" spinCount="100000" sheet="1" insertColumns="0" insertRows="0"/>
  <dataConsolidate/>
  <mergeCells count="32">
    <mergeCell ref="B22:C22"/>
    <mergeCell ref="D22:I22"/>
    <mergeCell ref="B33:D33"/>
    <mergeCell ref="B23:C23"/>
    <mergeCell ref="B24:C24"/>
    <mergeCell ref="B26:C26"/>
    <mergeCell ref="B28:B32"/>
    <mergeCell ref="C28:I32"/>
    <mergeCell ref="B25:C25"/>
    <mergeCell ref="B17:C17"/>
    <mergeCell ref="B18:C18"/>
    <mergeCell ref="B19:C19"/>
    <mergeCell ref="B20:I20"/>
    <mergeCell ref="B21:I21"/>
    <mergeCell ref="B16:C16"/>
    <mergeCell ref="B5:I5"/>
    <mergeCell ref="B6:C6"/>
    <mergeCell ref="B7:C7"/>
    <mergeCell ref="B8:C8"/>
    <mergeCell ref="B9:C9"/>
    <mergeCell ref="B10:C10"/>
    <mergeCell ref="B11:C11"/>
    <mergeCell ref="B12:C12"/>
    <mergeCell ref="B13:C13"/>
    <mergeCell ref="B14:C14"/>
    <mergeCell ref="B15:C15"/>
    <mergeCell ref="B4:I4"/>
    <mergeCell ref="A1:J1"/>
    <mergeCell ref="B2:B3"/>
    <mergeCell ref="C2:I2"/>
    <mergeCell ref="C3:E3"/>
    <mergeCell ref="F3:I3"/>
  </mergeCells>
  <conditionalFormatting sqref="D23:I23">
    <cfRule type="expression" dxfId="135" priority="52">
      <formula>D$7&lt;&gt;""</formula>
    </cfRule>
  </conditionalFormatting>
  <conditionalFormatting sqref="D24:I25">
    <cfRule type="expression" dxfId="134" priority="47">
      <formula>D$23="Baja"</formula>
    </cfRule>
  </conditionalFormatting>
  <conditionalFormatting sqref="D26:I26">
    <cfRule type="expression" dxfId="133" priority="48">
      <formula>D$23="Crear"</formula>
    </cfRule>
  </conditionalFormatting>
  <dataValidations count="9">
    <dataValidation type="date" operator="greaterThan" allowBlank="1" showInputMessage="1" showErrorMessage="1" errorTitle="Fecha finalización" error="Digite una fecha valida. La fecha debe ser mayor a la de Inicio Contrato y a la fecha actual del sistema." sqref="D19:I19" xr:uid="{2909E4B2-9A2B-4189-A9B0-8F3CFB1557AF}">
      <formula1>D18</formula1>
    </dataValidation>
    <dataValidation allowBlank="1" showInputMessage="1" showErrorMessage="1" errorTitle="Numero de Documento" error="Digitar un valor numérico" sqref="D7:I7" xr:uid="{C65EC866-DFA7-4869-8AA7-A1387EAB7EE8}"/>
    <dataValidation type="list" allowBlank="1" showInputMessage="1" showErrorMessage="1" sqref="D23:I23" xr:uid="{2350C892-FB7A-4E12-8D41-736885426ACE}">
      <formula1>"Crear, Baja"</formula1>
    </dataValidation>
    <dataValidation type="whole" allowBlank="1" showInputMessage="1" showErrorMessage="1" errorTitle="Centro de Costo" error="Digitar un valor numérico" sqref="D11:I11" xr:uid="{604685D6-081A-4538-82B5-AB8F42253467}">
      <formula1>0</formula1>
      <formula2>9999</formula2>
    </dataValidation>
    <dataValidation type="textLength" allowBlank="1" showInputMessage="1" showErrorMessage="1" errorTitle="Nombre Dependencia" error="Solo se aceptan caracteres albabeticos. Favor digitar el nombre de la Dependencia." sqref="D14:I14" xr:uid="{1E2CCA47-6AB6-44D0-9620-EC148AF1F71E}">
      <formula1>5</formula1>
      <formula2>100</formula2>
    </dataValidation>
    <dataValidation type="date" allowBlank="1" showInputMessage="1" showErrorMessage="1" errorTitle="Fecha inicio" error="Digite una fecha valida" sqref="D18:I18" xr:uid="{CEF89826-EAF0-4CCE-AF3E-E9A9AF092F4A}">
      <formula1>19725</formula1>
      <formula2>2958465</formula2>
    </dataValidation>
    <dataValidation type="list" allowBlank="1" showInputMessage="1" showErrorMessage="1" sqref="D16:I16" xr:uid="{27DF4F8A-8761-4FA6-B0AD-6D92E7FA6720}">
      <formula1>"Empleado CAFAM, Contratista"</formula1>
    </dataValidation>
    <dataValidation type="whole" allowBlank="1" showInputMessage="1" showErrorMessage="1" errorTitle="Centro de Costo" error="Digitar un valor numérico" sqref="D12:I13" xr:uid="{687A4CE5-1F8D-401D-A73F-21DF6F224709}">
      <formula1>1</formula1>
      <formula2>9999999999999990</formula2>
    </dataValidation>
    <dataValidation type="whole" allowBlank="1" showInputMessage="1" showErrorMessage="1" errorTitle="Numero de Documento" error="Digitar un valor numérico" sqref="D8:I8" xr:uid="{6F40D8A4-B20B-4BD5-9F39-8E47AD4F661E}">
      <formula1>1</formula1>
      <formula2>9999999999999990</formula2>
    </dataValidation>
  </dataValidations>
  <pageMargins left="0.70866141732283472" right="0.70866141732283472" top="0.74803149606299213" bottom="0.74803149606299213" header="0.31496062992125984" footer="0.31496062992125984"/>
  <pageSetup paperSize="9" scale="47" orientation="portrait" horizontalDpi="4294967295" verticalDpi="4294967295" r:id="rId1"/>
  <drawing r:id="rId2"/>
  <legacyDrawing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82699987-FB85-45AA-9A31-B6D5235B0C35}">
          <x14:formula1>
            <xm:f>SharePoint!$DU$2:$DU$16</xm:f>
          </x14:formula1>
          <xm:sqref>D26:I26</xm:sqref>
        </x14:dataValidation>
      </x14:dataValidations>
    </ext>
  </extLst>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90CE9-BF9A-4190-80E0-3203BCCC1575}">
  <sheetPr codeName="Hoja37">
    <tabColor rgb="FFE2A8E6"/>
    <pageSetUpPr fitToPage="1"/>
  </sheetPr>
  <dimension ref="A1:DZ357"/>
  <sheetViews>
    <sheetView showGridLines="0" showRowColHeaders="0" zoomScaleNormal="100" workbookViewId="0">
      <pane xSplit="10" topLeftCell="K1" activePane="topRight" state="frozen"/>
      <selection activeCell="D7" sqref="D7:I19"/>
      <selection pane="topRight" activeCell="C2" sqref="C2:I2"/>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ustomWidth="1"/>
    <col min="12" max="12" width="37.44140625" style="82" customWidth="1"/>
    <col min="13" max="13" width="52.5546875" style="82" bestFit="1" customWidth="1"/>
    <col min="14" max="14" width="51.44140625" style="82" bestFit="1" customWidth="1"/>
    <col min="15" max="15" width="1.33203125" style="82" customWidth="1"/>
    <col min="16" max="111" width="11.44140625" style="82" customWidth="1"/>
    <col min="112" max="112" width="11.44140625" style="22"/>
    <col min="113" max="16384" width="11.44140625" style="82"/>
  </cols>
  <sheetData>
    <row r="1" spans="1:12" s="22" customFormat="1" ht="20.25" customHeight="1" thickTop="1" thickBot="1" x14ac:dyDescent="0.35">
      <c r="A1" s="463"/>
      <c r="B1" s="464"/>
      <c r="C1" s="464"/>
      <c r="D1" s="464"/>
      <c r="E1" s="464"/>
      <c r="F1" s="464"/>
      <c r="G1" s="464"/>
      <c r="H1" s="464"/>
      <c r="I1" s="464"/>
      <c r="J1" s="465"/>
      <c r="K1" s="21">
        <v>2958465</v>
      </c>
      <c r="L1" s="21"/>
    </row>
    <row r="2" spans="1:12" s="22" customFormat="1" ht="45" customHeight="1" x14ac:dyDescent="0.3">
      <c r="A2" s="62"/>
      <c r="B2" s="474"/>
      <c r="C2" s="481" t="s">
        <v>99</v>
      </c>
      <c r="D2" s="481"/>
      <c r="E2" s="481"/>
      <c r="F2" s="481"/>
      <c r="G2" s="482"/>
      <c r="H2" s="482"/>
      <c r="I2" s="483"/>
      <c r="J2" s="64"/>
    </row>
    <row r="3" spans="1:12" s="22" customFormat="1" ht="15" thickBot="1" x14ac:dyDescent="0.35">
      <c r="A3" s="62"/>
      <c r="B3" s="475"/>
      <c r="C3" s="473"/>
      <c r="D3" s="473"/>
      <c r="E3" s="473"/>
      <c r="F3" s="473" t="s">
        <v>100</v>
      </c>
      <c r="G3" s="479"/>
      <c r="H3" s="479"/>
      <c r="I3" s="480"/>
      <c r="J3" s="64"/>
    </row>
    <row r="4" spans="1:12" s="22" customFormat="1" ht="15" thickBot="1" x14ac:dyDescent="0.35">
      <c r="A4" s="62"/>
      <c r="B4" s="466"/>
      <c r="C4" s="466"/>
      <c r="D4" s="466"/>
      <c r="E4" s="466"/>
      <c r="F4" s="466"/>
      <c r="G4" s="466"/>
      <c r="H4" s="466"/>
      <c r="I4" s="466"/>
      <c r="J4" s="64"/>
    </row>
    <row r="5" spans="1:12" s="22" customFormat="1" ht="27.75" customHeight="1" thickBot="1" x14ac:dyDescent="0.35">
      <c r="A5" s="62"/>
      <c r="B5" s="476" t="s">
        <v>101</v>
      </c>
      <c r="C5" s="477"/>
      <c r="D5" s="477"/>
      <c r="E5" s="477"/>
      <c r="F5" s="477"/>
      <c r="G5" s="477"/>
      <c r="H5" s="477"/>
      <c r="I5" s="478"/>
      <c r="J5" s="64"/>
    </row>
    <row r="6" spans="1:12" s="22" customFormat="1" ht="15" thickBot="1" x14ac:dyDescent="0.35">
      <c r="A6" s="62"/>
      <c r="B6" s="471" t="s">
        <v>102</v>
      </c>
      <c r="C6" s="472"/>
      <c r="D6" s="23" t="s">
        <v>103</v>
      </c>
      <c r="E6" s="24" t="s">
        <v>104</v>
      </c>
      <c r="F6" s="24" t="s">
        <v>105</v>
      </c>
      <c r="G6" s="24" t="s">
        <v>106</v>
      </c>
      <c r="H6" s="24" t="s">
        <v>107</v>
      </c>
      <c r="I6" s="25" t="s">
        <v>108</v>
      </c>
      <c r="J6" s="64"/>
    </row>
    <row r="7" spans="1:12"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2"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2"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2"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2"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2"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2"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2"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2"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2"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 thickBot="1" x14ac:dyDescent="0.35">
      <c r="A21" s="62"/>
      <c r="B21" s="578" t="s">
        <v>1142</v>
      </c>
      <c r="C21" s="579"/>
      <c r="D21" s="579"/>
      <c r="E21" s="579"/>
      <c r="F21" s="579"/>
      <c r="G21" s="579"/>
      <c r="H21" s="579"/>
      <c r="I21" s="580"/>
      <c r="J21" s="64"/>
    </row>
    <row r="22" spans="1:130" s="22" customFormat="1" ht="18" collapsed="1" thickBot="1" x14ac:dyDescent="0.35">
      <c r="A22" s="62"/>
      <c r="B22" s="562" t="s">
        <v>80</v>
      </c>
      <c r="C22" s="563"/>
      <c r="D22" s="563"/>
      <c r="E22" s="563"/>
      <c r="F22" s="563"/>
      <c r="G22" s="563"/>
      <c r="H22" s="563"/>
      <c r="I22" s="619"/>
      <c r="J22" s="64"/>
    </row>
    <row r="23" spans="1:130" s="22" customFormat="1" x14ac:dyDescent="0.3">
      <c r="A23" s="62"/>
      <c r="B23" s="484" t="s">
        <v>1213</v>
      </c>
      <c r="C23" s="485"/>
      <c r="D23" s="16" t="s">
        <v>1329</v>
      </c>
      <c r="E23" s="16" t="s">
        <v>156</v>
      </c>
      <c r="F23" s="16" t="s">
        <v>1330</v>
      </c>
      <c r="G23" s="16"/>
      <c r="H23" s="16"/>
      <c r="I23" s="17"/>
      <c r="J23" s="64"/>
      <c r="DZ23" s="147">
        <f>COUNTIF(D23:I23,"&lt;&gt;")</f>
        <v>3</v>
      </c>
    </row>
    <row r="24" spans="1:130" s="22" customFormat="1" x14ac:dyDescent="0.3">
      <c r="A24" s="62"/>
      <c r="B24" s="467" t="s">
        <v>781</v>
      </c>
      <c r="C24" s="468"/>
      <c r="D24" s="26"/>
      <c r="E24" s="26"/>
      <c r="F24" s="26"/>
      <c r="G24" s="26"/>
      <c r="H24" s="26"/>
      <c r="I24" s="27"/>
      <c r="J24" s="64"/>
    </row>
    <row r="25" spans="1:130" s="22" customFormat="1" x14ac:dyDescent="0.3">
      <c r="A25" s="62"/>
      <c r="B25" s="469" t="s">
        <v>1331</v>
      </c>
      <c r="C25" s="470"/>
      <c r="D25" s="19"/>
      <c r="E25" s="19"/>
      <c r="F25" s="19"/>
      <c r="G25" s="19"/>
      <c r="H25" s="19"/>
      <c r="I25" s="27"/>
      <c r="J25" s="64"/>
    </row>
    <row r="26" spans="1:130" s="22" customFormat="1" x14ac:dyDescent="0.3">
      <c r="A26" s="62"/>
      <c r="B26" s="469" t="s">
        <v>1332</v>
      </c>
      <c r="C26" s="470"/>
      <c r="D26" s="19"/>
      <c r="E26" s="19"/>
      <c r="F26" s="19"/>
      <c r="G26" s="19"/>
      <c r="H26" s="19"/>
      <c r="I26" s="27"/>
      <c r="J26" s="64"/>
    </row>
    <row r="27" spans="1:130" s="22" customFormat="1" ht="15" thickBot="1" x14ac:dyDescent="0.35">
      <c r="A27" s="62"/>
      <c r="B27" s="487" t="s">
        <v>1333</v>
      </c>
      <c r="C27" s="488"/>
      <c r="D27" s="13"/>
      <c r="E27" s="13"/>
      <c r="F27" s="13"/>
      <c r="G27" s="13"/>
      <c r="H27" s="13"/>
      <c r="I27" s="28"/>
      <c r="J27" s="64"/>
    </row>
    <row r="28" spans="1:130" s="22" customFormat="1" ht="21" collapsed="1" thickBot="1" x14ac:dyDescent="0.35">
      <c r="A28" s="195"/>
      <c r="B28" s="233"/>
      <c r="C28" s="233"/>
      <c r="D28" s="231"/>
      <c r="E28" s="231"/>
      <c r="F28" s="231"/>
      <c r="G28" s="231"/>
      <c r="H28" s="231"/>
      <c r="I28" s="231"/>
      <c r="J28" s="64"/>
    </row>
    <row r="29" spans="1:130" s="22" customFormat="1" x14ac:dyDescent="0.3">
      <c r="A29" s="195"/>
      <c r="B29" s="494" t="s">
        <v>131</v>
      </c>
      <c r="C29" s="497"/>
      <c r="D29" s="497"/>
      <c r="E29" s="497"/>
      <c r="F29" s="497"/>
      <c r="G29" s="497"/>
      <c r="H29" s="497"/>
      <c r="I29" s="498"/>
      <c r="J29" s="64"/>
    </row>
    <row r="30" spans="1:130" s="22" customFormat="1" x14ac:dyDescent="0.3">
      <c r="A30" s="195"/>
      <c r="B30" s="495"/>
      <c r="C30" s="499"/>
      <c r="D30" s="499"/>
      <c r="E30" s="499"/>
      <c r="F30" s="499"/>
      <c r="G30" s="499"/>
      <c r="H30" s="499"/>
      <c r="I30" s="500"/>
      <c r="J30" s="64"/>
    </row>
    <row r="31" spans="1:130" s="22" customFormat="1" x14ac:dyDescent="0.3">
      <c r="A31" s="195"/>
      <c r="B31" s="495"/>
      <c r="C31" s="499"/>
      <c r="D31" s="499"/>
      <c r="E31" s="499"/>
      <c r="F31" s="499"/>
      <c r="G31" s="499"/>
      <c r="H31" s="499"/>
      <c r="I31" s="500"/>
      <c r="J31" s="64"/>
    </row>
    <row r="32" spans="1:130" s="22" customFormat="1" x14ac:dyDescent="0.3">
      <c r="A32" s="195"/>
      <c r="B32" s="495"/>
      <c r="C32" s="499"/>
      <c r="D32" s="499"/>
      <c r="E32" s="499"/>
      <c r="F32" s="499"/>
      <c r="G32" s="499"/>
      <c r="H32" s="499"/>
      <c r="I32" s="500"/>
      <c r="J32" s="64"/>
    </row>
    <row r="33" spans="1:112" s="22" customFormat="1" ht="15" thickBot="1" x14ac:dyDescent="0.35">
      <c r="A33" s="195"/>
      <c r="B33" s="496"/>
      <c r="C33" s="501"/>
      <c r="D33" s="501"/>
      <c r="E33" s="501"/>
      <c r="F33" s="501"/>
      <c r="G33" s="501"/>
      <c r="H33" s="501"/>
      <c r="I33" s="502"/>
      <c r="J33" s="64"/>
    </row>
    <row r="34" spans="1:112" s="22" customFormat="1" ht="15" thickBot="1" x14ac:dyDescent="0.35">
      <c r="A34" s="63"/>
      <c r="B34" s="489" t="str">
        <f>'WINDOWS 1'!$B$37</f>
        <v>APROBADOR POR: Jefe Dpto. Servicios Compartidos</v>
      </c>
      <c r="C34" s="489"/>
      <c r="D34" s="489"/>
      <c r="E34" s="298"/>
      <c r="F34" s="298" t="str">
        <f>'WINDOWS 1'!F37</f>
        <v>V20 de 26/09/2023</v>
      </c>
      <c r="G34" s="299"/>
      <c r="H34" s="299"/>
      <c r="I34" s="299" t="str">
        <f>"Pág. " &amp;Navegación!B80 &amp; " de " &amp;Navegación!$B$102</f>
        <v>Pág. 41 de 54</v>
      </c>
      <c r="J34" s="65"/>
    </row>
    <row r="35" spans="1:112" s="22" customFormat="1" ht="15" collapsed="1" thickTop="1" x14ac:dyDescent="0.3">
      <c r="B35" s="82"/>
      <c r="C35" s="82"/>
      <c r="D35" s="82"/>
      <c r="E35" s="82"/>
      <c r="F35" s="82"/>
      <c r="G35" s="82"/>
      <c r="H35" s="82"/>
      <c r="I35" s="82"/>
      <c r="J35" s="82"/>
    </row>
    <row r="36" spans="1:112" s="22" customFormat="1" x14ac:dyDescent="0.3">
      <c r="B36" s="82"/>
      <c r="C36" s="82"/>
      <c r="D36" s="82"/>
      <c r="E36" s="82"/>
      <c r="F36" s="82"/>
      <c r="G36" s="82"/>
      <c r="H36" s="82"/>
      <c r="I36" s="82"/>
      <c r="J36" s="82"/>
      <c r="DH36" s="147" t="e">
        <f>COUNTIF(#REF!,"&lt;&gt;")</f>
        <v>#REF!</v>
      </c>
    </row>
    <row r="37" spans="1:112" s="22" customFormat="1" x14ac:dyDescent="0.3">
      <c r="B37" s="82"/>
      <c r="C37" s="82"/>
      <c r="D37" s="82"/>
      <c r="E37" s="82"/>
      <c r="F37" s="82"/>
      <c r="G37" s="82"/>
      <c r="H37" s="82"/>
      <c r="I37" s="82"/>
      <c r="J37" s="82"/>
    </row>
    <row r="38" spans="1:112" s="22" customFormat="1" x14ac:dyDescent="0.3">
      <c r="B38" s="82"/>
      <c r="C38" s="82"/>
      <c r="D38" s="82"/>
      <c r="E38" s="82"/>
      <c r="F38" s="82"/>
      <c r="G38" s="82"/>
      <c r="H38" s="82"/>
      <c r="I38" s="82"/>
      <c r="J38" s="82"/>
    </row>
    <row r="39" spans="1:112" s="22" customFormat="1" ht="18.75" customHeight="1" x14ac:dyDescent="0.3">
      <c r="A39" s="82"/>
      <c r="B39" s="82"/>
      <c r="C39" s="82"/>
      <c r="D39" s="82"/>
      <c r="E39" s="82"/>
      <c r="F39" s="82"/>
      <c r="G39" s="82"/>
      <c r="H39" s="82"/>
      <c r="I39" s="82"/>
      <c r="J39" s="82"/>
    </row>
    <row r="40" spans="1:112" s="22" customFormat="1" ht="15" customHeight="1" x14ac:dyDescent="0.3">
      <c r="A40" s="82"/>
      <c r="B40" s="82"/>
      <c r="C40" s="82"/>
      <c r="D40" s="82"/>
      <c r="E40" s="82"/>
      <c r="F40" s="82"/>
      <c r="G40" s="82"/>
      <c r="H40" s="82"/>
      <c r="I40" s="82"/>
      <c r="J40" s="82"/>
      <c r="DH40" s="147">
        <f>COUNTIF(D23:I23,"&lt;&gt;")</f>
        <v>3</v>
      </c>
    </row>
    <row r="41" spans="1:112" s="22" customFormat="1" x14ac:dyDescent="0.3">
      <c r="A41" s="82"/>
      <c r="B41" s="82"/>
      <c r="C41" s="82"/>
      <c r="D41" s="82"/>
      <c r="E41" s="82"/>
      <c r="F41" s="82"/>
      <c r="G41" s="82"/>
      <c r="H41" s="82"/>
      <c r="I41" s="82"/>
      <c r="J41" s="82"/>
    </row>
    <row r="42" spans="1:112" s="22" customFormat="1" x14ac:dyDescent="0.3">
      <c r="A42" s="82"/>
      <c r="B42" s="82"/>
      <c r="C42" s="82"/>
      <c r="D42" s="82"/>
      <c r="E42" s="82"/>
      <c r="F42" s="82"/>
      <c r="G42" s="82"/>
      <c r="H42" s="82"/>
      <c r="I42" s="82"/>
      <c r="J42" s="82"/>
    </row>
    <row r="43" spans="1:112" s="22" customFormat="1" x14ac:dyDescent="0.3">
      <c r="A43" s="82"/>
      <c r="B43" s="82"/>
      <c r="C43" s="82"/>
      <c r="D43" s="82"/>
      <c r="E43" s="82"/>
      <c r="F43" s="82"/>
      <c r="G43" s="82"/>
      <c r="H43" s="82"/>
      <c r="I43" s="82"/>
      <c r="J43" s="82"/>
    </row>
    <row r="44" spans="1:112" s="22" customFormat="1" x14ac:dyDescent="0.3">
      <c r="A44" s="82"/>
      <c r="B44" s="82"/>
      <c r="C44" s="82"/>
      <c r="D44" s="82"/>
      <c r="E44" s="82"/>
      <c r="F44" s="82"/>
      <c r="G44" s="82"/>
      <c r="H44" s="82"/>
      <c r="I44" s="82"/>
      <c r="J44" s="82"/>
    </row>
    <row r="45" spans="1:112" s="22" customFormat="1" collapsed="1" x14ac:dyDescent="0.3">
      <c r="A45" s="82"/>
      <c r="B45" s="82"/>
      <c r="C45" s="82"/>
      <c r="D45" s="82"/>
      <c r="E45" s="82"/>
      <c r="F45" s="82"/>
      <c r="G45" s="82"/>
      <c r="H45" s="82"/>
      <c r="I45" s="82"/>
      <c r="J45" s="82"/>
    </row>
    <row r="46" spans="1:112" s="22" customFormat="1" hidden="1" x14ac:dyDescent="0.3">
      <c r="A46" s="82"/>
      <c r="B46" s="82"/>
      <c r="C46" s="82"/>
      <c r="D46" s="82"/>
      <c r="E46" s="82"/>
      <c r="F46" s="82"/>
      <c r="G46" s="82"/>
      <c r="H46" s="82"/>
      <c r="I46" s="82"/>
      <c r="J46" s="82"/>
      <c r="DH46" s="147" t="e">
        <f>COUNTIF(#REF!,"&lt;&gt;")</f>
        <v>#REF!</v>
      </c>
    </row>
    <row r="47" spans="1:112" s="22" customFormat="1" x14ac:dyDescent="0.3">
      <c r="A47" s="82"/>
      <c r="B47" s="82"/>
      <c r="C47" s="82"/>
      <c r="D47" s="82"/>
      <c r="E47" s="82"/>
      <c r="F47" s="82"/>
      <c r="G47" s="82"/>
      <c r="H47" s="82"/>
      <c r="I47" s="82"/>
      <c r="J47" s="82"/>
      <c r="DH47" s="147" t="e">
        <f>COUNTIF(#REF!,"&lt;&gt;")</f>
        <v>#REF!</v>
      </c>
    </row>
    <row r="48" spans="1:112" s="22" customFormat="1" x14ac:dyDescent="0.3">
      <c r="A48" s="82"/>
      <c r="B48" s="82"/>
      <c r="C48" s="82"/>
      <c r="D48" s="82"/>
      <c r="E48" s="82"/>
      <c r="F48" s="82"/>
      <c r="G48" s="82"/>
      <c r="H48" s="82"/>
      <c r="I48" s="82"/>
      <c r="J48" s="82"/>
    </row>
    <row r="49" spans="1:112" s="22" customFormat="1" collapsed="1" x14ac:dyDescent="0.3">
      <c r="A49" s="82"/>
      <c r="B49" s="82"/>
      <c r="C49" s="82"/>
      <c r="D49" s="82"/>
      <c r="E49" s="82"/>
      <c r="F49" s="82"/>
      <c r="G49" s="82"/>
      <c r="H49" s="82"/>
      <c r="I49" s="82"/>
      <c r="J49" s="82"/>
    </row>
    <row r="50" spans="1:112" s="22" customFormat="1" ht="18.75" customHeight="1" x14ac:dyDescent="0.3">
      <c r="A50" s="82"/>
      <c r="B50" s="82"/>
      <c r="C50" s="82"/>
      <c r="D50" s="82"/>
      <c r="E50" s="82"/>
      <c r="F50" s="82"/>
      <c r="G50" s="82"/>
      <c r="H50" s="82"/>
      <c r="I50" s="82"/>
      <c r="J50" s="82"/>
    </row>
    <row r="51" spans="1:112" s="22" customFormat="1" x14ac:dyDescent="0.3">
      <c r="A51" s="82"/>
      <c r="B51" s="82"/>
      <c r="C51" s="82"/>
      <c r="D51" s="82"/>
      <c r="E51" s="82"/>
      <c r="F51" s="82"/>
      <c r="G51" s="82"/>
      <c r="H51" s="82"/>
      <c r="I51" s="82"/>
      <c r="J51" s="82"/>
      <c r="DH51" s="147" t="e">
        <f>COUNTIF(#REF!,"&lt;&gt;")</f>
        <v>#REF!</v>
      </c>
    </row>
    <row r="52" spans="1:112" s="22" customFormat="1" x14ac:dyDescent="0.3">
      <c r="A52" s="82"/>
      <c r="B52" s="82"/>
      <c r="C52" s="82"/>
      <c r="D52" s="82"/>
      <c r="E52" s="82"/>
      <c r="F52" s="82"/>
      <c r="G52" s="82"/>
      <c r="H52" s="82"/>
      <c r="I52" s="82"/>
      <c r="J52" s="82"/>
    </row>
    <row r="53" spans="1:112" s="22" customFormat="1" collapsed="1" x14ac:dyDescent="0.3">
      <c r="A53" s="82"/>
      <c r="B53" s="82"/>
      <c r="C53" s="82"/>
      <c r="D53" s="82"/>
      <c r="E53" s="82"/>
      <c r="F53" s="82"/>
      <c r="G53" s="82"/>
      <c r="H53" s="82"/>
      <c r="I53" s="82"/>
      <c r="J53" s="82"/>
    </row>
    <row r="54" spans="1:112" s="22" customFormat="1" ht="18.75" customHeight="1" x14ac:dyDescent="0.3">
      <c r="A54" s="82"/>
      <c r="B54" s="82"/>
      <c r="C54" s="82"/>
      <c r="D54" s="82"/>
      <c r="E54" s="82"/>
      <c r="F54" s="82"/>
      <c r="G54" s="82"/>
      <c r="H54" s="82"/>
      <c r="I54" s="82"/>
      <c r="J54" s="82"/>
    </row>
    <row r="55" spans="1:112" s="22" customFormat="1" x14ac:dyDescent="0.3">
      <c r="A55" s="82"/>
      <c r="B55" s="82"/>
      <c r="C55" s="82"/>
      <c r="D55" s="82"/>
      <c r="E55" s="82"/>
      <c r="F55" s="82"/>
      <c r="G55" s="82"/>
      <c r="H55" s="82"/>
      <c r="I55" s="82"/>
      <c r="J55" s="82"/>
      <c r="DH55" s="147" t="e">
        <f>COUNTIF(#REF!,"&lt;&gt;")</f>
        <v>#REF!</v>
      </c>
    </row>
    <row r="56" spans="1:112" s="22" customFormat="1" x14ac:dyDescent="0.3">
      <c r="A56" s="82"/>
      <c r="B56" s="82"/>
      <c r="C56" s="82"/>
      <c r="D56" s="82"/>
      <c r="E56" s="82"/>
      <c r="F56" s="82"/>
      <c r="G56" s="82"/>
      <c r="H56" s="82"/>
      <c r="I56" s="82"/>
      <c r="J56" s="82"/>
    </row>
    <row r="57" spans="1:112" s="22" customFormat="1" collapsed="1" x14ac:dyDescent="0.3">
      <c r="A57" s="82"/>
      <c r="B57" s="82"/>
      <c r="C57" s="82"/>
      <c r="D57" s="82"/>
      <c r="E57" s="82"/>
      <c r="F57" s="82"/>
      <c r="G57" s="82"/>
      <c r="H57" s="82"/>
      <c r="I57" s="82"/>
      <c r="J57" s="82"/>
    </row>
    <row r="58" spans="1:112" s="22" customFormat="1" ht="18.75" customHeight="1" x14ac:dyDescent="0.3">
      <c r="A58" s="82"/>
      <c r="B58" s="82"/>
      <c r="C58" s="82"/>
      <c r="D58" s="82"/>
      <c r="E58" s="82"/>
      <c r="F58" s="82"/>
      <c r="G58" s="82"/>
      <c r="H58" s="82"/>
      <c r="I58" s="82"/>
      <c r="J58" s="82"/>
    </row>
    <row r="59" spans="1:112" s="22" customFormat="1" x14ac:dyDescent="0.3">
      <c r="A59" s="82"/>
      <c r="B59" s="82"/>
      <c r="C59" s="82"/>
      <c r="D59" s="82"/>
      <c r="E59" s="82"/>
      <c r="F59" s="82"/>
      <c r="G59" s="82"/>
      <c r="H59" s="82"/>
      <c r="I59" s="82"/>
      <c r="J59" s="82"/>
      <c r="DH59" s="147" t="e">
        <f>COUNTIF(#REF!,"&lt;&gt;")</f>
        <v>#REF!</v>
      </c>
    </row>
    <row r="60" spans="1:112" s="22" customFormat="1" x14ac:dyDescent="0.3">
      <c r="A60" s="82"/>
      <c r="B60" s="82"/>
      <c r="C60" s="82"/>
      <c r="D60" s="82"/>
      <c r="E60" s="82"/>
      <c r="F60" s="82"/>
      <c r="G60" s="82"/>
      <c r="H60" s="82"/>
      <c r="I60" s="82"/>
      <c r="J60" s="82"/>
    </row>
    <row r="61" spans="1:112" s="22" customFormat="1" x14ac:dyDescent="0.3">
      <c r="A61" s="82"/>
      <c r="B61" s="82"/>
      <c r="C61" s="82"/>
      <c r="D61" s="82"/>
      <c r="E61" s="82"/>
      <c r="F61" s="82"/>
      <c r="G61" s="82"/>
      <c r="H61" s="82"/>
      <c r="I61" s="82"/>
      <c r="J61" s="82"/>
    </row>
    <row r="62" spans="1:112" s="22" customFormat="1" ht="18.75" customHeight="1" x14ac:dyDescent="0.3">
      <c r="A62" s="82"/>
      <c r="B62" s="82"/>
      <c r="C62" s="82"/>
      <c r="D62" s="82"/>
      <c r="E62" s="82"/>
      <c r="F62" s="82"/>
      <c r="G62" s="82"/>
      <c r="H62" s="82"/>
      <c r="I62" s="82"/>
      <c r="J62" s="82"/>
    </row>
    <row r="63" spans="1:112" s="22" customFormat="1" x14ac:dyDescent="0.3">
      <c r="A63" s="82"/>
      <c r="B63" s="82"/>
      <c r="C63" s="82"/>
      <c r="D63" s="82"/>
      <c r="E63" s="82"/>
      <c r="F63" s="82"/>
      <c r="G63" s="82"/>
      <c r="H63" s="82"/>
      <c r="I63" s="82"/>
      <c r="J63" s="82"/>
      <c r="DH63" s="147" t="e">
        <f>COUNTIF(#REF!,"&lt;&gt;")</f>
        <v>#REF!</v>
      </c>
    </row>
    <row r="64" spans="1:112" s="22" customFormat="1" x14ac:dyDescent="0.3">
      <c r="A64" s="82"/>
      <c r="B64" s="82"/>
      <c r="C64" s="82"/>
      <c r="D64" s="82"/>
      <c r="E64" s="82"/>
      <c r="F64" s="82"/>
      <c r="G64" s="82"/>
      <c r="H64" s="82"/>
      <c r="I64" s="82"/>
      <c r="J64" s="82"/>
    </row>
    <row r="65" spans="1:112" s="22" customFormat="1" ht="42" customHeight="1" x14ac:dyDescent="0.3">
      <c r="A65" s="82"/>
      <c r="B65" s="82"/>
      <c r="C65" s="82"/>
      <c r="D65" s="82"/>
      <c r="E65" s="82"/>
      <c r="F65" s="82"/>
      <c r="G65" s="82"/>
      <c r="H65" s="82"/>
      <c r="I65" s="82"/>
      <c r="J65" s="82"/>
    </row>
    <row r="66" spans="1:112" s="22" customFormat="1" x14ac:dyDescent="0.3">
      <c r="A66" s="82"/>
      <c r="B66" s="82"/>
      <c r="C66" s="82"/>
      <c r="D66" s="82"/>
      <c r="E66" s="82"/>
      <c r="F66" s="82"/>
      <c r="G66" s="82"/>
      <c r="H66" s="82"/>
      <c r="I66" s="82"/>
      <c r="J66" s="82"/>
    </row>
    <row r="67" spans="1:112" s="22" customFormat="1" x14ac:dyDescent="0.3">
      <c r="A67" s="82"/>
      <c r="B67" s="82"/>
      <c r="C67" s="82"/>
      <c r="D67" s="82"/>
      <c r="E67" s="82"/>
      <c r="F67" s="82"/>
      <c r="G67" s="82"/>
      <c r="H67" s="82"/>
      <c r="I67" s="82"/>
      <c r="J67" s="82"/>
      <c r="DH67" s="147" t="e">
        <f>COUNTIF(#REF!,"&lt;&gt;")</f>
        <v>#REF!</v>
      </c>
    </row>
    <row r="68" spans="1:112" s="22" customFormat="1" x14ac:dyDescent="0.3">
      <c r="A68" s="82"/>
      <c r="B68" s="82"/>
      <c r="C68" s="82"/>
      <c r="D68" s="82"/>
      <c r="E68" s="82"/>
      <c r="F68" s="82"/>
      <c r="G68" s="82"/>
      <c r="H68" s="82"/>
      <c r="I68" s="82"/>
      <c r="J68" s="82"/>
    </row>
    <row r="69" spans="1:112" s="22" customFormat="1" collapsed="1" x14ac:dyDescent="0.3">
      <c r="A69" s="82"/>
      <c r="B69" s="82"/>
      <c r="C69" s="82"/>
      <c r="D69" s="82"/>
      <c r="E69" s="82"/>
      <c r="F69" s="82"/>
      <c r="G69" s="82"/>
      <c r="H69" s="82"/>
      <c r="I69" s="82"/>
      <c r="J69" s="82"/>
    </row>
    <row r="70" spans="1:112" s="22" customFormat="1" ht="15" customHeight="1" x14ac:dyDescent="0.3">
      <c r="A70" s="82"/>
      <c r="B70" s="82"/>
      <c r="C70" s="82"/>
      <c r="D70" s="82"/>
      <c r="E70" s="82"/>
      <c r="F70" s="82"/>
      <c r="G70" s="82"/>
      <c r="H70" s="82"/>
      <c r="I70" s="82"/>
      <c r="J70" s="82"/>
      <c r="DH70" s="147" t="e">
        <f>COUNTIF(#REF!,"&lt;&gt;")</f>
        <v>#REF!</v>
      </c>
    </row>
    <row r="71" spans="1:112" s="22" customFormat="1" x14ac:dyDescent="0.3">
      <c r="A71" s="82"/>
      <c r="B71" s="82"/>
      <c r="C71" s="82"/>
      <c r="D71" s="82"/>
      <c r="E71" s="82"/>
      <c r="F71" s="82"/>
      <c r="G71" s="82"/>
      <c r="H71" s="82"/>
      <c r="I71" s="82"/>
      <c r="J71" s="82"/>
    </row>
    <row r="72" spans="1:112" s="22" customFormat="1" x14ac:dyDescent="0.3">
      <c r="A72" s="82"/>
      <c r="B72" s="82"/>
      <c r="C72" s="82"/>
      <c r="D72" s="82"/>
      <c r="E72" s="82"/>
      <c r="F72" s="82"/>
      <c r="G72" s="82"/>
      <c r="H72" s="82"/>
      <c r="I72" s="82"/>
      <c r="J72" s="82"/>
      <c r="DH72" s="147" t="e">
        <f>COUNTIF(#REF!,"&lt;&gt;")</f>
        <v>#REF!</v>
      </c>
    </row>
    <row r="73" spans="1:112" s="22" customFormat="1" collapsed="1" x14ac:dyDescent="0.3">
      <c r="A73" s="82"/>
      <c r="B73" s="82"/>
      <c r="C73" s="82"/>
      <c r="D73" s="82"/>
      <c r="E73" s="82"/>
      <c r="F73" s="82"/>
      <c r="G73" s="82"/>
      <c r="H73" s="82"/>
      <c r="I73" s="82"/>
      <c r="J73" s="82"/>
    </row>
    <row r="74" spans="1:112" s="22" customFormat="1" x14ac:dyDescent="0.3">
      <c r="A74" s="82"/>
      <c r="B74" s="82"/>
      <c r="C74" s="82"/>
      <c r="D74" s="82"/>
      <c r="E74" s="82"/>
      <c r="F74" s="82"/>
      <c r="G74" s="82"/>
      <c r="H74" s="82"/>
      <c r="I74" s="82"/>
      <c r="J74" s="82"/>
    </row>
    <row r="75" spans="1:112" s="22" customFormat="1" x14ac:dyDescent="0.3">
      <c r="A75" s="82"/>
      <c r="B75" s="82"/>
      <c r="C75" s="82"/>
      <c r="D75" s="82"/>
      <c r="E75" s="82"/>
      <c r="F75" s="82"/>
      <c r="G75" s="82"/>
      <c r="H75" s="82"/>
      <c r="I75" s="82"/>
      <c r="J75" s="82"/>
    </row>
    <row r="76" spans="1:112" s="22" customFormat="1" ht="24" customHeight="1" x14ac:dyDescent="0.3">
      <c r="A76" s="82"/>
      <c r="B76" s="82"/>
      <c r="C76" s="82"/>
      <c r="D76" s="82"/>
      <c r="E76" s="82"/>
      <c r="F76" s="82"/>
      <c r="G76" s="82"/>
      <c r="H76" s="82"/>
      <c r="I76" s="82"/>
      <c r="J76" s="82"/>
    </row>
    <row r="77" spans="1:112" s="22" customFormat="1" x14ac:dyDescent="0.3">
      <c r="A77" s="82"/>
      <c r="B77" s="82"/>
      <c r="C77" s="82"/>
      <c r="D77" s="82"/>
      <c r="E77" s="82"/>
      <c r="F77" s="82"/>
      <c r="G77" s="82"/>
      <c r="H77" s="82"/>
      <c r="I77" s="82"/>
      <c r="J77" s="82"/>
    </row>
    <row r="78" spans="1:112" s="22" customFormat="1" hidden="1" x14ac:dyDescent="0.3">
      <c r="A78" s="82"/>
      <c r="B78" s="82"/>
      <c r="C78" s="82"/>
      <c r="D78" s="82"/>
      <c r="E78" s="82"/>
      <c r="F78" s="82"/>
      <c r="G78" s="82"/>
      <c r="H78" s="82"/>
      <c r="I78" s="82"/>
      <c r="J78" s="82"/>
    </row>
    <row r="79" spans="1:112" s="22" customFormat="1" ht="15.75" customHeight="1" x14ac:dyDescent="0.3">
      <c r="A79" s="82"/>
      <c r="B79" s="82"/>
      <c r="C79" s="82"/>
      <c r="D79" s="82"/>
      <c r="E79" s="82"/>
      <c r="F79" s="82"/>
      <c r="G79" s="82"/>
      <c r="H79" s="82"/>
      <c r="I79" s="82"/>
      <c r="J79" s="82"/>
      <c r="DH79" s="147" t="e">
        <f>COUNTIF(#REF!,"&lt;&gt;")</f>
        <v>#REF!</v>
      </c>
    </row>
    <row r="80" spans="1:112" s="22" customFormat="1" x14ac:dyDescent="0.3">
      <c r="A80" s="82"/>
      <c r="B80" s="82"/>
      <c r="C80" s="82"/>
      <c r="D80" s="82"/>
      <c r="E80" s="82"/>
      <c r="F80" s="82"/>
      <c r="G80" s="82"/>
      <c r="H80" s="82"/>
      <c r="I80" s="82"/>
      <c r="J80" s="82"/>
    </row>
    <row r="81" spans="1:112" s="22" customFormat="1" ht="15" customHeight="1" x14ac:dyDescent="0.3">
      <c r="A81" s="82"/>
      <c r="B81" s="82"/>
      <c r="C81" s="82"/>
      <c r="D81" s="82"/>
      <c r="E81" s="82"/>
      <c r="F81" s="82"/>
      <c r="G81" s="82"/>
      <c r="H81" s="82"/>
      <c r="I81" s="82"/>
      <c r="J81" s="82"/>
    </row>
    <row r="82" spans="1:112" s="22" customFormat="1" x14ac:dyDescent="0.3">
      <c r="A82" s="82"/>
      <c r="B82" s="82"/>
      <c r="C82" s="82"/>
      <c r="D82" s="82"/>
      <c r="E82" s="82"/>
      <c r="F82" s="82"/>
      <c r="G82" s="82"/>
      <c r="H82" s="82"/>
      <c r="I82" s="82"/>
      <c r="J82" s="82"/>
    </row>
    <row r="83" spans="1:112" s="22" customFormat="1" x14ac:dyDescent="0.3">
      <c r="A83" s="82"/>
      <c r="B83" s="82"/>
      <c r="C83" s="82"/>
      <c r="D83" s="82"/>
      <c r="E83" s="82"/>
      <c r="F83" s="82"/>
      <c r="G83" s="82"/>
      <c r="H83" s="82"/>
      <c r="I83" s="82"/>
      <c r="J83" s="82"/>
    </row>
    <row r="84" spans="1:112" s="22" customFormat="1" x14ac:dyDescent="0.3">
      <c r="A84" s="82"/>
      <c r="B84" s="82"/>
      <c r="C84" s="82"/>
      <c r="D84" s="82"/>
      <c r="E84" s="82"/>
      <c r="F84" s="82"/>
      <c r="G84" s="82"/>
      <c r="H84" s="82"/>
      <c r="I84" s="82"/>
      <c r="J84" s="82"/>
    </row>
    <row r="85" spans="1:112" s="22" customFormat="1" ht="18.75" customHeight="1" x14ac:dyDescent="0.3">
      <c r="A85" s="82"/>
      <c r="B85" s="82"/>
      <c r="C85" s="82"/>
      <c r="D85" s="82"/>
      <c r="E85" s="82"/>
      <c r="F85" s="82"/>
      <c r="G85" s="82"/>
      <c r="H85" s="82"/>
      <c r="I85" s="82"/>
      <c r="J85" s="82"/>
    </row>
    <row r="86" spans="1:112" s="22" customFormat="1" x14ac:dyDescent="0.3">
      <c r="A86" s="82"/>
      <c r="B86" s="82"/>
      <c r="C86" s="82"/>
      <c r="D86" s="82"/>
      <c r="E86" s="82"/>
      <c r="F86" s="82"/>
      <c r="G86" s="82"/>
      <c r="H86" s="82"/>
      <c r="I86" s="82"/>
      <c r="J86" s="82"/>
      <c r="DH86" s="147" t="e">
        <f>COUNTIF(#REF!,"&lt;&gt;")</f>
        <v>#REF!</v>
      </c>
    </row>
    <row r="87" spans="1:112" s="22" customFormat="1" x14ac:dyDescent="0.3">
      <c r="A87" s="82"/>
      <c r="B87" s="82"/>
      <c r="C87" s="82"/>
      <c r="D87" s="82"/>
      <c r="E87" s="82"/>
      <c r="F87" s="82"/>
      <c r="G87" s="82"/>
      <c r="H87" s="82"/>
      <c r="I87" s="82"/>
      <c r="J87" s="82"/>
    </row>
    <row r="88" spans="1:112" s="22" customFormat="1" x14ac:dyDescent="0.3">
      <c r="A88" s="82"/>
      <c r="B88" s="82"/>
      <c r="C88" s="82"/>
      <c r="D88" s="82"/>
      <c r="E88" s="82"/>
      <c r="F88" s="82"/>
      <c r="G88" s="82"/>
      <c r="H88" s="82"/>
      <c r="I88" s="82"/>
      <c r="J88" s="82"/>
    </row>
    <row r="89" spans="1:112" s="22" customFormat="1" ht="63" customHeight="1" x14ac:dyDescent="0.3">
      <c r="A89" s="82"/>
      <c r="B89" s="82"/>
      <c r="C89" s="82"/>
      <c r="D89" s="82"/>
      <c r="E89" s="82"/>
      <c r="F89" s="82"/>
      <c r="G89" s="82"/>
      <c r="H89" s="82"/>
      <c r="I89" s="82"/>
      <c r="J89" s="82"/>
    </row>
    <row r="90" spans="1:112" s="22" customFormat="1" x14ac:dyDescent="0.3">
      <c r="A90" s="82"/>
      <c r="B90" s="82"/>
      <c r="C90" s="82"/>
      <c r="D90" s="82"/>
      <c r="E90" s="82"/>
      <c r="F90" s="82"/>
      <c r="G90" s="82"/>
      <c r="H90" s="82"/>
      <c r="I90" s="82"/>
      <c r="J90" s="82"/>
    </row>
    <row r="91" spans="1:112" s="22" customFormat="1" x14ac:dyDescent="0.3">
      <c r="A91" s="82"/>
      <c r="B91" s="82"/>
      <c r="C91" s="82"/>
      <c r="D91" s="82"/>
      <c r="E91" s="82"/>
      <c r="F91" s="82"/>
      <c r="G91" s="82"/>
      <c r="H91" s="82"/>
      <c r="I91" s="82"/>
      <c r="J91" s="82"/>
      <c r="DH91" s="147" t="e">
        <f>COUNTIF(#REF!,"&lt;&gt;")</f>
        <v>#REF!</v>
      </c>
    </row>
    <row r="92" spans="1:112" s="22" customFormat="1" x14ac:dyDescent="0.3">
      <c r="A92" s="82"/>
      <c r="B92" s="82"/>
      <c r="C92" s="82"/>
      <c r="D92" s="82"/>
      <c r="E92" s="82"/>
      <c r="F92" s="82"/>
      <c r="G92" s="82"/>
      <c r="H92" s="82"/>
      <c r="I92" s="82"/>
      <c r="J92" s="82"/>
    </row>
    <row r="93" spans="1:112" s="22" customFormat="1" ht="18.75" customHeight="1" x14ac:dyDescent="0.3">
      <c r="A93" s="82"/>
      <c r="B93" s="82"/>
      <c r="C93" s="82"/>
      <c r="D93" s="82"/>
      <c r="E93" s="82"/>
      <c r="F93" s="82"/>
      <c r="G93" s="82"/>
      <c r="H93" s="82"/>
      <c r="I93" s="82"/>
      <c r="J93" s="82"/>
    </row>
    <row r="94" spans="1:112" s="22" customFormat="1" x14ac:dyDescent="0.3">
      <c r="A94" s="82"/>
      <c r="B94" s="82"/>
      <c r="C94" s="82"/>
      <c r="D94" s="82"/>
      <c r="E94" s="82"/>
      <c r="F94" s="82"/>
      <c r="G94" s="82"/>
      <c r="H94" s="82"/>
      <c r="I94" s="82"/>
      <c r="J94" s="82"/>
      <c r="DH94" s="147" t="e">
        <f>COUNTIF(#REF!,"&lt;&gt;")</f>
        <v>#REF!</v>
      </c>
    </row>
    <row r="95" spans="1:112" s="22" customFormat="1" x14ac:dyDescent="0.3">
      <c r="A95" s="82"/>
      <c r="B95" s="82"/>
      <c r="C95" s="82"/>
      <c r="D95" s="82"/>
      <c r="E95" s="82"/>
      <c r="F95" s="82"/>
      <c r="G95" s="82"/>
      <c r="H95" s="82"/>
      <c r="I95" s="82"/>
      <c r="J95" s="82"/>
    </row>
    <row r="96" spans="1:112" s="22" customFormat="1" x14ac:dyDescent="0.3">
      <c r="A96" s="82"/>
      <c r="B96" s="82"/>
      <c r="C96" s="82"/>
      <c r="D96" s="82"/>
      <c r="E96" s="82"/>
      <c r="F96" s="82"/>
      <c r="G96" s="82"/>
      <c r="H96" s="82"/>
      <c r="I96" s="82"/>
      <c r="J96" s="82"/>
    </row>
    <row r="97" spans="1:112" s="22" customFormat="1" hidden="1" x14ac:dyDescent="0.3">
      <c r="A97" s="82"/>
      <c r="B97" s="82"/>
      <c r="C97" s="82"/>
      <c r="D97" s="82"/>
      <c r="E97" s="82"/>
      <c r="F97" s="82"/>
      <c r="G97" s="82"/>
      <c r="H97" s="82"/>
      <c r="I97" s="82"/>
      <c r="J97" s="82"/>
    </row>
    <row r="98" spans="1:112" s="22" customFormat="1" x14ac:dyDescent="0.3">
      <c r="A98" s="82"/>
      <c r="B98" s="82"/>
      <c r="C98" s="82"/>
      <c r="D98" s="82"/>
      <c r="E98" s="82"/>
      <c r="F98" s="82"/>
      <c r="G98" s="82"/>
      <c r="H98" s="82"/>
      <c r="I98" s="82"/>
      <c r="J98" s="82"/>
      <c r="K98"/>
      <c r="L98"/>
      <c r="DH98" s="147" t="e">
        <f>COUNTIF(#REF!,"&lt;&gt;")</f>
        <v>#REF!</v>
      </c>
    </row>
    <row r="99" spans="1:112" s="22" customFormat="1" x14ac:dyDescent="0.3">
      <c r="A99" s="82"/>
      <c r="B99" s="82"/>
      <c r="C99" s="82"/>
      <c r="D99" s="82"/>
      <c r="E99" s="82"/>
      <c r="F99" s="82"/>
      <c r="G99" s="82"/>
      <c r="H99" s="82"/>
      <c r="I99" s="82"/>
      <c r="J99" s="82"/>
    </row>
    <row r="100" spans="1:112" s="22" customFormat="1" x14ac:dyDescent="0.3">
      <c r="A100" s="82"/>
      <c r="B100" s="82"/>
      <c r="C100" s="82"/>
      <c r="D100" s="82"/>
      <c r="E100" s="82"/>
      <c r="F100" s="82"/>
      <c r="G100" s="82"/>
      <c r="H100" s="82"/>
      <c r="I100" s="82"/>
      <c r="J100" s="82"/>
    </row>
    <row r="101" spans="1:112" s="22" customFormat="1" ht="26.25" customHeight="1" x14ac:dyDescent="0.3">
      <c r="A101" s="82"/>
      <c r="B101" s="82"/>
      <c r="C101" s="82"/>
      <c r="D101" s="82"/>
      <c r="E101" s="82"/>
      <c r="F101" s="82"/>
      <c r="G101" s="82"/>
      <c r="H101" s="82"/>
      <c r="I101" s="82"/>
      <c r="J101" s="82"/>
    </row>
    <row r="102" spans="1:112" s="22" customFormat="1" x14ac:dyDescent="0.3">
      <c r="A102" s="82"/>
      <c r="B102" s="82"/>
      <c r="C102" s="82"/>
      <c r="D102" s="82"/>
      <c r="E102" s="82"/>
      <c r="F102" s="82"/>
      <c r="G102" s="82"/>
      <c r="H102" s="82"/>
      <c r="I102" s="82"/>
      <c r="J102" s="82"/>
    </row>
    <row r="103" spans="1:112" s="22" customFormat="1" x14ac:dyDescent="0.3">
      <c r="A103" s="82"/>
      <c r="B103" s="82"/>
      <c r="C103" s="82"/>
      <c r="D103" s="82"/>
      <c r="E103" s="82"/>
      <c r="F103" s="82"/>
      <c r="G103" s="82"/>
      <c r="H103" s="82"/>
      <c r="I103" s="82"/>
      <c r="J103" s="82"/>
    </row>
    <row r="104" spans="1:112" s="22" customFormat="1" x14ac:dyDescent="0.3">
      <c r="A104" s="82"/>
      <c r="B104" s="82"/>
      <c r="C104" s="82"/>
      <c r="D104" s="82"/>
      <c r="E104" s="82"/>
      <c r="F104" s="82"/>
      <c r="G104" s="82"/>
      <c r="H104" s="82"/>
      <c r="I104" s="82"/>
      <c r="J104" s="82"/>
    </row>
    <row r="105" spans="1:112" s="22" customFormat="1" x14ac:dyDescent="0.3">
      <c r="A105" s="82"/>
      <c r="B105" s="82"/>
      <c r="C105" s="82"/>
      <c r="D105" s="82"/>
      <c r="E105" s="82"/>
      <c r="F105" s="82"/>
      <c r="G105" s="82"/>
      <c r="H105" s="82"/>
      <c r="I105" s="82"/>
      <c r="J105" s="82"/>
    </row>
    <row r="106" spans="1:112" s="22" customFormat="1" x14ac:dyDescent="0.3">
      <c r="A106" s="82"/>
      <c r="B106" s="82"/>
      <c r="C106" s="82"/>
      <c r="D106" s="82"/>
      <c r="E106" s="82"/>
      <c r="F106" s="82"/>
      <c r="G106" s="82"/>
      <c r="H106" s="82"/>
      <c r="I106" s="82"/>
      <c r="J106" s="82"/>
    </row>
    <row r="107" spans="1:112" s="22" customFormat="1" ht="25.5" customHeight="1" x14ac:dyDescent="0.3">
      <c r="A107" s="82"/>
      <c r="B107" s="82"/>
      <c r="C107" s="82"/>
      <c r="D107" s="82"/>
      <c r="E107" s="82"/>
      <c r="F107" s="82"/>
      <c r="G107" s="82"/>
      <c r="H107" s="82"/>
      <c r="I107" s="82"/>
      <c r="J107" s="82"/>
    </row>
    <row r="108" spans="1:112" s="22" customFormat="1" ht="36" customHeight="1" x14ac:dyDescent="0.3">
      <c r="A108" s="82"/>
      <c r="B108" s="82"/>
      <c r="C108" s="82"/>
      <c r="D108" s="82"/>
      <c r="E108" s="82"/>
      <c r="F108" s="82"/>
      <c r="G108" s="82"/>
      <c r="H108" s="82"/>
      <c r="I108" s="82"/>
      <c r="J108" s="82"/>
    </row>
    <row r="109" spans="1:112" s="22" customFormat="1" x14ac:dyDescent="0.3">
      <c r="A109" s="82"/>
      <c r="B109" s="82"/>
      <c r="C109" s="82"/>
      <c r="D109" s="82"/>
      <c r="E109" s="82"/>
      <c r="F109" s="82"/>
      <c r="G109" s="82"/>
      <c r="H109" s="82"/>
      <c r="I109" s="82"/>
      <c r="J109" s="82"/>
    </row>
    <row r="110" spans="1:112" s="22" customFormat="1" ht="15" customHeight="1" x14ac:dyDescent="0.3">
      <c r="A110" s="82"/>
      <c r="B110" s="82"/>
      <c r="C110" s="82"/>
      <c r="D110" s="82"/>
      <c r="E110" s="82"/>
      <c r="F110" s="82"/>
      <c r="G110" s="82"/>
      <c r="H110" s="82"/>
      <c r="I110" s="82"/>
      <c r="J110" s="82"/>
      <c r="DH110" s="147" t="e">
        <f>COUNTIF(#REF!,"&lt;&gt;")</f>
        <v>#REF!</v>
      </c>
    </row>
    <row r="111" spans="1:112" s="22" customFormat="1" x14ac:dyDescent="0.3">
      <c r="A111" s="82"/>
      <c r="B111" s="82"/>
      <c r="C111" s="82"/>
      <c r="D111" s="82"/>
      <c r="E111" s="82"/>
      <c r="F111" s="82"/>
      <c r="G111" s="82"/>
      <c r="H111" s="82"/>
      <c r="I111" s="82"/>
      <c r="J111" s="82"/>
      <c r="K111"/>
      <c r="L111"/>
    </row>
    <row r="112" spans="1:112" s="22" customFormat="1" ht="93" customHeight="1" x14ac:dyDescent="0.3">
      <c r="A112" s="82"/>
      <c r="B112" s="82"/>
      <c r="C112" s="82"/>
      <c r="D112" s="82"/>
      <c r="E112" s="82"/>
      <c r="F112" s="82"/>
      <c r="G112" s="82"/>
      <c r="H112" s="82"/>
      <c r="I112" s="82"/>
      <c r="J112" s="82"/>
    </row>
    <row r="113" spans="1:112" s="22" customFormat="1" x14ac:dyDescent="0.3">
      <c r="A113" s="82"/>
      <c r="B113" s="82"/>
      <c r="C113" s="82"/>
      <c r="D113" s="82"/>
      <c r="E113" s="82"/>
      <c r="F113" s="82"/>
      <c r="G113" s="82"/>
      <c r="H113" s="82"/>
      <c r="I113" s="82"/>
      <c r="J113" s="82"/>
    </row>
    <row r="114" spans="1:112" s="22" customFormat="1" x14ac:dyDescent="0.3">
      <c r="A114" s="82"/>
      <c r="B114" s="82"/>
      <c r="C114" s="82"/>
      <c r="D114" s="82"/>
      <c r="E114" s="82"/>
      <c r="F114" s="82"/>
      <c r="G114" s="82"/>
      <c r="H114" s="82"/>
      <c r="I114" s="82"/>
      <c r="J114" s="82"/>
    </row>
    <row r="115" spans="1:112" s="22" customFormat="1" x14ac:dyDescent="0.3">
      <c r="A115" s="82"/>
      <c r="B115" s="82"/>
      <c r="C115" s="82"/>
      <c r="D115" s="82"/>
      <c r="E115" s="82"/>
      <c r="F115" s="82"/>
      <c r="G115" s="82"/>
      <c r="H115" s="82"/>
      <c r="I115" s="82"/>
      <c r="J115" s="82"/>
      <c r="DH115" s="147" t="e">
        <f>COUNTIF(#REF!,"&lt;&gt;")</f>
        <v>#REF!</v>
      </c>
    </row>
    <row r="116" spans="1:112" s="22" customFormat="1" ht="18.75" customHeight="1" x14ac:dyDescent="0.3">
      <c r="A116" s="82"/>
      <c r="B116" s="82"/>
      <c r="C116" s="82"/>
      <c r="D116" s="82"/>
      <c r="E116" s="82"/>
      <c r="F116" s="82"/>
      <c r="G116" s="82"/>
      <c r="H116" s="82"/>
      <c r="I116" s="82"/>
      <c r="J116" s="82"/>
    </row>
    <row r="117" spans="1:112" s="22" customFormat="1" ht="15" customHeight="1" x14ac:dyDescent="0.3">
      <c r="A117" s="82"/>
      <c r="B117" s="82"/>
      <c r="C117" s="82"/>
      <c r="D117" s="82"/>
      <c r="E117" s="82"/>
      <c r="F117" s="82"/>
      <c r="G117" s="82"/>
      <c r="H117" s="82"/>
      <c r="I117" s="82"/>
      <c r="J117" s="82"/>
    </row>
    <row r="118" spans="1:112" s="22" customFormat="1" x14ac:dyDescent="0.3">
      <c r="A118" s="82"/>
      <c r="B118" s="82"/>
      <c r="C118" s="82"/>
      <c r="D118" s="82"/>
      <c r="E118" s="82"/>
      <c r="F118" s="82"/>
      <c r="G118" s="82"/>
      <c r="H118" s="82"/>
      <c r="I118" s="82"/>
      <c r="J118" s="82"/>
    </row>
    <row r="119" spans="1:112" s="22" customFormat="1" x14ac:dyDescent="0.3">
      <c r="A119" s="82"/>
      <c r="B119" s="82"/>
      <c r="C119" s="82"/>
      <c r="D119" s="82"/>
      <c r="E119" s="82"/>
      <c r="F119" s="82"/>
      <c r="G119" s="82"/>
      <c r="H119" s="82"/>
      <c r="I119" s="82"/>
      <c r="J119" s="82"/>
    </row>
    <row r="120" spans="1:112" s="22" customFormat="1" ht="59.25" customHeight="1" x14ac:dyDescent="0.3">
      <c r="A120" s="82"/>
      <c r="B120" s="82"/>
      <c r="C120" s="82"/>
      <c r="D120" s="82"/>
      <c r="E120" s="82"/>
      <c r="F120" s="82"/>
      <c r="G120" s="82"/>
      <c r="H120" s="82"/>
      <c r="I120" s="82"/>
      <c r="J120" s="82"/>
    </row>
    <row r="121" spans="1:112" s="22" customFormat="1" ht="18.75" customHeight="1" x14ac:dyDescent="0.3">
      <c r="A121" s="82"/>
      <c r="B121" s="82"/>
      <c r="C121" s="82"/>
      <c r="D121" s="82"/>
      <c r="E121" s="82"/>
      <c r="F121" s="82"/>
      <c r="G121" s="82"/>
      <c r="H121" s="82"/>
      <c r="I121" s="82"/>
      <c r="J121" s="82"/>
    </row>
    <row r="122" spans="1:112" s="22" customFormat="1" x14ac:dyDescent="0.3">
      <c r="A122" s="82"/>
      <c r="B122" s="82"/>
      <c r="C122" s="82"/>
      <c r="D122" s="82"/>
      <c r="E122" s="82"/>
      <c r="F122" s="82"/>
      <c r="G122" s="82"/>
      <c r="H122" s="82"/>
      <c r="I122" s="82"/>
      <c r="J122" s="82"/>
    </row>
    <row r="123" spans="1:112" s="22" customFormat="1" ht="15" customHeight="1" x14ac:dyDescent="0.3">
      <c r="A123" s="82"/>
      <c r="B123" s="82"/>
      <c r="C123" s="82"/>
      <c r="D123" s="82"/>
      <c r="E123" s="82"/>
      <c r="F123" s="82"/>
      <c r="G123" s="82"/>
      <c r="H123" s="82"/>
      <c r="I123" s="82"/>
      <c r="J123" s="82"/>
      <c r="DH123" s="147" t="e">
        <f>COUNTIF(#REF!,"&lt;&gt;")</f>
        <v>#REF!</v>
      </c>
    </row>
    <row r="124" spans="1:112" s="22" customFormat="1" x14ac:dyDescent="0.3">
      <c r="A124" s="82"/>
      <c r="B124" s="82"/>
      <c r="C124" s="82"/>
      <c r="D124" s="82"/>
      <c r="E124" s="82"/>
      <c r="F124" s="82"/>
      <c r="G124" s="82"/>
      <c r="H124" s="82"/>
      <c r="I124" s="82"/>
      <c r="J124" s="82"/>
    </row>
    <row r="125" spans="1:112" s="22" customFormat="1" ht="36" customHeight="1" x14ac:dyDescent="0.3">
      <c r="A125" s="82"/>
      <c r="B125" s="82"/>
      <c r="C125" s="82"/>
      <c r="D125" s="82"/>
      <c r="E125" s="82"/>
      <c r="F125" s="82"/>
      <c r="G125" s="82"/>
      <c r="H125" s="82"/>
      <c r="I125" s="82"/>
      <c r="J125" s="82"/>
    </row>
    <row r="126" spans="1:112" s="22" customFormat="1" x14ac:dyDescent="0.3">
      <c r="A126" s="82"/>
      <c r="B126" s="82"/>
      <c r="C126" s="82"/>
      <c r="D126" s="82"/>
      <c r="E126" s="82"/>
      <c r="F126" s="82"/>
      <c r="G126" s="82"/>
      <c r="H126" s="82"/>
      <c r="I126" s="82"/>
      <c r="J126" s="82"/>
    </row>
    <row r="127" spans="1:112" s="22" customFormat="1" ht="18.75" customHeight="1" x14ac:dyDescent="0.3">
      <c r="A127" s="82"/>
      <c r="B127" s="82"/>
      <c r="C127" s="82"/>
      <c r="D127" s="82"/>
      <c r="E127" s="82"/>
      <c r="F127" s="82"/>
      <c r="G127" s="82"/>
      <c r="H127" s="82"/>
      <c r="I127" s="82"/>
      <c r="J127" s="82"/>
    </row>
    <row r="128" spans="1:112" s="22" customFormat="1" ht="36.75" customHeight="1" x14ac:dyDescent="0.3">
      <c r="A128" s="82"/>
      <c r="B128" s="82"/>
      <c r="C128" s="82"/>
      <c r="D128" s="82"/>
      <c r="E128" s="82"/>
      <c r="F128" s="82"/>
      <c r="G128" s="82"/>
      <c r="H128" s="82"/>
      <c r="I128" s="82"/>
      <c r="J128" s="82"/>
    </row>
    <row r="129" spans="1:15" s="22" customFormat="1" ht="39" customHeight="1" x14ac:dyDescent="0.3">
      <c r="A129" s="82"/>
      <c r="B129" s="82"/>
      <c r="C129" s="82"/>
      <c r="D129" s="82"/>
      <c r="E129" s="82"/>
      <c r="F129" s="82"/>
      <c r="G129" s="82"/>
      <c r="H129" s="82"/>
      <c r="I129" s="82"/>
      <c r="J129" s="82"/>
    </row>
    <row r="130" spans="1:15" s="22" customFormat="1" x14ac:dyDescent="0.3">
      <c r="A130" s="82"/>
      <c r="B130" s="82"/>
      <c r="C130" s="82"/>
      <c r="D130" s="82"/>
      <c r="E130" s="82"/>
      <c r="F130" s="82"/>
      <c r="G130" s="82"/>
      <c r="H130" s="82"/>
      <c r="I130" s="82"/>
      <c r="J130" s="82"/>
    </row>
    <row r="131" spans="1:15" s="22" customFormat="1" ht="45" customHeight="1" x14ac:dyDescent="0.3">
      <c r="A131" s="82"/>
      <c r="B131" s="82"/>
      <c r="C131" s="82"/>
      <c r="D131" s="82"/>
      <c r="E131" s="82"/>
      <c r="F131" s="82"/>
      <c r="G131" s="82"/>
      <c r="H131" s="82"/>
      <c r="I131" s="82"/>
      <c r="J131" s="82"/>
    </row>
    <row r="132" spans="1:15" s="22" customFormat="1" x14ac:dyDescent="0.3">
      <c r="A132" s="82"/>
      <c r="B132" s="82"/>
      <c r="C132" s="82"/>
      <c r="D132" s="82"/>
      <c r="E132" s="82"/>
      <c r="F132" s="82"/>
      <c r="G132" s="82"/>
      <c r="H132" s="82"/>
      <c r="I132" s="82"/>
      <c r="J132" s="82"/>
    </row>
    <row r="133" spans="1:15" s="22" customFormat="1" ht="18.75" customHeight="1" x14ac:dyDescent="0.3">
      <c r="A133" s="82"/>
      <c r="B133" s="82"/>
      <c r="C133" s="82"/>
      <c r="D133" s="82"/>
      <c r="E133" s="82"/>
      <c r="F133" s="82"/>
      <c r="G133" s="82"/>
      <c r="H133" s="82"/>
      <c r="I133" s="82"/>
      <c r="J133" s="82"/>
    </row>
    <row r="134" spans="1:15" s="22" customFormat="1" ht="1.2" customHeight="1" x14ac:dyDescent="0.3">
      <c r="A134" s="82"/>
      <c r="B134" s="82"/>
      <c r="C134" s="82"/>
      <c r="D134" s="82"/>
      <c r="E134" s="82"/>
      <c r="F134" s="82"/>
      <c r="G134" s="82"/>
      <c r="H134" s="82"/>
      <c r="I134" s="82"/>
      <c r="J134" s="82"/>
    </row>
    <row r="135" spans="1:15" s="22" customFormat="1" ht="34.5" customHeight="1" x14ac:dyDescent="0.3">
      <c r="A135" s="82"/>
      <c r="B135" s="82"/>
      <c r="C135" s="82"/>
      <c r="D135" s="82"/>
      <c r="E135" s="82"/>
      <c r="F135" s="82"/>
      <c r="G135" s="82"/>
      <c r="H135" s="82"/>
      <c r="I135" s="82"/>
      <c r="J135" s="82"/>
    </row>
    <row r="136" spans="1:15" s="22" customFormat="1" x14ac:dyDescent="0.3">
      <c r="A136" s="82"/>
      <c r="B136" s="82"/>
      <c r="C136" s="82"/>
      <c r="D136" s="82"/>
      <c r="E136" s="82"/>
      <c r="F136" s="82"/>
      <c r="G136" s="82"/>
      <c r="H136" s="82"/>
      <c r="I136" s="82"/>
      <c r="J136" s="82"/>
    </row>
    <row r="137" spans="1:15" s="22" customFormat="1" ht="24.75" customHeight="1" x14ac:dyDescent="0.3">
      <c r="A137" s="82"/>
      <c r="B137" s="82"/>
      <c r="C137" s="82"/>
      <c r="D137" s="82"/>
      <c r="E137" s="82"/>
      <c r="F137" s="82"/>
      <c r="G137" s="82"/>
      <c r="H137" s="82"/>
      <c r="I137" s="82"/>
      <c r="J137" s="82"/>
    </row>
    <row r="138" spans="1:15" s="22" customFormat="1" ht="24" customHeight="1" x14ac:dyDescent="0.3">
      <c r="A138" s="82"/>
      <c r="B138" s="82"/>
      <c r="C138" s="82"/>
      <c r="D138" s="82"/>
      <c r="E138" s="82"/>
      <c r="F138" s="82"/>
      <c r="G138" s="82"/>
      <c r="H138" s="82"/>
      <c r="I138" s="82"/>
      <c r="J138" s="82"/>
      <c r="K138" s="82"/>
      <c r="L138" s="82"/>
    </row>
    <row r="139" spans="1:15" s="22" customFormat="1" x14ac:dyDescent="0.3">
      <c r="A139" s="82"/>
      <c r="B139" s="82"/>
      <c r="C139" s="82"/>
      <c r="D139" s="82"/>
      <c r="E139" s="82"/>
      <c r="F139" s="82"/>
      <c r="G139" s="82"/>
      <c r="H139" s="82"/>
      <c r="I139" s="82"/>
      <c r="J139" s="82"/>
      <c r="K139" s="82"/>
      <c r="L139" s="82"/>
    </row>
    <row r="140" spans="1:15" s="22" customFormat="1" x14ac:dyDescent="0.3">
      <c r="A140" s="82"/>
      <c r="B140" s="82"/>
      <c r="C140" s="82"/>
      <c r="D140" s="82"/>
      <c r="E140" s="82"/>
      <c r="F140" s="82"/>
      <c r="G140" s="82"/>
      <c r="H140" s="82"/>
      <c r="I140" s="82"/>
      <c r="J140" s="82"/>
      <c r="K140" s="82"/>
      <c r="L140" s="82"/>
    </row>
    <row r="141" spans="1:15" s="22" customFormat="1" x14ac:dyDescent="0.3">
      <c r="A141" s="82"/>
      <c r="B141" s="82"/>
      <c r="C141" s="82"/>
      <c r="D141" s="82"/>
      <c r="E141" s="82"/>
      <c r="F141" s="82"/>
      <c r="G141" s="82"/>
      <c r="H141" s="82"/>
      <c r="I141" s="82"/>
      <c r="J141" s="82"/>
      <c r="K141" s="82"/>
      <c r="L141" s="82"/>
    </row>
    <row r="142" spans="1:15" x14ac:dyDescent="0.3">
      <c r="M142" s="22"/>
      <c r="N142" s="22"/>
      <c r="O142" s="22"/>
    </row>
    <row r="143" spans="1:15" x14ac:dyDescent="0.3">
      <c r="M143" s="22"/>
      <c r="N143" s="22"/>
      <c r="O143" s="22"/>
    </row>
    <row r="144" spans="1:15" x14ac:dyDescent="0.3">
      <c r="M144" s="22"/>
      <c r="N144" s="22"/>
      <c r="O144" s="22"/>
    </row>
    <row r="145" spans="13:15" x14ac:dyDescent="0.3">
      <c r="M145" s="22"/>
      <c r="N145" s="22"/>
      <c r="O145" s="22"/>
    </row>
    <row r="146" spans="13:15" x14ac:dyDescent="0.3">
      <c r="M146" s="22"/>
      <c r="N146" s="22"/>
      <c r="O146" s="22"/>
    </row>
    <row r="147" spans="13:15" x14ac:dyDescent="0.3">
      <c r="M147" s="22"/>
      <c r="N147" s="22"/>
      <c r="O147" s="22"/>
    </row>
    <row r="148" spans="13:15" x14ac:dyDescent="0.3">
      <c r="M148" s="22"/>
      <c r="N148" s="22"/>
      <c r="O148" s="22"/>
    </row>
    <row r="149" spans="13:15" x14ac:dyDescent="0.3">
      <c r="M149" s="22"/>
      <c r="N149" s="22"/>
      <c r="O149" s="22"/>
    </row>
    <row r="150" spans="13:15" x14ac:dyDescent="0.3">
      <c r="M150" s="22"/>
      <c r="N150" s="22"/>
      <c r="O150" s="22"/>
    </row>
    <row r="151" spans="13:15" x14ac:dyDescent="0.3">
      <c r="M151" s="22"/>
      <c r="N151" s="22"/>
      <c r="O151" s="22"/>
    </row>
    <row r="152" spans="13:15" x14ac:dyDescent="0.3">
      <c r="M152" s="22"/>
      <c r="N152" s="22"/>
      <c r="O152" s="22"/>
    </row>
    <row r="153" spans="13:15" x14ac:dyDescent="0.3">
      <c r="M153" s="22"/>
      <c r="N153" s="22"/>
      <c r="O153" s="22"/>
    </row>
    <row r="154" spans="13:15" x14ac:dyDescent="0.3">
      <c r="M154" s="22"/>
      <c r="N154" s="22"/>
      <c r="O154" s="22"/>
    </row>
    <row r="155" spans="13:15" x14ac:dyDescent="0.3">
      <c r="M155" s="22"/>
      <c r="N155" s="22"/>
      <c r="O155" s="22"/>
    </row>
    <row r="156" spans="13:15" x14ac:dyDescent="0.3">
      <c r="M156" s="22"/>
      <c r="N156" s="22"/>
      <c r="O156" s="22"/>
    </row>
    <row r="157" spans="13:15" x14ac:dyDescent="0.3">
      <c r="M157" s="22"/>
      <c r="N157" s="22"/>
      <c r="O157" s="22"/>
    </row>
    <row r="158" spans="13:15" x14ac:dyDescent="0.3">
      <c r="M158" s="22"/>
      <c r="N158" s="22"/>
      <c r="O158" s="22"/>
    </row>
    <row r="159" spans="13:15" x14ac:dyDescent="0.3">
      <c r="M159" s="22"/>
      <c r="N159" s="22"/>
      <c r="O159" s="22"/>
    </row>
    <row r="160" spans="13:15" x14ac:dyDescent="0.3">
      <c r="M160" s="22"/>
      <c r="N160" s="22"/>
      <c r="O160" s="22"/>
    </row>
    <row r="161" spans="13:15" x14ac:dyDescent="0.3">
      <c r="M161" s="22"/>
      <c r="N161" s="22"/>
      <c r="O161" s="22"/>
    </row>
    <row r="162" spans="13:15" x14ac:dyDescent="0.3">
      <c r="M162" s="22"/>
      <c r="N162" s="22"/>
      <c r="O162" s="22"/>
    </row>
    <row r="163" spans="13:15" x14ac:dyDescent="0.3">
      <c r="M163" s="22"/>
      <c r="N163" s="22"/>
      <c r="O163" s="22"/>
    </row>
    <row r="164" spans="13:15" x14ac:dyDescent="0.3">
      <c r="M164" s="22"/>
      <c r="N164" s="22"/>
      <c r="O164" s="22"/>
    </row>
    <row r="165" spans="13:15" x14ac:dyDescent="0.3">
      <c r="M165" s="22"/>
      <c r="N165" s="22"/>
      <c r="O165" s="22"/>
    </row>
    <row r="166" spans="13:15" x14ac:dyDescent="0.3">
      <c r="M166" s="22"/>
      <c r="N166" s="22"/>
      <c r="O166" s="22"/>
    </row>
    <row r="167" spans="13:15" x14ac:dyDescent="0.3">
      <c r="M167" s="22"/>
      <c r="N167" s="22"/>
      <c r="O167" s="22"/>
    </row>
    <row r="168" spans="13:15" x14ac:dyDescent="0.3">
      <c r="M168" s="22"/>
      <c r="N168" s="22"/>
      <c r="O168" s="22"/>
    </row>
    <row r="169" spans="13:15" x14ac:dyDescent="0.3">
      <c r="M169" s="22"/>
      <c r="N169" s="22"/>
    </row>
    <row r="170" spans="13:15" x14ac:dyDescent="0.3">
      <c r="M170" s="22"/>
      <c r="N170" s="22"/>
    </row>
    <row r="171" spans="13:15" x14ac:dyDescent="0.3">
      <c r="M171" s="22"/>
      <c r="N171" s="22"/>
    </row>
    <row r="172" spans="13:15" x14ac:dyDescent="0.3">
      <c r="M172" s="22"/>
      <c r="N172" s="22"/>
    </row>
    <row r="173" spans="13:15" x14ac:dyDescent="0.3">
      <c r="M173" s="22"/>
      <c r="N173" s="22"/>
    </row>
    <row r="174" spans="13:15" x14ac:dyDescent="0.3">
      <c r="M174" s="22"/>
      <c r="N174" s="22"/>
    </row>
    <row r="175" spans="13:15" x14ac:dyDescent="0.3">
      <c r="M175" s="22"/>
      <c r="N175" s="22"/>
    </row>
    <row r="176" spans="13:15" x14ac:dyDescent="0.3">
      <c r="M176" s="22"/>
      <c r="N176" s="22"/>
    </row>
    <row r="177" spans="13:14" x14ac:dyDescent="0.3">
      <c r="M177" s="22"/>
      <c r="N177" s="22"/>
    </row>
    <row r="178" spans="13:14" x14ac:dyDescent="0.3">
      <c r="M178" s="22"/>
      <c r="N178" s="22"/>
    </row>
    <row r="179" spans="13:14" x14ac:dyDescent="0.3">
      <c r="M179" s="22"/>
      <c r="N179" s="22"/>
    </row>
    <row r="180" spans="13:14" x14ac:dyDescent="0.3">
      <c r="M180" s="22"/>
      <c r="N180" s="22"/>
    </row>
    <row r="181" spans="13:14" x14ac:dyDescent="0.3">
      <c r="M181" s="22"/>
      <c r="N181" s="22"/>
    </row>
    <row r="182" spans="13:14" x14ac:dyDescent="0.3">
      <c r="M182" s="22"/>
      <c r="N182" s="22"/>
    </row>
    <row r="183" spans="13:14" x14ac:dyDescent="0.3">
      <c r="M183" s="22"/>
      <c r="N183" s="22"/>
    </row>
    <row r="184" spans="13:14" x14ac:dyDescent="0.3">
      <c r="M184" s="22"/>
      <c r="N184" s="22"/>
    </row>
    <row r="185" spans="13:14" x14ac:dyDescent="0.3">
      <c r="M185" s="22"/>
      <c r="N185" s="22"/>
    </row>
    <row r="186" spans="13:14" x14ac:dyDescent="0.3">
      <c r="M186" s="22"/>
      <c r="N186" s="22"/>
    </row>
    <row r="187" spans="13:14" x14ac:dyDescent="0.3">
      <c r="M187" s="22"/>
      <c r="N187" s="22"/>
    </row>
    <row r="188" spans="13:14" x14ac:dyDescent="0.3">
      <c r="M188" s="22"/>
      <c r="N188" s="22"/>
    </row>
    <row r="189" spans="13:14" x14ac:dyDescent="0.3">
      <c r="M189" s="22"/>
      <c r="N189" s="22"/>
    </row>
    <row r="190" spans="13:14" x14ac:dyDescent="0.3">
      <c r="M190" s="22"/>
      <c r="N190" s="22"/>
    </row>
    <row r="191" spans="13:14" x14ac:dyDescent="0.3">
      <c r="M191" s="22"/>
      <c r="N191" s="22"/>
    </row>
    <row r="192" spans="13:14" x14ac:dyDescent="0.3">
      <c r="M192" s="22"/>
      <c r="N192" s="22"/>
    </row>
    <row r="193" spans="13:14" x14ac:dyDescent="0.3">
      <c r="M193" s="22"/>
      <c r="N193" s="22"/>
    </row>
    <row r="194" spans="13:14" x14ac:dyDescent="0.3">
      <c r="M194" s="22"/>
      <c r="N194" s="22"/>
    </row>
    <row r="195" spans="13:14" x14ac:dyDescent="0.3">
      <c r="M195" s="22"/>
      <c r="N195" s="22"/>
    </row>
    <row r="196" spans="13:14" x14ac:dyDescent="0.3">
      <c r="M196" s="22"/>
      <c r="N196" s="22"/>
    </row>
    <row r="197" spans="13:14" x14ac:dyDescent="0.3">
      <c r="M197" s="22"/>
      <c r="N197" s="22"/>
    </row>
    <row r="198" spans="13:14" x14ac:dyDescent="0.3">
      <c r="M198" s="22"/>
      <c r="N198" s="22"/>
    </row>
    <row r="199" spans="13:14" x14ac:dyDescent="0.3">
      <c r="M199" s="22"/>
      <c r="N199" s="22"/>
    </row>
    <row r="200" spans="13:14" x14ac:dyDescent="0.3">
      <c r="M200" s="22"/>
      <c r="N200" s="22"/>
    </row>
    <row r="201" spans="13:14" x14ac:dyDescent="0.3">
      <c r="M201" s="22"/>
      <c r="N201" s="22"/>
    </row>
    <row r="202" spans="13:14" x14ac:dyDescent="0.3">
      <c r="M202" s="22"/>
      <c r="N202" s="22"/>
    </row>
    <row r="203" spans="13:14" x14ac:dyDescent="0.3">
      <c r="M203" s="22"/>
      <c r="N203" s="22"/>
    </row>
    <row r="204" spans="13:14" x14ac:dyDescent="0.3">
      <c r="M204" s="22"/>
      <c r="N204" s="22"/>
    </row>
    <row r="205" spans="13:14" x14ac:dyDescent="0.3">
      <c r="M205" s="22"/>
      <c r="N205" s="22"/>
    </row>
    <row r="206" spans="13:14" x14ac:dyDescent="0.3">
      <c r="M206" s="22"/>
      <c r="N206" s="22"/>
    </row>
    <row r="207" spans="13:14" x14ac:dyDescent="0.3">
      <c r="M207" s="22"/>
      <c r="N207" s="22"/>
    </row>
    <row r="208" spans="13:14" x14ac:dyDescent="0.3">
      <c r="M208" s="22"/>
      <c r="N208" s="22"/>
    </row>
    <row r="209" spans="13:14" x14ac:dyDescent="0.3">
      <c r="M209" s="22"/>
      <c r="N209" s="22"/>
    </row>
    <row r="210" spans="13:14" x14ac:dyDescent="0.3">
      <c r="M210" s="22"/>
      <c r="N210" s="22"/>
    </row>
    <row r="211" spans="13:14" x14ac:dyDescent="0.3">
      <c r="M211" s="22"/>
      <c r="N211" s="22"/>
    </row>
    <row r="212" spans="13:14" x14ac:dyDescent="0.3">
      <c r="M212" s="22"/>
      <c r="N212" s="22"/>
    </row>
    <row r="213" spans="13:14" x14ac:dyDescent="0.3">
      <c r="M213" s="22"/>
      <c r="N213" s="22"/>
    </row>
    <row r="214" spans="13:14" x14ac:dyDescent="0.3">
      <c r="M214" s="22"/>
      <c r="N214" s="22"/>
    </row>
    <row r="215" spans="13:14" x14ac:dyDescent="0.3">
      <c r="M215" s="22"/>
      <c r="N215" s="22"/>
    </row>
    <row r="216" spans="13:14" x14ac:dyDescent="0.3">
      <c r="M216" s="22"/>
      <c r="N216" s="22"/>
    </row>
    <row r="217" spans="13:14" x14ac:dyDescent="0.3">
      <c r="M217" s="22"/>
      <c r="N217" s="22"/>
    </row>
    <row r="218" spans="13:14" x14ac:dyDescent="0.3">
      <c r="M218" s="22"/>
      <c r="N218" s="22"/>
    </row>
    <row r="219" spans="13:14" x14ac:dyDescent="0.3">
      <c r="M219" s="22"/>
      <c r="N219" s="22"/>
    </row>
    <row r="220" spans="13:14" x14ac:dyDescent="0.3">
      <c r="M220" s="22"/>
      <c r="N220" s="22"/>
    </row>
    <row r="221" spans="13:14" x14ac:dyDescent="0.3">
      <c r="M221" s="22"/>
      <c r="N221" s="22"/>
    </row>
    <row r="222" spans="13:14" x14ac:dyDescent="0.3">
      <c r="M222" s="22"/>
      <c r="N222" s="22"/>
    </row>
    <row r="223" spans="13:14" x14ac:dyDescent="0.3">
      <c r="M223" s="22"/>
      <c r="N223" s="22"/>
    </row>
    <row r="224" spans="13:14" x14ac:dyDescent="0.3">
      <c r="M224" s="22"/>
      <c r="N224" s="22"/>
    </row>
    <row r="225" spans="13:14" x14ac:dyDescent="0.3">
      <c r="M225" s="22"/>
      <c r="N225" s="22"/>
    </row>
    <row r="226" spans="13:14" x14ac:dyDescent="0.3">
      <c r="M226" s="22"/>
      <c r="N226" s="22"/>
    </row>
    <row r="227" spans="13:14" x14ac:dyDescent="0.3">
      <c r="M227" s="22"/>
      <c r="N227" s="22"/>
    </row>
    <row r="228" spans="13:14" x14ac:dyDescent="0.3">
      <c r="M228" s="22"/>
      <c r="N228" s="22"/>
    </row>
    <row r="229" spans="13:14" x14ac:dyDescent="0.3">
      <c r="M229" s="22"/>
      <c r="N229" s="22"/>
    </row>
    <row r="230" spans="13:14" x14ac:dyDescent="0.3">
      <c r="M230" s="22"/>
      <c r="N230" s="22"/>
    </row>
    <row r="231" spans="13:14" x14ac:dyDescent="0.3">
      <c r="M231" s="22"/>
      <c r="N231" s="22"/>
    </row>
    <row r="232" spans="13:14" x14ac:dyDescent="0.3">
      <c r="M232" s="22"/>
      <c r="N232" s="22"/>
    </row>
    <row r="233" spans="13:14" x14ac:dyDescent="0.3">
      <c r="M233" s="22"/>
      <c r="N233" s="22"/>
    </row>
    <row r="234" spans="13:14" x14ac:dyDescent="0.3">
      <c r="M234" s="22"/>
      <c r="N234" s="22"/>
    </row>
    <row r="235" spans="13:14" x14ac:dyDescent="0.3">
      <c r="M235" s="22"/>
      <c r="N235" s="22"/>
    </row>
    <row r="236" spans="13:14" x14ac:dyDescent="0.3">
      <c r="M236" s="22"/>
      <c r="N236" s="22"/>
    </row>
    <row r="237" spans="13:14" x14ac:dyDescent="0.3">
      <c r="M237" s="22"/>
      <c r="N237" s="22"/>
    </row>
    <row r="238" spans="13:14" x14ac:dyDescent="0.3">
      <c r="M238" s="22"/>
      <c r="N238" s="22"/>
    </row>
    <row r="239" spans="13:14" x14ac:dyDescent="0.3">
      <c r="M239" s="22"/>
      <c r="N239" s="22"/>
    </row>
    <row r="240" spans="13:14" x14ac:dyDescent="0.3">
      <c r="M240" s="22"/>
      <c r="N240" s="22"/>
    </row>
    <row r="241" spans="12:112" x14ac:dyDescent="0.3">
      <c r="M241" s="22"/>
      <c r="N241" s="22"/>
    </row>
    <row r="242" spans="12:112" x14ac:dyDescent="0.3">
      <c r="M242" s="22"/>
      <c r="N242" s="22"/>
    </row>
    <row r="243" spans="12:112" x14ac:dyDescent="0.3">
      <c r="M243" s="22"/>
      <c r="N243" s="22"/>
    </row>
    <row r="244" spans="12:112" x14ac:dyDescent="0.3">
      <c r="M244" s="22"/>
      <c r="N244" s="22"/>
    </row>
    <row r="245" spans="12:112" x14ac:dyDescent="0.3">
      <c r="M245" s="22"/>
      <c r="N245" s="22"/>
    </row>
    <row r="246" spans="12:112" x14ac:dyDescent="0.3">
      <c r="M246" s="22"/>
      <c r="N246" s="22"/>
    </row>
    <row r="247" spans="12:112" x14ac:dyDescent="0.3">
      <c r="M247" s="22"/>
      <c r="N247" s="22"/>
    </row>
    <row r="248" spans="12:112" x14ac:dyDescent="0.3">
      <c r="M248" s="22"/>
      <c r="N248" s="22"/>
    </row>
    <row r="249" spans="12:112" x14ac:dyDescent="0.3">
      <c r="M249" s="22"/>
      <c r="N249" s="22"/>
    </row>
    <row r="250" spans="12:112" ht="15" thickBot="1" x14ac:dyDescent="0.35">
      <c r="L250" s="266" t="s">
        <v>27</v>
      </c>
      <c r="M250" s="128" t="s">
        <v>181</v>
      </c>
      <c r="DG250" s="22"/>
      <c r="DH250" s="82"/>
    </row>
    <row r="251" spans="12:112" ht="15" thickTop="1" x14ac:dyDescent="0.3">
      <c r="L251" s="83" t="s">
        <v>1273</v>
      </c>
      <c r="M251" s="131" t="s">
        <v>1274</v>
      </c>
      <c r="DG251" s="22"/>
      <c r="DH251" s="82"/>
    </row>
    <row r="252" spans="12:112" x14ac:dyDescent="0.3">
      <c r="L252" s="83" t="s">
        <v>1273</v>
      </c>
      <c r="M252" s="131" t="s">
        <v>1275</v>
      </c>
      <c r="DG252" s="22"/>
      <c r="DH252" s="82"/>
    </row>
    <row r="253" spans="12:112" x14ac:dyDescent="0.3">
      <c r="L253" s="83" t="s">
        <v>1273</v>
      </c>
      <c r="M253" s="131" t="s">
        <v>1132</v>
      </c>
      <c r="DG253" s="22"/>
      <c r="DH253" s="82"/>
    </row>
    <row r="254" spans="12:112" x14ac:dyDescent="0.3">
      <c r="L254" s="83" t="s">
        <v>1273</v>
      </c>
      <c r="M254" s="131" t="s">
        <v>1276</v>
      </c>
      <c r="DG254" s="22"/>
      <c r="DH254" s="82"/>
    </row>
    <row r="255" spans="12:112" x14ac:dyDescent="0.3">
      <c r="L255" s="83" t="s">
        <v>1273</v>
      </c>
      <c r="M255" s="131" t="s">
        <v>1277</v>
      </c>
      <c r="DG255" s="22"/>
      <c r="DH255" s="82"/>
    </row>
    <row r="256" spans="12:112" x14ac:dyDescent="0.3">
      <c r="L256" s="83" t="s">
        <v>1273</v>
      </c>
      <c r="M256" s="131" t="s">
        <v>1278</v>
      </c>
      <c r="DG256" s="22"/>
      <c r="DH256" s="82"/>
    </row>
    <row r="257" spans="12:112" x14ac:dyDescent="0.3">
      <c r="L257" s="83" t="s">
        <v>1273</v>
      </c>
      <c r="M257" s="131" t="s">
        <v>1279</v>
      </c>
      <c r="DG257" s="22"/>
      <c r="DH257" s="82"/>
    </row>
    <row r="258" spans="12:112" x14ac:dyDescent="0.3">
      <c r="L258" s="83" t="s">
        <v>1280</v>
      </c>
      <c r="M258" s="131" t="s">
        <v>1281</v>
      </c>
      <c r="DG258" s="22"/>
      <c r="DH258" s="82"/>
    </row>
    <row r="259" spans="12:112" x14ac:dyDescent="0.3">
      <c r="L259" s="83" t="s">
        <v>1280</v>
      </c>
      <c r="M259" s="131" t="s">
        <v>1282</v>
      </c>
      <c r="DG259" s="22"/>
      <c r="DH259" s="82"/>
    </row>
    <row r="260" spans="12:112" x14ac:dyDescent="0.3">
      <c r="L260" s="83" t="s">
        <v>1280</v>
      </c>
      <c r="M260" s="131" t="s">
        <v>1283</v>
      </c>
      <c r="DG260" s="22"/>
      <c r="DH260" s="82"/>
    </row>
    <row r="261" spans="12:112" x14ac:dyDescent="0.3">
      <c r="L261" s="83" t="s">
        <v>1280</v>
      </c>
      <c r="M261" s="131" t="s">
        <v>1284</v>
      </c>
      <c r="DG261" s="22"/>
      <c r="DH261" s="82"/>
    </row>
    <row r="262" spans="12:112" x14ac:dyDescent="0.3">
      <c r="L262" s="83" t="s">
        <v>1280</v>
      </c>
      <c r="M262" s="131" t="s">
        <v>1285</v>
      </c>
      <c r="DG262" s="22"/>
      <c r="DH262" s="82"/>
    </row>
    <row r="263" spans="12:112" x14ac:dyDescent="0.3">
      <c r="L263" s="83" t="s">
        <v>1280</v>
      </c>
      <c r="M263" s="131" t="s">
        <v>1286</v>
      </c>
      <c r="DG263" s="22"/>
      <c r="DH263" s="82"/>
    </row>
    <row r="264" spans="12:112" x14ac:dyDescent="0.3">
      <c r="L264" s="83" t="s">
        <v>1280</v>
      </c>
      <c r="M264" s="131" t="s">
        <v>1287</v>
      </c>
      <c r="DG264" s="22"/>
      <c r="DH264" s="82"/>
    </row>
    <row r="265" spans="12:112" x14ac:dyDescent="0.3">
      <c r="L265" s="83" t="s">
        <v>1288</v>
      </c>
      <c r="M265" s="131" t="s">
        <v>1289</v>
      </c>
      <c r="DG265" s="22"/>
      <c r="DH265" s="82"/>
    </row>
    <row r="266" spans="12:112" x14ac:dyDescent="0.3">
      <c r="L266" s="83" t="s">
        <v>1288</v>
      </c>
      <c r="M266" s="131" t="s">
        <v>1290</v>
      </c>
      <c r="DG266" s="22"/>
      <c r="DH266" s="82"/>
    </row>
    <row r="267" spans="12:112" x14ac:dyDescent="0.3">
      <c r="L267" s="83" t="s">
        <v>1288</v>
      </c>
      <c r="M267" s="131" t="s">
        <v>1291</v>
      </c>
      <c r="DG267" s="22"/>
      <c r="DH267" s="82"/>
    </row>
    <row r="268" spans="12:112" x14ac:dyDescent="0.3">
      <c r="L268" s="83" t="s">
        <v>1288</v>
      </c>
      <c r="M268" s="131" t="s">
        <v>1292</v>
      </c>
      <c r="DG268" s="22"/>
      <c r="DH268" s="82"/>
    </row>
    <row r="269" spans="12:112" x14ac:dyDescent="0.3">
      <c r="L269" s="83" t="s">
        <v>1293</v>
      </c>
      <c r="M269" s="131" t="s">
        <v>1294</v>
      </c>
      <c r="DG269" s="22"/>
      <c r="DH269" s="82"/>
    </row>
    <row r="270" spans="12:112" x14ac:dyDescent="0.3">
      <c r="L270" s="83" t="s">
        <v>1293</v>
      </c>
      <c r="M270" s="131" t="s">
        <v>1295</v>
      </c>
      <c r="DG270" s="22"/>
      <c r="DH270" s="82"/>
    </row>
    <row r="271" spans="12:112" x14ac:dyDescent="0.3">
      <c r="L271" s="83" t="s">
        <v>1293</v>
      </c>
      <c r="M271" s="131" t="s">
        <v>981</v>
      </c>
      <c r="DG271" s="22"/>
      <c r="DH271" s="82"/>
    </row>
    <row r="272" spans="12:112" x14ac:dyDescent="0.3">
      <c r="L272" s="83" t="s">
        <v>1296</v>
      </c>
      <c r="M272" s="131" t="s">
        <v>1060</v>
      </c>
      <c r="DG272" s="22"/>
      <c r="DH272" s="82"/>
    </row>
    <row r="273" spans="12:112" x14ac:dyDescent="0.3">
      <c r="L273" s="83" t="s">
        <v>1296</v>
      </c>
      <c r="M273" s="131" t="s">
        <v>701</v>
      </c>
      <c r="DG273" s="22"/>
      <c r="DH273" s="82"/>
    </row>
    <row r="274" spans="12:112" x14ac:dyDescent="0.3">
      <c r="L274" s="83" t="s">
        <v>1296</v>
      </c>
      <c r="M274" s="131" t="s">
        <v>1297</v>
      </c>
      <c r="DG274" s="22"/>
      <c r="DH274" s="82"/>
    </row>
    <row r="275" spans="12:112" x14ac:dyDescent="0.3">
      <c r="L275" s="83" t="s">
        <v>1296</v>
      </c>
      <c r="M275" s="131" t="s">
        <v>1298</v>
      </c>
      <c r="DG275" s="22"/>
      <c r="DH275" s="82"/>
    </row>
    <row r="276" spans="12:112" x14ac:dyDescent="0.3">
      <c r="L276" s="83" t="s">
        <v>1296</v>
      </c>
      <c r="M276" s="131" t="s">
        <v>1299</v>
      </c>
      <c r="DG276" s="22"/>
      <c r="DH276" s="82"/>
    </row>
    <row r="277" spans="12:112" x14ac:dyDescent="0.3">
      <c r="L277" s="265" t="s">
        <v>1300</v>
      </c>
      <c r="M277" s="131" t="s">
        <v>3</v>
      </c>
      <c r="DG277" s="22"/>
      <c r="DH277" s="82"/>
    </row>
    <row r="278" spans="12:112" x14ac:dyDescent="0.3">
      <c r="L278" s="265" t="s">
        <v>1300</v>
      </c>
      <c r="M278" s="131" t="s">
        <v>1301</v>
      </c>
      <c r="DG278" s="22"/>
      <c r="DH278" s="82"/>
    </row>
    <row r="279" spans="12:112" x14ac:dyDescent="0.3">
      <c r="L279" s="265" t="s">
        <v>1300</v>
      </c>
      <c r="M279" s="131" t="s">
        <v>1038</v>
      </c>
      <c r="DG279" s="22"/>
      <c r="DH279" s="82"/>
    </row>
    <row r="280" spans="12:112" x14ac:dyDescent="0.3">
      <c r="L280" s="265" t="s">
        <v>1300</v>
      </c>
      <c r="M280" s="131" t="s">
        <v>1302</v>
      </c>
      <c r="DG280" s="22"/>
      <c r="DH280" s="82"/>
    </row>
    <row r="281" spans="12:112" x14ac:dyDescent="0.3">
      <c r="L281" s="265" t="s">
        <v>1300</v>
      </c>
      <c r="M281" s="131" t="s">
        <v>1303</v>
      </c>
      <c r="DG281" s="22"/>
      <c r="DH281" s="82"/>
    </row>
    <row r="282" spans="12:112" x14ac:dyDescent="0.3">
      <c r="L282" s="265" t="s">
        <v>1300</v>
      </c>
      <c r="M282" s="131" t="s">
        <v>1019</v>
      </c>
      <c r="DG282" s="22"/>
      <c r="DH282" s="82"/>
    </row>
    <row r="283" spans="12:112" x14ac:dyDescent="0.3">
      <c r="L283" s="265" t="s">
        <v>1300</v>
      </c>
      <c r="M283" s="131" t="s">
        <v>1304</v>
      </c>
      <c r="DG283" s="22"/>
      <c r="DH283" s="82"/>
    </row>
    <row r="284" spans="12:112" x14ac:dyDescent="0.3">
      <c r="L284" s="265" t="s">
        <v>1300</v>
      </c>
      <c r="M284" s="131" t="s">
        <v>1305</v>
      </c>
      <c r="DG284" s="22"/>
      <c r="DH284" s="82"/>
    </row>
    <row r="285" spans="12:112" x14ac:dyDescent="0.3">
      <c r="L285" s="83" t="s">
        <v>1306</v>
      </c>
      <c r="M285" s="131" t="s">
        <v>1148</v>
      </c>
      <c r="DG285" s="22"/>
      <c r="DH285" s="82"/>
    </row>
    <row r="286" spans="12:112" x14ac:dyDescent="0.3">
      <c r="L286" s="83" t="s">
        <v>1306</v>
      </c>
      <c r="M286" s="131" t="s">
        <v>1151</v>
      </c>
      <c r="DG286" s="22"/>
      <c r="DH286" s="82"/>
    </row>
    <row r="287" spans="12:112" x14ac:dyDescent="0.3">
      <c r="L287" s="83" t="s">
        <v>1306</v>
      </c>
      <c r="M287" s="131" t="s">
        <v>1153</v>
      </c>
      <c r="DG287" s="22"/>
      <c r="DH287" s="82"/>
    </row>
    <row r="288" spans="12:112" x14ac:dyDescent="0.3">
      <c r="L288" s="83" t="s">
        <v>1306</v>
      </c>
      <c r="M288" s="131" t="s">
        <v>1154</v>
      </c>
      <c r="DG288" s="22"/>
      <c r="DH288" s="82"/>
    </row>
    <row r="289" spans="12:112" x14ac:dyDescent="0.3">
      <c r="L289" s="83" t="s">
        <v>1306</v>
      </c>
      <c r="M289" s="131" t="s">
        <v>1156</v>
      </c>
      <c r="DG289" s="22"/>
      <c r="DH289" s="82"/>
    </row>
    <row r="290" spans="12:112" x14ac:dyDescent="0.3">
      <c r="L290" s="83" t="s">
        <v>1306</v>
      </c>
      <c r="M290" s="131" t="s">
        <v>1157</v>
      </c>
      <c r="DG290" s="22"/>
      <c r="DH290" s="82"/>
    </row>
    <row r="291" spans="12:112" x14ac:dyDescent="0.3">
      <c r="L291" s="83" t="s">
        <v>1306</v>
      </c>
      <c r="M291" s="131" t="s">
        <v>1159</v>
      </c>
      <c r="DG291" s="22"/>
      <c r="DH291" s="82"/>
    </row>
    <row r="292" spans="12:112" x14ac:dyDescent="0.3">
      <c r="L292" s="83" t="s">
        <v>1306</v>
      </c>
      <c r="M292" s="131" t="s">
        <v>1161</v>
      </c>
      <c r="DG292" s="22"/>
      <c r="DH292" s="82"/>
    </row>
    <row r="293" spans="12:112" x14ac:dyDescent="0.3">
      <c r="L293" s="83" t="s">
        <v>1306</v>
      </c>
      <c r="M293" s="131" t="s">
        <v>1162</v>
      </c>
      <c r="DG293" s="22"/>
      <c r="DH293" s="82"/>
    </row>
    <row r="294" spans="12:112" x14ac:dyDescent="0.3">
      <c r="L294" s="83" t="s">
        <v>1306</v>
      </c>
      <c r="M294" s="131" t="s">
        <v>1164</v>
      </c>
      <c r="DG294" s="22"/>
      <c r="DH294" s="82"/>
    </row>
    <row r="295" spans="12:112" x14ac:dyDescent="0.3">
      <c r="L295" s="83" t="s">
        <v>1307</v>
      </c>
      <c r="M295" s="144" t="s">
        <v>1167</v>
      </c>
      <c r="DG295" s="22"/>
      <c r="DH295" s="82"/>
    </row>
    <row r="296" spans="12:112" x14ac:dyDescent="0.3">
      <c r="L296" s="83" t="s">
        <v>1307</v>
      </c>
      <c r="M296" s="144" t="s">
        <v>1169</v>
      </c>
      <c r="DG296" s="22"/>
      <c r="DH296" s="82"/>
    </row>
    <row r="297" spans="12:112" x14ac:dyDescent="0.3">
      <c r="L297" s="83" t="s">
        <v>1307</v>
      </c>
      <c r="M297" s="144" t="s">
        <v>1172</v>
      </c>
      <c r="DG297" s="22"/>
      <c r="DH297" s="82"/>
    </row>
    <row r="298" spans="12:112" x14ac:dyDescent="0.3">
      <c r="L298" s="83" t="s">
        <v>1307</v>
      </c>
      <c r="M298" s="144" t="s">
        <v>1174</v>
      </c>
      <c r="DG298" s="22"/>
      <c r="DH298" s="82"/>
    </row>
    <row r="299" spans="12:112" x14ac:dyDescent="0.3">
      <c r="L299" s="83" t="s">
        <v>1307</v>
      </c>
      <c r="M299" s="144" t="s">
        <v>1176</v>
      </c>
      <c r="DG299" s="22"/>
      <c r="DH299" s="82"/>
    </row>
    <row r="300" spans="12:112" x14ac:dyDescent="0.3">
      <c r="L300" s="83" t="s">
        <v>1307</v>
      </c>
      <c r="M300" s="144" t="s">
        <v>1177</v>
      </c>
      <c r="DG300" s="22"/>
      <c r="DH300" s="82"/>
    </row>
    <row r="301" spans="12:112" x14ac:dyDescent="0.3">
      <c r="L301" s="83" t="s">
        <v>1307</v>
      </c>
      <c r="M301" s="144" t="s">
        <v>1178</v>
      </c>
      <c r="DG301" s="22"/>
      <c r="DH301" s="82"/>
    </row>
    <row r="302" spans="12:112" x14ac:dyDescent="0.3">
      <c r="L302" s="83" t="s">
        <v>1308</v>
      </c>
      <c r="M302" s="144" t="s">
        <v>1181</v>
      </c>
      <c r="DG302" s="22"/>
      <c r="DH302" s="82"/>
    </row>
    <row r="303" spans="12:112" x14ac:dyDescent="0.3">
      <c r="L303" s="83" t="s">
        <v>1309</v>
      </c>
      <c r="M303" s="144" t="s">
        <v>925</v>
      </c>
      <c r="DG303" s="22"/>
      <c r="DH303" s="82"/>
    </row>
    <row r="304" spans="12:112" x14ac:dyDescent="0.3">
      <c r="L304" s="83" t="s">
        <v>1309</v>
      </c>
      <c r="M304" s="144" t="s">
        <v>1184</v>
      </c>
      <c r="DG304" s="22"/>
      <c r="DH304" s="82"/>
    </row>
    <row r="305" spans="12:112" x14ac:dyDescent="0.3">
      <c r="L305" s="83" t="s">
        <v>1309</v>
      </c>
      <c r="M305" s="144" t="s">
        <v>1019</v>
      </c>
      <c r="DG305" s="22"/>
      <c r="DH305" s="82"/>
    </row>
    <row r="306" spans="12:112" x14ac:dyDescent="0.3">
      <c r="L306" s="83" t="s">
        <v>1310</v>
      </c>
      <c r="M306" s="144" t="s">
        <v>1187</v>
      </c>
      <c r="DG306" s="22"/>
      <c r="DH306" s="82"/>
    </row>
    <row r="307" spans="12:112" x14ac:dyDescent="0.3">
      <c r="L307" s="83" t="s">
        <v>1310</v>
      </c>
      <c r="M307" s="144" t="s">
        <v>1189</v>
      </c>
      <c r="DG307" s="22"/>
      <c r="DH307" s="82"/>
    </row>
    <row r="308" spans="12:112" x14ac:dyDescent="0.3">
      <c r="L308" s="83" t="s">
        <v>1310</v>
      </c>
      <c r="M308" s="144" t="s">
        <v>1191</v>
      </c>
      <c r="DG308" s="22"/>
      <c r="DH308" s="82"/>
    </row>
    <row r="309" spans="12:112" x14ac:dyDescent="0.3">
      <c r="L309" s="83" t="s">
        <v>1310</v>
      </c>
      <c r="M309" s="144" t="s">
        <v>1193</v>
      </c>
      <c r="DG309" s="22"/>
      <c r="DH309" s="82"/>
    </row>
    <row r="310" spans="12:112" x14ac:dyDescent="0.3">
      <c r="L310" s="83" t="s">
        <v>1310</v>
      </c>
      <c r="M310" s="144" t="s">
        <v>1195</v>
      </c>
      <c r="DG310" s="22"/>
      <c r="DH310" s="82"/>
    </row>
    <row r="311" spans="12:112" x14ac:dyDescent="0.3">
      <c r="L311" s="83" t="s">
        <v>1310</v>
      </c>
      <c r="M311" s="144" t="s">
        <v>1197</v>
      </c>
      <c r="DG311" s="22"/>
      <c r="DH311" s="82"/>
    </row>
    <row r="312" spans="12:112" x14ac:dyDescent="0.3">
      <c r="L312" s="83" t="s">
        <v>1310</v>
      </c>
      <c r="M312" s="144" t="s">
        <v>1199</v>
      </c>
      <c r="DG312" s="22"/>
      <c r="DH312" s="82"/>
    </row>
    <row r="313" spans="12:112" x14ac:dyDescent="0.3">
      <c r="L313" s="83" t="s">
        <v>1310</v>
      </c>
      <c r="M313" s="144" t="s">
        <v>1201</v>
      </c>
      <c r="DG313" s="22"/>
      <c r="DH313" s="82"/>
    </row>
    <row r="314" spans="12:112" x14ac:dyDescent="0.3">
      <c r="L314" s="83" t="s">
        <v>1311</v>
      </c>
      <c r="M314" s="144" t="s">
        <v>1150</v>
      </c>
      <c r="DG314" s="22"/>
      <c r="DH314" s="82"/>
    </row>
    <row r="315" spans="12:112" x14ac:dyDescent="0.3">
      <c r="L315" s="83" t="s">
        <v>1311</v>
      </c>
      <c r="M315" s="144" t="s">
        <v>1152</v>
      </c>
      <c r="DG315" s="22"/>
      <c r="DH315" s="82"/>
    </row>
    <row r="316" spans="12:112" x14ac:dyDescent="0.3">
      <c r="L316" s="83" t="s">
        <v>1311</v>
      </c>
      <c r="M316" s="144" t="s">
        <v>975</v>
      </c>
      <c r="DG316" s="22"/>
      <c r="DH316" s="82"/>
    </row>
    <row r="317" spans="12:112" x14ac:dyDescent="0.3">
      <c r="L317" s="83" t="s">
        <v>1311</v>
      </c>
      <c r="M317" s="144" t="s">
        <v>1155</v>
      </c>
      <c r="DG317" s="22"/>
      <c r="DH317" s="82"/>
    </row>
    <row r="318" spans="12:112" x14ac:dyDescent="0.3">
      <c r="L318" s="83" t="s">
        <v>1311</v>
      </c>
      <c r="M318" s="144" t="s">
        <v>853</v>
      </c>
      <c r="DG318" s="22"/>
      <c r="DH318" s="82"/>
    </row>
    <row r="319" spans="12:112" x14ac:dyDescent="0.3">
      <c r="L319" s="83" t="s">
        <v>1311</v>
      </c>
      <c r="M319" s="144" t="s">
        <v>1158</v>
      </c>
      <c r="DG319" s="22"/>
      <c r="DH319" s="82"/>
    </row>
    <row r="320" spans="12:112" x14ac:dyDescent="0.3">
      <c r="L320" s="83" t="s">
        <v>1311</v>
      </c>
      <c r="M320" s="144" t="s">
        <v>1160</v>
      </c>
      <c r="DG320" s="22"/>
      <c r="DH320" s="82"/>
    </row>
    <row r="321" spans="12:112" x14ac:dyDescent="0.3">
      <c r="L321" s="83" t="s">
        <v>1311</v>
      </c>
      <c r="M321" s="144" t="s">
        <v>1017</v>
      </c>
      <c r="DG321" s="22"/>
      <c r="DH321" s="82"/>
    </row>
    <row r="322" spans="12:112" x14ac:dyDescent="0.3">
      <c r="L322" s="83" t="s">
        <v>1311</v>
      </c>
      <c r="M322" s="144" t="s">
        <v>1163</v>
      </c>
      <c r="DG322" s="22"/>
      <c r="DH322" s="82"/>
    </row>
    <row r="323" spans="12:112" x14ac:dyDescent="0.3">
      <c r="L323" s="83" t="s">
        <v>1311</v>
      </c>
      <c r="M323" s="144" t="s">
        <v>1165</v>
      </c>
      <c r="DG323" s="22"/>
      <c r="DH323" s="82"/>
    </row>
    <row r="324" spans="12:112" x14ac:dyDescent="0.3">
      <c r="L324" s="83" t="s">
        <v>1311</v>
      </c>
      <c r="M324" s="144" t="s">
        <v>1168</v>
      </c>
      <c r="DG324" s="22"/>
      <c r="DH324" s="82"/>
    </row>
    <row r="325" spans="12:112" x14ac:dyDescent="0.3">
      <c r="L325" s="83" t="s">
        <v>1312</v>
      </c>
      <c r="M325" s="131" t="s">
        <v>1171</v>
      </c>
      <c r="DG325" s="22"/>
      <c r="DH325" s="82"/>
    </row>
    <row r="326" spans="12:112" x14ac:dyDescent="0.3">
      <c r="L326" s="83" t="s">
        <v>1312</v>
      </c>
      <c r="M326" s="131" t="s">
        <v>1173</v>
      </c>
      <c r="DG326" s="22"/>
      <c r="DH326" s="82"/>
    </row>
    <row r="327" spans="12:112" x14ac:dyDescent="0.3">
      <c r="L327" s="83" t="s">
        <v>1312</v>
      </c>
      <c r="M327" s="131" t="s">
        <v>1175</v>
      </c>
      <c r="DG327" s="22"/>
      <c r="DH327" s="82"/>
    </row>
    <row r="328" spans="12:112" x14ac:dyDescent="0.3">
      <c r="L328" s="83" t="s">
        <v>1312</v>
      </c>
      <c r="M328" s="131" t="s">
        <v>1077</v>
      </c>
      <c r="DG328" s="22"/>
      <c r="DH328" s="82"/>
    </row>
    <row r="329" spans="12:112" x14ac:dyDescent="0.3">
      <c r="L329" s="83" t="s">
        <v>1312</v>
      </c>
      <c r="M329" s="144" t="s">
        <v>821</v>
      </c>
      <c r="DG329" s="22"/>
      <c r="DH329" s="82"/>
    </row>
    <row r="330" spans="12:112" x14ac:dyDescent="0.3">
      <c r="L330" s="83" t="s">
        <v>1312</v>
      </c>
      <c r="M330" s="131" t="s">
        <v>1179</v>
      </c>
      <c r="DG330" s="22"/>
      <c r="DH330" s="82"/>
    </row>
    <row r="331" spans="12:112" x14ac:dyDescent="0.3">
      <c r="L331" s="83" t="s">
        <v>1312</v>
      </c>
      <c r="M331" s="131" t="s">
        <v>1182</v>
      </c>
      <c r="DG331" s="22"/>
      <c r="DH331" s="82"/>
    </row>
    <row r="332" spans="12:112" x14ac:dyDescent="0.3">
      <c r="L332" s="83" t="s">
        <v>1312</v>
      </c>
      <c r="M332" s="131" t="s">
        <v>1183</v>
      </c>
      <c r="DG332" s="22"/>
      <c r="DH332" s="82"/>
    </row>
    <row r="333" spans="12:112" x14ac:dyDescent="0.3">
      <c r="L333" s="83" t="s">
        <v>1312</v>
      </c>
      <c r="M333" s="131" t="s">
        <v>1185</v>
      </c>
      <c r="DG333" s="22"/>
      <c r="DH333" s="82"/>
    </row>
    <row r="334" spans="12:112" x14ac:dyDescent="0.3">
      <c r="L334" s="83" t="s">
        <v>1312</v>
      </c>
      <c r="M334" s="131" t="s">
        <v>1186</v>
      </c>
      <c r="DG334" s="22"/>
      <c r="DH334" s="82"/>
    </row>
    <row r="335" spans="12:112" x14ac:dyDescent="0.3">
      <c r="L335" s="83" t="s">
        <v>1312</v>
      </c>
      <c r="M335" s="131" t="s">
        <v>1188</v>
      </c>
      <c r="DG335" s="22"/>
      <c r="DH335" s="82"/>
    </row>
    <row r="336" spans="12:112" x14ac:dyDescent="0.3">
      <c r="L336" s="83" t="s">
        <v>1312</v>
      </c>
      <c r="M336" s="131" t="s">
        <v>1190</v>
      </c>
      <c r="DG336" s="22"/>
      <c r="DH336" s="82"/>
    </row>
    <row r="337" spans="12:112" x14ac:dyDescent="0.3">
      <c r="L337" s="83" t="s">
        <v>1312</v>
      </c>
      <c r="M337" s="131" t="s">
        <v>1192</v>
      </c>
      <c r="DG337" s="22"/>
      <c r="DH337" s="82"/>
    </row>
    <row r="338" spans="12:112" x14ac:dyDescent="0.3">
      <c r="L338" s="83" t="s">
        <v>1312</v>
      </c>
      <c r="M338" s="131" t="s">
        <v>1194</v>
      </c>
      <c r="DG338" s="22"/>
      <c r="DH338" s="82"/>
    </row>
    <row r="339" spans="12:112" x14ac:dyDescent="0.3">
      <c r="L339" s="83" t="s">
        <v>1312</v>
      </c>
      <c r="M339" s="131" t="s">
        <v>1196</v>
      </c>
      <c r="DG339" s="22"/>
      <c r="DH339" s="82"/>
    </row>
    <row r="340" spans="12:112" x14ac:dyDescent="0.3">
      <c r="L340" s="83" t="s">
        <v>1312</v>
      </c>
      <c r="M340" s="131" t="s">
        <v>1198</v>
      </c>
      <c r="DG340" s="22"/>
      <c r="DH340" s="82"/>
    </row>
    <row r="341" spans="12:112" x14ac:dyDescent="0.3">
      <c r="L341" s="83" t="s">
        <v>1312</v>
      </c>
      <c r="M341" s="131" t="s">
        <v>1200</v>
      </c>
      <c r="DG341" s="22"/>
      <c r="DH341" s="82"/>
    </row>
    <row r="342" spans="12:112" x14ac:dyDescent="0.3">
      <c r="L342" s="83" t="s">
        <v>1312</v>
      </c>
      <c r="M342" s="131" t="s">
        <v>1202</v>
      </c>
      <c r="DG342" s="22"/>
      <c r="DH342" s="82"/>
    </row>
    <row r="343" spans="12:112" x14ac:dyDescent="0.3">
      <c r="L343" s="83" t="s">
        <v>1312</v>
      </c>
      <c r="M343" s="131" t="s">
        <v>1019</v>
      </c>
      <c r="DG343" s="22"/>
      <c r="DH343" s="82"/>
    </row>
    <row r="344" spans="12:112" x14ac:dyDescent="0.3">
      <c r="L344" s="83" t="s">
        <v>1312</v>
      </c>
      <c r="M344" s="131" t="s">
        <v>1203</v>
      </c>
      <c r="DG344" s="22"/>
      <c r="DH344" s="82"/>
    </row>
    <row r="345" spans="12:112" x14ac:dyDescent="0.3">
      <c r="L345" s="83" t="s">
        <v>1313</v>
      </c>
      <c r="M345" s="131" t="s">
        <v>1205</v>
      </c>
      <c r="DG345" s="22"/>
      <c r="DH345" s="82"/>
    </row>
    <row r="346" spans="12:112" x14ac:dyDescent="0.3">
      <c r="L346" s="83" t="s">
        <v>1313</v>
      </c>
      <c r="M346" s="131" t="s">
        <v>1206</v>
      </c>
      <c r="DG346" s="22"/>
      <c r="DH346" s="82"/>
    </row>
    <row r="347" spans="12:112" x14ac:dyDescent="0.3">
      <c r="L347" s="83" t="s">
        <v>1313</v>
      </c>
      <c r="M347" s="131" t="s">
        <v>1076</v>
      </c>
      <c r="DG347" s="22"/>
      <c r="DH347" s="82"/>
    </row>
    <row r="348" spans="12:112" x14ac:dyDescent="0.3">
      <c r="L348" s="83" t="s">
        <v>1313</v>
      </c>
      <c r="M348" s="131" t="s">
        <v>1077</v>
      </c>
      <c r="DG348" s="22"/>
      <c r="DH348" s="82"/>
    </row>
    <row r="349" spans="12:112" x14ac:dyDescent="0.3">
      <c r="L349" s="83" t="s">
        <v>1313</v>
      </c>
      <c r="M349" s="131" t="s">
        <v>1207</v>
      </c>
      <c r="DG349" s="22"/>
      <c r="DH349" s="82"/>
    </row>
    <row r="350" spans="12:112" x14ac:dyDescent="0.3">
      <c r="L350" s="83" t="s">
        <v>1313</v>
      </c>
      <c r="M350" s="131" t="s">
        <v>1208</v>
      </c>
      <c r="DG350" s="22"/>
      <c r="DH350" s="82"/>
    </row>
    <row r="351" spans="12:112" x14ac:dyDescent="0.3">
      <c r="L351" s="83" t="s">
        <v>1313</v>
      </c>
      <c r="M351" s="131" t="s">
        <v>1186</v>
      </c>
      <c r="DG351" s="22"/>
      <c r="DH351" s="82"/>
    </row>
    <row r="352" spans="12:112" x14ac:dyDescent="0.3">
      <c r="L352" s="83" t="s">
        <v>1313</v>
      </c>
      <c r="M352" s="131" t="s">
        <v>1188</v>
      </c>
      <c r="DG352" s="22"/>
      <c r="DH352" s="82"/>
    </row>
    <row r="353" spans="12:112" x14ac:dyDescent="0.3">
      <c r="L353" s="83" t="s">
        <v>1313</v>
      </c>
      <c r="M353" s="131" t="s">
        <v>1194</v>
      </c>
      <c r="DG353" s="22"/>
      <c r="DH353" s="82"/>
    </row>
    <row r="354" spans="12:112" x14ac:dyDescent="0.3">
      <c r="L354" s="83" t="s">
        <v>1313</v>
      </c>
      <c r="M354" s="131" t="s">
        <v>1209</v>
      </c>
      <c r="DG354" s="22"/>
      <c r="DH354" s="82"/>
    </row>
    <row r="355" spans="12:112" x14ac:dyDescent="0.3">
      <c r="L355" s="83" t="s">
        <v>1313</v>
      </c>
      <c r="M355" s="131" t="s">
        <v>1210</v>
      </c>
      <c r="DG355" s="22"/>
      <c r="DH355" s="82"/>
    </row>
    <row r="356" spans="12:112" x14ac:dyDescent="0.3">
      <c r="L356" s="83" t="s">
        <v>1313</v>
      </c>
      <c r="M356" s="131" t="s">
        <v>1211</v>
      </c>
      <c r="DG356" s="22"/>
      <c r="DH356" s="82"/>
    </row>
    <row r="357" spans="12:112" x14ac:dyDescent="0.3">
      <c r="L357" s="83" t="s">
        <v>1313</v>
      </c>
      <c r="M357" s="131" t="s">
        <v>1019</v>
      </c>
      <c r="DG357" s="22"/>
      <c r="DH357" s="82"/>
    </row>
  </sheetData>
  <sheetProtection insertColumns="0" insertRows="0"/>
  <dataConsolidate/>
  <mergeCells count="32">
    <mergeCell ref="B34:D34"/>
    <mergeCell ref="B25:C25"/>
    <mergeCell ref="B26:C26"/>
    <mergeCell ref="B27:C27"/>
    <mergeCell ref="B22:I22"/>
    <mergeCell ref="B23:C23"/>
    <mergeCell ref="B24:C24"/>
    <mergeCell ref="B29:B33"/>
    <mergeCell ref="C29:I33"/>
    <mergeCell ref="B17:C17"/>
    <mergeCell ref="B18:C18"/>
    <mergeCell ref="B19:C19"/>
    <mergeCell ref="B20:I20"/>
    <mergeCell ref="B21:I21"/>
    <mergeCell ref="B16:C16"/>
    <mergeCell ref="B5:I5"/>
    <mergeCell ref="B6:C6"/>
    <mergeCell ref="B7:C7"/>
    <mergeCell ref="B8:C8"/>
    <mergeCell ref="B9:C9"/>
    <mergeCell ref="B10:C10"/>
    <mergeCell ref="B11:C11"/>
    <mergeCell ref="B12:C12"/>
    <mergeCell ref="B13:C13"/>
    <mergeCell ref="B14:C14"/>
    <mergeCell ref="B15:C15"/>
    <mergeCell ref="B4:I4"/>
    <mergeCell ref="A1:J1"/>
    <mergeCell ref="B2:B3"/>
    <mergeCell ref="C2:I2"/>
    <mergeCell ref="C3:E3"/>
    <mergeCell ref="F3:I3"/>
  </mergeCells>
  <conditionalFormatting sqref="D23:I23">
    <cfRule type="expression" dxfId="132" priority="49">
      <formula>D$7&lt;&gt;""</formula>
    </cfRule>
  </conditionalFormatting>
  <conditionalFormatting sqref="D24:I24">
    <cfRule type="expression" dxfId="131" priority="44">
      <formula>D$23="Baja"</formula>
    </cfRule>
  </conditionalFormatting>
  <conditionalFormatting sqref="D24:I27">
    <cfRule type="expression" dxfId="130" priority="45">
      <formula>D$23="Modificar"</formula>
    </cfRule>
  </conditionalFormatting>
  <conditionalFormatting sqref="D25:I27">
    <cfRule type="expression" dxfId="129" priority="46">
      <formula>D$23="Crear"</formula>
    </cfRule>
  </conditionalFormatting>
  <dataValidations count="10">
    <dataValidation type="whole" allowBlank="1" showInputMessage="1" showErrorMessage="1" errorTitle="Numero de Documento" error="Digitar un valor numérico" sqref="D8:I8" xr:uid="{E6CF804B-869E-4ED6-83CD-CE5053C10342}">
      <formula1>1</formula1>
      <formula2>9999999999999990</formula2>
    </dataValidation>
    <dataValidation type="whole" allowBlank="1" showInputMessage="1" showErrorMessage="1" errorTitle="Centro de Costo" error="Digitar un valor numérico" sqref="D12:I13" xr:uid="{55500DE9-B7EF-4EA5-AC46-1ED5356F9B3A}">
      <formula1>1</formula1>
      <formula2>9999999999999990</formula2>
    </dataValidation>
    <dataValidation type="list" allowBlank="1" showInputMessage="1" showErrorMessage="1" sqref="D16:I16" xr:uid="{613E2740-1C07-4A6F-985B-524885B7AB6D}">
      <formula1>"Empleado CAFAM, Contratista"</formula1>
    </dataValidation>
    <dataValidation type="date" allowBlank="1" showInputMessage="1" showErrorMessage="1" errorTitle="Fecha inicio" error="Digite una fecha valida" sqref="D18:I18" xr:uid="{2BCF4314-8888-434A-A10A-B3C4D8A53124}">
      <formula1>19725</formula1>
      <formula2>2958465</formula2>
    </dataValidation>
    <dataValidation type="textLength" allowBlank="1" showInputMessage="1" showErrorMessage="1" errorTitle="Nombre Dependencia" error="Solo se aceptan caracteres albabeticos. Favor digitar el nombre de la Dependencia." sqref="D14:I14" xr:uid="{644E29DA-A430-45A5-9F4D-BC1E339455F3}">
      <formula1>5</formula1>
      <formula2>100</formula2>
    </dataValidation>
    <dataValidation type="whole" allowBlank="1" showInputMessage="1" showErrorMessage="1" errorTitle="Centro de Costo" error="Digitar un valor numérico" sqref="D11:I11" xr:uid="{57520404-63F8-4756-9B9D-8D4FD49F65E7}">
      <formula1>0</formula1>
      <formula2>9999</formula2>
    </dataValidation>
    <dataValidation allowBlank="1" showInputMessage="1" showErrorMessage="1" errorTitle="Numero de Documento" error="Digitar un valor numérico" sqref="D7:I7" xr:uid="{72FF2B8F-82A7-4407-887C-8986D673AABA}"/>
    <dataValidation type="list" allowBlank="1" showInputMessage="1" showErrorMessage="1" sqref="D23:I23" xr:uid="{9AE3889A-CDA5-42FF-8255-A187E5E99DBB}">
      <formula1>"Crear, Modificar, Baja"</formula1>
    </dataValidation>
    <dataValidation type="date" operator="greaterThan" allowBlank="1" showInputMessage="1" showErrorMessage="1" errorTitle="Fecha finalización" error="Digite una fecha valida. La fecha debe ser mayor a la de Inicio Contrato y a la fecha actual del sistema." sqref="D19:I19" xr:uid="{9F7F0987-2479-42DF-AC31-4F4347707E64}">
      <formula1>D18</formula1>
    </dataValidation>
    <dataValidation type="list" allowBlank="1" showInputMessage="1" showErrorMessage="1" sqref="D27:I27" xr:uid="{E68BF75B-6EFD-4F79-9C65-0BC61C2B5B96}">
      <formula1>RZeusPos</formula1>
    </dataValidation>
  </dataValidations>
  <pageMargins left="0.70866141732283472" right="0.70866141732283472" top="0.74803149606299213" bottom="0.74803149606299213" header="0.31496062992125984" footer="0.31496062992125984"/>
  <pageSetup paperSize="9" scale="47" orientation="portrait" horizontalDpi="4294967295" verticalDpi="4294967295" r:id="rId1"/>
  <drawing r:id="rId2"/>
  <legacyDrawing r:id="rId3"/>
  <tableParts count="1">
    <tablePart r:id="rId4"/>
  </tableParts>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BD69F-088D-46AC-8795-1C3C481A02D4}">
  <sheetPr codeName="Hoja38">
    <tabColor rgb="FFE2A8E6"/>
    <pageSetUpPr fitToPage="1"/>
  </sheetPr>
  <dimension ref="A1:DZ357"/>
  <sheetViews>
    <sheetView showGridLines="0" showRowColHeaders="0" zoomScaleNormal="100" workbookViewId="0">
      <pane xSplit="10" topLeftCell="K1" activePane="topRight" state="frozen"/>
      <selection activeCell="D7" sqref="D7:I19"/>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ustomWidth="1"/>
    <col min="12" max="12" width="37.44140625" style="82" customWidth="1"/>
    <col min="13" max="13" width="52.5546875" style="82" bestFit="1" customWidth="1"/>
    <col min="14" max="14" width="51.44140625" style="82" bestFit="1" customWidth="1"/>
    <col min="15" max="15" width="1.33203125" style="82" customWidth="1"/>
    <col min="16" max="111" width="11.44140625" style="82" customWidth="1"/>
    <col min="112" max="112" width="11.44140625" style="22"/>
    <col min="113" max="16384" width="11.44140625" style="82"/>
  </cols>
  <sheetData>
    <row r="1" spans="1:12" s="22" customFormat="1" ht="20.25" customHeight="1" thickTop="1" thickBot="1" x14ac:dyDescent="0.35">
      <c r="A1" s="463"/>
      <c r="B1" s="464"/>
      <c r="C1" s="464"/>
      <c r="D1" s="464"/>
      <c r="E1" s="464"/>
      <c r="F1" s="464"/>
      <c r="G1" s="464"/>
      <c r="H1" s="464"/>
      <c r="I1" s="464"/>
      <c r="J1" s="465"/>
      <c r="K1" s="21">
        <v>2958465</v>
      </c>
      <c r="L1" s="21"/>
    </row>
    <row r="2" spans="1:12" s="22" customFormat="1" ht="45" customHeight="1" x14ac:dyDescent="0.3">
      <c r="A2" s="62"/>
      <c r="B2" s="474"/>
      <c r="C2" s="481" t="s">
        <v>99</v>
      </c>
      <c r="D2" s="481"/>
      <c r="E2" s="481"/>
      <c r="F2" s="481"/>
      <c r="G2" s="482"/>
      <c r="H2" s="482"/>
      <c r="I2" s="483"/>
      <c r="J2" s="64"/>
    </row>
    <row r="3" spans="1:12" s="22" customFormat="1" ht="15" thickBot="1" x14ac:dyDescent="0.35">
      <c r="A3" s="62"/>
      <c r="B3" s="475"/>
      <c r="C3" s="473"/>
      <c r="D3" s="473"/>
      <c r="E3" s="473"/>
      <c r="F3" s="473" t="s">
        <v>100</v>
      </c>
      <c r="G3" s="479"/>
      <c r="H3" s="479"/>
      <c r="I3" s="480"/>
      <c r="J3" s="64"/>
    </row>
    <row r="4" spans="1:12" s="22" customFormat="1" ht="15" thickBot="1" x14ac:dyDescent="0.35">
      <c r="A4" s="62"/>
      <c r="B4" s="466"/>
      <c r="C4" s="466"/>
      <c r="D4" s="466"/>
      <c r="E4" s="466"/>
      <c r="F4" s="466"/>
      <c r="G4" s="466"/>
      <c r="H4" s="466"/>
      <c r="I4" s="466"/>
      <c r="J4" s="64"/>
    </row>
    <row r="5" spans="1:12" s="22" customFormat="1" ht="27.75" customHeight="1" thickBot="1" x14ac:dyDescent="0.35">
      <c r="A5" s="62"/>
      <c r="B5" s="476" t="s">
        <v>101</v>
      </c>
      <c r="C5" s="477"/>
      <c r="D5" s="477"/>
      <c r="E5" s="477"/>
      <c r="F5" s="477"/>
      <c r="G5" s="477"/>
      <c r="H5" s="477"/>
      <c r="I5" s="478"/>
      <c r="J5" s="64"/>
    </row>
    <row r="6" spans="1:12" s="22" customFormat="1" ht="15" thickBot="1" x14ac:dyDescent="0.35">
      <c r="A6" s="62"/>
      <c r="B6" s="471" t="s">
        <v>102</v>
      </c>
      <c r="C6" s="472"/>
      <c r="D6" s="23" t="s">
        <v>103</v>
      </c>
      <c r="E6" s="24" t="s">
        <v>104</v>
      </c>
      <c r="F6" s="24" t="s">
        <v>105</v>
      </c>
      <c r="G6" s="24" t="s">
        <v>106</v>
      </c>
      <c r="H6" s="24" t="s">
        <v>107</v>
      </c>
      <c r="I6" s="25" t="s">
        <v>108</v>
      </c>
      <c r="J6" s="64"/>
    </row>
    <row r="7" spans="1:12"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2"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2"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2"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2"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2"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2"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2"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2"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2"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 hidden="1" thickBot="1" x14ac:dyDescent="0.35">
      <c r="A21" s="62"/>
      <c r="B21" s="578" t="s">
        <v>1142</v>
      </c>
      <c r="C21" s="579"/>
      <c r="D21" s="579"/>
      <c r="E21" s="579"/>
      <c r="F21" s="579"/>
      <c r="G21" s="579"/>
      <c r="H21" s="579"/>
      <c r="I21" s="580"/>
      <c r="J21" s="64"/>
    </row>
    <row r="22" spans="1:130" s="22" customFormat="1" ht="18" customHeight="1" collapsed="1" thickBot="1" x14ac:dyDescent="0.35">
      <c r="A22" s="62"/>
      <c r="B22" s="562" t="s">
        <v>1300</v>
      </c>
      <c r="C22" s="563"/>
      <c r="D22" s="503" t="str">
        <f>IF(DZ24&gt;0,Navegación!$E$81,"")</f>
        <v/>
      </c>
      <c r="E22" s="503"/>
      <c r="F22" s="503"/>
      <c r="G22" s="503"/>
      <c r="H22" s="503"/>
      <c r="I22" s="504"/>
      <c r="J22" s="64"/>
    </row>
    <row r="23" spans="1:130" s="22" customFormat="1" ht="15" hidden="1" thickBot="1" x14ac:dyDescent="0.35">
      <c r="A23" s="62"/>
      <c r="B23" s="69"/>
      <c r="C23" s="70"/>
      <c r="D23" s="84" t="str">
        <f>ADDRESS(MATCH(B22,OtrasApp141142143[[#All],[App]],0)+249,13,1)</f>
        <v>$M$277</v>
      </c>
      <c r="E23" s="84" t="str">
        <f>ADDRESS(MATCH(B22,OtrasApp141142143[[#All],[App]],0)+249,13,1)</f>
        <v>$M$277</v>
      </c>
      <c r="F23" s="84" t="str">
        <f>ADDRESS(MATCH(B22,OtrasApp141142143[[#All],[App]],0)+249,13,1)</f>
        <v>$M$277</v>
      </c>
      <c r="G23" s="84" t="str">
        <f>ADDRESS(MATCH(B22,OtrasApp141142143[[#All],[App]],0)+249,13,1)</f>
        <v>$M$277</v>
      </c>
      <c r="H23" s="84" t="str">
        <f>ADDRESS(MATCH(B22,OtrasApp141142143[[#All],[App]],0)+249,13,1)</f>
        <v>$M$277</v>
      </c>
      <c r="I23" s="84" t="str">
        <f>ADDRESS(MATCH(B22,OtrasApp141142143[[#All],[App]],0)+249,13,1)</f>
        <v>$M$277</v>
      </c>
      <c r="J23" s="64"/>
    </row>
    <row r="24" spans="1:130" s="22" customFormat="1" x14ac:dyDescent="0.3">
      <c r="A24" s="62"/>
      <c r="B24" s="484" t="s">
        <v>995</v>
      </c>
      <c r="C24" s="485"/>
      <c r="D24" s="16"/>
      <c r="E24" s="16"/>
      <c r="F24" s="16"/>
      <c r="G24" s="16"/>
      <c r="H24" s="16"/>
      <c r="I24" s="17"/>
      <c r="J24" s="64"/>
      <c r="DZ24" s="147">
        <f>COUNTIF(D24:I24,"&lt;&gt;")</f>
        <v>0</v>
      </c>
    </row>
    <row r="25" spans="1:130" s="22" customFormat="1" x14ac:dyDescent="0.3">
      <c r="A25" s="62"/>
      <c r="B25" s="467" t="s">
        <v>781</v>
      </c>
      <c r="C25" s="468"/>
      <c r="D25" s="26"/>
      <c r="E25" s="26"/>
      <c r="F25" s="26"/>
      <c r="G25" s="26"/>
      <c r="H25" s="26"/>
      <c r="I25" s="27"/>
      <c r="J25" s="64"/>
    </row>
    <row r="26" spans="1:130" s="22" customFormat="1" ht="15" thickBot="1" x14ac:dyDescent="0.35">
      <c r="A26" s="62"/>
      <c r="B26" s="487" t="s">
        <v>782</v>
      </c>
      <c r="C26" s="488"/>
      <c r="D26" s="13"/>
      <c r="E26" s="13"/>
      <c r="F26" s="13"/>
      <c r="G26" s="13"/>
      <c r="H26" s="13"/>
      <c r="I26" s="28"/>
      <c r="J26" s="64"/>
    </row>
    <row r="27" spans="1:130" s="22" customFormat="1" ht="21" thickBot="1" x14ac:dyDescent="0.35">
      <c r="A27" s="195"/>
      <c r="B27" s="233"/>
      <c r="C27" s="233"/>
      <c r="D27" s="231"/>
      <c r="E27" s="231"/>
      <c r="F27" s="231"/>
      <c r="G27" s="231"/>
      <c r="H27" s="231"/>
      <c r="I27" s="231"/>
      <c r="J27" s="64"/>
    </row>
    <row r="28" spans="1:130" s="22" customFormat="1" collapsed="1" x14ac:dyDescent="0.3">
      <c r="A28" s="195"/>
      <c r="B28" s="494" t="s">
        <v>131</v>
      </c>
      <c r="C28" s="497"/>
      <c r="D28" s="497"/>
      <c r="E28" s="497"/>
      <c r="F28" s="497"/>
      <c r="G28" s="497"/>
      <c r="H28" s="497"/>
      <c r="I28" s="498"/>
      <c r="J28" s="64"/>
    </row>
    <row r="29" spans="1:130" s="22" customFormat="1" x14ac:dyDescent="0.3">
      <c r="A29" s="195"/>
      <c r="B29" s="495"/>
      <c r="C29" s="499"/>
      <c r="D29" s="499"/>
      <c r="E29" s="499"/>
      <c r="F29" s="499"/>
      <c r="G29" s="499"/>
      <c r="H29" s="499"/>
      <c r="I29" s="500"/>
      <c r="J29" s="64"/>
    </row>
    <row r="30" spans="1:130" s="22" customFormat="1" x14ac:dyDescent="0.3">
      <c r="A30" s="195"/>
      <c r="B30" s="495"/>
      <c r="C30" s="499"/>
      <c r="D30" s="499"/>
      <c r="E30" s="499"/>
      <c r="F30" s="499"/>
      <c r="G30" s="499"/>
      <c r="H30" s="499"/>
      <c r="I30" s="500"/>
      <c r="J30" s="64"/>
      <c r="DH30" s="147" t="e">
        <f>COUNTIF(#REF!,"&lt;&gt;")</f>
        <v>#REF!</v>
      </c>
    </row>
    <row r="31" spans="1:130" s="22" customFormat="1" x14ac:dyDescent="0.3">
      <c r="A31" s="195"/>
      <c r="B31" s="495"/>
      <c r="C31" s="499"/>
      <c r="D31" s="499"/>
      <c r="E31" s="499"/>
      <c r="F31" s="499"/>
      <c r="G31" s="499"/>
      <c r="H31" s="499"/>
      <c r="I31" s="500"/>
      <c r="J31" s="64"/>
    </row>
    <row r="32" spans="1:130" s="22" customFormat="1" ht="15" thickBot="1" x14ac:dyDescent="0.35">
      <c r="A32" s="195"/>
      <c r="B32" s="496"/>
      <c r="C32" s="501"/>
      <c r="D32" s="501"/>
      <c r="E32" s="501"/>
      <c r="F32" s="501"/>
      <c r="G32" s="501"/>
      <c r="H32" s="501"/>
      <c r="I32" s="502"/>
      <c r="J32" s="64"/>
    </row>
    <row r="33" spans="1:112" s="22" customFormat="1" ht="15" thickBot="1" x14ac:dyDescent="0.35">
      <c r="A33" s="63"/>
      <c r="B33" s="489" t="str">
        <f>'WINDOWS 1'!$B$37</f>
        <v>APROBADOR POR: Jefe Dpto. Servicios Compartidos</v>
      </c>
      <c r="C33" s="489"/>
      <c r="D33" s="489"/>
      <c r="E33" s="298"/>
      <c r="F33" s="298" t="str">
        <f>'WINDOWS 1'!F37</f>
        <v>V20 de 26/09/2023</v>
      </c>
      <c r="G33" s="299"/>
      <c r="H33" s="299"/>
      <c r="I33" s="299" t="str">
        <f>"Pág. " &amp;Navegación!B81 &amp; " de " &amp;Navegación!$B$102</f>
        <v>Pág. 46 de 54</v>
      </c>
      <c r="J33" s="65"/>
    </row>
    <row r="34" spans="1:112" s="22" customFormat="1" ht="15" thickTop="1" x14ac:dyDescent="0.3">
      <c r="B34" s="82"/>
      <c r="C34" s="82"/>
      <c r="D34" s="82"/>
      <c r="E34" s="82"/>
      <c r="F34" s="82"/>
      <c r="G34" s="82"/>
      <c r="H34" s="82"/>
      <c r="I34" s="82"/>
      <c r="J34" s="82"/>
    </row>
    <row r="35" spans="1:112" s="22" customFormat="1" collapsed="1" x14ac:dyDescent="0.3">
      <c r="B35" s="82"/>
      <c r="C35" s="82"/>
      <c r="D35" s="82"/>
      <c r="E35" s="82"/>
      <c r="F35" s="82"/>
      <c r="G35" s="82"/>
      <c r="H35" s="82"/>
      <c r="I35" s="82"/>
      <c r="J35" s="82"/>
    </row>
    <row r="36" spans="1:112" s="22" customFormat="1" x14ac:dyDescent="0.3">
      <c r="B36" s="82"/>
      <c r="C36" s="82"/>
      <c r="D36" s="82"/>
      <c r="E36" s="82"/>
      <c r="F36" s="82"/>
      <c r="G36" s="82"/>
      <c r="H36" s="82"/>
      <c r="I36" s="82"/>
      <c r="J36" s="82"/>
      <c r="DH36" s="147" t="e">
        <f>COUNTIF(#REF!,"&lt;&gt;")</f>
        <v>#REF!</v>
      </c>
    </row>
    <row r="37" spans="1:112" s="22" customFormat="1" x14ac:dyDescent="0.3">
      <c r="B37" s="82"/>
      <c r="C37" s="82"/>
      <c r="D37" s="82"/>
      <c r="E37" s="82"/>
      <c r="F37" s="82"/>
      <c r="G37" s="82"/>
      <c r="H37" s="82"/>
      <c r="I37" s="82"/>
      <c r="J37" s="82"/>
    </row>
    <row r="38" spans="1:112" s="22" customFormat="1" x14ac:dyDescent="0.3">
      <c r="A38" s="82"/>
      <c r="B38" s="82"/>
      <c r="C38" s="82"/>
      <c r="D38" s="82"/>
      <c r="E38" s="82"/>
      <c r="F38" s="82"/>
      <c r="G38" s="82"/>
      <c r="H38" s="82"/>
      <c r="I38" s="82"/>
      <c r="J38" s="82"/>
    </row>
    <row r="39" spans="1:112" s="22" customFormat="1" ht="18.75" customHeight="1" x14ac:dyDescent="0.3">
      <c r="A39" s="82"/>
      <c r="B39" s="82"/>
      <c r="C39" s="82"/>
      <c r="D39" s="82"/>
      <c r="E39" s="82"/>
      <c r="F39" s="82"/>
      <c r="G39" s="82"/>
      <c r="H39" s="82"/>
      <c r="I39" s="82"/>
      <c r="J39" s="82"/>
    </row>
    <row r="40" spans="1:112" s="22" customFormat="1" ht="15" customHeight="1" x14ac:dyDescent="0.3">
      <c r="A40" s="82"/>
      <c r="B40" s="82"/>
      <c r="C40" s="82"/>
      <c r="D40" s="82"/>
      <c r="E40" s="82"/>
      <c r="F40" s="82"/>
      <c r="G40" s="82"/>
      <c r="H40" s="82"/>
      <c r="I40" s="82"/>
      <c r="J40" s="82"/>
      <c r="DH40" s="147" t="e">
        <f>COUNTIF(#REF!,"&lt;&gt;")</f>
        <v>#REF!</v>
      </c>
    </row>
    <row r="41" spans="1:112" s="22" customFormat="1" x14ac:dyDescent="0.3">
      <c r="A41" s="82"/>
      <c r="B41" s="82"/>
      <c r="C41" s="82"/>
      <c r="D41" s="82"/>
      <c r="E41" s="82"/>
      <c r="F41" s="82"/>
      <c r="G41" s="82"/>
      <c r="H41" s="82"/>
      <c r="I41" s="82"/>
      <c r="J41" s="82"/>
    </row>
    <row r="42" spans="1:112" s="22" customFormat="1" x14ac:dyDescent="0.3">
      <c r="A42" s="82"/>
      <c r="B42" s="82"/>
      <c r="C42" s="82"/>
      <c r="D42" s="82"/>
      <c r="E42" s="82"/>
      <c r="F42" s="82"/>
      <c r="G42" s="82"/>
      <c r="H42" s="82"/>
      <c r="I42" s="82"/>
      <c r="J42" s="82"/>
    </row>
    <row r="43" spans="1:112" s="22" customFormat="1" x14ac:dyDescent="0.3">
      <c r="A43" s="82"/>
      <c r="B43" s="82"/>
      <c r="C43" s="82"/>
      <c r="D43" s="82"/>
      <c r="E43" s="82"/>
      <c r="F43" s="82"/>
      <c r="G43" s="82"/>
      <c r="H43" s="82"/>
      <c r="I43" s="82"/>
      <c r="J43" s="82"/>
    </row>
    <row r="44" spans="1:112" s="22" customFormat="1" x14ac:dyDescent="0.3">
      <c r="A44" s="82"/>
      <c r="B44" s="82"/>
      <c r="C44" s="82"/>
      <c r="D44" s="82"/>
      <c r="E44" s="82"/>
      <c r="F44" s="82"/>
      <c r="G44" s="82"/>
      <c r="H44" s="82"/>
      <c r="I44" s="82"/>
      <c r="J44" s="82"/>
    </row>
    <row r="45" spans="1:112" s="22" customFormat="1" collapsed="1" x14ac:dyDescent="0.3">
      <c r="A45" s="82"/>
      <c r="B45" s="82"/>
      <c r="C45" s="82"/>
      <c r="D45" s="82"/>
      <c r="E45" s="82"/>
      <c r="F45" s="82"/>
      <c r="G45" s="82"/>
      <c r="H45" s="82"/>
      <c r="I45" s="82"/>
      <c r="J45" s="82"/>
    </row>
    <row r="46" spans="1:112" s="22" customFormat="1" hidden="1" x14ac:dyDescent="0.3">
      <c r="A46" s="82"/>
      <c r="B46" s="82"/>
      <c r="C46" s="82"/>
      <c r="D46" s="82"/>
      <c r="E46" s="82"/>
      <c r="F46" s="82"/>
      <c r="G46" s="82"/>
      <c r="H46" s="82"/>
      <c r="I46" s="82"/>
      <c r="J46" s="82"/>
      <c r="DH46" s="147" t="e">
        <f>COUNTIF(#REF!,"&lt;&gt;")</f>
        <v>#REF!</v>
      </c>
    </row>
    <row r="47" spans="1:112" s="22" customFormat="1" x14ac:dyDescent="0.3">
      <c r="A47" s="82"/>
      <c r="B47" s="82"/>
      <c r="C47" s="82"/>
      <c r="D47" s="82"/>
      <c r="E47" s="82"/>
      <c r="F47" s="82"/>
      <c r="G47" s="82"/>
      <c r="H47" s="82"/>
      <c r="I47" s="82"/>
      <c r="J47" s="82"/>
      <c r="DH47" s="147">
        <f>COUNTIF(D24:I24,"&lt;&gt;")</f>
        <v>0</v>
      </c>
    </row>
    <row r="48" spans="1:112" s="22" customFormat="1" x14ac:dyDescent="0.3">
      <c r="A48" s="82"/>
      <c r="B48" s="82"/>
      <c r="C48" s="82"/>
      <c r="D48" s="82"/>
      <c r="E48" s="82"/>
      <c r="F48" s="82"/>
      <c r="G48" s="82"/>
      <c r="H48" s="82"/>
      <c r="I48" s="82"/>
      <c r="J48" s="82"/>
    </row>
    <row r="49" spans="1:112" s="22" customFormat="1" collapsed="1" x14ac:dyDescent="0.3">
      <c r="A49" s="82"/>
      <c r="B49" s="82"/>
      <c r="C49" s="82"/>
      <c r="D49" s="82"/>
      <c r="E49" s="82"/>
      <c r="F49" s="82"/>
      <c r="G49" s="82"/>
      <c r="H49" s="82"/>
      <c r="I49" s="82"/>
      <c r="J49" s="82"/>
    </row>
    <row r="50" spans="1:112" s="22" customFormat="1" ht="18.75" customHeight="1" x14ac:dyDescent="0.3">
      <c r="A50" s="82"/>
      <c r="B50" s="82"/>
      <c r="C50" s="82"/>
      <c r="D50" s="82"/>
      <c r="E50" s="82"/>
      <c r="F50" s="82"/>
      <c r="G50" s="82"/>
      <c r="H50" s="82"/>
      <c r="I50" s="82"/>
      <c r="J50" s="82"/>
    </row>
    <row r="51" spans="1:112" s="22" customFormat="1" x14ac:dyDescent="0.3">
      <c r="A51" s="82"/>
      <c r="B51" s="82"/>
      <c r="C51" s="82"/>
      <c r="D51" s="82"/>
      <c r="E51" s="82"/>
      <c r="F51" s="82"/>
      <c r="G51" s="82"/>
      <c r="H51" s="82"/>
      <c r="I51" s="82"/>
      <c r="J51" s="82"/>
      <c r="DH51" s="147" t="e">
        <f>COUNTIF(#REF!,"&lt;&gt;")</f>
        <v>#REF!</v>
      </c>
    </row>
    <row r="52" spans="1:112" s="22" customFormat="1" x14ac:dyDescent="0.3">
      <c r="A52" s="82"/>
      <c r="B52" s="82"/>
      <c r="C52" s="82"/>
      <c r="D52" s="82"/>
      <c r="E52" s="82"/>
      <c r="F52" s="82"/>
      <c r="G52" s="82"/>
      <c r="H52" s="82"/>
      <c r="I52" s="82"/>
      <c r="J52" s="82"/>
    </row>
    <row r="53" spans="1:112" s="22" customFormat="1" collapsed="1" x14ac:dyDescent="0.3">
      <c r="A53" s="82"/>
      <c r="B53" s="82"/>
      <c r="C53" s="82"/>
      <c r="D53" s="82"/>
      <c r="E53" s="82"/>
      <c r="F53" s="82"/>
      <c r="G53" s="82"/>
      <c r="H53" s="82"/>
      <c r="I53" s="82"/>
      <c r="J53" s="82"/>
    </row>
    <row r="54" spans="1:112" s="22" customFormat="1" ht="18.75" customHeight="1" x14ac:dyDescent="0.3">
      <c r="A54" s="82"/>
      <c r="B54" s="82"/>
      <c r="C54" s="82"/>
      <c r="D54" s="82"/>
      <c r="E54" s="82"/>
      <c r="F54" s="82"/>
      <c r="G54" s="82"/>
      <c r="H54" s="82"/>
      <c r="I54" s="82"/>
      <c r="J54" s="82"/>
    </row>
    <row r="55" spans="1:112" s="22" customFormat="1" x14ac:dyDescent="0.3">
      <c r="A55" s="82"/>
      <c r="B55" s="82"/>
      <c r="C55" s="82"/>
      <c r="D55" s="82"/>
      <c r="E55" s="82"/>
      <c r="F55" s="82"/>
      <c r="G55" s="82"/>
      <c r="H55" s="82"/>
      <c r="I55" s="82"/>
      <c r="J55" s="82"/>
      <c r="DH55" s="147" t="e">
        <f>COUNTIF(#REF!,"&lt;&gt;")</f>
        <v>#REF!</v>
      </c>
    </row>
    <row r="56" spans="1:112" s="22" customFormat="1" x14ac:dyDescent="0.3">
      <c r="A56" s="82"/>
      <c r="B56" s="82"/>
      <c r="C56" s="82"/>
      <c r="D56" s="82"/>
      <c r="E56" s="82"/>
      <c r="F56" s="82"/>
      <c r="G56" s="82"/>
      <c r="H56" s="82"/>
      <c r="I56" s="82"/>
      <c r="J56" s="82"/>
    </row>
    <row r="57" spans="1:112" s="22" customFormat="1" collapsed="1" x14ac:dyDescent="0.3">
      <c r="A57" s="82"/>
      <c r="B57" s="82"/>
      <c r="C57" s="82"/>
      <c r="D57" s="82"/>
      <c r="E57" s="82"/>
      <c r="F57" s="82"/>
      <c r="G57" s="82"/>
      <c r="H57" s="82"/>
      <c r="I57" s="82"/>
      <c r="J57" s="82"/>
    </row>
    <row r="58" spans="1:112" s="22" customFormat="1" ht="18.75" customHeight="1" x14ac:dyDescent="0.3">
      <c r="A58" s="82"/>
      <c r="B58" s="82"/>
      <c r="C58" s="82"/>
      <c r="D58" s="82"/>
      <c r="E58" s="82"/>
      <c r="F58" s="82"/>
      <c r="G58" s="82"/>
      <c r="H58" s="82"/>
      <c r="I58" s="82"/>
      <c r="J58" s="82"/>
    </row>
    <row r="59" spans="1:112" s="22" customFormat="1" x14ac:dyDescent="0.3">
      <c r="A59" s="82"/>
      <c r="B59" s="82"/>
      <c r="C59" s="82"/>
      <c r="D59" s="82"/>
      <c r="E59" s="82"/>
      <c r="F59" s="82"/>
      <c r="G59" s="82"/>
      <c r="H59" s="82"/>
      <c r="I59" s="82"/>
      <c r="J59" s="82"/>
      <c r="DH59" s="147" t="e">
        <f>COUNTIF(#REF!,"&lt;&gt;")</f>
        <v>#REF!</v>
      </c>
    </row>
    <row r="60" spans="1:112" s="22" customFormat="1" x14ac:dyDescent="0.3">
      <c r="A60" s="82"/>
      <c r="B60" s="82"/>
      <c r="C60" s="82"/>
      <c r="D60" s="82"/>
      <c r="E60" s="82"/>
      <c r="F60" s="82"/>
      <c r="G60" s="82"/>
      <c r="H60" s="82"/>
      <c r="I60" s="82"/>
      <c r="J60" s="82"/>
    </row>
    <row r="61" spans="1:112" s="22" customFormat="1" x14ac:dyDescent="0.3">
      <c r="A61" s="82"/>
      <c r="B61" s="82"/>
      <c r="C61" s="82"/>
      <c r="D61" s="82"/>
      <c r="E61" s="82"/>
      <c r="F61" s="82"/>
      <c r="G61" s="82"/>
      <c r="H61" s="82"/>
      <c r="I61" s="82"/>
      <c r="J61" s="82"/>
    </row>
    <row r="62" spans="1:112" s="22" customFormat="1" ht="18.75" customHeight="1" x14ac:dyDescent="0.3">
      <c r="A62" s="82"/>
      <c r="B62" s="82"/>
      <c r="C62" s="82"/>
      <c r="D62" s="82"/>
      <c r="E62" s="82"/>
      <c r="F62" s="82"/>
      <c r="G62" s="82"/>
      <c r="H62" s="82"/>
      <c r="I62" s="82"/>
      <c r="J62" s="82"/>
    </row>
    <row r="63" spans="1:112" s="22" customFormat="1" x14ac:dyDescent="0.3">
      <c r="A63" s="82"/>
      <c r="B63" s="82"/>
      <c r="C63" s="82"/>
      <c r="D63" s="82"/>
      <c r="E63" s="82"/>
      <c r="F63" s="82"/>
      <c r="G63" s="82"/>
      <c r="H63" s="82"/>
      <c r="I63" s="82"/>
      <c r="J63" s="82"/>
      <c r="DH63" s="147" t="e">
        <f>COUNTIF(#REF!,"&lt;&gt;")</f>
        <v>#REF!</v>
      </c>
    </row>
    <row r="64" spans="1:112" s="22" customFormat="1" x14ac:dyDescent="0.3">
      <c r="A64" s="82"/>
      <c r="B64" s="82"/>
      <c r="C64" s="82"/>
      <c r="D64" s="82"/>
      <c r="E64" s="82"/>
      <c r="F64" s="82"/>
      <c r="G64" s="82"/>
      <c r="H64" s="82"/>
      <c r="I64" s="82"/>
      <c r="J64" s="82"/>
    </row>
    <row r="65" spans="1:112" s="22" customFormat="1" ht="42" customHeight="1" x14ac:dyDescent="0.3">
      <c r="A65" s="82"/>
      <c r="B65" s="82"/>
      <c r="C65" s="82"/>
      <c r="D65" s="82"/>
      <c r="E65" s="82"/>
      <c r="F65" s="82"/>
      <c r="G65" s="82"/>
      <c r="H65" s="82"/>
      <c r="I65" s="82"/>
      <c r="J65" s="82"/>
    </row>
    <row r="66" spans="1:112" s="22" customFormat="1" x14ac:dyDescent="0.3">
      <c r="A66" s="82"/>
      <c r="B66" s="82"/>
      <c r="C66" s="82"/>
      <c r="D66" s="82"/>
      <c r="E66" s="82"/>
      <c r="F66" s="82"/>
      <c r="G66" s="82"/>
      <c r="H66" s="82"/>
      <c r="I66" s="82"/>
      <c r="J66" s="82"/>
    </row>
    <row r="67" spans="1:112" s="22" customFormat="1" x14ac:dyDescent="0.3">
      <c r="A67" s="82"/>
      <c r="B67" s="82"/>
      <c r="C67" s="82"/>
      <c r="D67" s="82"/>
      <c r="E67" s="82"/>
      <c r="F67" s="82"/>
      <c r="G67" s="82"/>
      <c r="H67" s="82"/>
      <c r="I67" s="82"/>
      <c r="J67" s="82"/>
      <c r="DH67" s="147" t="e">
        <f>COUNTIF(#REF!,"&lt;&gt;")</f>
        <v>#REF!</v>
      </c>
    </row>
    <row r="68" spans="1:112" s="22" customFormat="1" x14ac:dyDescent="0.3">
      <c r="A68" s="82"/>
      <c r="B68" s="82"/>
      <c r="C68" s="82"/>
      <c r="D68" s="82"/>
      <c r="E68" s="82"/>
      <c r="F68" s="82"/>
      <c r="G68" s="82"/>
      <c r="H68" s="82"/>
      <c r="I68" s="82"/>
      <c r="J68" s="82"/>
    </row>
    <row r="69" spans="1:112" s="22" customFormat="1" collapsed="1" x14ac:dyDescent="0.3">
      <c r="A69" s="82"/>
      <c r="B69" s="82"/>
      <c r="C69" s="82"/>
      <c r="D69" s="82"/>
      <c r="E69" s="82"/>
      <c r="F69" s="82"/>
      <c r="G69" s="82"/>
      <c r="H69" s="82"/>
      <c r="I69" s="82"/>
      <c r="J69" s="82"/>
    </row>
    <row r="70" spans="1:112" s="22" customFormat="1" ht="15" customHeight="1" x14ac:dyDescent="0.3">
      <c r="A70" s="82"/>
      <c r="B70" s="82"/>
      <c r="C70" s="82"/>
      <c r="D70" s="82"/>
      <c r="E70" s="82"/>
      <c r="F70" s="82"/>
      <c r="G70" s="82"/>
      <c r="H70" s="82"/>
      <c r="I70" s="82"/>
      <c r="J70" s="82"/>
      <c r="DH70" s="147" t="e">
        <f>COUNTIF(#REF!,"&lt;&gt;")</f>
        <v>#REF!</v>
      </c>
    </row>
    <row r="71" spans="1:112" s="22" customFormat="1" x14ac:dyDescent="0.3">
      <c r="A71" s="82"/>
      <c r="B71" s="82"/>
      <c r="C71" s="82"/>
      <c r="D71" s="82"/>
      <c r="E71" s="82"/>
      <c r="F71" s="82"/>
      <c r="G71" s="82"/>
      <c r="H71" s="82"/>
      <c r="I71" s="82"/>
      <c r="J71" s="82"/>
    </row>
    <row r="72" spans="1:112" s="22" customFormat="1" x14ac:dyDescent="0.3">
      <c r="A72" s="82"/>
      <c r="B72" s="82"/>
      <c r="C72" s="82"/>
      <c r="D72" s="82"/>
      <c r="E72" s="82"/>
      <c r="F72" s="82"/>
      <c r="G72" s="82"/>
      <c r="H72" s="82"/>
      <c r="I72" s="82"/>
      <c r="J72" s="82"/>
      <c r="DH72" s="147" t="e">
        <f>COUNTIF(#REF!,"&lt;&gt;")</f>
        <v>#REF!</v>
      </c>
    </row>
    <row r="73" spans="1:112" s="22" customFormat="1" collapsed="1" x14ac:dyDescent="0.3">
      <c r="A73" s="82"/>
      <c r="B73" s="82"/>
      <c r="C73" s="82"/>
      <c r="D73" s="82"/>
      <c r="E73" s="82"/>
      <c r="F73" s="82"/>
      <c r="G73" s="82"/>
      <c r="H73" s="82"/>
      <c r="I73" s="82"/>
      <c r="J73" s="82"/>
    </row>
    <row r="74" spans="1:112" s="22" customFormat="1" x14ac:dyDescent="0.3">
      <c r="A74" s="82"/>
      <c r="B74" s="82"/>
      <c r="C74" s="82"/>
      <c r="D74" s="82"/>
      <c r="E74" s="82"/>
      <c r="F74" s="82"/>
      <c r="G74" s="82"/>
      <c r="H74" s="82"/>
      <c r="I74" s="82"/>
      <c r="J74" s="82"/>
    </row>
    <row r="75" spans="1:112" s="22" customFormat="1" x14ac:dyDescent="0.3">
      <c r="A75" s="82"/>
      <c r="B75" s="82"/>
      <c r="C75" s="82"/>
      <c r="D75" s="82"/>
      <c r="E75" s="82"/>
      <c r="F75" s="82"/>
      <c r="G75" s="82"/>
      <c r="H75" s="82"/>
      <c r="I75" s="82"/>
      <c r="J75" s="82"/>
    </row>
    <row r="76" spans="1:112" s="22" customFormat="1" ht="24" customHeight="1" x14ac:dyDescent="0.3">
      <c r="A76" s="82"/>
      <c r="B76" s="82"/>
      <c r="C76" s="82"/>
      <c r="D76" s="82"/>
      <c r="E76" s="82"/>
      <c r="F76" s="82"/>
      <c r="G76" s="82"/>
      <c r="H76" s="82"/>
      <c r="I76" s="82"/>
      <c r="J76" s="82"/>
    </row>
    <row r="77" spans="1:112" s="22" customFormat="1" x14ac:dyDescent="0.3">
      <c r="A77" s="82"/>
      <c r="B77" s="82"/>
      <c r="C77" s="82"/>
      <c r="D77" s="82"/>
      <c r="E77" s="82"/>
      <c r="F77" s="82"/>
      <c r="G77" s="82"/>
      <c r="H77" s="82"/>
      <c r="I77" s="82"/>
      <c r="J77" s="82"/>
    </row>
    <row r="78" spans="1:112" s="22" customFormat="1" hidden="1" x14ac:dyDescent="0.3">
      <c r="A78" s="82"/>
      <c r="B78" s="82"/>
      <c r="C78" s="82"/>
      <c r="D78" s="82"/>
      <c r="E78" s="82"/>
      <c r="F78" s="82"/>
      <c r="G78" s="82"/>
      <c r="H78" s="82"/>
      <c r="I78" s="82"/>
      <c r="J78" s="82"/>
    </row>
    <row r="79" spans="1:112" s="22" customFormat="1" ht="15.75" customHeight="1" x14ac:dyDescent="0.3">
      <c r="A79" s="82"/>
      <c r="B79" s="82"/>
      <c r="C79" s="82"/>
      <c r="D79" s="82"/>
      <c r="E79" s="82"/>
      <c r="F79" s="82"/>
      <c r="G79" s="82"/>
      <c r="H79" s="82"/>
      <c r="I79" s="82"/>
      <c r="J79" s="82"/>
      <c r="DH79" s="147" t="e">
        <f>COUNTIF(#REF!,"&lt;&gt;")</f>
        <v>#REF!</v>
      </c>
    </row>
    <row r="80" spans="1:112" s="22" customFormat="1" x14ac:dyDescent="0.3">
      <c r="A80" s="82"/>
      <c r="B80" s="82"/>
      <c r="C80" s="82"/>
      <c r="D80" s="82"/>
      <c r="E80" s="82"/>
      <c r="F80" s="82"/>
      <c r="G80" s="82"/>
      <c r="H80" s="82"/>
      <c r="I80" s="82"/>
      <c r="J80" s="82"/>
    </row>
    <row r="81" spans="1:112" s="22" customFormat="1" ht="15" customHeight="1" x14ac:dyDescent="0.3">
      <c r="A81" s="82"/>
      <c r="B81" s="82"/>
      <c r="C81" s="82"/>
      <c r="D81" s="82"/>
      <c r="E81" s="82"/>
      <c r="F81" s="82"/>
      <c r="G81" s="82"/>
      <c r="H81" s="82"/>
      <c r="I81" s="82"/>
      <c r="J81" s="82"/>
    </row>
    <row r="82" spans="1:112" s="22" customFormat="1" x14ac:dyDescent="0.3">
      <c r="A82" s="82"/>
      <c r="B82" s="82"/>
      <c r="C82" s="82"/>
      <c r="D82" s="82"/>
      <c r="E82" s="82"/>
      <c r="F82" s="82"/>
      <c r="G82" s="82"/>
      <c r="H82" s="82"/>
      <c r="I82" s="82"/>
      <c r="J82" s="82"/>
    </row>
    <row r="83" spans="1:112" s="22" customFormat="1" x14ac:dyDescent="0.3">
      <c r="A83" s="82"/>
      <c r="B83" s="82"/>
      <c r="C83" s="82"/>
      <c r="D83" s="82"/>
      <c r="E83" s="82"/>
      <c r="F83" s="82"/>
      <c r="G83" s="82"/>
      <c r="H83" s="82"/>
      <c r="I83" s="82"/>
      <c r="J83" s="82"/>
    </row>
    <row r="84" spans="1:112" s="22" customFormat="1" x14ac:dyDescent="0.3">
      <c r="A84" s="82"/>
      <c r="B84" s="82"/>
      <c r="C84" s="82"/>
      <c r="D84" s="82"/>
      <c r="E84" s="82"/>
      <c r="F84" s="82"/>
      <c r="G84" s="82"/>
      <c r="H84" s="82"/>
      <c r="I84" s="82"/>
      <c r="J84" s="82"/>
    </row>
    <row r="85" spans="1:112" s="22" customFormat="1" ht="18.75" customHeight="1" x14ac:dyDescent="0.3">
      <c r="A85" s="82"/>
      <c r="B85" s="82"/>
      <c r="C85" s="82"/>
      <c r="D85" s="82"/>
      <c r="E85" s="82"/>
      <c r="F85" s="82"/>
      <c r="G85" s="82"/>
      <c r="H85" s="82"/>
      <c r="I85" s="82"/>
      <c r="J85" s="82"/>
    </row>
    <row r="86" spans="1:112" s="22" customFormat="1" x14ac:dyDescent="0.3">
      <c r="A86" s="82"/>
      <c r="B86" s="82"/>
      <c r="C86" s="82"/>
      <c r="D86" s="82"/>
      <c r="E86" s="82"/>
      <c r="F86" s="82"/>
      <c r="G86" s="82"/>
      <c r="H86" s="82"/>
      <c r="I86" s="82"/>
      <c r="J86" s="82"/>
      <c r="DH86" s="147" t="e">
        <f>COUNTIF(#REF!,"&lt;&gt;")</f>
        <v>#REF!</v>
      </c>
    </row>
    <row r="87" spans="1:112" s="22" customFormat="1" x14ac:dyDescent="0.3">
      <c r="A87" s="82"/>
      <c r="B87" s="82"/>
      <c r="C87" s="82"/>
      <c r="D87" s="82"/>
      <c r="E87" s="82"/>
      <c r="F87" s="82"/>
      <c r="G87" s="82"/>
      <c r="H87" s="82"/>
      <c r="I87" s="82"/>
      <c r="J87" s="82"/>
    </row>
    <row r="88" spans="1:112" s="22" customFormat="1" x14ac:dyDescent="0.3">
      <c r="A88" s="82"/>
      <c r="B88" s="82"/>
      <c r="C88" s="82"/>
      <c r="D88" s="82"/>
      <c r="E88" s="82"/>
      <c r="F88" s="82"/>
      <c r="G88" s="82"/>
      <c r="H88" s="82"/>
      <c r="I88" s="82"/>
      <c r="J88" s="82"/>
    </row>
    <row r="89" spans="1:112" s="22" customFormat="1" ht="63" customHeight="1" x14ac:dyDescent="0.3">
      <c r="A89" s="82"/>
      <c r="B89" s="82"/>
      <c r="C89" s="82"/>
      <c r="D89" s="82"/>
      <c r="E89" s="82"/>
      <c r="F89" s="82"/>
      <c r="G89" s="82"/>
      <c r="H89" s="82"/>
      <c r="I89" s="82"/>
      <c r="J89" s="82"/>
    </row>
    <row r="90" spans="1:112" s="22" customFormat="1" x14ac:dyDescent="0.3">
      <c r="A90" s="82"/>
      <c r="B90" s="82"/>
      <c r="C90" s="82"/>
      <c r="D90" s="82"/>
      <c r="E90" s="82"/>
      <c r="F90" s="82"/>
      <c r="G90" s="82"/>
      <c r="H90" s="82"/>
      <c r="I90" s="82"/>
      <c r="J90" s="82"/>
    </row>
    <row r="91" spans="1:112" s="22" customFormat="1" x14ac:dyDescent="0.3">
      <c r="A91" s="82"/>
      <c r="B91" s="82"/>
      <c r="C91" s="82"/>
      <c r="D91" s="82"/>
      <c r="E91" s="82"/>
      <c r="F91" s="82"/>
      <c r="G91" s="82"/>
      <c r="H91" s="82"/>
      <c r="I91" s="82"/>
      <c r="J91" s="82"/>
      <c r="DH91" s="147" t="e">
        <f>COUNTIF(#REF!,"&lt;&gt;")</f>
        <v>#REF!</v>
      </c>
    </row>
    <row r="92" spans="1:112" s="22" customFormat="1" x14ac:dyDescent="0.3">
      <c r="A92" s="82"/>
      <c r="B92" s="82"/>
      <c r="C92" s="82"/>
      <c r="D92" s="82"/>
      <c r="E92" s="82"/>
      <c r="F92" s="82"/>
      <c r="G92" s="82"/>
      <c r="H92" s="82"/>
      <c r="I92" s="82"/>
      <c r="J92" s="82"/>
    </row>
    <row r="93" spans="1:112" s="22" customFormat="1" ht="18.75" customHeight="1" x14ac:dyDescent="0.3">
      <c r="A93" s="82"/>
      <c r="B93" s="82"/>
      <c r="C93" s="82"/>
      <c r="D93" s="82"/>
      <c r="E93" s="82"/>
      <c r="F93" s="82"/>
      <c r="G93" s="82"/>
      <c r="H93" s="82"/>
      <c r="I93" s="82"/>
      <c r="J93" s="82"/>
    </row>
    <row r="94" spans="1:112" s="22" customFormat="1" x14ac:dyDescent="0.3">
      <c r="A94" s="82"/>
      <c r="B94" s="82"/>
      <c r="C94" s="82"/>
      <c r="D94" s="82"/>
      <c r="E94" s="82"/>
      <c r="F94" s="82"/>
      <c r="G94" s="82"/>
      <c r="H94" s="82"/>
      <c r="I94" s="82"/>
      <c r="J94" s="82"/>
      <c r="DH94" s="147" t="e">
        <f>COUNTIF(#REF!,"&lt;&gt;")</f>
        <v>#REF!</v>
      </c>
    </row>
    <row r="95" spans="1:112" s="22" customFormat="1" x14ac:dyDescent="0.3">
      <c r="A95" s="82"/>
      <c r="B95" s="82"/>
      <c r="C95" s="82"/>
      <c r="D95" s="82"/>
      <c r="E95" s="82"/>
      <c r="F95" s="82"/>
      <c r="G95" s="82"/>
      <c r="H95" s="82"/>
      <c r="I95" s="82"/>
      <c r="J95" s="82"/>
    </row>
    <row r="96" spans="1:112" s="22" customFormat="1" x14ac:dyDescent="0.3">
      <c r="A96" s="82"/>
      <c r="B96" s="82"/>
      <c r="C96" s="82"/>
      <c r="D96" s="82"/>
      <c r="E96" s="82"/>
      <c r="F96" s="82"/>
      <c r="G96" s="82"/>
      <c r="H96" s="82"/>
      <c r="I96" s="82"/>
      <c r="J96" s="82"/>
    </row>
    <row r="97" spans="1:112" s="22" customFormat="1" hidden="1" x14ac:dyDescent="0.3">
      <c r="A97" s="82"/>
      <c r="B97" s="82"/>
      <c r="C97" s="82"/>
      <c r="D97" s="82"/>
      <c r="E97" s="82"/>
      <c r="F97" s="82"/>
      <c r="G97" s="82"/>
      <c r="H97" s="82"/>
      <c r="I97" s="82"/>
      <c r="J97" s="82"/>
    </row>
    <row r="98" spans="1:112" s="22" customFormat="1" x14ac:dyDescent="0.3">
      <c r="A98" s="82"/>
      <c r="B98" s="82"/>
      <c r="C98" s="82"/>
      <c r="D98" s="82"/>
      <c r="E98" s="82"/>
      <c r="F98" s="82"/>
      <c r="G98" s="82"/>
      <c r="H98" s="82"/>
      <c r="I98" s="82"/>
      <c r="J98" s="82"/>
      <c r="K98"/>
      <c r="L98"/>
      <c r="DH98" s="147" t="e">
        <f>COUNTIF(#REF!,"&lt;&gt;")</f>
        <v>#REF!</v>
      </c>
    </row>
    <row r="99" spans="1:112" s="22" customFormat="1" x14ac:dyDescent="0.3">
      <c r="A99" s="82"/>
      <c r="B99" s="82"/>
      <c r="C99" s="82"/>
      <c r="D99" s="82"/>
      <c r="E99" s="82"/>
      <c r="F99" s="82"/>
      <c r="G99" s="82"/>
      <c r="H99" s="82"/>
      <c r="I99" s="82"/>
      <c r="J99" s="82"/>
    </row>
    <row r="100" spans="1:112" s="22" customFormat="1" x14ac:dyDescent="0.3">
      <c r="A100" s="82"/>
      <c r="B100" s="82"/>
      <c r="C100" s="82"/>
      <c r="D100" s="82"/>
      <c r="E100" s="82"/>
      <c r="F100" s="82"/>
      <c r="G100" s="82"/>
      <c r="H100" s="82"/>
      <c r="I100" s="82"/>
      <c r="J100" s="82"/>
    </row>
    <row r="101" spans="1:112" s="22" customFormat="1" ht="26.25" customHeight="1" x14ac:dyDescent="0.3">
      <c r="A101" s="82"/>
      <c r="B101" s="82"/>
      <c r="C101" s="82"/>
      <c r="D101" s="82"/>
      <c r="E101" s="82"/>
      <c r="F101" s="82"/>
      <c r="G101" s="82"/>
      <c r="H101" s="82"/>
      <c r="I101" s="82"/>
      <c r="J101" s="82"/>
    </row>
    <row r="102" spans="1:112" s="22" customFormat="1" x14ac:dyDescent="0.3">
      <c r="A102" s="82"/>
      <c r="B102" s="82"/>
      <c r="C102" s="82"/>
      <c r="D102" s="82"/>
      <c r="E102" s="82"/>
      <c r="F102" s="82"/>
      <c r="G102" s="82"/>
      <c r="H102" s="82"/>
      <c r="I102" s="82"/>
      <c r="J102" s="82"/>
    </row>
    <row r="103" spans="1:112" s="22" customFormat="1" x14ac:dyDescent="0.3">
      <c r="A103" s="82"/>
      <c r="B103" s="82"/>
      <c r="C103" s="82"/>
      <c r="D103" s="82"/>
      <c r="E103" s="82"/>
      <c r="F103" s="82"/>
      <c r="G103" s="82"/>
      <c r="H103" s="82"/>
      <c r="I103" s="82"/>
      <c r="J103" s="82"/>
    </row>
    <row r="104" spans="1:112" s="22" customFormat="1" x14ac:dyDescent="0.3">
      <c r="A104" s="82"/>
      <c r="B104" s="82"/>
      <c r="C104" s="82"/>
      <c r="D104" s="82"/>
      <c r="E104" s="82"/>
      <c r="F104" s="82"/>
      <c r="G104" s="82"/>
      <c r="H104" s="82"/>
      <c r="I104" s="82"/>
      <c r="J104" s="82"/>
    </row>
    <row r="105" spans="1:112" s="22" customFormat="1" x14ac:dyDescent="0.3">
      <c r="A105" s="82"/>
      <c r="B105" s="82"/>
      <c r="C105" s="82"/>
      <c r="D105" s="82"/>
      <c r="E105" s="82"/>
      <c r="F105" s="82"/>
      <c r="G105" s="82"/>
      <c r="H105" s="82"/>
      <c r="I105" s="82"/>
      <c r="J105" s="82"/>
    </row>
    <row r="106" spans="1:112" s="22" customFormat="1" x14ac:dyDescent="0.3">
      <c r="A106" s="82"/>
      <c r="B106" s="82"/>
      <c r="C106" s="82"/>
      <c r="D106" s="82"/>
      <c r="E106" s="82"/>
      <c r="F106" s="82"/>
      <c r="G106" s="82"/>
      <c r="H106" s="82"/>
      <c r="I106" s="82"/>
      <c r="J106" s="82"/>
    </row>
    <row r="107" spans="1:112" s="22" customFormat="1" ht="25.5" customHeight="1" x14ac:dyDescent="0.3">
      <c r="A107" s="82"/>
      <c r="B107" s="82"/>
      <c r="C107" s="82"/>
      <c r="D107" s="82"/>
      <c r="E107" s="82"/>
      <c r="F107" s="82"/>
      <c r="G107" s="82"/>
      <c r="H107" s="82"/>
      <c r="I107" s="82"/>
      <c r="J107" s="82"/>
    </row>
    <row r="108" spans="1:112" s="22" customFormat="1" ht="36" customHeight="1" x14ac:dyDescent="0.3">
      <c r="A108" s="82"/>
      <c r="B108" s="82"/>
      <c r="C108" s="82"/>
      <c r="D108" s="82"/>
      <c r="E108" s="82"/>
      <c r="F108" s="82"/>
      <c r="G108" s="82"/>
      <c r="H108" s="82"/>
      <c r="I108" s="82"/>
      <c r="J108" s="82"/>
    </row>
    <row r="109" spans="1:112" s="22" customFormat="1" x14ac:dyDescent="0.3">
      <c r="A109" s="82"/>
      <c r="B109" s="82"/>
      <c r="C109" s="82"/>
      <c r="D109" s="82"/>
      <c r="E109" s="82"/>
      <c r="F109" s="82"/>
      <c r="G109" s="82"/>
      <c r="H109" s="82"/>
      <c r="I109" s="82"/>
      <c r="J109" s="82"/>
    </row>
    <row r="110" spans="1:112" s="22" customFormat="1" ht="15" customHeight="1" x14ac:dyDescent="0.3">
      <c r="A110" s="82"/>
      <c r="B110" s="82"/>
      <c r="C110" s="82"/>
      <c r="D110" s="82"/>
      <c r="E110" s="82"/>
      <c r="F110" s="82"/>
      <c r="G110" s="82"/>
      <c r="H110" s="82"/>
      <c r="I110" s="82"/>
      <c r="J110" s="82"/>
      <c r="DH110" s="147" t="e">
        <f>COUNTIF(#REF!,"&lt;&gt;")</f>
        <v>#REF!</v>
      </c>
    </row>
    <row r="111" spans="1:112" s="22" customFormat="1" x14ac:dyDescent="0.3">
      <c r="A111" s="82"/>
      <c r="B111" s="82"/>
      <c r="C111" s="82"/>
      <c r="D111" s="82"/>
      <c r="E111" s="82"/>
      <c r="F111" s="82"/>
      <c r="G111" s="82"/>
      <c r="H111" s="82"/>
      <c r="I111" s="82"/>
      <c r="J111" s="82"/>
      <c r="K111"/>
      <c r="L111"/>
    </row>
    <row r="112" spans="1:112" s="22" customFormat="1" ht="93" customHeight="1" x14ac:dyDescent="0.3">
      <c r="A112" s="82"/>
      <c r="B112" s="82"/>
      <c r="C112" s="82"/>
      <c r="D112" s="82"/>
      <c r="E112" s="82"/>
      <c r="F112" s="82"/>
      <c r="G112" s="82"/>
      <c r="H112" s="82"/>
      <c r="I112" s="82"/>
      <c r="J112" s="82"/>
    </row>
    <row r="113" spans="1:112" s="22" customFormat="1" x14ac:dyDescent="0.3">
      <c r="A113" s="82"/>
      <c r="B113" s="82"/>
      <c r="C113" s="82"/>
      <c r="D113" s="82"/>
      <c r="E113" s="82"/>
      <c r="F113" s="82"/>
      <c r="G113" s="82"/>
      <c r="H113" s="82"/>
      <c r="I113" s="82"/>
      <c r="J113" s="82"/>
    </row>
    <row r="114" spans="1:112" s="22" customFormat="1" x14ac:dyDescent="0.3">
      <c r="A114" s="82"/>
      <c r="B114" s="82"/>
      <c r="C114" s="82"/>
      <c r="D114" s="82"/>
      <c r="E114" s="82"/>
      <c r="F114" s="82"/>
      <c r="G114" s="82"/>
      <c r="H114" s="82"/>
      <c r="I114" s="82"/>
      <c r="J114" s="82"/>
    </row>
    <row r="115" spans="1:112" s="22" customFormat="1" x14ac:dyDescent="0.3">
      <c r="A115" s="82"/>
      <c r="B115" s="82"/>
      <c r="C115" s="82"/>
      <c r="D115" s="82"/>
      <c r="E115" s="82"/>
      <c r="F115" s="82"/>
      <c r="G115" s="82"/>
      <c r="H115" s="82"/>
      <c r="I115" s="82"/>
      <c r="J115" s="82"/>
      <c r="DH115" s="147" t="e">
        <f>COUNTIF(#REF!,"&lt;&gt;")</f>
        <v>#REF!</v>
      </c>
    </row>
    <row r="116" spans="1:112" s="22" customFormat="1" ht="18.75" customHeight="1" x14ac:dyDescent="0.3">
      <c r="A116" s="82"/>
      <c r="B116" s="82"/>
      <c r="C116" s="82"/>
      <c r="D116" s="82"/>
      <c r="E116" s="82"/>
      <c r="F116" s="82"/>
      <c r="G116" s="82"/>
      <c r="H116" s="82"/>
      <c r="I116" s="82"/>
      <c r="J116" s="82"/>
    </row>
    <row r="117" spans="1:112" s="22" customFormat="1" ht="15" customHeight="1" x14ac:dyDescent="0.3">
      <c r="A117" s="82"/>
      <c r="B117" s="82"/>
      <c r="C117" s="82"/>
      <c r="D117" s="82"/>
      <c r="E117" s="82"/>
      <c r="F117" s="82"/>
      <c r="G117" s="82"/>
      <c r="H117" s="82"/>
      <c r="I117" s="82"/>
      <c r="J117" s="82"/>
    </row>
    <row r="118" spans="1:112" s="22" customFormat="1" x14ac:dyDescent="0.3">
      <c r="A118" s="82"/>
      <c r="B118" s="82"/>
      <c r="C118" s="82"/>
      <c r="D118" s="82"/>
      <c r="E118" s="82"/>
      <c r="F118" s="82"/>
      <c r="G118" s="82"/>
      <c r="H118" s="82"/>
      <c r="I118" s="82"/>
      <c r="J118" s="82"/>
    </row>
    <row r="119" spans="1:112" s="22" customFormat="1" x14ac:dyDescent="0.3">
      <c r="A119" s="82"/>
      <c r="B119" s="82"/>
      <c r="C119" s="82"/>
      <c r="D119" s="82"/>
      <c r="E119" s="82"/>
      <c r="F119" s="82"/>
      <c r="G119" s="82"/>
      <c r="H119" s="82"/>
      <c r="I119" s="82"/>
      <c r="J119" s="82"/>
    </row>
    <row r="120" spans="1:112" s="22" customFormat="1" ht="59.25" customHeight="1" x14ac:dyDescent="0.3">
      <c r="A120" s="82"/>
      <c r="B120" s="82"/>
      <c r="C120" s="82"/>
      <c r="D120" s="82"/>
      <c r="E120" s="82"/>
      <c r="F120" s="82"/>
      <c r="G120" s="82"/>
      <c r="H120" s="82"/>
      <c r="I120" s="82"/>
      <c r="J120" s="82"/>
    </row>
    <row r="121" spans="1:112" s="22" customFormat="1" ht="18.75" customHeight="1" x14ac:dyDescent="0.3">
      <c r="A121" s="82"/>
      <c r="B121" s="82"/>
      <c r="C121" s="82"/>
      <c r="D121" s="82"/>
      <c r="E121" s="82"/>
      <c r="F121" s="82"/>
      <c r="G121" s="82"/>
      <c r="H121" s="82"/>
      <c r="I121" s="82"/>
      <c r="J121" s="82"/>
    </row>
    <row r="122" spans="1:112" s="22" customFormat="1" x14ac:dyDescent="0.3">
      <c r="A122" s="82"/>
      <c r="B122" s="82"/>
      <c r="C122" s="82"/>
      <c r="D122" s="82"/>
      <c r="E122" s="82"/>
      <c r="F122" s="82"/>
      <c r="G122" s="82"/>
      <c r="H122" s="82"/>
      <c r="I122" s="82"/>
      <c r="J122" s="82"/>
    </row>
    <row r="123" spans="1:112" s="22" customFormat="1" ht="15" customHeight="1" x14ac:dyDescent="0.3">
      <c r="A123" s="82"/>
      <c r="B123" s="82"/>
      <c r="C123" s="82"/>
      <c r="D123" s="82"/>
      <c r="E123" s="82"/>
      <c r="F123" s="82"/>
      <c r="G123" s="82"/>
      <c r="H123" s="82"/>
      <c r="I123" s="82"/>
      <c r="J123" s="82"/>
      <c r="DH123" s="147" t="e">
        <f>COUNTIF(#REF!,"&lt;&gt;")</f>
        <v>#REF!</v>
      </c>
    </row>
    <row r="124" spans="1:112" s="22" customFormat="1" x14ac:dyDescent="0.3">
      <c r="A124" s="82"/>
      <c r="B124" s="82"/>
      <c r="C124" s="82"/>
      <c r="D124" s="82"/>
      <c r="E124" s="82"/>
      <c r="F124" s="82"/>
      <c r="G124" s="82"/>
      <c r="H124" s="82"/>
      <c r="I124" s="82"/>
      <c r="J124" s="82"/>
    </row>
    <row r="125" spans="1:112" s="22" customFormat="1" ht="36" customHeight="1" x14ac:dyDescent="0.3">
      <c r="A125" s="82"/>
      <c r="B125" s="82"/>
      <c r="C125" s="82"/>
      <c r="D125" s="82"/>
      <c r="E125" s="82"/>
      <c r="F125" s="82"/>
      <c r="G125" s="82"/>
      <c r="H125" s="82"/>
      <c r="I125" s="82"/>
      <c r="J125" s="82"/>
    </row>
    <row r="126" spans="1:112" s="22" customFormat="1" x14ac:dyDescent="0.3">
      <c r="A126" s="82"/>
      <c r="B126" s="82"/>
      <c r="C126" s="82"/>
      <c r="D126" s="82"/>
      <c r="E126" s="82"/>
      <c r="F126" s="82"/>
      <c r="G126" s="82"/>
      <c r="H126" s="82"/>
      <c r="I126" s="82"/>
      <c r="J126" s="82"/>
    </row>
    <row r="127" spans="1:112" s="22" customFormat="1" ht="18.75" customHeight="1" x14ac:dyDescent="0.3">
      <c r="A127" s="82"/>
      <c r="B127" s="82"/>
      <c r="C127" s="82"/>
      <c r="D127" s="82"/>
      <c r="E127" s="82"/>
      <c r="F127" s="82"/>
      <c r="G127" s="82"/>
      <c r="H127" s="82"/>
      <c r="I127" s="82"/>
      <c r="J127" s="82"/>
    </row>
    <row r="128" spans="1:112" s="22" customFormat="1" ht="36.75" customHeight="1" x14ac:dyDescent="0.3">
      <c r="A128" s="82"/>
      <c r="B128" s="82"/>
      <c r="C128" s="82"/>
      <c r="D128" s="82"/>
      <c r="E128" s="82"/>
      <c r="F128" s="82"/>
      <c r="G128" s="82"/>
      <c r="H128" s="82"/>
      <c r="I128" s="82"/>
      <c r="J128" s="82"/>
    </row>
    <row r="129" spans="1:15" s="22" customFormat="1" ht="39" customHeight="1" x14ac:dyDescent="0.3">
      <c r="A129" s="82"/>
      <c r="B129" s="82"/>
      <c r="C129" s="82"/>
      <c r="D129" s="82"/>
      <c r="E129" s="82"/>
      <c r="F129" s="82"/>
      <c r="G129" s="82"/>
      <c r="H129" s="82"/>
      <c r="I129" s="82"/>
      <c r="J129" s="82"/>
    </row>
    <row r="130" spans="1:15" s="22" customFormat="1" x14ac:dyDescent="0.3">
      <c r="A130" s="82"/>
      <c r="B130" s="82"/>
      <c r="C130" s="82"/>
      <c r="D130" s="82"/>
      <c r="E130" s="82"/>
      <c r="F130" s="82"/>
      <c r="G130" s="82"/>
      <c r="H130" s="82"/>
      <c r="I130" s="82"/>
      <c r="J130" s="82"/>
    </row>
    <row r="131" spans="1:15" s="22" customFormat="1" ht="45" customHeight="1" x14ac:dyDescent="0.3">
      <c r="A131" s="82"/>
      <c r="B131" s="82"/>
      <c r="C131" s="82"/>
      <c r="D131" s="82"/>
      <c r="E131" s="82"/>
      <c r="F131" s="82"/>
      <c r="G131" s="82"/>
      <c r="H131" s="82"/>
      <c r="I131" s="82"/>
      <c r="J131" s="82"/>
    </row>
    <row r="132" spans="1:15" s="22" customFormat="1" x14ac:dyDescent="0.3">
      <c r="A132" s="82"/>
      <c r="B132" s="82"/>
      <c r="C132" s="82"/>
      <c r="D132" s="82"/>
      <c r="E132" s="82"/>
      <c r="F132" s="82"/>
      <c r="G132" s="82"/>
      <c r="H132" s="82"/>
      <c r="I132" s="82"/>
      <c r="J132" s="82"/>
    </row>
    <row r="133" spans="1:15" s="22" customFormat="1" ht="18.75" customHeight="1" x14ac:dyDescent="0.3">
      <c r="A133" s="82"/>
      <c r="B133" s="82"/>
      <c r="C133" s="82"/>
      <c r="D133" s="82"/>
      <c r="E133" s="82"/>
      <c r="F133" s="82"/>
      <c r="G133" s="82"/>
      <c r="H133" s="82"/>
      <c r="I133" s="82"/>
      <c r="J133" s="82"/>
    </row>
    <row r="134" spans="1:15" s="22" customFormat="1" ht="1.2" customHeight="1" x14ac:dyDescent="0.3">
      <c r="A134" s="82"/>
      <c r="B134" s="82"/>
      <c r="C134" s="82"/>
      <c r="D134" s="82"/>
      <c r="E134" s="82"/>
      <c r="F134" s="82"/>
      <c r="G134" s="82"/>
      <c r="H134" s="82"/>
      <c r="I134" s="82"/>
      <c r="J134" s="82"/>
    </row>
    <row r="135" spans="1:15" s="22" customFormat="1" ht="34.5" customHeight="1" x14ac:dyDescent="0.3">
      <c r="A135" s="82"/>
      <c r="B135" s="82"/>
      <c r="C135" s="82"/>
      <c r="D135" s="82"/>
      <c r="E135" s="82"/>
      <c r="F135" s="82"/>
      <c r="G135" s="82"/>
      <c r="H135" s="82"/>
      <c r="I135" s="82"/>
      <c r="J135" s="82"/>
    </row>
    <row r="136" spans="1:15" s="22" customFormat="1" x14ac:dyDescent="0.3">
      <c r="A136" s="82"/>
      <c r="B136" s="82"/>
      <c r="C136" s="82"/>
      <c r="D136" s="82"/>
      <c r="E136" s="82"/>
      <c r="F136" s="82"/>
      <c r="G136" s="82"/>
      <c r="H136" s="82"/>
      <c r="I136" s="82"/>
      <c r="J136" s="82"/>
    </row>
    <row r="137" spans="1:15" s="22" customFormat="1" ht="24.75" customHeight="1" x14ac:dyDescent="0.3">
      <c r="A137" s="82"/>
      <c r="B137" s="82"/>
      <c r="C137" s="82"/>
      <c r="D137" s="82"/>
      <c r="E137" s="82"/>
      <c r="F137" s="82"/>
      <c r="G137" s="82"/>
      <c r="H137" s="82"/>
      <c r="I137" s="82"/>
      <c r="J137" s="82"/>
    </row>
    <row r="138" spans="1:15" s="22" customFormat="1" ht="24" customHeight="1" x14ac:dyDescent="0.3">
      <c r="A138" s="82"/>
      <c r="B138" s="82"/>
      <c r="C138" s="82"/>
      <c r="D138" s="82"/>
      <c r="E138" s="82"/>
      <c r="F138" s="82"/>
      <c r="G138" s="82"/>
      <c r="H138" s="82"/>
      <c r="I138" s="82"/>
      <c r="J138" s="82"/>
      <c r="K138" s="82"/>
      <c r="L138" s="82"/>
    </row>
    <row r="139" spans="1:15" s="22" customFormat="1" x14ac:dyDescent="0.3">
      <c r="A139" s="82"/>
      <c r="B139" s="82"/>
      <c r="C139" s="82"/>
      <c r="D139" s="82"/>
      <c r="E139" s="82"/>
      <c r="F139" s="82"/>
      <c r="G139" s="82"/>
      <c r="H139" s="82"/>
      <c r="I139" s="82"/>
      <c r="J139" s="82"/>
      <c r="K139" s="82"/>
      <c r="L139" s="82"/>
    </row>
    <row r="140" spans="1:15" s="22" customFormat="1" x14ac:dyDescent="0.3">
      <c r="A140" s="82"/>
      <c r="B140" s="82"/>
      <c r="C140" s="82"/>
      <c r="D140" s="82"/>
      <c r="E140" s="82"/>
      <c r="F140" s="82"/>
      <c r="G140" s="82"/>
      <c r="H140" s="82"/>
      <c r="I140" s="82"/>
      <c r="J140" s="82"/>
      <c r="K140" s="82"/>
      <c r="L140" s="82"/>
    </row>
    <row r="141" spans="1:15" s="22" customFormat="1" x14ac:dyDescent="0.3">
      <c r="A141" s="82"/>
      <c r="B141" s="82"/>
      <c r="C141" s="82"/>
      <c r="D141" s="82"/>
      <c r="E141" s="82"/>
      <c r="F141" s="82"/>
      <c r="G141" s="82"/>
      <c r="H141" s="82"/>
      <c r="I141" s="82"/>
      <c r="J141" s="82"/>
      <c r="K141" s="82"/>
      <c r="L141" s="82"/>
    </row>
    <row r="142" spans="1:15" x14ac:dyDescent="0.3">
      <c r="M142" s="22"/>
      <c r="N142" s="22"/>
      <c r="O142" s="22"/>
    </row>
    <row r="143" spans="1:15" x14ac:dyDescent="0.3">
      <c r="M143" s="22"/>
      <c r="N143" s="22"/>
      <c r="O143" s="22"/>
    </row>
    <row r="144" spans="1:15" x14ac:dyDescent="0.3">
      <c r="M144" s="22"/>
      <c r="N144" s="22"/>
      <c r="O144" s="22"/>
    </row>
    <row r="145" spans="13:15" x14ac:dyDescent="0.3">
      <c r="M145" s="22"/>
      <c r="N145" s="22"/>
      <c r="O145" s="22"/>
    </row>
    <row r="146" spans="13:15" x14ac:dyDescent="0.3">
      <c r="M146" s="22"/>
      <c r="N146" s="22"/>
      <c r="O146" s="22"/>
    </row>
    <row r="147" spans="13:15" x14ac:dyDescent="0.3">
      <c r="M147" s="22"/>
      <c r="N147" s="22"/>
      <c r="O147" s="22"/>
    </row>
    <row r="148" spans="13:15" x14ac:dyDescent="0.3">
      <c r="M148" s="22"/>
      <c r="N148" s="22"/>
      <c r="O148" s="22"/>
    </row>
    <row r="149" spans="13:15" x14ac:dyDescent="0.3">
      <c r="M149" s="22"/>
      <c r="N149" s="22"/>
      <c r="O149" s="22"/>
    </row>
    <row r="150" spans="13:15" x14ac:dyDescent="0.3">
      <c r="M150" s="22"/>
      <c r="N150" s="22"/>
      <c r="O150" s="22"/>
    </row>
    <row r="151" spans="13:15" x14ac:dyDescent="0.3">
      <c r="M151" s="22"/>
      <c r="N151" s="22"/>
      <c r="O151" s="22"/>
    </row>
    <row r="152" spans="13:15" x14ac:dyDescent="0.3">
      <c r="M152" s="22"/>
      <c r="N152" s="22"/>
      <c r="O152" s="22"/>
    </row>
    <row r="153" spans="13:15" x14ac:dyDescent="0.3">
      <c r="M153" s="22"/>
      <c r="N153" s="22"/>
      <c r="O153" s="22"/>
    </row>
    <row r="154" spans="13:15" x14ac:dyDescent="0.3">
      <c r="M154" s="22"/>
      <c r="N154" s="22"/>
      <c r="O154" s="22"/>
    </row>
    <row r="155" spans="13:15" x14ac:dyDescent="0.3">
      <c r="M155" s="22"/>
      <c r="N155" s="22"/>
      <c r="O155" s="22"/>
    </row>
    <row r="156" spans="13:15" x14ac:dyDescent="0.3">
      <c r="M156" s="22"/>
      <c r="N156" s="22"/>
      <c r="O156" s="22"/>
    </row>
    <row r="157" spans="13:15" x14ac:dyDescent="0.3">
      <c r="M157" s="22"/>
      <c r="N157" s="22"/>
      <c r="O157" s="22"/>
    </row>
    <row r="158" spans="13:15" x14ac:dyDescent="0.3">
      <c r="M158" s="22"/>
      <c r="N158" s="22"/>
      <c r="O158" s="22"/>
    </row>
    <row r="159" spans="13:15" x14ac:dyDescent="0.3">
      <c r="M159" s="22"/>
      <c r="N159" s="22"/>
      <c r="O159" s="22"/>
    </row>
    <row r="160" spans="13:15" x14ac:dyDescent="0.3">
      <c r="M160" s="22"/>
      <c r="N160" s="22"/>
      <c r="O160" s="22"/>
    </row>
    <row r="161" spans="13:15" x14ac:dyDescent="0.3">
      <c r="M161" s="22"/>
      <c r="N161" s="22"/>
      <c r="O161" s="22"/>
    </row>
    <row r="162" spans="13:15" x14ac:dyDescent="0.3">
      <c r="M162" s="22"/>
      <c r="N162" s="22"/>
      <c r="O162" s="22"/>
    </row>
    <row r="163" spans="13:15" x14ac:dyDescent="0.3">
      <c r="M163" s="22"/>
      <c r="N163" s="22"/>
      <c r="O163" s="22"/>
    </row>
    <row r="164" spans="13:15" x14ac:dyDescent="0.3">
      <c r="M164" s="22"/>
      <c r="N164" s="22"/>
      <c r="O164" s="22"/>
    </row>
    <row r="165" spans="13:15" x14ac:dyDescent="0.3">
      <c r="M165" s="22"/>
      <c r="N165" s="22"/>
      <c r="O165" s="22"/>
    </row>
    <row r="166" spans="13:15" x14ac:dyDescent="0.3">
      <c r="M166" s="22"/>
      <c r="N166" s="22"/>
      <c r="O166" s="22"/>
    </row>
    <row r="167" spans="13:15" x14ac:dyDescent="0.3">
      <c r="M167" s="22"/>
      <c r="N167" s="22"/>
      <c r="O167" s="22"/>
    </row>
    <row r="168" spans="13:15" x14ac:dyDescent="0.3">
      <c r="M168" s="22"/>
      <c r="N168" s="22"/>
      <c r="O168" s="22"/>
    </row>
    <row r="169" spans="13:15" x14ac:dyDescent="0.3">
      <c r="M169" s="22"/>
      <c r="N169" s="22"/>
    </row>
    <row r="170" spans="13:15" x14ac:dyDescent="0.3">
      <c r="M170" s="22"/>
      <c r="N170" s="22"/>
    </row>
    <row r="171" spans="13:15" x14ac:dyDescent="0.3">
      <c r="M171" s="22"/>
      <c r="N171" s="22"/>
    </row>
    <row r="172" spans="13:15" x14ac:dyDescent="0.3">
      <c r="M172" s="22"/>
      <c r="N172" s="22"/>
    </row>
    <row r="173" spans="13:15" x14ac:dyDescent="0.3">
      <c r="M173" s="22"/>
      <c r="N173" s="22"/>
    </row>
    <row r="174" spans="13:15" x14ac:dyDescent="0.3">
      <c r="M174" s="22"/>
      <c r="N174" s="22"/>
    </row>
    <row r="175" spans="13:15" x14ac:dyDescent="0.3">
      <c r="M175" s="22"/>
      <c r="N175" s="22"/>
    </row>
    <row r="176" spans="13:15" x14ac:dyDescent="0.3">
      <c r="M176" s="22"/>
      <c r="N176" s="22"/>
    </row>
    <row r="177" spans="13:14" x14ac:dyDescent="0.3">
      <c r="M177" s="22"/>
      <c r="N177" s="22"/>
    </row>
    <row r="178" spans="13:14" x14ac:dyDescent="0.3">
      <c r="M178" s="22"/>
      <c r="N178" s="22"/>
    </row>
    <row r="179" spans="13:14" x14ac:dyDescent="0.3">
      <c r="M179" s="22"/>
      <c r="N179" s="22"/>
    </row>
    <row r="180" spans="13:14" x14ac:dyDescent="0.3">
      <c r="M180" s="22"/>
      <c r="N180" s="22"/>
    </row>
    <row r="181" spans="13:14" x14ac:dyDescent="0.3">
      <c r="M181" s="22"/>
      <c r="N181" s="22"/>
    </row>
    <row r="182" spans="13:14" x14ac:dyDescent="0.3">
      <c r="M182" s="22"/>
      <c r="N182" s="22"/>
    </row>
    <row r="183" spans="13:14" x14ac:dyDescent="0.3">
      <c r="M183" s="22"/>
      <c r="N183" s="22"/>
    </row>
    <row r="184" spans="13:14" x14ac:dyDescent="0.3">
      <c r="M184" s="22"/>
      <c r="N184" s="22"/>
    </row>
    <row r="185" spans="13:14" x14ac:dyDescent="0.3">
      <c r="M185" s="22"/>
      <c r="N185" s="22"/>
    </row>
    <row r="186" spans="13:14" x14ac:dyDescent="0.3">
      <c r="M186" s="22"/>
      <c r="N186" s="22"/>
    </row>
    <row r="187" spans="13:14" x14ac:dyDescent="0.3">
      <c r="M187" s="22"/>
      <c r="N187" s="22"/>
    </row>
    <row r="188" spans="13:14" x14ac:dyDescent="0.3">
      <c r="M188" s="22"/>
      <c r="N188" s="22"/>
    </row>
    <row r="189" spans="13:14" x14ac:dyDescent="0.3">
      <c r="M189" s="22"/>
      <c r="N189" s="22"/>
    </row>
    <row r="190" spans="13:14" x14ac:dyDescent="0.3">
      <c r="M190" s="22"/>
      <c r="N190" s="22"/>
    </row>
    <row r="191" spans="13:14" x14ac:dyDescent="0.3">
      <c r="M191" s="22"/>
      <c r="N191" s="22"/>
    </row>
    <row r="192" spans="13:14" x14ac:dyDescent="0.3">
      <c r="M192" s="22"/>
      <c r="N192" s="22"/>
    </row>
    <row r="193" spans="13:14" x14ac:dyDescent="0.3">
      <c r="M193" s="22"/>
      <c r="N193" s="22"/>
    </row>
    <row r="194" spans="13:14" x14ac:dyDescent="0.3">
      <c r="M194" s="22"/>
      <c r="N194" s="22"/>
    </row>
    <row r="195" spans="13:14" x14ac:dyDescent="0.3">
      <c r="M195" s="22"/>
      <c r="N195" s="22"/>
    </row>
    <row r="196" spans="13:14" x14ac:dyDescent="0.3">
      <c r="M196" s="22"/>
      <c r="N196" s="22"/>
    </row>
    <row r="197" spans="13:14" x14ac:dyDescent="0.3">
      <c r="M197" s="22"/>
      <c r="N197" s="22"/>
    </row>
    <row r="198" spans="13:14" x14ac:dyDescent="0.3">
      <c r="M198" s="22"/>
      <c r="N198" s="22"/>
    </row>
    <row r="199" spans="13:14" x14ac:dyDescent="0.3">
      <c r="M199" s="22"/>
      <c r="N199" s="22"/>
    </row>
    <row r="200" spans="13:14" x14ac:dyDescent="0.3">
      <c r="M200" s="22"/>
      <c r="N200" s="22"/>
    </row>
    <row r="201" spans="13:14" x14ac:dyDescent="0.3">
      <c r="M201" s="22"/>
      <c r="N201" s="22"/>
    </row>
    <row r="202" spans="13:14" x14ac:dyDescent="0.3">
      <c r="M202" s="22"/>
      <c r="N202" s="22"/>
    </row>
    <row r="203" spans="13:14" x14ac:dyDescent="0.3">
      <c r="M203" s="22"/>
      <c r="N203" s="22"/>
    </row>
    <row r="204" spans="13:14" x14ac:dyDescent="0.3">
      <c r="M204" s="22"/>
      <c r="N204" s="22"/>
    </row>
    <row r="205" spans="13:14" x14ac:dyDescent="0.3">
      <c r="M205" s="22"/>
      <c r="N205" s="22"/>
    </row>
    <row r="206" spans="13:14" x14ac:dyDescent="0.3">
      <c r="M206" s="22"/>
      <c r="N206" s="22"/>
    </row>
    <row r="207" spans="13:14" x14ac:dyDescent="0.3">
      <c r="M207" s="22"/>
      <c r="N207" s="22"/>
    </row>
    <row r="208" spans="13:14" x14ac:dyDescent="0.3">
      <c r="M208" s="22"/>
      <c r="N208" s="22"/>
    </row>
    <row r="209" spans="13:14" x14ac:dyDescent="0.3">
      <c r="M209" s="22"/>
      <c r="N209" s="22"/>
    </row>
    <row r="210" spans="13:14" x14ac:dyDescent="0.3">
      <c r="M210" s="22"/>
      <c r="N210" s="22"/>
    </row>
    <row r="211" spans="13:14" x14ac:dyDescent="0.3">
      <c r="M211" s="22"/>
      <c r="N211" s="22"/>
    </row>
    <row r="212" spans="13:14" x14ac:dyDescent="0.3">
      <c r="M212" s="22"/>
      <c r="N212" s="22"/>
    </row>
    <row r="213" spans="13:14" x14ac:dyDescent="0.3">
      <c r="M213" s="22"/>
      <c r="N213" s="22"/>
    </row>
    <row r="214" spans="13:14" x14ac:dyDescent="0.3">
      <c r="M214" s="22"/>
      <c r="N214" s="22"/>
    </row>
    <row r="215" spans="13:14" x14ac:dyDescent="0.3">
      <c r="M215" s="22"/>
      <c r="N215" s="22"/>
    </row>
    <row r="216" spans="13:14" x14ac:dyDescent="0.3">
      <c r="M216" s="22"/>
      <c r="N216" s="22"/>
    </row>
    <row r="217" spans="13:14" x14ac:dyDescent="0.3">
      <c r="M217" s="22"/>
      <c r="N217" s="22"/>
    </row>
    <row r="218" spans="13:14" x14ac:dyDescent="0.3">
      <c r="M218" s="22"/>
      <c r="N218" s="22"/>
    </row>
    <row r="219" spans="13:14" x14ac:dyDescent="0.3">
      <c r="M219" s="22"/>
      <c r="N219" s="22"/>
    </row>
    <row r="220" spans="13:14" x14ac:dyDescent="0.3">
      <c r="M220" s="22"/>
      <c r="N220" s="22"/>
    </row>
    <row r="221" spans="13:14" x14ac:dyDescent="0.3">
      <c r="M221" s="22"/>
      <c r="N221" s="22"/>
    </row>
    <row r="222" spans="13:14" x14ac:dyDescent="0.3">
      <c r="M222" s="22"/>
      <c r="N222" s="22"/>
    </row>
    <row r="223" spans="13:14" x14ac:dyDescent="0.3">
      <c r="M223" s="22"/>
      <c r="N223" s="22"/>
    </row>
    <row r="224" spans="13:14" x14ac:dyDescent="0.3">
      <c r="M224" s="22"/>
      <c r="N224" s="22"/>
    </row>
    <row r="225" spans="13:14" x14ac:dyDescent="0.3">
      <c r="M225" s="22"/>
      <c r="N225" s="22"/>
    </row>
    <row r="226" spans="13:14" x14ac:dyDescent="0.3">
      <c r="M226" s="22"/>
      <c r="N226" s="22"/>
    </row>
    <row r="227" spans="13:14" x14ac:dyDescent="0.3">
      <c r="M227" s="22"/>
      <c r="N227" s="22"/>
    </row>
    <row r="228" spans="13:14" x14ac:dyDescent="0.3">
      <c r="M228" s="22"/>
      <c r="N228" s="22"/>
    </row>
    <row r="229" spans="13:14" x14ac:dyDescent="0.3">
      <c r="M229" s="22"/>
      <c r="N229" s="22"/>
    </row>
    <row r="230" spans="13:14" x14ac:dyDescent="0.3">
      <c r="M230" s="22"/>
      <c r="N230" s="22"/>
    </row>
    <row r="231" spans="13:14" x14ac:dyDescent="0.3">
      <c r="M231" s="22"/>
      <c r="N231" s="22"/>
    </row>
    <row r="232" spans="13:14" x14ac:dyDescent="0.3">
      <c r="M232" s="22"/>
      <c r="N232" s="22"/>
    </row>
    <row r="233" spans="13:14" x14ac:dyDescent="0.3">
      <c r="M233" s="22"/>
      <c r="N233" s="22"/>
    </row>
    <row r="234" spans="13:14" x14ac:dyDescent="0.3">
      <c r="M234" s="22"/>
      <c r="N234" s="22"/>
    </row>
    <row r="235" spans="13:14" x14ac:dyDescent="0.3">
      <c r="M235" s="22"/>
      <c r="N235" s="22"/>
    </row>
    <row r="236" spans="13:14" x14ac:dyDescent="0.3">
      <c r="M236" s="22"/>
      <c r="N236" s="22"/>
    </row>
    <row r="237" spans="13:14" x14ac:dyDescent="0.3">
      <c r="M237" s="22"/>
      <c r="N237" s="22"/>
    </row>
    <row r="238" spans="13:14" x14ac:dyDescent="0.3">
      <c r="M238" s="22"/>
      <c r="N238" s="22"/>
    </row>
    <row r="239" spans="13:14" x14ac:dyDescent="0.3">
      <c r="M239" s="22"/>
      <c r="N239" s="22"/>
    </row>
    <row r="240" spans="13:14" x14ac:dyDescent="0.3">
      <c r="M240" s="22"/>
      <c r="N240" s="22"/>
    </row>
    <row r="241" spans="12:112" x14ac:dyDescent="0.3">
      <c r="M241" s="22"/>
      <c r="N241" s="22"/>
    </row>
    <row r="242" spans="12:112" x14ac:dyDescent="0.3">
      <c r="M242" s="22"/>
      <c r="N242" s="22"/>
    </row>
    <row r="243" spans="12:112" x14ac:dyDescent="0.3">
      <c r="M243" s="22"/>
      <c r="N243" s="22"/>
    </row>
    <row r="244" spans="12:112" x14ac:dyDescent="0.3">
      <c r="M244" s="22"/>
      <c r="N244" s="22"/>
    </row>
    <row r="245" spans="12:112" x14ac:dyDescent="0.3">
      <c r="M245" s="22"/>
      <c r="N245" s="22"/>
    </row>
    <row r="246" spans="12:112" x14ac:dyDescent="0.3">
      <c r="M246" s="22"/>
      <c r="N246" s="22"/>
    </row>
    <row r="247" spans="12:112" x14ac:dyDescent="0.3">
      <c r="M247" s="22"/>
      <c r="N247" s="22"/>
    </row>
    <row r="248" spans="12:112" x14ac:dyDescent="0.3">
      <c r="M248" s="22"/>
      <c r="N248" s="22"/>
    </row>
    <row r="249" spans="12:112" x14ac:dyDescent="0.3">
      <c r="M249" s="22"/>
      <c r="N249" s="22"/>
    </row>
    <row r="250" spans="12:112" ht="15" thickBot="1" x14ac:dyDescent="0.35">
      <c r="L250" s="266" t="s">
        <v>27</v>
      </c>
      <c r="M250" s="128" t="s">
        <v>181</v>
      </c>
      <c r="DG250" s="22"/>
      <c r="DH250" s="82"/>
    </row>
    <row r="251" spans="12:112" ht="15" thickTop="1" x14ac:dyDescent="0.3">
      <c r="L251" s="83" t="s">
        <v>1273</v>
      </c>
      <c r="M251" s="131" t="s">
        <v>1274</v>
      </c>
      <c r="DG251" s="22"/>
      <c r="DH251" s="82"/>
    </row>
    <row r="252" spans="12:112" x14ac:dyDescent="0.3">
      <c r="L252" s="83" t="s">
        <v>1273</v>
      </c>
      <c r="M252" s="131" t="s">
        <v>1275</v>
      </c>
      <c r="DG252" s="22"/>
      <c r="DH252" s="82"/>
    </row>
    <row r="253" spans="12:112" x14ac:dyDescent="0.3">
      <c r="L253" s="83" t="s">
        <v>1273</v>
      </c>
      <c r="M253" s="131" t="s">
        <v>1132</v>
      </c>
      <c r="DG253" s="22"/>
      <c r="DH253" s="82"/>
    </row>
    <row r="254" spans="12:112" x14ac:dyDescent="0.3">
      <c r="L254" s="83" t="s">
        <v>1273</v>
      </c>
      <c r="M254" s="131" t="s">
        <v>1276</v>
      </c>
      <c r="DG254" s="22"/>
      <c r="DH254" s="82"/>
    </row>
    <row r="255" spans="12:112" x14ac:dyDescent="0.3">
      <c r="L255" s="83" t="s">
        <v>1273</v>
      </c>
      <c r="M255" s="131" t="s">
        <v>1277</v>
      </c>
      <c r="DG255" s="22"/>
      <c r="DH255" s="82"/>
    </row>
    <row r="256" spans="12:112" x14ac:dyDescent="0.3">
      <c r="L256" s="83" t="s">
        <v>1273</v>
      </c>
      <c r="M256" s="131" t="s">
        <v>1278</v>
      </c>
      <c r="DG256" s="22"/>
      <c r="DH256" s="82"/>
    </row>
    <row r="257" spans="12:112" x14ac:dyDescent="0.3">
      <c r="L257" s="83" t="s">
        <v>1273</v>
      </c>
      <c r="M257" s="131" t="s">
        <v>1279</v>
      </c>
      <c r="DG257" s="22"/>
      <c r="DH257" s="82"/>
    </row>
    <row r="258" spans="12:112" x14ac:dyDescent="0.3">
      <c r="L258" s="83" t="s">
        <v>1280</v>
      </c>
      <c r="M258" s="131" t="s">
        <v>1281</v>
      </c>
      <c r="DG258" s="22"/>
      <c r="DH258" s="82"/>
    </row>
    <row r="259" spans="12:112" x14ac:dyDescent="0.3">
      <c r="L259" s="83" t="s">
        <v>1280</v>
      </c>
      <c r="M259" s="131" t="s">
        <v>1282</v>
      </c>
      <c r="DG259" s="22"/>
      <c r="DH259" s="82"/>
    </row>
    <row r="260" spans="12:112" x14ac:dyDescent="0.3">
      <c r="L260" s="83" t="s">
        <v>1280</v>
      </c>
      <c r="M260" s="131" t="s">
        <v>1283</v>
      </c>
      <c r="DG260" s="22"/>
      <c r="DH260" s="82"/>
    </row>
    <row r="261" spans="12:112" x14ac:dyDescent="0.3">
      <c r="L261" s="83" t="s">
        <v>1280</v>
      </c>
      <c r="M261" s="131" t="s">
        <v>1284</v>
      </c>
      <c r="DG261" s="22"/>
      <c r="DH261" s="82"/>
    </row>
    <row r="262" spans="12:112" x14ac:dyDescent="0.3">
      <c r="L262" s="83" t="s">
        <v>1280</v>
      </c>
      <c r="M262" s="131" t="s">
        <v>1285</v>
      </c>
      <c r="DG262" s="22"/>
      <c r="DH262" s="82"/>
    </row>
    <row r="263" spans="12:112" x14ac:dyDescent="0.3">
      <c r="L263" s="83" t="s">
        <v>1280</v>
      </c>
      <c r="M263" s="131" t="s">
        <v>1286</v>
      </c>
      <c r="DG263" s="22"/>
      <c r="DH263" s="82"/>
    </row>
    <row r="264" spans="12:112" x14ac:dyDescent="0.3">
      <c r="L264" s="83" t="s">
        <v>1280</v>
      </c>
      <c r="M264" s="131" t="s">
        <v>1287</v>
      </c>
      <c r="DG264" s="22"/>
      <c r="DH264" s="82"/>
    </row>
    <row r="265" spans="12:112" x14ac:dyDescent="0.3">
      <c r="L265" s="83" t="s">
        <v>1288</v>
      </c>
      <c r="M265" s="131" t="s">
        <v>1289</v>
      </c>
      <c r="DG265" s="22"/>
      <c r="DH265" s="82"/>
    </row>
    <row r="266" spans="12:112" x14ac:dyDescent="0.3">
      <c r="L266" s="83" t="s">
        <v>1288</v>
      </c>
      <c r="M266" s="131" t="s">
        <v>1290</v>
      </c>
      <c r="DG266" s="22"/>
      <c r="DH266" s="82"/>
    </row>
    <row r="267" spans="12:112" x14ac:dyDescent="0.3">
      <c r="L267" s="83" t="s">
        <v>1288</v>
      </c>
      <c r="M267" s="131" t="s">
        <v>1291</v>
      </c>
      <c r="DG267" s="22"/>
      <c r="DH267" s="82"/>
    </row>
    <row r="268" spans="12:112" x14ac:dyDescent="0.3">
      <c r="L268" s="83" t="s">
        <v>1288</v>
      </c>
      <c r="M268" s="131" t="s">
        <v>1292</v>
      </c>
      <c r="DG268" s="22"/>
      <c r="DH268" s="82"/>
    </row>
    <row r="269" spans="12:112" x14ac:dyDescent="0.3">
      <c r="L269" s="83" t="s">
        <v>1293</v>
      </c>
      <c r="M269" s="131" t="s">
        <v>1294</v>
      </c>
      <c r="DG269" s="22"/>
      <c r="DH269" s="82"/>
    </row>
    <row r="270" spans="12:112" x14ac:dyDescent="0.3">
      <c r="L270" s="83" t="s">
        <v>1293</v>
      </c>
      <c r="M270" s="131" t="s">
        <v>1295</v>
      </c>
      <c r="DG270" s="22"/>
      <c r="DH270" s="82"/>
    </row>
    <row r="271" spans="12:112" x14ac:dyDescent="0.3">
      <c r="L271" s="83" t="s">
        <v>1293</v>
      </c>
      <c r="M271" s="131" t="s">
        <v>981</v>
      </c>
      <c r="DG271" s="22"/>
      <c r="DH271" s="82"/>
    </row>
    <row r="272" spans="12:112" x14ac:dyDescent="0.3">
      <c r="L272" s="83" t="s">
        <v>1296</v>
      </c>
      <c r="M272" s="131" t="s">
        <v>1060</v>
      </c>
      <c r="DG272" s="22"/>
      <c r="DH272" s="82"/>
    </row>
    <row r="273" spans="12:112" x14ac:dyDescent="0.3">
      <c r="L273" s="83" t="s">
        <v>1296</v>
      </c>
      <c r="M273" s="131" t="s">
        <v>701</v>
      </c>
      <c r="DG273" s="22"/>
      <c r="DH273" s="82"/>
    </row>
    <row r="274" spans="12:112" x14ac:dyDescent="0.3">
      <c r="L274" s="83" t="s">
        <v>1296</v>
      </c>
      <c r="M274" s="131" t="s">
        <v>1297</v>
      </c>
      <c r="DG274" s="22"/>
      <c r="DH274" s="82"/>
    </row>
    <row r="275" spans="12:112" x14ac:dyDescent="0.3">
      <c r="L275" s="83" t="s">
        <v>1296</v>
      </c>
      <c r="M275" s="131" t="s">
        <v>1298</v>
      </c>
      <c r="DG275" s="22"/>
      <c r="DH275" s="82"/>
    </row>
    <row r="276" spans="12:112" x14ac:dyDescent="0.3">
      <c r="L276" s="83" t="s">
        <v>1296</v>
      </c>
      <c r="M276" s="131" t="s">
        <v>1299</v>
      </c>
      <c r="DG276" s="22"/>
      <c r="DH276" s="82"/>
    </row>
    <row r="277" spans="12:112" x14ac:dyDescent="0.3">
      <c r="L277" s="265" t="s">
        <v>1300</v>
      </c>
      <c r="M277" s="131" t="s">
        <v>3</v>
      </c>
      <c r="DG277" s="22"/>
      <c r="DH277" s="82"/>
    </row>
    <row r="278" spans="12:112" x14ac:dyDescent="0.3">
      <c r="L278" s="265" t="s">
        <v>1300</v>
      </c>
      <c r="M278" s="131" t="s">
        <v>1301</v>
      </c>
      <c r="DG278" s="22"/>
      <c r="DH278" s="82"/>
    </row>
    <row r="279" spans="12:112" x14ac:dyDescent="0.3">
      <c r="L279" s="265" t="s">
        <v>1300</v>
      </c>
      <c r="M279" s="131" t="s">
        <v>1038</v>
      </c>
      <c r="DG279" s="22"/>
      <c r="DH279" s="82"/>
    </row>
    <row r="280" spans="12:112" x14ac:dyDescent="0.3">
      <c r="L280" s="265" t="s">
        <v>1300</v>
      </c>
      <c r="M280" s="131" t="s">
        <v>1302</v>
      </c>
      <c r="DG280" s="22"/>
      <c r="DH280" s="82"/>
    </row>
    <row r="281" spans="12:112" x14ac:dyDescent="0.3">
      <c r="L281" s="265" t="s">
        <v>1300</v>
      </c>
      <c r="M281" s="131" t="s">
        <v>1303</v>
      </c>
      <c r="DG281" s="22"/>
      <c r="DH281" s="82"/>
    </row>
    <row r="282" spans="12:112" x14ac:dyDescent="0.3">
      <c r="L282" s="265" t="s">
        <v>1300</v>
      </c>
      <c r="M282" s="131" t="s">
        <v>1019</v>
      </c>
      <c r="DG282" s="22"/>
      <c r="DH282" s="82"/>
    </row>
    <row r="283" spans="12:112" x14ac:dyDescent="0.3">
      <c r="L283" s="265" t="s">
        <v>1300</v>
      </c>
      <c r="M283" s="131" t="s">
        <v>1304</v>
      </c>
      <c r="DG283" s="22"/>
      <c r="DH283" s="82"/>
    </row>
    <row r="284" spans="12:112" x14ac:dyDescent="0.3">
      <c r="L284" s="265" t="s">
        <v>1300</v>
      </c>
      <c r="M284" s="131" t="s">
        <v>1305</v>
      </c>
      <c r="DG284" s="22"/>
      <c r="DH284" s="82"/>
    </row>
    <row r="285" spans="12:112" x14ac:dyDescent="0.3">
      <c r="L285" s="83" t="s">
        <v>1306</v>
      </c>
      <c r="M285" s="131" t="s">
        <v>1148</v>
      </c>
      <c r="DG285" s="22"/>
      <c r="DH285" s="82"/>
    </row>
    <row r="286" spans="12:112" x14ac:dyDescent="0.3">
      <c r="L286" s="83" t="s">
        <v>1306</v>
      </c>
      <c r="M286" s="131" t="s">
        <v>1151</v>
      </c>
      <c r="DG286" s="22"/>
      <c r="DH286" s="82"/>
    </row>
    <row r="287" spans="12:112" x14ac:dyDescent="0.3">
      <c r="L287" s="83" t="s">
        <v>1306</v>
      </c>
      <c r="M287" s="131" t="s">
        <v>1153</v>
      </c>
      <c r="DG287" s="22"/>
      <c r="DH287" s="82"/>
    </row>
    <row r="288" spans="12:112" x14ac:dyDescent="0.3">
      <c r="L288" s="83" t="s">
        <v>1306</v>
      </c>
      <c r="M288" s="131" t="s">
        <v>1154</v>
      </c>
      <c r="DG288" s="22"/>
      <c r="DH288" s="82"/>
    </row>
    <row r="289" spans="12:112" x14ac:dyDescent="0.3">
      <c r="L289" s="83" t="s">
        <v>1306</v>
      </c>
      <c r="M289" s="131" t="s">
        <v>1156</v>
      </c>
      <c r="DG289" s="22"/>
      <c r="DH289" s="82"/>
    </row>
    <row r="290" spans="12:112" x14ac:dyDescent="0.3">
      <c r="L290" s="83" t="s">
        <v>1306</v>
      </c>
      <c r="M290" s="131" t="s">
        <v>1157</v>
      </c>
      <c r="DG290" s="22"/>
      <c r="DH290" s="82"/>
    </row>
    <row r="291" spans="12:112" x14ac:dyDescent="0.3">
      <c r="L291" s="83" t="s">
        <v>1306</v>
      </c>
      <c r="M291" s="131" t="s">
        <v>1159</v>
      </c>
      <c r="DG291" s="22"/>
      <c r="DH291" s="82"/>
    </row>
    <row r="292" spans="12:112" x14ac:dyDescent="0.3">
      <c r="L292" s="83" t="s">
        <v>1306</v>
      </c>
      <c r="M292" s="131" t="s">
        <v>1161</v>
      </c>
      <c r="DG292" s="22"/>
      <c r="DH292" s="82"/>
    </row>
    <row r="293" spans="12:112" x14ac:dyDescent="0.3">
      <c r="L293" s="83" t="s">
        <v>1306</v>
      </c>
      <c r="M293" s="131" t="s">
        <v>1162</v>
      </c>
      <c r="DG293" s="22"/>
      <c r="DH293" s="82"/>
    </row>
    <row r="294" spans="12:112" x14ac:dyDescent="0.3">
      <c r="L294" s="83" t="s">
        <v>1306</v>
      </c>
      <c r="M294" s="131" t="s">
        <v>1164</v>
      </c>
      <c r="DG294" s="22"/>
      <c r="DH294" s="82"/>
    </row>
    <row r="295" spans="12:112" x14ac:dyDescent="0.3">
      <c r="L295" s="83" t="s">
        <v>1307</v>
      </c>
      <c r="M295" s="144" t="s">
        <v>1167</v>
      </c>
      <c r="DG295" s="22"/>
      <c r="DH295" s="82"/>
    </row>
    <row r="296" spans="12:112" x14ac:dyDescent="0.3">
      <c r="L296" s="83" t="s">
        <v>1307</v>
      </c>
      <c r="M296" s="144" t="s">
        <v>1169</v>
      </c>
      <c r="DG296" s="22"/>
      <c r="DH296" s="82"/>
    </row>
    <row r="297" spans="12:112" x14ac:dyDescent="0.3">
      <c r="L297" s="83" t="s">
        <v>1307</v>
      </c>
      <c r="M297" s="144" t="s">
        <v>1172</v>
      </c>
      <c r="DG297" s="22"/>
      <c r="DH297" s="82"/>
    </row>
    <row r="298" spans="12:112" x14ac:dyDescent="0.3">
      <c r="L298" s="83" t="s">
        <v>1307</v>
      </c>
      <c r="M298" s="144" t="s">
        <v>1174</v>
      </c>
      <c r="DG298" s="22"/>
      <c r="DH298" s="82"/>
    </row>
    <row r="299" spans="12:112" x14ac:dyDescent="0.3">
      <c r="L299" s="83" t="s">
        <v>1307</v>
      </c>
      <c r="M299" s="144" t="s">
        <v>1176</v>
      </c>
      <c r="DG299" s="22"/>
      <c r="DH299" s="82"/>
    </row>
    <row r="300" spans="12:112" x14ac:dyDescent="0.3">
      <c r="L300" s="83" t="s">
        <v>1307</v>
      </c>
      <c r="M300" s="144" t="s">
        <v>1177</v>
      </c>
      <c r="DG300" s="22"/>
      <c r="DH300" s="82"/>
    </row>
    <row r="301" spans="12:112" x14ac:dyDescent="0.3">
      <c r="L301" s="83" t="s">
        <v>1307</v>
      </c>
      <c r="M301" s="144" t="s">
        <v>1178</v>
      </c>
      <c r="DG301" s="22"/>
      <c r="DH301" s="82"/>
    </row>
    <row r="302" spans="12:112" x14ac:dyDescent="0.3">
      <c r="L302" s="83" t="s">
        <v>1308</v>
      </c>
      <c r="M302" s="144" t="s">
        <v>1181</v>
      </c>
      <c r="DG302" s="22"/>
      <c r="DH302" s="82"/>
    </row>
    <row r="303" spans="12:112" x14ac:dyDescent="0.3">
      <c r="L303" s="83" t="s">
        <v>1309</v>
      </c>
      <c r="M303" s="144" t="s">
        <v>925</v>
      </c>
      <c r="DG303" s="22"/>
      <c r="DH303" s="82"/>
    </row>
    <row r="304" spans="12:112" x14ac:dyDescent="0.3">
      <c r="L304" s="83" t="s">
        <v>1309</v>
      </c>
      <c r="M304" s="144" t="s">
        <v>1184</v>
      </c>
      <c r="DG304" s="22"/>
      <c r="DH304" s="82"/>
    </row>
    <row r="305" spans="12:112" x14ac:dyDescent="0.3">
      <c r="L305" s="83" t="s">
        <v>1309</v>
      </c>
      <c r="M305" s="144" t="s">
        <v>1019</v>
      </c>
      <c r="DG305" s="22"/>
      <c r="DH305" s="82"/>
    </row>
    <row r="306" spans="12:112" x14ac:dyDescent="0.3">
      <c r="L306" s="83" t="s">
        <v>1310</v>
      </c>
      <c r="M306" s="144" t="s">
        <v>1187</v>
      </c>
      <c r="DG306" s="22"/>
      <c r="DH306" s="82"/>
    </row>
    <row r="307" spans="12:112" x14ac:dyDescent="0.3">
      <c r="L307" s="83" t="s">
        <v>1310</v>
      </c>
      <c r="M307" s="144" t="s">
        <v>1189</v>
      </c>
      <c r="DG307" s="22"/>
      <c r="DH307" s="82"/>
    </row>
    <row r="308" spans="12:112" x14ac:dyDescent="0.3">
      <c r="L308" s="83" t="s">
        <v>1310</v>
      </c>
      <c r="M308" s="144" t="s">
        <v>1191</v>
      </c>
      <c r="DG308" s="22"/>
      <c r="DH308" s="82"/>
    </row>
    <row r="309" spans="12:112" x14ac:dyDescent="0.3">
      <c r="L309" s="83" t="s">
        <v>1310</v>
      </c>
      <c r="M309" s="144" t="s">
        <v>1193</v>
      </c>
      <c r="DG309" s="22"/>
      <c r="DH309" s="82"/>
    </row>
    <row r="310" spans="12:112" x14ac:dyDescent="0.3">
      <c r="L310" s="83" t="s">
        <v>1310</v>
      </c>
      <c r="M310" s="144" t="s">
        <v>1195</v>
      </c>
      <c r="DG310" s="22"/>
      <c r="DH310" s="82"/>
    </row>
    <row r="311" spans="12:112" x14ac:dyDescent="0.3">
      <c r="L311" s="83" t="s">
        <v>1310</v>
      </c>
      <c r="M311" s="144" t="s">
        <v>1197</v>
      </c>
      <c r="DG311" s="22"/>
      <c r="DH311" s="82"/>
    </row>
    <row r="312" spans="12:112" x14ac:dyDescent="0.3">
      <c r="L312" s="83" t="s">
        <v>1310</v>
      </c>
      <c r="M312" s="144" t="s">
        <v>1199</v>
      </c>
      <c r="DG312" s="22"/>
      <c r="DH312" s="82"/>
    </row>
    <row r="313" spans="12:112" x14ac:dyDescent="0.3">
      <c r="L313" s="83" t="s">
        <v>1310</v>
      </c>
      <c r="M313" s="144" t="s">
        <v>1201</v>
      </c>
      <c r="DG313" s="22"/>
      <c r="DH313" s="82"/>
    </row>
    <row r="314" spans="12:112" x14ac:dyDescent="0.3">
      <c r="L314" s="83" t="s">
        <v>1311</v>
      </c>
      <c r="M314" s="144" t="s">
        <v>1150</v>
      </c>
      <c r="DG314" s="22"/>
      <c r="DH314" s="82"/>
    </row>
    <row r="315" spans="12:112" x14ac:dyDescent="0.3">
      <c r="L315" s="83" t="s">
        <v>1311</v>
      </c>
      <c r="M315" s="144" t="s">
        <v>1152</v>
      </c>
      <c r="DG315" s="22"/>
      <c r="DH315" s="82"/>
    </row>
    <row r="316" spans="12:112" x14ac:dyDescent="0.3">
      <c r="L316" s="83" t="s">
        <v>1311</v>
      </c>
      <c r="M316" s="144" t="s">
        <v>975</v>
      </c>
      <c r="DG316" s="22"/>
      <c r="DH316" s="82"/>
    </row>
    <row r="317" spans="12:112" x14ac:dyDescent="0.3">
      <c r="L317" s="83" t="s">
        <v>1311</v>
      </c>
      <c r="M317" s="144" t="s">
        <v>1155</v>
      </c>
      <c r="DG317" s="22"/>
      <c r="DH317" s="82"/>
    </row>
    <row r="318" spans="12:112" x14ac:dyDescent="0.3">
      <c r="L318" s="83" t="s">
        <v>1311</v>
      </c>
      <c r="M318" s="144" t="s">
        <v>853</v>
      </c>
      <c r="DG318" s="22"/>
      <c r="DH318" s="82"/>
    </row>
    <row r="319" spans="12:112" x14ac:dyDescent="0.3">
      <c r="L319" s="83" t="s">
        <v>1311</v>
      </c>
      <c r="M319" s="144" t="s">
        <v>1158</v>
      </c>
      <c r="DG319" s="22"/>
      <c r="DH319" s="82"/>
    </row>
    <row r="320" spans="12:112" x14ac:dyDescent="0.3">
      <c r="L320" s="83" t="s">
        <v>1311</v>
      </c>
      <c r="M320" s="144" t="s">
        <v>1160</v>
      </c>
      <c r="DG320" s="22"/>
      <c r="DH320" s="82"/>
    </row>
    <row r="321" spans="12:112" x14ac:dyDescent="0.3">
      <c r="L321" s="83" t="s">
        <v>1311</v>
      </c>
      <c r="M321" s="144" t="s">
        <v>1017</v>
      </c>
      <c r="DG321" s="22"/>
      <c r="DH321" s="82"/>
    </row>
    <row r="322" spans="12:112" x14ac:dyDescent="0.3">
      <c r="L322" s="83" t="s">
        <v>1311</v>
      </c>
      <c r="M322" s="144" t="s">
        <v>1163</v>
      </c>
      <c r="DG322" s="22"/>
      <c r="DH322" s="82"/>
    </row>
    <row r="323" spans="12:112" x14ac:dyDescent="0.3">
      <c r="L323" s="83" t="s">
        <v>1311</v>
      </c>
      <c r="M323" s="144" t="s">
        <v>1165</v>
      </c>
      <c r="DG323" s="22"/>
      <c r="DH323" s="82"/>
    </row>
    <row r="324" spans="12:112" x14ac:dyDescent="0.3">
      <c r="L324" s="83" t="s">
        <v>1311</v>
      </c>
      <c r="M324" s="144" t="s">
        <v>1168</v>
      </c>
      <c r="DG324" s="22"/>
      <c r="DH324" s="82"/>
    </row>
    <row r="325" spans="12:112" x14ac:dyDescent="0.3">
      <c r="L325" s="83" t="s">
        <v>1312</v>
      </c>
      <c r="M325" s="131" t="s">
        <v>1171</v>
      </c>
      <c r="DG325" s="22"/>
      <c r="DH325" s="82"/>
    </row>
    <row r="326" spans="12:112" x14ac:dyDescent="0.3">
      <c r="L326" s="83" t="s">
        <v>1312</v>
      </c>
      <c r="M326" s="131" t="s">
        <v>1173</v>
      </c>
      <c r="DG326" s="22"/>
      <c r="DH326" s="82"/>
    </row>
    <row r="327" spans="12:112" x14ac:dyDescent="0.3">
      <c r="L327" s="83" t="s">
        <v>1312</v>
      </c>
      <c r="M327" s="131" t="s">
        <v>1175</v>
      </c>
      <c r="DG327" s="22"/>
      <c r="DH327" s="82"/>
    </row>
    <row r="328" spans="12:112" x14ac:dyDescent="0.3">
      <c r="L328" s="83" t="s">
        <v>1312</v>
      </c>
      <c r="M328" s="131" t="s">
        <v>1077</v>
      </c>
      <c r="DG328" s="22"/>
      <c r="DH328" s="82"/>
    </row>
    <row r="329" spans="12:112" x14ac:dyDescent="0.3">
      <c r="L329" s="83" t="s">
        <v>1312</v>
      </c>
      <c r="M329" s="144" t="s">
        <v>821</v>
      </c>
      <c r="DG329" s="22"/>
      <c r="DH329" s="82"/>
    </row>
    <row r="330" spans="12:112" x14ac:dyDescent="0.3">
      <c r="L330" s="83" t="s">
        <v>1312</v>
      </c>
      <c r="M330" s="131" t="s">
        <v>1179</v>
      </c>
      <c r="DG330" s="22"/>
      <c r="DH330" s="82"/>
    </row>
    <row r="331" spans="12:112" x14ac:dyDescent="0.3">
      <c r="L331" s="83" t="s">
        <v>1312</v>
      </c>
      <c r="M331" s="131" t="s">
        <v>1182</v>
      </c>
      <c r="DG331" s="22"/>
      <c r="DH331" s="82"/>
    </row>
    <row r="332" spans="12:112" x14ac:dyDescent="0.3">
      <c r="L332" s="83" t="s">
        <v>1312</v>
      </c>
      <c r="M332" s="131" t="s">
        <v>1183</v>
      </c>
      <c r="DG332" s="22"/>
      <c r="DH332" s="82"/>
    </row>
    <row r="333" spans="12:112" x14ac:dyDescent="0.3">
      <c r="L333" s="83" t="s">
        <v>1312</v>
      </c>
      <c r="M333" s="131" t="s">
        <v>1185</v>
      </c>
      <c r="DG333" s="22"/>
      <c r="DH333" s="82"/>
    </row>
    <row r="334" spans="12:112" x14ac:dyDescent="0.3">
      <c r="L334" s="83" t="s">
        <v>1312</v>
      </c>
      <c r="M334" s="131" t="s">
        <v>1186</v>
      </c>
      <c r="DG334" s="22"/>
      <c r="DH334" s="82"/>
    </row>
    <row r="335" spans="12:112" x14ac:dyDescent="0.3">
      <c r="L335" s="83" t="s">
        <v>1312</v>
      </c>
      <c r="M335" s="131" t="s">
        <v>1188</v>
      </c>
      <c r="DG335" s="22"/>
      <c r="DH335" s="82"/>
    </row>
    <row r="336" spans="12:112" x14ac:dyDescent="0.3">
      <c r="L336" s="83" t="s">
        <v>1312</v>
      </c>
      <c r="M336" s="131" t="s">
        <v>1190</v>
      </c>
      <c r="DG336" s="22"/>
      <c r="DH336" s="82"/>
    </row>
    <row r="337" spans="12:112" x14ac:dyDescent="0.3">
      <c r="L337" s="83" t="s">
        <v>1312</v>
      </c>
      <c r="M337" s="131" t="s">
        <v>1192</v>
      </c>
      <c r="DG337" s="22"/>
      <c r="DH337" s="82"/>
    </row>
    <row r="338" spans="12:112" x14ac:dyDescent="0.3">
      <c r="L338" s="83" t="s">
        <v>1312</v>
      </c>
      <c r="M338" s="131" t="s">
        <v>1194</v>
      </c>
      <c r="DG338" s="22"/>
      <c r="DH338" s="82"/>
    </row>
    <row r="339" spans="12:112" x14ac:dyDescent="0.3">
      <c r="L339" s="83" t="s">
        <v>1312</v>
      </c>
      <c r="M339" s="131" t="s">
        <v>1196</v>
      </c>
      <c r="DG339" s="22"/>
      <c r="DH339" s="82"/>
    </row>
    <row r="340" spans="12:112" x14ac:dyDescent="0.3">
      <c r="L340" s="83" t="s">
        <v>1312</v>
      </c>
      <c r="M340" s="131" t="s">
        <v>1198</v>
      </c>
      <c r="DG340" s="22"/>
      <c r="DH340" s="82"/>
    </row>
    <row r="341" spans="12:112" x14ac:dyDescent="0.3">
      <c r="L341" s="83" t="s">
        <v>1312</v>
      </c>
      <c r="M341" s="131" t="s">
        <v>1200</v>
      </c>
      <c r="DG341" s="22"/>
      <c r="DH341" s="82"/>
    </row>
    <row r="342" spans="12:112" x14ac:dyDescent="0.3">
      <c r="L342" s="83" t="s">
        <v>1312</v>
      </c>
      <c r="M342" s="131" t="s">
        <v>1202</v>
      </c>
      <c r="DG342" s="22"/>
      <c r="DH342" s="82"/>
    </row>
    <row r="343" spans="12:112" x14ac:dyDescent="0.3">
      <c r="L343" s="83" t="s">
        <v>1312</v>
      </c>
      <c r="M343" s="131" t="s">
        <v>1019</v>
      </c>
      <c r="DG343" s="22"/>
      <c r="DH343" s="82"/>
    </row>
    <row r="344" spans="12:112" x14ac:dyDescent="0.3">
      <c r="L344" s="83" t="s">
        <v>1312</v>
      </c>
      <c r="M344" s="131" t="s">
        <v>1203</v>
      </c>
      <c r="DG344" s="22"/>
      <c r="DH344" s="82"/>
    </row>
    <row r="345" spans="12:112" x14ac:dyDescent="0.3">
      <c r="L345" s="83" t="s">
        <v>1313</v>
      </c>
      <c r="M345" s="131" t="s">
        <v>1205</v>
      </c>
      <c r="DG345" s="22"/>
      <c r="DH345" s="82"/>
    </row>
    <row r="346" spans="12:112" x14ac:dyDescent="0.3">
      <c r="L346" s="83" t="s">
        <v>1313</v>
      </c>
      <c r="M346" s="131" t="s">
        <v>1206</v>
      </c>
      <c r="DG346" s="22"/>
      <c r="DH346" s="82"/>
    </row>
    <row r="347" spans="12:112" x14ac:dyDescent="0.3">
      <c r="L347" s="83" t="s">
        <v>1313</v>
      </c>
      <c r="M347" s="131" t="s">
        <v>1076</v>
      </c>
      <c r="DG347" s="22"/>
      <c r="DH347" s="82"/>
    </row>
    <row r="348" spans="12:112" x14ac:dyDescent="0.3">
      <c r="L348" s="83" t="s">
        <v>1313</v>
      </c>
      <c r="M348" s="131" t="s">
        <v>1077</v>
      </c>
      <c r="DG348" s="22"/>
      <c r="DH348" s="82"/>
    </row>
    <row r="349" spans="12:112" x14ac:dyDescent="0.3">
      <c r="L349" s="83" t="s">
        <v>1313</v>
      </c>
      <c r="M349" s="131" t="s">
        <v>1207</v>
      </c>
      <c r="DG349" s="22"/>
      <c r="DH349" s="82"/>
    </row>
    <row r="350" spans="12:112" x14ac:dyDescent="0.3">
      <c r="L350" s="83" t="s">
        <v>1313</v>
      </c>
      <c r="M350" s="131" t="s">
        <v>1208</v>
      </c>
      <c r="DG350" s="22"/>
      <c r="DH350" s="82"/>
    </row>
    <row r="351" spans="12:112" x14ac:dyDescent="0.3">
      <c r="L351" s="83" t="s">
        <v>1313</v>
      </c>
      <c r="M351" s="131" t="s">
        <v>1186</v>
      </c>
      <c r="DG351" s="22"/>
      <c r="DH351" s="82"/>
    </row>
    <row r="352" spans="12:112" x14ac:dyDescent="0.3">
      <c r="L352" s="83" t="s">
        <v>1313</v>
      </c>
      <c r="M352" s="131" t="s">
        <v>1188</v>
      </c>
      <c r="DG352" s="22"/>
      <c r="DH352" s="82"/>
    </row>
    <row r="353" spans="12:112" x14ac:dyDescent="0.3">
      <c r="L353" s="83" t="s">
        <v>1313</v>
      </c>
      <c r="M353" s="131" t="s">
        <v>1194</v>
      </c>
      <c r="DG353" s="22"/>
      <c r="DH353" s="82"/>
    </row>
    <row r="354" spans="12:112" x14ac:dyDescent="0.3">
      <c r="L354" s="83" t="s">
        <v>1313</v>
      </c>
      <c r="M354" s="131" t="s">
        <v>1209</v>
      </c>
      <c r="DG354" s="22"/>
      <c r="DH354" s="82"/>
    </row>
    <row r="355" spans="12:112" x14ac:dyDescent="0.3">
      <c r="L355" s="83" t="s">
        <v>1313</v>
      </c>
      <c r="M355" s="131" t="s">
        <v>1210</v>
      </c>
      <c r="DG355" s="22"/>
      <c r="DH355" s="82"/>
    </row>
    <row r="356" spans="12:112" x14ac:dyDescent="0.3">
      <c r="L356" s="83" t="s">
        <v>1313</v>
      </c>
      <c r="M356" s="131" t="s">
        <v>1211</v>
      </c>
      <c r="DG356" s="22"/>
      <c r="DH356" s="82"/>
    </row>
    <row r="357" spans="12:112" x14ac:dyDescent="0.3">
      <c r="L357" s="83" t="s">
        <v>1313</v>
      </c>
      <c r="M357" s="131" t="s">
        <v>1019</v>
      </c>
      <c r="DG357" s="22"/>
      <c r="DH357" s="82"/>
    </row>
  </sheetData>
  <sheetProtection algorithmName="SHA-512" hashValue="zOVHqdbYiJa4cl9sCo7nxoKmZ+wQmFA83gZryQZjMvCHiIlcBnS0/TH2eUA+fyhtOVMh1UbEU5MuTPfH1tAPgg==" saltValue="RCYEvnYmPlmUmtM/ICm4hA==" spinCount="100000" sheet="1" insertColumns="0" insertRows="0"/>
  <dataConsolidate/>
  <mergeCells count="31">
    <mergeCell ref="B22:C22"/>
    <mergeCell ref="D22:I22"/>
    <mergeCell ref="B33:D33"/>
    <mergeCell ref="B24:C24"/>
    <mergeCell ref="B25:C25"/>
    <mergeCell ref="B26:C26"/>
    <mergeCell ref="B28:B32"/>
    <mergeCell ref="C28:I32"/>
    <mergeCell ref="B17:C17"/>
    <mergeCell ref="B18:C18"/>
    <mergeCell ref="B19:C19"/>
    <mergeCell ref="B20:I20"/>
    <mergeCell ref="B21:I21"/>
    <mergeCell ref="B16:C16"/>
    <mergeCell ref="B5:I5"/>
    <mergeCell ref="B6:C6"/>
    <mergeCell ref="B7:C7"/>
    <mergeCell ref="B8:C8"/>
    <mergeCell ref="B9:C9"/>
    <mergeCell ref="B10:C10"/>
    <mergeCell ref="B11:C11"/>
    <mergeCell ref="B12:C12"/>
    <mergeCell ref="B13:C13"/>
    <mergeCell ref="B14:C14"/>
    <mergeCell ref="B15:C15"/>
    <mergeCell ref="B4:I4"/>
    <mergeCell ref="A1:J1"/>
    <mergeCell ref="B2:B3"/>
    <mergeCell ref="C2:I2"/>
    <mergeCell ref="C3:E3"/>
    <mergeCell ref="F3:I3"/>
  </mergeCells>
  <conditionalFormatting sqref="D25:G25 I25">
    <cfRule type="expression" dxfId="128" priority="18">
      <formula>OR(D$24="Modificación",D$24="Baja")</formula>
    </cfRule>
  </conditionalFormatting>
  <conditionalFormatting sqref="D26:G26 I26">
    <cfRule type="expression" dxfId="127" priority="19">
      <formula>OR(D$24="Crear",D$24="Modificación")</formula>
    </cfRule>
  </conditionalFormatting>
  <conditionalFormatting sqref="D24:I24">
    <cfRule type="expression" dxfId="126" priority="15">
      <formula>D$7&lt;&gt;""</formula>
    </cfRule>
  </conditionalFormatting>
  <dataValidations count="10">
    <dataValidation type="list" allowBlank="1" showInputMessage="1" showErrorMessage="1" sqref="D26:I26" xr:uid="{F36ED6D8-0ED3-4203-9472-8B8161958076}">
      <formula1>Rol_NEWPOS_AYB</formula1>
    </dataValidation>
    <dataValidation type="date" operator="greaterThan" allowBlank="1" showInputMessage="1" showErrorMessage="1" errorTitle="Fecha finalización" error="Digite una fecha valida. La fecha debe ser mayor a la de Inicio Contrato y a la fecha actual del sistema." sqref="D19:I19" xr:uid="{D7EAF5B4-61F2-4967-AA49-EB53EF9B13DC}">
      <formula1>D18</formula1>
    </dataValidation>
    <dataValidation allowBlank="1" showInputMessage="1" showErrorMessage="1" errorTitle="Numero de Documento" error="Digitar un valor numérico" sqref="D7:I7" xr:uid="{0C6D1CBB-8B03-4A8C-9C77-C940C2A8A434}"/>
    <dataValidation type="whole" allowBlank="1" showInputMessage="1" showErrorMessage="1" errorTitle="Centro de Costo" error="Digitar un valor numérico" sqref="D11:I11" xr:uid="{04A4672B-5B58-4D03-8625-86166BE9E828}">
      <formula1>0</formula1>
      <formula2>9999</formula2>
    </dataValidation>
    <dataValidation type="textLength" allowBlank="1" showInputMessage="1" showErrorMessage="1" errorTitle="Nombre Dependencia" error="Solo se aceptan caracteres albabeticos. Favor digitar el nombre de la Dependencia." sqref="D14:I14" xr:uid="{00F5590F-2BEA-48D9-A220-1969EEAFDDB3}">
      <formula1>5</formula1>
      <formula2>100</formula2>
    </dataValidation>
    <dataValidation type="date" allowBlank="1" showInputMessage="1" showErrorMessage="1" errorTitle="Fecha inicio" error="Digite una fecha valida" sqref="D18:I18" xr:uid="{08D21740-CBB8-462B-B09B-C7C09B7B9E6F}">
      <formula1>19725</formula1>
      <formula2>2958465</formula2>
    </dataValidation>
    <dataValidation type="list" allowBlank="1" showInputMessage="1" showErrorMessage="1" sqref="D24:I24" xr:uid="{D94158AE-09F2-42F5-B0E1-E8FBBBD57A4F}">
      <formula1>"Crear, Modificación, Baja"</formula1>
    </dataValidation>
    <dataValidation type="list" allowBlank="1" showInputMessage="1" showErrorMessage="1" sqref="D16:I16" xr:uid="{0F9B7A8D-E079-46E5-9D73-1BF974BD4DC3}">
      <formula1>"Empleado CAFAM, Contratista"</formula1>
    </dataValidation>
    <dataValidation type="whole" allowBlank="1" showInputMessage="1" showErrorMessage="1" errorTitle="Centro de Costo" error="Digitar un valor numérico" sqref="D12:I13" xr:uid="{1CB6EBFE-F689-4644-8DE5-55D994C67619}">
      <formula1>1</formula1>
      <formula2>9999999999999990</formula2>
    </dataValidation>
    <dataValidation type="whole" allowBlank="1" showInputMessage="1" showErrorMessage="1" errorTitle="Numero de Documento" error="Digitar un valor numérico" sqref="D8:I8" xr:uid="{A475E5C8-DA0A-4EF1-AAA6-D234CA4A6D27}">
      <formula1>1</formula1>
      <formula2>9999999999999990</formula2>
    </dataValidation>
  </dataValidations>
  <pageMargins left="0.70866141732283472" right="0.70866141732283472" top="0.74803149606299213" bottom="0.74803149606299213" header="0.31496062992125984" footer="0.31496062992125984"/>
  <pageSetup paperSize="9" scale="47" orientation="portrait" horizontalDpi="4294967295" verticalDpi="4294967295" r:id="rId1"/>
  <drawing r:id="rId2"/>
  <legacyDrawing r:id="rId3"/>
  <tableParts count="1">
    <tablePart r:id="rId4"/>
  </tableParts>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C4059-46BF-4668-89BE-C4B5807C9AFB}">
  <sheetPr codeName="Hoja39">
    <tabColor rgb="FFE2A8E6"/>
    <pageSetUpPr fitToPage="1"/>
  </sheetPr>
  <dimension ref="A1:DZ357"/>
  <sheetViews>
    <sheetView showGridLines="0" showRowColHeaders="0" zoomScaleNormal="100" workbookViewId="0">
      <pane xSplit="10" topLeftCell="K1" activePane="topRight" state="frozen"/>
      <selection activeCell="D7" sqref="D7:I19"/>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ustomWidth="1"/>
    <col min="12" max="12" width="37.44140625" style="82" customWidth="1"/>
    <col min="13" max="13" width="52.5546875" style="82" bestFit="1" customWidth="1"/>
    <col min="14" max="14" width="51.44140625" style="82" bestFit="1" customWidth="1"/>
    <col min="15" max="15" width="1.33203125" style="82" customWidth="1"/>
    <col min="16" max="111" width="11.44140625" style="82" customWidth="1"/>
    <col min="112" max="112" width="11.44140625" style="22"/>
    <col min="113" max="16384" width="11.44140625" style="82"/>
  </cols>
  <sheetData>
    <row r="1" spans="1:12" s="22" customFormat="1" ht="20.25" customHeight="1" thickTop="1" thickBot="1" x14ac:dyDescent="0.35">
      <c r="A1" s="463"/>
      <c r="B1" s="464"/>
      <c r="C1" s="464"/>
      <c r="D1" s="464"/>
      <c r="E1" s="464"/>
      <c r="F1" s="464"/>
      <c r="G1" s="464"/>
      <c r="H1" s="464"/>
      <c r="I1" s="464"/>
      <c r="J1" s="465"/>
      <c r="K1" s="21">
        <v>2958465</v>
      </c>
      <c r="L1" s="21"/>
    </row>
    <row r="2" spans="1:12" s="22" customFormat="1" ht="45" customHeight="1" x14ac:dyDescent="0.3">
      <c r="A2" s="62"/>
      <c r="B2" s="474"/>
      <c r="C2" s="481" t="s">
        <v>99</v>
      </c>
      <c r="D2" s="481"/>
      <c r="E2" s="481"/>
      <c r="F2" s="481"/>
      <c r="G2" s="482"/>
      <c r="H2" s="482"/>
      <c r="I2" s="483"/>
      <c r="J2" s="64"/>
    </row>
    <row r="3" spans="1:12" s="22" customFormat="1" ht="15" thickBot="1" x14ac:dyDescent="0.35">
      <c r="A3" s="62"/>
      <c r="B3" s="475"/>
      <c r="C3" s="473"/>
      <c r="D3" s="473"/>
      <c r="E3" s="473"/>
      <c r="F3" s="473" t="s">
        <v>100</v>
      </c>
      <c r="G3" s="479"/>
      <c r="H3" s="479"/>
      <c r="I3" s="480"/>
      <c r="J3" s="64"/>
    </row>
    <row r="4" spans="1:12" s="22" customFormat="1" ht="15" thickBot="1" x14ac:dyDescent="0.35">
      <c r="A4" s="62"/>
      <c r="B4" s="466"/>
      <c r="C4" s="466"/>
      <c r="D4" s="466"/>
      <c r="E4" s="466"/>
      <c r="F4" s="466"/>
      <c r="G4" s="466"/>
      <c r="H4" s="466"/>
      <c r="I4" s="466"/>
      <c r="J4" s="64"/>
    </row>
    <row r="5" spans="1:12" s="22" customFormat="1" ht="27.75" customHeight="1" thickBot="1" x14ac:dyDescent="0.35">
      <c r="A5" s="62"/>
      <c r="B5" s="476" t="s">
        <v>101</v>
      </c>
      <c r="C5" s="477"/>
      <c r="D5" s="477"/>
      <c r="E5" s="477"/>
      <c r="F5" s="477"/>
      <c r="G5" s="477"/>
      <c r="H5" s="477"/>
      <c r="I5" s="478"/>
      <c r="J5" s="64"/>
    </row>
    <row r="6" spans="1:12" s="22" customFormat="1" ht="15" thickBot="1" x14ac:dyDescent="0.35">
      <c r="A6" s="62"/>
      <c r="B6" s="471" t="s">
        <v>102</v>
      </c>
      <c r="C6" s="472"/>
      <c r="D6" s="23" t="s">
        <v>103</v>
      </c>
      <c r="E6" s="24" t="s">
        <v>104</v>
      </c>
      <c r="F6" s="24" t="s">
        <v>105</v>
      </c>
      <c r="G6" s="24" t="s">
        <v>106</v>
      </c>
      <c r="H6" s="24" t="s">
        <v>107</v>
      </c>
      <c r="I6" s="25" t="s">
        <v>108</v>
      </c>
      <c r="J6" s="64"/>
    </row>
    <row r="7" spans="1:12"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2"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2"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2"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2"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2"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2"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2"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2"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2"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 hidden="1" thickBot="1" x14ac:dyDescent="0.35">
      <c r="A21" s="62"/>
      <c r="B21" s="578" t="s">
        <v>1142</v>
      </c>
      <c r="C21" s="579"/>
      <c r="D21" s="579"/>
      <c r="E21" s="579"/>
      <c r="F21" s="579"/>
      <c r="G21" s="579"/>
      <c r="H21" s="579"/>
      <c r="I21" s="580"/>
      <c r="J21" s="64"/>
    </row>
    <row r="22" spans="1:130" s="22" customFormat="1" ht="30" customHeight="1" collapsed="1" thickBot="1" x14ac:dyDescent="0.35">
      <c r="A22" s="62"/>
      <c r="B22" s="562" t="s">
        <v>1334</v>
      </c>
      <c r="C22" s="563"/>
      <c r="D22" s="503" t="str">
        <f>IF(OR(D23="",E23="",F23="",G23="",H23="",I23=""),"Aplicación no permitida para alguno de los CeCo registrados",IF(DZ23&gt;0,Navegación!$E$82,""))</f>
        <v>Aplicación no permitida para alguno de los CeCo registrados</v>
      </c>
      <c r="E22" s="503"/>
      <c r="F22" s="503"/>
      <c r="G22" s="503"/>
      <c r="H22" s="503"/>
      <c r="I22" s="504"/>
      <c r="J22" s="64"/>
    </row>
    <row r="23" spans="1:130" s="22" customFormat="1" ht="18" hidden="1" thickBot="1" x14ac:dyDescent="0.35">
      <c r="A23" s="62"/>
      <c r="B23" s="350"/>
      <c r="C23" s="351"/>
      <c r="D23" s="406" t="str">
        <f>IFERROR(INDEX(Tabla66[#All],MATCH(VALUE('OTRAS 5'!D$11),Tabla66[[#All],[Centro de Costo]],),MATCH(Tabla66[[#Headers],[Nombre Centro Costo]],Tabla66[#Headers],)),"")</f>
        <v/>
      </c>
      <c r="E23" s="406" t="str">
        <f>IFERROR(INDEX(Tabla66[#All],MATCH(VALUE('OTRAS 5'!E$11),Tabla66[[#All],[Centro de Costo]],),MATCH(Tabla66[[#Headers],[Nombre Centro Costo]],Tabla66[#Headers],)),"")</f>
        <v/>
      </c>
      <c r="F23" s="406" t="str">
        <f>IFERROR(INDEX(Tabla66[#All],MATCH(VALUE('OTRAS 5'!F$11),Tabla66[[#All],[Centro de Costo]],),MATCH(Tabla66[[#Headers],[Nombre Centro Costo]],Tabla66[#Headers],)),"")</f>
        <v/>
      </c>
      <c r="G23" s="406" t="str">
        <f>IFERROR(INDEX(Tabla66[#All],MATCH(VALUE('OTRAS 5'!G$11),Tabla66[[#All],[Centro de Costo]],),MATCH(Tabla66[[#Headers],[Nombre Centro Costo]],Tabla66[#Headers],)),"")</f>
        <v/>
      </c>
      <c r="H23" s="406" t="str">
        <f>IFERROR(INDEX(Tabla66[#All],MATCH(VALUE('OTRAS 5'!H$11),Tabla66[[#All],[Centro de Costo]],),MATCH(Tabla66[[#Headers],[Nombre Centro Costo]],Tabla66[#Headers],)),"")</f>
        <v/>
      </c>
      <c r="I23" s="407" t="str">
        <f>IFERROR(INDEX(Tabla66[#All],MATCH(VALUE('OTRAS 5'!I$11),Tabla66[[#All],[Centro de Costo]],),MATCH(Tabla66[[#Headers],[Nombre Centro Costo]],Tabla66[#Headers],)),"")</f>
        <v/>
      </c>
      <c r="J23" s="64"/>
      <c r="DZ23" s="147">
        <f>COUNTIF(D24:I24,"&lt;&gt;")</f>
        <v>0</v>
      </c>
    </row>
    <row r="24" spans="1:130" s="22" customFormat="1" x14ac:dyDescent="0.3">
      <c r="A24" s="62"/>
      <c r="B24" s="484" t="s">
        <v>1213</v>
      </c>
      <c r="C24" s="485"/>
      <c r="D24" s="16"/>
      <c r="E24" s="16"/>
      <c r="F24" s="16"/>
      <c r="G24" s="16"/>
      <c r="H24" s="16"/>
      <c r="I24" s="17"/>
      <c r="J24" s="64"/>
    </row>
    <row r="25" spans="1:130" s="22" customFormat="1" x14ac:dyDescent="0.3">
      <c r="A25" s="62"/>
      <c r="B25" s="467" t="s">
        <v>781</v>
      </c>
      <c r="C25" s="468"/>
      <c r="D25" s="26"/>
      <c r="E25" s="26"/>
      <c r="F25" s="26"/>
      <c r="G25" s="26"/>
      <c r="H25" s="26"/>
      <c r="I25" s="27"/>
      <c r="J25" s="64"/>
    </row>
    <row r="26" spans="1:130" s="22" customFormat="1" x14ac:dyDescent="0.3">
      <c r="A26" s="62"/>
      <c r="B26" s="467" t="s">
        <v>1214</v>
      </c>
      <c r="C26" s="468"/>
      <c r="D26" s="224"/>
      <c r="E26" s="224"/>
      <c r="F26" s="224"/>
      <c r="G26" s="224"/>
      <c r="H26" s="224"/>
      <c r="I26" s="30"/>
      <c r="J26" s="64"/>
    </row>
    <row r="27" spans="1:130" s="22" customFormat="1" ht="15" thickBot="1" x14ac:dyDescent="0.35">
      <c r="A27" s="62"/>
      <c r="B27" s="487" t="s">
        <v>782</v>
      </c>
      <c r="C27" s="488"/>
      <c r="D27" s="13"/>
      <c r="E27" s="13"/>
      <c r="F27" s="13"/>
      <c r="G27" s="13"/>
      <c r="H27" s="13"/>
      <c r="I27" s="28"/>
      <c r="J27" s="64"/>
    </row>
    <row r="28" spans="1:130" s="22" customFormat="1" ht="21" collapsed="1" thickBot="1" x14ac:dyDescent="0.35">
      <c r="A28" s="195"/>
      <c r="B28" s="233"/>
      <c r="C28" s="233"/>
      <c r="D28" s="231"/>
      <c r="E28" s="231"/>
      <c r="F28" s="231"/>
      <c r="G28" s="231"/>
      <c r="H28" s="231"/>
      <c r="I28" s="231"/>
      <c r="J28" s="64"/>
    </row>
    <row r="29" spans="1:130" s="22" customFormat="1" x14ac:dyDescent="0.3">
      <c r="A29" s="195"/>
      <c r="B29" s="494" t="s">
        <v>131</v>
      </c>
      <c r="C29" s="497"/>
      <c r="D29" s="497"/>
      <c r="E29" s="497"/>
      <c r="F29" s="497"/>
      <c r="G29" s="497"/>
      <c r="H29" s="497"/>
      <c r="I29" s="498"/>
      <c r="J29" s="64"/>
    </row>
    <row r="30" spans="1:130" s="22" customFormat="1" x14ac:dyDescent="0.3">
      <c r="A30" s="195"/>
      <c r="B30" s="495"/>
      <c r="C30" s="499"/>
      <c r="D30" s="499"/>
      <c r="E30" s="499"/>
      <c r="F30" s="499"/>
      <c r="G30" s="499"/>
      <c r="H30" s="499"/>
      <c r="I30" s="500"/>
      <c r="J30" s="64"/>
    </row>
    <row r="31" spans="1:130" s="22" customFormat="1" x14ac:dyDescent="0.3">
      <c r="A31" s="195"/>
      <c r="B31" s="495"/>
      <c r="C31" s="499"/>
      <c r="D31" s="499"/>
      <c r="E31" s="499"/>
      <c r="F31" s="499"/>
      <c r="G31" s="499"/>
      <c r="H31" s="499"/>
      <c r="I31" s="500"/>
      <c r="J31" s="64"/>
    </row>
    <row r="32" spans="1:130" s="22" customFormat="1" x14ac:dyDescent="0.3">
      <c r="A32" s="195"/>
      <c r="B32" s="495"/>
      <c r="C32" s="499"/>
      <c r="D32" s="499"/>
      <c r="E32" s="499"/>
      <c r="F32" s="499"/>
      <c r="G32" s="499"/>
      <c r="H32" s="499"/>
      <c r="I32" s="500"/>
      <c r="J32" s="64"/>
    </row>
    <row r="33" spans="1:112" s="22" customFormat="1" ht="15" thickBot="1" x14ac:dyDescent="0.35">
      <c r="A33" s="195"/>
      <c r="B33" s="496"/>
      <c r="C33" s="501"/>
      <c r="D33" s="501"/>
      <c r="E33" s="501"/>
      <c r="F33" s="501"/>
      <c r="G33" s="501"/>
      <c r="H33" s="501"/>
      <c r="I33" s="502"/>
      <c r="J33" s="64"/>
    </row>
    <row r="34" spans="1:112" s="22" customFormat="1" ht="15" thickBot="1" x14ac:dyDescent="0.35">
      <c r="A34" s="63"/>
      <c r="B34" s="489" t="str">
        <f>'WINDOWS 1'!$B$37</f>
        <v>APROBADOR POR: Jefe Dpto. Servicios Compartidos</v>
      </c>
      <c r="C34" s="489"/>
      <c r="D34" s="489"/>
      <c r="E34" s="298"/>
      <c r="F34" s="298" t="str">
        <f>'WINDOWS 1'!F37</f>
        <v>V20 de 26/09/2023</v>
      </c>
      <c r="G34" s="299"/>
      <c r="H34" s="299"/>
      <c r="I34" s="299" t="str">
        <f>"Pág. " &amp;Navegación!B82 &amp; " de " &amp;Navegación!$B$102</f>
        <v>Pág. 42 de 54</v>
      </c>
      <c r="J34" s="65"/>
    </row>
    <row r="35" spans="1:112" s="22" customFormat="1" ht="15" collapsed="1" thickTop="1" x14ac:dyDescent="0.3">
      <c r="B35" s="82"/>
      <c r="C35" s="82"/>
      <c r="D35" s="82"/>
      <c r="E35" s="82"/>
      <c r="F35" s="82"/>
      <c r="G35" s="82"/>
      <c r="H35" s="82"/>
      <c r="I35" s="82"/>
      <c r="J35" s="82"/>
    </row>
    <row r="36" spans="1:112" s="22" customFormat="1" x14ac:dyDescent="0.3">
      <c r="B36" s="82"/>
      <c r="C36" s="82"/>
      <c r="D36" s="82"/>
      <c r="E36" s="82"/>
      <c r="F36" s="82"/>
      <c r="G36" s="82"/>
      <c r="H36" s="82"/>
      <c r="I36" s="82"/>
      <c r="J36" s="82"/>
      <c r="DH36" s="147" t="e">
        <f>COUNTIF(#REF!,"&lt;&gt;")</f>
        <v>#REF!</v>
      </c>
    </row>
    <row r="37" spans="1:112" s="22" customFormat="1" x14ac:dyDescent="0.3">
      <c r="B37" s="82"/>
      <c r="C37" s="82"/>
      <c r="D37" s="82"/>
      <c r="E37" s="82"/>
      <c r="F37" s="82"/>
      <c r="G37" s="82"/>
      <c r="H37" s="82"/>
      <c r="I37" s="82"/>
      <c r="J37" s="82"/>
    </row>
    <row r="38" spans="1:112" s="22" customFormat="1" x14ac:dyDescent="0.3">
      <c r="B38" s="82"/>
      <c r="C38" s="82"/>
      <c r="D38" s="82"/>
      <c r="E38" s="82"/>
      <c r="F38" s="82"/>
      <c r="G38" s="82"/>
      <c r="H38" s="82"/>
      <c r="I38" s="82"/>
      <c r="J38" s="82"/>
    </row>
    <row r="39" spans="1:112" s="22" customFormat="1" ht="18.75" customHeight="1" x14ac:dyDescent="0.3">
      <c r="A39" s="82"/>
      <c r="B39" s="82"/>
      <c r="C39" s="82"/>
      <c r="D39" s="82"/>
      <c r="E39" s="82"/>
      <c r="F39" s="82"/>
      <c r="G39" s="82"/>
      <c r="H39" s="82"/>
      <c r="I39" s="82"/>
      <c r="J39" s="82"/>
    </row>
    <row r="40" spans="1:112" s="22" customFormat="1" ht="15" customHeight="1" x14ac:dyDescent="0.3">
      <c r="A40" s="82"/>
      <c r="B40" s="82"/>
      <c r="C40" s="82"/>
      <c r="D40" s="82"/>
      <c r="E40" s="82"/>
      <c r="F40" s="82"/>
      <c r="G40" s="82"/>
      <c r="H40" s="82"/>
      <c r="I40" s="82"/>
      <c r="J40" s="82"/>
      <c r="DH40" s="147" t="e">
        <f>COUNTIF(#REF!,"&lt;&gt;")</f>
        <v>#REF!</v>
      </c>
    </row>
    <row r="41" spans="1:112" s="22" customFormat="1" x14ac:dyDescent="0.3">
      <c r="A41" s="82"/>
      <c r="B41" s="82"/>
      <c r="C41" s="82"/>
      <c r="D41" s="82"/>
      <c r="E41" s="82"/>
      <c r="F41" s="82"/>
      <c r="G41" s="82"/>
      <c r="H41" s="82"/>
      <c r="I41" s="82"/>
      <c r="J41" s="82"/>
    </row>
    <row r="42" spans="1:112" s="22" customFormat="1" x14ac:dyDescent="0.3">
      <c r="A42" s="82"/>
      <c r="B42" s="82"/>
      <c r="C42" s="82"/>
      <c r="D42" s="82"/>
      <c r="E42" s="82"/>
      <c r="F42" s="82"/>
      <c r="G42" s="82"/>
      <c r="H42" s="82"/>
      <c r="I42" s="82"/>
      <c r="J42" s="82"/>
    </row>
    <row r="43" spans="1:112" s="22" customFormat="1" x14ac:dyDescent="0.3">
      <c r="A43" s="82"/>
      <c r="B43" s="82"/>
      <c r="C43" s="82"/>
      <c r="D43" s="82"/>
      <c r="E43" s="82"/>
      <c r="F43" s="82"/>
      <c r="G43" s="82"/>
      <c r="H43" s="82"/>
      <c r="I43" s="82"/>
      <c r="J43" s="82"/>
    </row>
    <row r="44" spans="1:112" s="22" customFormat="1" x14ac:dyDescent="0.3">
      <c r="A44" s="82"/>
      <c r="B44" s="82"/>
      <c r="C44" s="82"/>
      <c r="D44" s="82"/>
      <c r="E44" s="82"/>
      <c r="F44" s="82"/>
      <c r="G44" s="82"/>
      <c r="H44" s="82"/>
      <c r="I44" s="82"/>
      <c r="J44" s="82"/>
    </row>
    <row r="45" spans="1:112" s="22" customFormat="1" collapsed="1" x14ac:dyDescent="0.3">
      <c r="A45" s="82"/>
      <c r="B45" s="82"/>
      <c r="C45" s="82"/>
      <c r="D45" s="82"/>
      <c r="E45" s="82"/>
      <c r="F45" s="82"/>
      <c r="G45" s="82"/>
      <c r="H45" s="82"/>
      <c r="I45" s="82"/>
      <c r="J45" s="82"/>
    </row>
    <row r="46" spans="1:112" s="22" customFormat="1" hidden="1" x14ac:dyDescent="0.3">
      <c r="A46" s="82"/>
      <c r="B46" s="82"/>
      <c r="C46" s="82"/>
      <c r="D46" s="82"/>
      <c r="E46" s="82"/>
      <c r="F46" s="82"/>
      <c r="G46" s="82"/>
      <c r="H46" s="82"/>
      <c r="I46" s="82"/>
      <c r="J46" s="82"/>
      <c r="DH46" s="147">
        <f>COUNTIF(D24:I24,"&lt;&gt;")</f>
        <v>0</v>
      </c>
    </row>
    <row r="47" spans="1:112" s="22" customFormat="1" x14ac:dyDescent="0.3">
      <c r="A47" s="82"/>
      <c r="B47" s="82"/>
      <c r="C47" s="82"/>
      <c r="D47" s="82"/>
      <c r="E47" s="82"/>
      <c r="F47" s="82"/>
      <c r="G47" s="82"/>
      <c r="H47" s="82"/>
      <c r="I47" s="82"/>
      <c r="J47" s="82"/>
      <c r="DH47" s="147" t="e">
        <f>COUNTIF(#REF!,"&lt;&gt;")</f>
        <v>#REF!</v>
      </c>
    </row>
    <row r="48" spans="1:112" s="22" customFormat="1" x14ac:dyDescent="0.3">
      <c r="A48" s="82"/>
      <c r="B48" s="82"/>
      <c r="C48" s="82"/>
      <c r="D48" s="82"/>
      <c r="E48" s="82"/>
      <c r="F48" s="82"/>
      <c r="G48" s="82"/>
      <c r="H48" s="82"/>
      <c r="I48" s="82"/>
      <c r="J48" s="82"/>
    </row>
    <row r="49" spans="1:112" s="22" customFormat="1" collapsed="1" x14ac:dyDescent="0.3">
      <c r="A49" s="82"/>
      <c r="B49" s="82"/>
      <c r="C49" s="82"/>
      <c r="D49" s="82"/>
      <c r="E49" s="82"/>
      <c r="F49" s="82"/>
      <c r="G49" s="82"/>
      <c r="H49" s="82"/>
      <c r="I49" s="82"/>
      <c r="J49" s="82"/>
    </row>
    <row r="50" spans="1:112" s="22" customFormat="1" ht="18.75" customHeight="1" x14ac:dyDescent="0.3">
      <c r="A50" s="82"/>
      <c r="B50" s="82"/>
      <c r="C50" s="82"/>
      <c r="D50" s="82"/>
      <c r="E50" s="82"/>
      <c r="F50" s="82"/>
      <c r="G50" s="82"/>
      <c r="H50" s="82"/>
      <c r="I50" s="82"/>
      <c r="J50" s="82"/>
    </row>
    <row r="51" spans="1:112" s="22" customFormat="1" x14ac:dyDescent="0.3">
      <c r="A51" s="82"/>
      <c r="B51" s="82"/>
      <c r="C51" s="82"/>
      <c r="D51" s="82"/>
      <c r="E51" s="82"/>
      <c r="F51" s="82"/>
      <c r="G51" s="82"/>
      <c r="H51" s="82"/>
      <c r="I51" s="82"/>
      <c r="J51" s="82"/>
      <c r="DH51" s="147">
        <f>COUNTIF(D24:I24,"&lt;&gt;")</f>
        <v>0</v>
      </c>
    </row>
    <row r="52" spans="1:112" s="22" customFormat="1" x14ac:dyDescent="0.3">
      <c r="A52" s="82"/>
      <c r="B52" s="82"/>
      <c r="C52" s="82"/>
      <c r="D52" s="82"/>
      <c r="E52" s="82"/>
      <c r="F52" s="82"/>
      <c r="G52" s="82"/>
      <c r="H52" s="82"/>
      <c r="I52" s="82"/>
      <c r="J52" s="82"/>
    </row>
    <row r="53" spans="1:112" s="22" customFormat="1" collapsed="1" x14ac:dyDescent="0.3">
      <c r="A53" s="82"/>
      <c r="B53" s="82"/>
      <c r="C53" s="82"/>
      <c r="D53" s="82"/>
      <c r="E53" s="82"/>
      <c r="F53" s="82"/>
      <c r="G53" s="82"/>
      <c r="H53" s="82"/>
      <c r="I53" s="82"/>
      <c r="J53" s="82"/>
    </row>
    <row r="54" spans="1:112" s="22" customFormat="1" ht="18.75" customHeight="1" x14ac:dyDescent="0.3">
      <c r="A54" s="82"/>
      <c r="B54" s="82"/>
      <c r="C54" s="82"/>
      <c r="D54" s="82"/>
      <c r="E54" s="82"/>
      <c r="F54" s="82"/>
      <c r="G54" s="82"/>
      <c r="H54" s="82"/>
      <c r="I54" s="82"/>
      <c r="J54" s="82"/>
    </row>
    <row r="55" spans="1:112" s="22" customFormat="1" x14ac:dyDescent="0.3">
      <c r="A55" s="82"/>
      <c r="B55" s="82"/>
      <c r="C55" s="82"/>
      <c r="D55" s="82"/>
      <c r="E55" s="82"/>
      <c r="F55" s="82"/>
      <c r="G55" s="82"/>
      <c r="H55" s="82"/>
      <c r="I55" s="82"/>
      <c r="J55" s="82"/>
      <c r="DH55" s="147" t="e">
        <f>COUNTIF(#REF!,"&lt;&gt;")</f>
        <v>#REF!</v>
      </c>
    </row>
    <row r="56" spans="1:112" s="22" customFormat="1" x14ac:dyDescent="0.3">
      <c r="A56" s="82"/>
      <c r="B56" s="82"/>
      <c r="C56" s="82"/>
      <c r="D56" s="82"/>
      <c r="E56" s="82"/>
      <c r="F56" s="82"/>
      <c r="G56" s="82"/>
      <c r="H56" s="82"/>
      <c r="I56" s="82"/>
      <c r="J56" s="82"/>
    </row>
    <row r="57" spans="1:112" s="22" customFormat="1" collapsed="1" x14ac:dyDescent="0.3">
      <c r="A57" s="82"/>
      <c r="B57" s="82"/>
      <c r="C57" s="82"/>
      <c r="D57" s="82"/>
      <c r="E57" s="82"/>
      <c r="F57" s="82"/>
      <c r="G57" s="82"/>
      <c r="H57" s="82"/>
      <c r="I57" s="82"/>
      <c r="J57" s="82"/>
    </row>
    <row r="58" spans="1:112" s="22" customFormat="1" ht="18.75" customHeight="1" x14ac:dyDescent="0.3">
      <c r="A58" s="82"/>
      <c r="B58" s="82"/>
      <c r="C58" s="82"/>
      <c r="D58" s="82"/>
      <c r="E58" s="82"/>
      <c r="F58" s="82"/>
      <c r="G58" s="82"/>
      <c r="H58" s="82"/>
      <c r="I58" s="82"/>
      <c r="J58" s="82"/>
    </row>
    <row r="59" spans="1:112" s="22" customFormat="1" x14ac:dyDescent="0.3">
      <c r="A59" s="82"/>
      <c r="B59" s="82"/>
      <c r="C59" s="82"/>
      <c r="D59" s="82"/>
      <c r="E59" s="82"/>
      <c r="F59" s="82"/>
      <c r="G59" s="82"/>
      <c r="H59" s="82"/>
      <c r="I59" s="82"/>
      <c r="J59" s="82"/>
      <c r="DH59" s="147" t="e">
        <f>COUNTIF(#REF!,"&lt;&gt;")</f>
        <v>#REF!</v>
      </c>
    </row>
    <row r="60" spans="1:112" s="22" customFormat="1" x14ac:dyDescent="0.3">
      <c r="A60" s="82"/>
      <c r="B60" s="82"/>
      <c r="C60" s="82"/>
      <c r="D60" s="82"/>
      <c r="E60" s="82"/>
      <c r="F60" s="82"/>
      <c r="G60" s="82"/>
      <c r="H60" s="82"/>
      <c r="I60" s="82"/>
      <c r="J60" s="82"/>
    </row>
    <row r="61" spans="1:112" s="22" customFormat="1" x14ac:dyDescent="0.3">
      <c r="A61" s="82"/>
      <c r="B61" s="82"/>
      <c r="C61" s="82"/>
      <c r="D61" s="82"/>
      <c r="E61" s="82"/>
      <c r="F61" s="82"/>
      <c r="G61" s="82"/>
      <c r="H61" s="82"/>
      <c r="I61" s="82"/>
      <c r="J61" s="82"/>
    </row>
    <row r="62" spans="1:112" s="22" customFormat="1" ht="18.75" customHeight="1" x14ac:dyDescent="0.3">
      <c r="A62" s="82"/>
      <c r="B62" s="82"/>
      <c r="C62" s="82"/>
      <c r="D62" s="82"/>
      <c r="E62" s="82"/>
      <c r="F62" s="82"/>
      <c r="G62" s="82"/>
      <c r="H62" s="82"/>
      <c r="I62" s="82"/>
      <c r="J62" s="82"/>
    </row>
    <row r="63" spans="1:112" s="22" customFormat="1" x14ac:dyDescent="0.3">
      <c r="A63" s="82"/>
      <c r="B63" s="82"/>
      <c r="C63" s="82"/>
      <c r="D63" s="82"/>
      <c r="E63" s="82"/>
      <c r="F63" s="82"/>
      <c r="G63" s="82"/>
      <c r="H63" s="82"/>
      <c r="I63" s="82"/>
      <c r="J63" s="82"/>
      <c r="DH63" s="147" t="e">
        <f>COUNTIF(#REF!,"&lt;&gt;")</f>
        <v>#REF!</v>
      </c>
    </row>
    <row r="64" spans="1:112" s="22" customFormat="1" x14ac:dyDescent="0.3">
      <c r="A64" s="82"/>
      <c r="B64" s="82"/>
      <c r="C64" s="82"/>
      <c r="D64" s="82"/>
      <c r="E64" s="82"/>
      <c r="F64" s="82"/>
      <c r="G64" s="82"/>
      <c r="H64" s="82"/>
      <c r="I64" s="82"/>
      <c r="J64" s="82"/>
    </row>
    <row r="65" spans="1:112" s="22" customFormat="1" ht="42" customHeight="1" x14ac:dyDescent="0.3">
      <c r="A65" s="82"/>
      <c r="B65" s="82"/>
      <c r="C65" s="82"/>
      <c r="D65" s="82"/>
      <c r="E65" s="82"/>
      <c r="F65" s="82"/>
      <c r="G65" s="82"/>
      <c r="H65" s="82"/>
      <c r="I65" s="82"/>
      <c r="J65" s="82"/>
    </row>
    <row r="66" spans="1:112" s="22" customFormat="1" x14ac:dyDescent="0.3">
      <c r="A66" s="82"/>
      <c r="B66" s="82"/>
      <c r="C66" s="82"/>
      <c r="D66" s="82"/>
      <c r="E66" s="82"/>
      <c r="F66" s="82"/>
      <c r="G66" s="82"/>
      <c r="H66" s="82"/>
      <c r="I66" s="82"/>
      <c r="J66" s="82"/>
    </row>
    <row r="67" spans="1:112" s="22" customFormat="1" x14ac:dyDescent="0.3">
      <c r="A67" s="82"/>
      <c r="B67" s="82"/>
      <c r="C67" s="82"/>
      <c r="D67" s="82"/>
      <c r="E67" s="82"/>
      <c r="F67" s="82"/>
      <c r="G67" s="82"/>
      <c r="H67" s="82"/>
      <c r="I67" s="82"/>
      <c r="J67" s="82"/>
      <c r="DH67" s="147" t="e">
        <f>COUNTIF(#REF!,"&lt;&gt;")</f>
        <v>#REF!</v>
      </c>
    </row>
    <row r="68" spans="1:112" s="22" customFormat="1" x14ac:dyDescent="0.3">
      <c r="A68" s="82"/>
      <c r="B68" s="82"/>
      <c r="C68" s="82"/>
      <c r="D68" s="82"/>
      <c r="E68" s="82"/>
      <c r="F68" s="82"/>
      <c r="G68" s="82"/>
      <c r="H68" s="82"/>
      <c r="I68" s="82"/>
      <c r="J68" s="82"/>
    </row>
    <row r="69" spans="1:112" s="22" customFormat="1" collapsed="1" x14ac:dyDescent="0.3">
      <c r="A69" s="82"/>
      <c r="B69" s="82"/>
      <c r="C69" s="82"/>
      <c r="D69" s="82"/>
      <c r="E69" s="82"/>
      <c r="F69" s="82"/>
      <c r="G69" s="82"/>
      <c r="H69" s="82"/>
      <c r="I69" s="82"/>
      <c r="J69" s="82"/>
    </row>
    <row r="70" spans="1:112" s="22" customFormat="1" ht="15" customHeight="1" x14ac:dyDescent="0.3">
      <c r="A70" s="82"/>
      <c r="B70" s="82"/>
      <c r="C70" s="82"/>
      <c r="D70" s="82"/>
      <c r="E70" s="82"/>
      <c r="F70" s="82"/>
      <c r="G70" s="82"/>
      <c r="H70" s="82"/>
      <c r="I70" s="82"/>
      <c r="J70" s="82"/>
      <c r="DH70" s="147" t="e">
        <f>COUNTIF(#REF!,"&lt;&gt;")</f>
        <v>#REF!</v>
      </c>
    </row>
    <row r="71" spans="1:112" s="22" customFormat="1" x14ac:dyDescent="0.3">
      <c r="A71" s="82"/>
      <c r="B71" s="82"/>
      <c r="C71" s="82"/>
      <c r="D71" s="82"/>
      <c r="E71" s="82"/>
      <c r="F71" s="82"/>
      <c r="G71" s="82"/>
      <c r="H71" s="82"/>
      <c r="I71" s="82"/>
      <c r="J71" s="82"/>
    </row>
    <row r="72" spans="1:112" s="22" customFormat="1" x14ac:dyDescent="0.3">
      <c r="A72" s="82"/>
      <c r="B72" s="82"/>
      <c r="C72" s="82"/>
      <c r="D72" s="82"/>
      <c r="E72" s="82"/>
      <c r="F72" s="82"/>
      <c r="G72" s="82"/>
      <c r="H72" s="82"/>
      <c r="I72" s="82"/>
      <c r="J72" s="82"/>
      <c r="DH72" s="147" t="e">
        <f>COUNTIF(#REF!,"&lt;&gt;")</f>
        <v>#REF!</v>
      </c>
    </row>
    <row r="73" spans="1:112" s="22" customFormat="1" collapsed="1" x14ac:dyDescent="0.3">
      <c r="A73" s="82"/>
      <c r="B73" s="82"/>
      <c r="C73" s="82"/>
      <c r="D73" s="82"/>
      <c r="E73" s="82"/>
      <c r="F73" s="82"/>
      <c r="G73" s="82"/>
      <c r="H73" s="82"/>
      <c r="I73" s="82"/>
      <c r="J73" s="82"/>
    </row>
    <row r="74" spans="1:112" s="22" customFormat="1" x14ac:dyDescent="0.3">
      <c r="A74" s="82"/>
      <c r="B74" s="82"/>
      <c r="C74" s="82"/>
      <c r="D74" s="82"/>
      <c r="E74" s="82"/>
      <c r="F74" s="82"/>
      <c r="G74" s="82"/>
      <c r="H74" s="82"/>
      <c r="I74" s="82"/>
      <c r="J74" s="82"/>
    </row>
    <row r="75" spans="1:112" s="22" customFormat="1" x14ac:dyDescent="0.3">
      <c r="A75" s="82"/>
      <c r="B75" s="82"/>
      <c r="C75" s="82"/>
      <c r="D75" s="82"/>
      <c r="E75" s="82"/>
      <c r="F75" s="82"/>
      <c r="G75" s="82"/>
      <c r="H75" s="82"/>
      <c r="I75" s="82"/>
      <c r="J75" s="82"/>
    </row>
    <row r="76" spans="1:112" s="22" customFormat="1" ht="24" customHeight="1" x14ac:dyDescent="0.3">
      <c r="A76" s="82"/>
      <c r="B76" s="82"/>
      <c r="C76" s="82"/>
      <c r="D76" s="82"/>
      <c r="E76" s="82"/>
      <c r="F76" s="82"/>
      <c r="G76" s="82"/>
      <c r="H76" s="82"/>
      <c r="I76" s="82"/>
      <c r="J76" s="82"/>
    </row>
    <row r="77" spans="1:112" s="22" customFormat="1" x14ac:dyDescent="0.3">
      <c r="A77" s="82"/>
      <c r="B77" s="82"/>
      <c r="C77" s="82"/>
      <c r="D77" s="82"/>
      <c r="E77" s="82"/>
      <c r="F77" s="82"/>
      <c r="G77" s="82"/>
      <c r="H77" s="82"/>
      <c r="I77" s="82"/>
      <c r="J77" s="82"/>
    </row>
    <row r="78" spans="1:112" s="22" customFormat="1" hidden="1" x14ac:dyDescent="0.3">
      <c r="A78" s="82"/>
      <c r="B78" s="82"/>
      <c r="C78" s="82"/>
      <c r="D78" s="82"/>
      <c r="E78" s="82"/>
      <c r="F78" s="82"/>
      <c r="G78" s="82"/>
      <c r="H78" s="82"/>
      <c r="I78" s="82"/>
      <c r="J78" s="82"/>
    </row>
    <row r="79" spans="1:112" s="22" customFormat="1" ht="15.75" customHeight="1" x14ac:dyDescent="0.3">
      <c r="A79" s="82"/>
      <c r="B79" s="82"/>
      <c r="C79" s="82"/>
      <c r="D79" s="82"/>
      <c r="E79" s="82"/>
      <c r="F79" s="82"/>
      <c r="G79" s="82"/>
      <c r="H79" s="82"/>
      <c r="I79" s="82"/>
      <c r="J79" s="82"/>
      <c r="DH79" s="147" t="e">
        <f>COUNTIF(#REF!,"&lt;&gt;")</f>
        <v>#REF!</v>
      </c>
    </row>
    <row r="80" spans="1:112" s="22" customFormat="1" x14ac:dyDescent="0.3">
      <c r="A80" s="82"/>
      <c r="B80" s="82"/>
      <c r="C80" s="82"/>
      <c r="D80" s="82"/>
      <c r="E80" s="82"/>
      <c r="F80" s="82"/>
      <c r="G80" s="82"/>
      <c r="H80" s="82"/>
      <c r="I80" s="82"/>
      <c r="J80" s="82"/>
    </row>
    <row r="81" spans="1:112" s="22" customFormat="1" ht="15" customHeight="1" x14ac:dyDescent="0.3">
      <c r="A81" s="82"/>
      <c r="B81" s="82"/>
      <c r="C81" s="82"/>
      <c r="D81" s="82"/>
      <c r="E81" s="82"/>
      <c r="F81" s="82"/>
      <c r="G81" s="82"/>
      <c r="H81" s="82"/>
      <c r="I81" s="82"/>
      <c r="J81" s="82"/>
    </row>
    <row r="82" spans="1:112" s="22" customFormat="1" x14ac:dyDescent="0.3">
      <c r="A82" s="82"/>
      <c r="B82" s="82"/>
      <c r="C82" s="82"/>
      <c r="D82" s="82"/>
      <c r="E82" s="82"/>
      <c r="F82" s="82"/>
      <c r="G82" s="82"/>
      <c r="H82" s="82"/>
      <c r="I82" s="82"/>
      <c r="J82" s="82"/>
    </row>
    <row r="83" spans="1:112" s="22" customFormat="1" x14ac:dyDescent="0.3">
      <c r="A83" s="82"/>
      <c r="B83" s="82"/>
      <c r="C83" s="82"/>
      <c r="D83" s="82"/>
      <c r="E83" s="82"/>
      <c r="F83" s="82"/>
      <c r="G83" s="82"/>
      <c r="H83" s="82"/>
      <c r="I83" s="82"/>
      <c r="J83" s="82"/>
    </row>
    <row r="84" spans="1:112" s="22" customFormat="1" x14ac:dyDescent="0.3">
      <c r="A84" s="82"/>
      <c r="B84" s="82"/>
      <c r="C84" s="82"/>
      <c r="D84" s="82"/>
      <c r="E84" s="82"/>
      <c r="F84" s="82"/>
      <c r="G84" s="82"/>
      <c r="H84" s="82"/>
      <c r="I84" s="82"/>
      <c r="J84" s="82"/>
    </row>
    <row r="85" spans="1:112" s="22" customFormat="1" ht="18.75" customHeight="1" x14ac:dyDescent="0.3">
      <c r="A85" s="82"/>
      <c r="B85" s="82"/>
      <c r="C85" s="82"/>
      <c r="D85" s="82"/>
      <c r="E85" s="82"/>
      <c r="F85" s="82"/>
      <c r="G85" s="82"/>
      <c r="H85" s="82"/>
      <c r="I85" s="82"/>
      <c r="J85" s="82"/>
    </row>
    <row r="86" spans="1:112" s="22" customFormat="1" x14ac:dyDescent="0.3">
      <c r="A86" s="82"/>
      <c r="B86" s="82"/>
      <c r="C86" s="82"/>
      <c r="D86" s="82"/>
      <c r="E86" s="82"/>
      <c r="F86" s="82"/>
      <c r="G86" s="82"/>
      <c r="H86" s="82"/>
      <c r="I86" s="82"/>
      <c r="J86" s="82"/>
      <c r="DH86" s="147" t="e">
        <f>COUNTIF(#REF!,"&lt;&gt;")</f>
        <v>#REF!</v>
      </c>
    </row>
    <row r="87" spans="1:112" s="22" customFormat="1" x14ac:dyDescent="0.3">
      <c r="A87" s="82"/>
      <c r="B87" s="82"/>
      <c r="C87" s="82"/>
      <c r="D87" s="82"/>
      <c r="E87" s="82"/>
      <c r="F87" s="82"/>
      <c r="G87" s="82"/>
      <c r="H87" s="82"/>
      <c r="I87" s="82"/>
      <c r="J87" s="82"/>
    </row>
    <row r="88" spans="1:112" s="22" customFormat="1" x14ac:dyDescent="0.3">
      <c r="A88" s="82"/>
      <c r="B88" s="82"/>
      <c r="C88" s="82"/>
      <c r="D88" s="82"/>
      <c r="E88" s="82"/>
      <c r="F88" s="82"/>
      <c r="G88" s="82"/>
      <c r="H88" s="82"/>
      <c r="I88" s="82"/>
      <c r="J88" s="82"/>
    </row>
    <row r="89" spans="1:112" s="22" customFormat="1" ht="63" customHeight="1" x14ac:dyDescent="0.3">
      <c r="A89" s="82"/>
      <c r="B89" s="82"/>
      <c r="C89" s="82"/>
      <c r="D89" s="82"/>
      <c r="E89" s="82"/>
      <c r="F89" s="82"/>
      <c r="G89" s="82"/>
      <c r="H89" s="82"/>
      <c r="I89" s="82"/>
      <c r="J89" s="82"/>
    </row>
    <row r="90" spans="1:112" s="22" customFormat="1" x14ac:dyDescent="0.3">
      <c r="A90" s="82"/>
      <c r="B90" s="82"/>
      <c r="C90" s="82"/>
      <c r="D90" s="82"/>
      <c r="E90" s="82"/>
      <c r="F90" s="82"/>
      <c r="G90" s="82"/>
      <c r="H90" s="82"/>
      <c r="I90" s="82"/>
      <c r="J90" s="82"/>
    </row>
    <row r="91" spans="1:112" s="22" customFormat="1" x14ac:dyDescent="0.3">
      <c r="A91" s="82"/>
      <c r="B91" s="82"/>
      <c r="C91" s="82"/>
      <c r="D91" s="82"/>
      <c r="E91" s="82"/>
      <c r="F91" s="82"/>
      <c r="G91" s="82"/>
      <c r="H91" s="82"/>
      <c r="I91" s="82"/>
      <c r="J91" s="82"/>
      <c r="DH91" s="147" t="e">
        <f>COUNTIF(#REF!,"&lt;&gt;")</f>
        <v>#REF!</v>
      </c>
    </row>
    <row r="92" spans="1:112" s="22" customFormat="1" x14ac:dyDescent="0.3">
      <c r="A92" s="82"/>
      <c r="B92" s="82"/>
      <c r="C92" s="82"/>
      <c r="D92" s="82"/>
      <c r="E92" s="82"/>
      <c r="F92" s="82"/>
      <c r="G92" s="82"/>
      <c r="H92" s="82"/>
      <c r="I92" s="82"/>
      <c r="J92" s="82"/>
    </row>
    <row r="93" spans="1:112" s="22" customFormat="1" ht="18.75" customHeight="1" x14ac:dyDescent="0.3">
      <c r="A93" s="82"/>
      <c r="B93" s="82"/>
      <c r="C93" s="82"/>
      <c r="D93" s="82"/>
      <c r="E93" s="82"/>
      <c r="F93" s="82"/>
      <c r="G93" s="82"/>
      <c r="H93" s="82"/>
      <c r="I93" s="82"/>
      <c r="J93" s="82"/>
    </row>
    <row r="94" spans="1:112" s="22" customFormat="1" x14ac:dyDescent="0.3">
      <c r="A94" s="82"/>
      <c r="B94" s="82"/>
      <c r="C94" s="82"/>
      <c r="D94" s="82"/>
      <c r="E94" s="82"/>
      <c r="F94" s="82"/>
      <c r="G94" s="82"/>
      <c r="H94" s="82"/>
      <c r="I94" s="82"/>
      <c r="J94" s="82"/>
      <c r="DH94" s="147" t="e">
        <f>COUNTIF(#REF!,"&lt;&gt;")</f>
        <v>#REF!</v>
      </c>
    </row>
    <row r="95" spans="1:112" s="22" customFormat="1" x14ac:dyDescent="0.3">
      <c r="A95" s="82"/>
      <c r="B95" s="82"/>
      <c r="C95" s="82"/>
      <c r="D95" s="82"/>
      <c r="E95" s="82"/>
      <c r="F95" s="82"/>
      <c r="G95" s="82"/>
      <c r="H95" s="82"/>
      <c r="I95" s="82"/>
      <c r="J95" s="82"/>
    </row>
    <row r="96" spans="1:112" s="22" customFormat="1" x14ac:dyDescent="0.3">
      <c r="A96" s="82"/>
      <c r="B96" s="82"/>
      <c r="C96" s="82"/>
      <c r="D96" s="82"/>
      <c r="E96" s="82"/>
      <c r="F96" s="82"/>
      <c r="G96" s="82"/>
      <c r="H96" s="82"/>
      <c r="I96" s="82"/>
      <c r="J96" s="82"/>
    </row>
    <row r="97" spans="1:112" s="22" customFormat="1" hidden="1" x14ac:dyDescent="0.3">
      <c r="A97" s="82"/>
      <c r="B97" s="82"/>
      <c r="C97" s="82"/>
      <c r="D97" s="82"/>
      <c r="E97" s="82"/>
      <c r="F97" s="82"/>
      <c r="G97" s="82"/>
      <c r="H97" s="82"/>
      <c r="I97" s="82"/>
      <c r="J97" s="82"/>
    </row>
    <row r="98" spans="1:112" s="22" customFormat="1" x14ac:dyDescent="0.3">
      <c r="A98" s="82"/>
      <c r="B98" s="82"/>
      <c r="C98" s="82"/>
      <c r="D98" s="82"/>
      <c r="E98" s="82"/>
      <c r="F98" s="82"/>
      <c r="G98" s="82"/>
      <c r="H98" s="82"/>
      <c r="I98" s="82"/>
      <c r="J98" s="82"/>
      <c r="K98"/>
      <c r="L98"/>
      <c r="DH98" s="147" t="e">
        <f>COUNTIF(#REF!,"&lt;&gt;")</f>
        <v>#REF!</v>
      </c>
    </row>
    <row r="99" spans="1:112" s="22" customFormat="1" x14ac:dyDescent="0.3">
      <c r="A99" s="82"/>
      <c r="B99" s="82"/>
      <c r="C99" s="82"/>
      <c r="D99" s="82"/>
      <c r="E99" s="82"/>
      <c r="F99" s="82"/>
      <c r="G99" s="82"/>
      <c r="H99" s="82"/>
      <c r="I99" s="82"/>
      <c r="J99" s="82"/>
    </row>
    <row r="100" spans="1:112" s="22" customFormat="1" x14ac:dyDescent="0.3">
      <c r="A100" s="82"/>
      <c r="B100" s="82"/>
      <c r="C100" s="82"/>
      <c r="D100" s="82"/>
      <c r="E100" s="82"/>
      <c r="F100" s="82"/>
      <c r="G100" s="82"/>
      <c r="H100" s="82"/>
      <c r="I100" s="82"/>
      <c r="J100" s="82"/>
    </row>
    <row r="101" spans="1:112" s="22" customFormat="1" ht="26.25" customHeight="1" x14ac:dyDescent="0.3">
      <c r="A101" s="82"/>
      <c r="B101" s="82"/>
      <c r="C101" s="82"/>
      <c r="D101" s="82"/>
      <c r="E101" s="82"/>
      <c r="F101" s="82"/>
      <c r="G101" s="82"/>
      <c r="H101" s="82"/>
      <c r="I101" s="82"/>
      <c r="J101" s="82"/>
    </row>
    <row r="102" spans="1:112" s="22" customFormat="1" x14ac:dyDescent="0.3">
      <c r="A102" s="82"/>
      <c r="B102" s="82"/>
      <c r="C102" s="82"/>
      <c r="D102" s="82"/>
      <c r="E102" s="82"/>
      <c r="F102" s="82"/>
      <c r="G102" s="82"/>
      <c r="H102" s="82"/>
      <c r="I102" s="82"/>
      <c r="J102" s="82"/>
    </row>
    <row r="103" spans="1:112" s="22" customFormat="1" x14ac:dyDescent="0.3">
      <c r="A103" s="82"/>
      <c r="B103" s="82"/>
      <c r="C103" s="82"/>
      <c r="D103" s="82"/>
      <c r="E103" s="82"/>
      <c r="F103" s="82"/>
      <c r="G103" s="82"/>
      <c r="H103" s="82"/>
      <c r="I103" s="82"/>
      <c r="J103" s="82"/>
    </row>
    <row r="104" spans="1:112" s="22" customFormat="1" x14ac:dyDescent="0.3">
      <c r="A104" s="82"/>
      <c r="B104" s="82"/>
      <c r="C104" s="82"/>
      <c r="D104" s="82"/>
      <c r="E104" s="82"/>
      <c r="F104" s="82"/>
      <c r="G104" s="82"/>
      <c r="H104" s="82"/>
      <c r="I104" s="82"/>
      <c r="J104" s="82"/>
    </row>
    <row r="105" spans="1:112" s="22" customFormat="1" x14ac:dyDescent="0.3">
      <c r="A105" s="82"/>
      <c r="B105" s="82"/>
      <c r="C105" s="82"/>
      <c r="D105" s="82"/>
      <c r="E105" s="82"/>
      <c r="F105" s="82"/>
      <c r="G105" s="82"/>
      <c r="H105" s="82"/>
      <c r="I105" s="82"/>
      <c r="J105" s="82"/>
    </row>
    <row r="106" spans="1:112" s="22" customFormat="1" x14ac:dyDescent="0.3">
      <c r="A106" s="82"/>
      <c r="B106" s="82"/>
      <c r="C106" s="82"/>
      <c r="D106" s="82"/>
      <c r="E106" s="82"/>
      <c r="F106" s="82"/>
      <c r="G106" s="82"/>
      <c r="H106" s="82"/>
      <c r="I106" s="82"/>
      <c r="J106" s="82"/>
    </row>
    <row r="107" spans="1:112" s="22" customFormat="1" ht="25.5" customHeight="1" x14ac:dyDescent="0.3">
      <c r="A107" s="82"/>
      <c r="B107" s="82"/>
      <c r="C107" s="82"/>
      <c r="D107" s="82"/>
      <c r="E107" s="82"/>
      <c r="F107" s="82"/>
      <c r="G107" s="82"/>
      <c r="H107" s="82"/>
      <c r="I107" s="82"/>
      <c r="J107" s="82"/>
    </row>
    <row r="108" spans="1:112" s="22" customFormat="1" ht="36" customHeight="1" x14ac:dyDescent="0.3">
      <c r="A108" s="82"/>
      <c r="B108" s="82"/>
      <c r="C108" s="82"/>
      <c r="D108" s="82"/>
      <c r="E108" s="82"/>
      <c r="F108" s="82"/>
      <c r="G108" s="82"/>
      <c r="H108" s="82"/>
      <c r="I108" s="82"/>
      <c r="J108" s="82"/>
    </row>
    <row r="109" spans="1:112" s="22" customFormat="1" x14ac:dyDescent="0.3">
      <c r="A109" s="82"/>
      <c r="B109" s="82"/>
      <c r="C109" s="82"/>
      <c r="D109" s="82"/>
      <c r="E109" s="82"/>
      <c r="F109" s="82"/>
      <c r="G109" s="82"/>
      <c r="H109" s="82"/>
      <c r="I109" s="82"/>
      <c r="J109" s="82"/>
    </row>
    <row r="110" spans="1:112" s="22" customFormat="1" ht="15" customHeight="1" x14ac:dyDescent="0.3">
      <c r="A110" s="82"/>
      <c r="B110" s="82"/>
      <c r="C110" s="82"/>
      <c r="D110" s="82"/>
      <c r="E110" s="82"/>
      <c r="F110" s="82"/>
      <c r="G110" s="82"/>
      <c r="H110" s="82"/>
      <c r="I110" s="82"/>
      <c r="J110" s="82"/>
      <c r="DH110" s="147" t="e">
        <f>COUNTIF(#REF!,"&lt;&gt;")</f>
        <v>#REF!</v>
      </c>
    </row>
    <row r="111" spans="1:112" s="22" customFormat="1" x14ac:dyDescent="0.3">
      <c r="A111" s="82"/>
      <c r="B111" s="82"/>
      <c r="C111" s="82"/>
      <c r="D111" s="82"/>
      <c r="E111" s="82"/>
      <c r="F111" s="82"/>
      <c r="G111" s="82"/>
      <c r="H111" s="82"/>
      <c r="I111" s="82"/>
      <c r="J111" s="82"/>
      <c r="K111"/>
      <c r="L111"/>
    </row>
    <row r="112" spans="1:112" s="22" customFormat="1" ht="93" customHeight="1" x14ac:dyDescent="0.3">
      <c r="A112" s="82"/>
      <c r="B112" s="82"/>
      <c r="C112" s="82"/>
      <c r="D112" s="82"/>
      <c r="E112" s="82"/>
      <c r="F112" s="82"/>
      <c r="G112" s="82"/>
      <c r="H112" s="82"/>
      <c r="I112" s="82"/>
      <c r="J112" s="82"/>
    </row>
    <row r="113" spans="1:112" s="22" customFormat="1" x14ac:dyDescent="0.3">
      <c r="A113" s="82"/>
      <c r="B113" s="82"/>
      <c r="C113" s="82"/>
      <c r="D113" s="82"/>
      <c r="E113" s="82"/>
      <c r="F113" s="82"/>
      <c r="G113" s="82"/>
      <c r="H113" s="82"/>
      <c r="I113" s="82"/>
      <c r="J113" s="82"/>
    </row>
    <row r="114" spans="1:112" s="22" customFormat="1" x14ac:dyDescent="0.3">
      <c r="A114" s="82"/>
      <c r="B114" s="82"/>
      <c r="C114" s="82"/>
      <c r="D114" s="82"/>
      <c r="E114" s="82"/>
      <c r="F114" s="82"/>
      <c r="G114" s="82"/>
      <c r="H114" s="82"/>
      <c r="I114" s="82"/>
      <c r="J114" s="82"/>
    </row>
    <row r="115" spans="1:112" s="22" customFormat="1" x14ac:dyDescent="0.3">
      <c r="A115" s="82"/>
      <c r="B115" s="82"/>
      <c r="C115" s="82"/>
      <c r="D115" s="82"/>
      <c r="E115" s="82"/>
      <c r="F115" s="82"/>
      <c r="G115" s="82"/>
      <c r="H115" s="82"/>
      <c r="I115" s="82"/>
      <c r="J115" s="82"/>
      <c r="DH115" s="147" t="e">
        <f>COUNTIF(#REF!,"&lt;&gt;")</f>
        <v>#REF!</v>
      </c>
    </row>
    <row r="116" spans="1:112" s="22" customFormat="1" ht="18.75" customHeight="1" x14ac:dyDescent="0.3">
      <c r="A116" s="82"/>
      <c r="B116" s="82"/>
      <c r="C116" s="82"/>
      <c r="D116" s="82"/>
      <c r="E116" s="82"/>
      <c r="F116" s="82"/>
      <c r="G116" s="82"/>
      <c r="H116" s="82"/>
      <c r="I116" s="82"/>
      <c r="J116" s="82"/>
    </row>
    <row r="117" spans="1:112" s="22" customFormat="1" ht="15" customHeight="1" x14ac:dyDescent="0.3">
      <c r="A117" s="82"/>
      <c r="B117" s="82"/>
      <c r="C117" s="82"/>
      <c r="D117" s="82"/>
      <c r="E117" s="82"/>
      <c r="F117" s="82"/>
      <c r="G117" s="82"/>
      <c r="H117" s="82"/>
      <c r="I117" s="82"/>
      <c r="J117" s="82"/>
    </row>
    <row r="118" spans="1:112" s="22" customFormat="1" x14ac:dyDescent="0.3">
      <c r="A118" s="82"/>
      <c r="B118" s="82"/>
      <c r="C118" s="82"/>
      <c r="D118" s="82"/>
      <c r="E118" s="82"/>
      <c r="F118" s="82"/>
      <c r="G118" s="82"/>
      <c r="H118" s="82"/>
      <c r="I118" s="82"/>
      <c r="J118" s="82"/>
    </row>
    <row r="119" spans="1:112" s="22" customFormat="1" x14ac:dyDescent="0.3">
      <c r="A119" s="82"/>
      <c r="B119" s="82"/>
      <c r="C119" s="82"/>
      <c r="D119" s="82"/>
      <c r="E119" s="82"/>
      <c r="F119" s="82"/>
      <c r="G119" s="82"/>
      <c r="H119" s="82"/>
      <c r="I119" s="82"/>
      <c r="J119" s="82"/>
    </row>
    <row r="120" spans="1:112" s="22" customFormat="1" ht="59.25" customHeight="1" x14ac:dyDescent="0.3">
      <c r="A120" s="82"/>
      <c r="B120" s="82"/>
      <c r="C120" s="82"/>
      <c r="D120" s="82"/>
      <c r="E120" s="82"/>
      <c r="F120" s="82"/>
      <c r="G120" s="82"/>
      <c r="H120" s="82"/>
      <c r="I120" s="82"/>
      <c r="J120" s="82"/>
    </row>
    <row r="121" spans="1:112" s="22" customFormat="1" ht="18.75" customHeight="1" x14ac:dyDescent="0.3">
      <c r="A121" s="82"/>
      <c r="B121" s="82"/>
      <c r="C121" s="82"/>
      <c r="D121" s="82"/>
      <c r="E121" s="82"/>
      <c r="F121" s="82"/>
      <c r="G121" s="82"/>
      <c r="H121" s="82"/>
      <c r="I121" s="82"/>
      <c r="J121" s="82"/>
    </row>
    <row r="122" spans="1:112" s="22" customFormat="1" x14ac:dyDescent="0.3">
      <c r="A122" s="82"/>
      <c r="B122" s="82"/>
      <c r="C122" s="82"/>
      <c r="D122" s="82"/>
      <c r="E122" s="82"/>
      <c r="F122" s="82"/>
      <c r="G122" s="82"/>
      <c r="H122" s="82"/>
      <c r="I122" s="82"/>
      <c r="J122" s="82"/>
    </row>
    <row r="123" spans="1:112" s="22" customFormat="1" ht="15" customHeight="1" x14ac:dyDescent="0.3">
      <c r="A123" s="82"/>
      <c r="B123" s="82"/>
      <c r="C123" s="82"/>
      <c r="D123" s="82"/>
      <c r="E123" s="82"/>
      <c r="F123" s="82"/>
      <c r="G123" s="82"/>
      <c r="H123" s="82"/>
      <c r="I123" s="82"/>
      <c r="J123" s="82"/>
      <c r="DH123" s="147" t="e">
        <f>COUNTIF(#REF!,"&lt;&gt;")</f>
        <v>#REF!</v>
      </c>
    </row>
    <row r="124" spans="1:112" s="22" customFormat="1" x14ac:dyDescent="0.3">
      <c r="A124" s="82"/>
      <c r="B124" s="82"/>
      <c r="C124" s="82"/>
      <c r="D124" s="82"/>
      <c r="E124" s="82"/>
      <c r="F124" s="82"/>
      <c r="G124" s="82"/>
      <c r="H124" s="82"/>
      <c r="I124" s="82"/>
      <c r="J124" s="82"/>
    </row>
    <row r="125" spans="1:112" s="22" customFormat="1" ht="36" customHeight="1" x14ac:dyDescent="0.3">
      <c r="A125" s="82"/>
      <c r="B125" s="82"/>
      <c r="C125" s="82"/>
      <c r="D125" s="82"/>
      <c r="E125" s="82"/>
      <c r="F125" s="82"/>
      <c r="G125" s="82"/>
      <c r="H125" s="82"/>
      <c r="I125" s="82"/>
      <c r="J125" s="82"/>
    </row>
    <row r="126" spans="1:112" s="22" customFormat="1" x14ac:dyDescent="0.3">
      <c r="A126" s="82"/>
      <c r="B126" s="82"/>
      <c r="C126" s="82"/>
      <c r="D126" s="82"/>
      <c r="E126" s="82"/>
      <c r="F126" s="82"/>
      <c r="G126" s="82"/>
      <c r="H126" s="82"/>
      <c r="I126" s="82"/>
      <c r="J126" s="82"/>
    </row>
    <row r="127" spans="1:112" s="22" customFormat="1" ht="18.75" customHeight="1" x14ac:dyDescent="0.3">
      <c r="A127" s="82"/>
      <c r="B127" s="82"/>
      <c r="C127" s="82"/>
      <c r="D127" s="82"/>
      <c r="E127" s="82"/>
      <c r="F127" s="82"/>
      <c r="G127" s="82"/>
      <c r="H127" s="82"/>
      <c r="I127" s="82"/>
      <c r="J127" s="82"/>
    </row>
    <row r="128" spans="1:112" s="22" customFormat="1" ht="36.75" customHeight="1" x14ac:dyDescent="0.3">
      <c r="A128" s="82"/>
      <c r="B128" s="82"/>
      <c r="C128" s="82"/>
      <c r="D128" s="82"/>
      <c r="E128" s="82"/>
      <c r="F128" s="82"/>
      <c r="G128" s="82"/>
      <c r="H128" s="82"/>
      <c r="I128" s="82"/>
      <c r="J128" s="82"/>
    </row>
    <row r="129" spans="1:15" s="22" customFormat="1" ht="39" customHeight="1" x14ac:dyDescent="0.3">
      <c r="A129" s="82"/>
      <c r="B129" s="82"/>
      <c r="C129" s="82"/>
      <c r="D129" s="82"/>
      <c r="E129" s="82"/>
      <c r="F129" s="82"/>
      <c r="G129" s="82"/>
      <c r="H129" s="82"/>
      <c r="I129" s="82"/>
      <c r="J129" s="82"/>
    </row>
    <row r="130" spans="1:15" s="22" customFormat="1" x14ac:dyDescent="0.3">
      <c r="A130" s="82"/>
      <c r="B130" s="82"/>
      <c r="C130" s="82"/>
      <c r="D130" s="82"/>
      <c r="E130" s="82"/>
      <c r="F130" s="82"/>
      <c r="G130" s="82"/>
      <c r="H130" s="82"/>
      <c r="I130" s="82"/>
      <c r="J130" s="82"/>
    </row>
    <row r="131" spans="1:15" s="22" customFormat="1" ht="45" customHeight="1" x14ac:dyDescent="0.3">
      <c r="A131" s="82"/>
      <c r="B131" s="82"/>
      <c r="C131" s="82"/>
      <c r="D131" s="82"/>
      <c r="E131" s="82"/>
      <c r="F131" s="82"/>
      <c r="G131" s="82"/>
      <c r="H131" s="82"/>
      <c r="I131" s="82"/>
      <c r="J131" s="82"/>
    </row>
    <row r="132" spans="1:15" s="22" customFormat="1" x14ac:dyDescent="0.3">
      <c r="A132" s="82"/>
      <c r="B132" s="82"/>
      <c r="C132" s="82"/>
      <c r="D132" s="82"/>
      <c r="E132" s="82"/>
      <c r="F132" s="82"/>
      <c r="G132" s="82"/>
      <c r="H132" s="82"/>
      <c r="I132" s="82"/>
      <c r="J132" s="82"/>
    </row>
    <row r="133" spans="1:15" s="22" customFormat="1" ht="18.75" customHeight="1" x14ac:dyDescent="0.3">
      <c r="A133" s="82"/>
      <c r="B133" s="82"/>
      <c r="C133" s="82"/>
      <c r="D133" s="82"/>
      <c r="E133" s="82"/>
      <c r="F133" s="82"/>
      <c r="G133" s="82"/>
      <c r="H133" s="82"/>
      <c r="I133" s="82"/>
      <c r="J133" s="82"/>
    </row>
    <row r="134" spans="1:15" s="22" customFormat="1" ht="1.2" customHeight="1" x14ac:dyDescent="0.3">
      <c r="A134" s="82"/>
      <c r="B134" s="82"/>
      <c r="C134" s="82"/>
      <c r="D134" s="82"/>
      <c r="E134" s="82"/>
      <c r="F134" s="82"/>
      <c r="G134" s="82"/>
      <c r="H134" s="82"/>
      <c r="I134" s="82"/>
      <c r="J134" s="82"/>
    </row>
    <row r="135" spans="1:15" s="22" customFormat="1" ht="34.5" customHeight="1" x14ac:dyDescent="0.3">
      <c r="A135" s="82"/>
      <c r="B135" s="82"/>
      <c r="C135" s="82"/>
      <c r="D135" s="82"/>
      <c r="E135" s="82"/>
      <c r="F135" s="82"/>
      <c r="G135" s="82"/>
      <c r="H135" s="82"/>
      <c r="I135" s="82"/>
      <c r="J135" s="82"/>
    </row>
    <row r="136" spans="1:15" s="22" customFormat="1" x14ac:dyDescent="0.3">
      <c r="A136" s="82"/>
      <c r="B136" s="82"/>
      <c r="C136" s="82"/>
      <c r="D136" s="82"/>
      <c r="E136" s="82"/>
      <c r="F136" s="82"/>
      <c r="G136" s="82"/>
      <c r="H136" s="82"/>
      <c r="I136" s="82"/>
      <c r="J136" s="82"/>
    </row>
    <row r="137" spans="1:15" s="22" customFormat="1" ht="24.75" customHeight="1" x14ac:dyDescent="0.3">
      <c r="A137" s="82"/>
      <c r="B137" s="82"/>
      <c r="C137" s="82"/>
      <c r="D137" s="82"/>
      <c r="E137" s="82"/>
      <c r="F137" s="82"/>
      <c r="G137" s="82"/>
      <c r="H137" s="82"/>
      <c r="I137" s="82"/>
      <c r="J137" s="82"/>
    </row>
    <row r="138" spans="1:15" s="22" customFormat="1" ht="24" customHeight="1" x14ac:dyDescent="0.3">
      <c r="A138" s="82"/>
      <c r="B138" s="82"/>
      <c r="C138" s="82"/>
      <c r="D138" s="82"/>
      <c r="E138" s="82"/>
      <c r="F138" s="82"/>
      <c r="G138" s="82"/>
      <c r="H138" s="82"/>
      <c r="I138" s="82"/>
      <c r="J138" s="82"/>
      <c r="K138" s="82"/>
      <c r="L138" s="82"/>
    </row>
    <row r="139" spans="1:15" s="22" customFormat="1" x14ac:dyDescent="0.3">
      <c r="A139" s="82"/>
      <c r="B139" s="82"/>
      <c r="C139" s="82"/>
      <c r="D139" s="82"/>
      <c r="E139" s="82"/>
      <c r="F139" s="82"/>
      <c r="G139" s="82"/>
      <c r="H139" s="82"/>
      <c r="I139" s="82"/>
      <c r="J139" s="82"/>
      <c r="K139" s="82"/>
      <c r="L139" s="82"/>
    </row>
    <row r="140" spans="1:15" s="22" customFormat="1" x14ac:dyDescent="0.3">
      <c r="A140" s="82"/>
      <c r="B140" s="82"/>
      <c r="C140" s="82"/>
      <c r="D140" s="82"/>
      <c r="E140" s="82"/>
      <c r="F140" s="82"/>
      <c r="G140" s="82"/>
      <c r="H140" s="82"/>
      <c r="I140" s="82"/>
      <c r="J140" s="82"/>
      <c r="K140" s="82"/>
      <c r="L140" s="82"/>
    </row>
    <row r="141" spans="1:15" s="22" customFormat="1" x14ac:dyDescent="0.3">
      <c r="A141" s="82"/>
      <c r="B141" s="82"/>
      <c r="C141" s="82"/>
      <c r="D141" s="82"/>
      <c r="E141" s="82"/>
      <c r="F141" s="82"/>
      <c r="G141" s="82"/>
      <c r="H141" s="82"/>
      <c r="I141" s="82"/>
      <c r="J141" s="82"/>
      <c r="K141" s="82"/>
      <c r="L141" s="82"/>
    </row>
    <row r="142" spans="1:15" x14ac:dyDescent="0.3">
      <c r="M142" s="22"/>
      <c r="N142" s="22"/>
      <c r="O142" s="22"/>
    </row>
    <row r="143" spans="1:15" x14ac:dyDescent="0.3">
      <c r="M143" s="22"/>
      <c r="N143" s="22"/>
      <c r="O143" s="22"/>
    </row>
    <row r="144" spans="1:15" x14ac:dyDescent="0.3">
      <c r="M144" s="22"/>
      <c r="N144" s="22"/>
      <c r="O144" s="22"/>
    </row>
    <row r="145" spans="13:15" x14ac:dyDescent="0.3">
      <c r="M145" s="22"/>
      <c r="N145" s="22"/>
      <c r="O145" s="22"/>
    </row>
    <row r="146" spans="13:15" x14ac:dyDescent="0.3">
      <c r="M146" s="22"/>
      <c r="N146" s="22"/>
      <c r="O146" s="22"/>
    </row>
    <row r="147" spans="13:15" x14ac:dyDescent="0.3">
      <c r="M147" s="22"/>
      <c r="N147" s="22"/>
      <c r="O147" s="22"/>
    </row>
    <row r="148" spans="13:15" x14ac:dyDescent="0.3">
      <c r="M148" s="22"/>
      <c r="N148" s="22"/>
      <c r="O148" s="22"/>
    </row>
    <row r="149" spans="13:15" x14ac:dyDescent="0.3">
      <c r="M149" s="22"/>
      <c r="N149" s="22"/>
      <c r="O149" s="22"/>
    </row>
    <row r="150" spans="13:15" x14ac:dyDescent="0.3">
      <c r="M150" s="22"/>
      <c r="N150" s="22"/>
      <c r="O150" s="22"/>
    </row>
    <row r="151" spans="13:15" x14ac:dyDescent="0.3">
      <c r="M151" s="22"/>
      <c r="N151" s="22"/>
      <c r="O151" s="22"/>
    </row>
    <row r="152" spans="13:15" x14ac:dyDescent="0.3">
      <c r="M152" s="22"/>
      <c r="N152" s="22"/>
      <c r="O152" s="22"/>
    </row>
    <row r="153" spans="13:15" x14ac:dyDescent="0.3">
      <c r="M153" s="22"/>
      <c r="N153" s="22"/>
      <c r="O153" s="22"/>
    </row>
    <row r="154" spans="13:15" x14ac:dyDescent="0.3">
      <c r="M154" s="22"/>
      <c r="N154" s="22"/>
      <c r="O154" s="22"/>
    </row>
    <row r="155" spans="13:15" x14ac:dyDescent="0.3">
      <c r="M155" s="22"/>
      <c r="N155" s="22"/>
      <c r="O155" s="22"/>
    </row>
    <row r="156" spans="13:15" x14ac:dyDescent="0.3">
      <c r="M156" s="22"/>
      <c r="N156" s="22"/>
      <c r="O156" s="22"/>
    </row>
    <row r="157" spans="13:15" x14ac:dyDescent="0.3">
      <c r="M157" s="22"/>
      <c r="N157" s="22"/>
      <c r="O157" s="22"/>
    </row>
    <row r="158" spans="13:15" x14ac:dyDescent="0.3">
      <c r="M158" s="22"/>
      <c r="N158" s="22"/>
      <c r="O158" s="22"/>
    </row>
    <row r="159" spans="13:15" x14ac:dyDescent="0.3">
      <c r="M159" s="22"/>
      <c r="N159" s="22"/>
      <c r="O159" s="22"/>
    </row>
    <row r="160" spans="13:15" x14ac:dyDescent="0.3">
      <c r="M160" s="22"/>
      <c r="N160" s="22"/>
      <c r="O160" s="22"/>
    </row>
    <row r="161" spans="13:15" x14ac:dyDescent="0.3">
      <c r="M161" s="22"/>
      <c r="N161" s="22"/>
      <c r="O161" s="22"/>
    </row>
    <row r="162" spans="13:15" x14ac:dyDescent="0.3">
      <c r="M162" s="22"/>
      <c r="N162" s="22"/>
      <c r="O162" s="22"/>
    </row>
    <row r="163" spans="13:15" x14ac:dyDescent="0.3">
      <c r="M163" s="22"/>
      <c r="N163" s="22"/>
      <c r="O163" s="22"/>
    </row>
    <row r="164" spans="13:15" x14ac:dyDescent="0.3">
      <c r="M164" s="22"/>
      <c r="N164" s="22"/>
      <c r="O164" s="22"/>
    </row>
    <row r="165" spans="13:15" x14ac:dyDescent="0.3">
      <c r="M165" s="22"/>
      <c r="N165" s="22"/>
      <c r="O165" s="22"/>
    </row>
    <row r="166" spans="13:15" x14ac:dyDescent="0.3">
      <c r="M166" s="22"/>
      <c r="N166" s="22"/>
      <c r="O166" s="22"/>
    </row>
    <row r="167" spans="13:15" x14ac:dyDescent="0.3">
      <c r="M167" s="22"/>
      <c r="N167" s="22"/>
      <c r="O167" s="22"/>
    </row>
    <row r="168" spans="13:15" x14ac:dyDescent="0.3">
      <c r="M168" s="22"/>
      <c r="N168" s="22"/>
      <c r="O168" s="22"/>
    </row>
    <row r="169" spans="13:15" x14ac:dyDescent="0.3">
      <c r="M169" s="22"/>
      <c r="N169" s="22"/>
    </row>
    <row r="170" spans="13:15" x14ac:dyDescent="0.3">
      <c r="M170" s="22"/>
      <c r="N170" s="22"/>
    </row>
    <row r="171" spans="13:15" x14ac:dyDescent="0.3">
      <c r="M171" s="22"/>
      <c r="N171" s="22"/>
    </row>
    <row r="172" spans="13:15" x14ac:dyDescent="0.3">
      <c r="M172" s="22"/>
      <c r="N172" s="22"/>
    </row>
    <row r="173" spans="13:15" x14ac:dyDescent="0.3">
      <c r="M173" s="22"/>
      <c r="N173" s="22"/>
    </row>
    <row r="174" spans="13:15" x14ac:dyDescent="0.3">
      <c r="M174" s="22"/>
      <c r="N174" s="22"/>
    </row>
    <row r="175" spans="13:15" x14ac:dyDescent="0.3">
      <c r="M175" s="22"/>
      <c r="N175" s="22"/>
    </row>
    <row r="176" spans="13:15" x14ac:dyDescent="0.3">
      <c r="M176" s="22"/>
      <c r="N176" s="22"/>
    </row>
    <row r="177" spans="13:14" x14ac:dyDescent="0.3">
      <c r="M177" s="22"/>
      <c r="N177" s="22"/>
    </row>
    <row r="178" spans="13:14" x14ac:dyDescent="0.3">
      <c r="M178" s="22"/>
      <c r="N178" s="22"/>
    </row>
    <row r="179" spans="13:14" x14ac:dyDescent="0.3">
      <c r="M179" s="22"/>
      <c r="N179" s="22"/>
    </row>
    <row r="180" spans="13:14" x14ac:dyDescent="0.3">
      <c r="M180" s="22"/>
      <c r="N180" s="22"/>
    </row>
    <row r="181" spans="13:14" x14ac:dyDescent="0.3">
      <c r="M181" s="22"/>
      <c r="N181" s="22"/>
    </row>
    <row r="182" spans="13:14" x14ac:dyDescent="0.3">
      <c r="M182" s="22"/>
      <c r="N182" s="22"/>
    </row>
    <row r="183" spans="13:14" x14ac:dyDescent="0.3">
      <c r="M183" s="22"/>
      <c r="N183" s="22"/>
    </row>
    <row r="184" spans="13:14" x14ac:dyDescent="0.3">
      <c r="M184" s="22"/>
      <c r="N184" s="22"/>
    </row>
    <row r="185" spans="13:14" x14ac:dyDescent="0.3">
      <c r="M185" s="22"/>
      <c r="N185" s="22"/>
    </row>
    <row r="186" spans="13:14" x14ac:dyDescent="0.3">
      <c r="M186" s="22"/>
      <c r="N186" s="22"/>
    </row>
    <row r="187" spans="13:14" x14ac:dyDescent="0.3">
      <c r="M187" s="22"/>
      <c r="N187" s="22"/>
    </row>
    <row r="188" spans="13:14" x14ac:dyDescent="0.3">
      <c r="M188" s="22"/>
      <c r="N188" s="22"/>
    </row>
    <row r="189" spans="13:14" x14ac:dyDescent="0.3">
      <c r="M189" s="22"/>
      <c r="N189" s="22"/>
    </row>
    <row r="190" spans="13:14" x14ac:dyDescent="0.3">
      <c r="M190" s="22"/>
      <c r="N190" s="22"/>
    </row>
    <row r="191" spans="13:14" x14ac:dyDescent="0.3">
      <c r="M191" s="22"/>
      <c r="N191" s="22"/>
    </row>
    <row r="192" spans="13:14" x14ac:dyDescent="0.3">
      <c r="M192" s="22"/>
      <c r="N192" s="22"/>
    </row>
    <row r="193" spans="13:14" x14ac:dyDescent="0.3">
      <c r="M193" s="22"/>
      <c r="N193" s="22"/>
    </row>
    <row r="194" spans="13:14" x14ac:dyDescent="0.3">
      <c r="M194" s="22"/>
      <c r="N194" s="22"/>
    </row>
    <row r="195" spans="13:14" x14ac:dyDescent="0.3">
      <c r="M195" s="22"/>
      <c r="N195" s="22"/>
    </row>
    <row r="196" spans="13:14" x14ac:dyDescent="0.3">
      <c r="M196" s="22"/>
      <c r="N196" s="22"/>
    </row>
    <row r="197" spans="13:14" x14ac:dyDescent="0.3">
      <c r="M197" s="22"/>
      <c r="N197" s="22"/>
    </row>
    <row r="198" spans="13:14" x14ac:dyDescent="0.3">
      <c r="M198" s="22"/>
      <c r="N198" s="22"/>
    </row>
    <row r="199" spans="13:14" x14ac:dyDescent="0.3">
      <c r="M199" s="22"/>
      <c r="N199" s="22"/>
    </row>
    <row r="200" spans="13:14" x14ac:dyDescent="0.3">
      <c r="M200" s="22"/>
      <c r="N200" s="22"/>
    </row>
    <row r="201" spans="13:14" x14ac:dyDescent="0.3">
      <c r="M201" s="22"/>
      <c r="N201" s="22"/>
    </row>
    <row r="202" spans="13:14" x14ac:dyDescent="0.3">
      <c r="M202" s="22"/>
      <c r="N202" s="22"/>
    </row>
    <row r="203" spans="13:14" x14ac:dyDescent="0.3">
      <c r="M203" s="22"/>
      <c r="N203" s="22"/>
    </row>
    <row r="204" spans="13:14" x14ac:dyDescent="0.3">
      <c r="M204" s="22"/>
      <c r="N204" s="22"/>
    </row>
    <row r="205" spans="13:14" x14ac:dyDescent="0.3">
      <c r="M205" s="22"/>
      <c r="N205" s="22"/>
    </row>
    <row r="206" spans="13:14" x14ac:dyDescent="0.3">
      <c r="M206" s="22"/>
      <c r="N206" s="22"/>
    </row>
    <row r="207" spans="13:14" x14ac:dyDescent="0.3">
      <c r="M207" s="22"/>
      <c r="N207" s="22"/>
    </row>
    <row r="208" spans="13:14" x14ac:dyDescent="0.3">
      <c r="M208" s="22"/>
      <c r="N208" s="22"/>
    </row>
    <row r="209" spans="13:14" x14ac:dyDescent="0.3">
      <c r="M209" s="22"/>
      <c r="N209" s="22"/>
    </row>
    <row r="210" spans="13:14" x14ac:dyDescent="0.3">
      <c r="M210" s="22"/>
      <c r="N210" s="22"/>
    </row>
    <row r="211" spans="13:14" x14ac:dyDescent="0.3">
      <c r="M211" s="22"/>
      <c r="N211" s="22"/>
    </row>
    <row r="212" spans="13:14" x14ac:dyDescent="0.3">
      <c r="M212" s="22"/>
      <c r="N212" s="22"/>
    </row>
    <row r="213" spans="13:14" x14ac:dyDescent="0.3">
      <c r="M213" s="22"/>
      <c r="N213" s="22"/>
    </row>
    <row r="214" spans="13:14" x14ac:dyDescent="0.3">
      <c r="M214" s="22"/>
      <c r="N214" s="22"/>
    </row>
    <row r="215" spans="13:14" x14ac:dyDescent="0.3">
      <c r="M215" s="22"/>
      <c r="N215" s="22"/>
    </row>
    <row r="216" spans="13:14" x14ac:dyDescent="0.3">
      <c r="M216" s="22"/>
      <c r="N216" s="22"/>
    </row>
    <row r="217" spans="13:14" x14ac:dyDescent="0.3">
      <c r="M217" s="22"/>
      <c r="N217" s="22"/>
    </row>
    <row r="218" spans="13:14" x14ac:dyDescent="0.3">
      <c r="M218" s="22"/>
      <c r="N218" s="22"/>
    </row>
    <row r="219" spans="13:14" x14ac:dyDescent="0.3">
      <c r="M219" s="22"/>
      <c r="N219" s="22"/>
    </row>
    <row r="220" spans="13:14" x14ac:dyDescent="0.3">
      <c r="M220" s="22"/>
      <c r="N220" s="22"/>
    </row>
    <row r="221" spans="13:14" x14ac:dyDescent="0.3">
      <c r="M221" s="22"/>
      <c r="N221" s="22"/>
    </row>
    <row r="222" spans="13:14" x14ac:dyDescent="0.3">
      <c r="M222" s="22"/>
      <c r="N222" s="22"/>
    </row>
    <row r="223" spans="13:14" x14ac:dyDescent="0.3">
      <c r="M223" s="22"/>
      <c r="N223" s="22"/>
    </row>
    <row r="224" spans="13:14" x14ac:dyDescent="0.3">
      <c r="M224" s="22"/>
      <c r="N224" s="22"/>
    </row>
    <row r="225" spans="13:14" x14ac:dyDescent="0.3">
      <c r="M225" s="22"/>
      <c r="N225" s="22"/>
    </row>
    <row r="226" spans="13:14" x14ac:dyDescent="0.3">
      <c r="M226" s="22"/>
      <c r="N226" s="22"/>
    </row>
    <row r="227" spans="13:14" x14ac:dyDescent="0.3">
      <c r="M227" s="22"/>
      <c r="N227" s="22"/>
    </row>
    <row r="228" spans="13:14" x14ac:dyDescent="0.3">
      <c r="M228" s="22"/>
      <c r="N228" s="22"/>
    </row>
    <row r="229" spans="13:14" x14ac:dyDescent="0.3">
      <c r="M229" s="22"/>
      <c r="N229" s="22"/>
    </row>
    <row r="230" spans="13:14" x14ac:dyDescent="0.3">
      <c r="M230" s="22"/>
      <c r="N230" s="22"/>
    </row>
    <row r="231" spans="13:14" x14ac:dyDescent="0.3">
      <c r="M231" s="22"/>
      <c r="N231" s="22"/>
    </row>
    <row r="232" spans="13:14" x14ac:dyDescent="0.3">
      <c r="M232" s="22"/>
      <c r="N232" s="22"/>
    </row>
    <row r="233" spans="13:14" x14ac:dyDescent="0.3">
      <c r="M233" s="22"/>
      <c r="N233" s="22"/>
    </row>
    <row r="234" spans="13:14" x14ac:dyDescent="0.3">
      <c r="M234" s="22"/>
      <c r="N234" s="22"/>
    </row>
    <row r="235" spans="13:14" x14ac:dyDescent="0.3">
      <c r="M235" s="22"/>
      <c r="N235" s="22"/>
    </row>
    <row r="236" spans="13:14" x14ac:dyDescent="0.3">
      <c r="M236" s="22"/>
      <c r="N236" s="22"/>
    </row>
    <row r="237" spans="13:14" x14ac:dyDescent="0.3">
      <c r="M237" s="22"/>
      <c r="N237" s="22"/>
    </row>
    <row r="238" spans="13:14" x14ac:dyDescent="0.3">
      <c r="M238" s="22"/>
      <c r="N238" s="22"/>
    </row>
    <row r="239" spans="13:14" x14ac:dyDescent="0.3">
      <c r="M239" s="22"/>
      <c r="N239" s="22"/>
    </row>
    <row r="240" spans="13:14" x14ac:dyDescent="0.3">
      <c r="M240" s="22"/>
      <c r="N240" s="22"/>
    </row>
    <row r="241" spans="12:112" x14ac:dyDescent="0.3">
      <c r="M241" s="22"/>
      <c r="N241" s="22"/>
    </row>
    <row r="242" spans="12:112" x14ac:dyDescent="0.3">
      <c r="M242" s="22"/>
      <c r="N242" s="22"/>
    </row>
    <row r="243" spans="12:112" x14ac:dyDescent="0.3">
      <c r="M243" s="22"/>
      <c r="N243" s="22"/>
    </row>
    <row r="244" spans="12:112" x14ac:dyDescent="0.3">
      <c r="M244" s="22"/>
      <c r="N244" s="22"/>
    </row>
    <row r="245" spans="12:112" x14ac:dyDescent="0.3">
      <c r="M245" s="22"/>
      <c r="N245" s="22"/>
    </row>
    <row r="246" spans="12:112" x14ac:dyDescent="0.3">
      <c r="M246" s="22"/>
      <c r="N246" s="22"/>
    </row>
    <row r="247" spans="12:112" x14ac:dyDescent="0.3">
      <c r="M247" s="22"/>
      <c r="N247" s="22"/>
    </row>
    <row r="248" spans="12:112" x14ac:dyDescent="0.3">
      <c r="M248" s="22"/>
      <c r="N248" s="22"/>
    </row>
    <row r="249" spans="12:112" x14ac:dyDescent="0.3">
      <c r="M249" s="22"/>
      <c r="N249" s="22"/>
    </row>
    <row r="250" spans="12:112" ht="15" thickBot="1" x14ac:dyDescent="0.35">
      <c r="L250" s="266" t="s">
        <v>27</v>
      </c>
      <c r="M250" s="128" t="s">
        <v>181</v>
      </c>
      <c r="DG250" s="22"/>
      <c r="DH250" s="82"/>
    </row>
    <row r="251" spans="12:112" ht="15" thickTop="1" x14ac:dyDescent="0.3">
      <c r="L251" s="83" t="s">
        <v>1273</v>
      </c>
      <c r="M251" s="131" t="s">
        <v>1274</v>
      </c>
      <c r="DG251" s="22"/>
      <c r="DH251" s="82"/>
    </row>
    <row r="252" spans="12:112" x14ac:dyDescent="0.3">
      <c r="L252" s="83" t="s">
        <v>1273</v>
      </c>
      <c r="M252" s="131" t="s">
        <v>1275</v>
      </c>
      <c r="DG252" s="22"/>
      <c r="DH252" s="82"/>
    </row>
    <row r="253" spans="12:112" x14ac:dyDescent="0.3">
      <c r="L253" s="83" t="s">
        <v>1273</v>
      </c>
      <c r="M253" s="131" t="s">
        <v>1132</v>
      </c>
      <c r="DG253" s="22"/>
      <c r="DH253" s="82"/>
    </row>
    <row r="254" spans="12:112" x14ac:dyDescent="0.3">
      <c r="L254" s="83" t="s">
        <v>1273</v>
      </c>
      <c r="M254" s="131" t="s">
        <v>1276</v>
      </c>
      <c r="DG254" s="22"/>
      <c r="DH254" s="82"/>
    </row>
    <row r="255" spans="12:112" x14ac:dyDescent="0.3">
      <c r="L255" s="83" t="s">
        <v>1273</v>
      </c>
      <c r="M255" s="131" t="s">
        <v>1277</v>
      </c>
      <c r="DG255" s="22"/>
      <c r="DH255" s="82"/>
    </row>
    <row r="256" spans="12:112" x14ac:dyDescent="0.3">
      <c r="L256" s="83" t="s">
        <v>1273</v>
      </c>
      <c r="M256" s="131" t="s">
        <v>1278</v>
      </c>
      <c r="DG256" s="22"/>
      <c r="DH256" s="82"/>
    </row>
    <row r="257" spans="12:112" x14ac:dyDescent="0.3">
      <c r="L257" s="83" t="s">
        <v>1273</v>
      </c>
      <c r="M257" s="131" t="s">
        <v>1279</v>
      </c>
      <c r="DG257" s="22"/>
      <c r="DH257" s="82"/>
    </row>
    <row r="258" spans="12:112" x14ac:dyDescent="0.3">
      <c r="L258" s="83" t="s">
        <v>1280</v>
      </c>
      <c r="M258" s="131" t="s">
        <v>1281</v>
      </c>
      <c r="DG258" s="22"/>
      <c r="DH258" s="82"/>
    </row>
    <row r="259" spans="12:112" x14ac:dyDescent="0.3">
      <c r="L259" s="83" t="s">
        <v>1280</v>
      </c>
      <c r="M259" s="131" t="s">
        <v>1282</v>
      </c>
      <c r="DG259" s="22"/>
      <c r="DH259" s="82"/>
    </row>
    <row r="260" spans="12:112" x14ac:dyDescent="0.3">
      <c r="L260" s="83" t="s">
        <v>1280</v>
      </c>
      <c r="M260" s="131" t="s">
        <v>1283</v>
      </c>
      <c r="DG260" s="22"/>
      <c r="DH260" s="82"/>
    </row>
    <row r="261" spans="12:112" x14ac:dyDescent="0.3">
      <c r="L261" s="83" t="s">
        <v>1280</v>
      </c>
      <c r="M261" s="131" t="s">
        <v>1284</v>
      </c>
      <c r="DG261" s="22"/>
      <c r="DH261" s="82"/>
    </row>
    <row r="262" spans="12:112" x14ac:dyDescent="0.3">
      <c r="L262" s="83" t="s">
        <v>1280</v>
      </c>
      <c r="M262" s="131" t="s">
        <v>1285</v>
      </c>
      <c r="DG262" s="22"/>
      <c r="DH262" s="82"/>
    </row>
    <row r="263" spans="12:112" x14ac:dyDescent="0.3">
      <c r="L263" s="83" t="s">
        <v>1280</v>
      </c>
      <c r="M263" s="131" t="s">
        <v>1286</v>
      </c>
      <c r="DG263" s="22"/>
      <c r="DH263" s="82"/>
    </row>
    <row r="264" spans="12:112" x14ac:dyDescent="0.3">
      <c r="L264" s="83" t="s">
        <v>1280</v>
      </c>
      <c r="M264" s="131" t="s">
        <v>1287</v>
      </c>
      <c r="DG264" s="22"/>
      <c r="DH264" s="82"/>
    </row>
    <row r="265" spans="12:112" x14ac:dyDescent="0.3">
      <c r="L265" s="83" t="s">
        <v>1288</v>
      </c>
      <c r="M265" s="131" t="s">
        <v>1289</v>
      </c>
      <c r="DG265" s="22"/>
      <c r="DH265" s="82"/>
    </row>
    <row r="266" spans="12:112" x14ac:dyDescent="0.3">
      <c r="L266" s="83" t="s">
        <v>1288</v>
      </c>
      <c r="M266" s="131" t="s">
        <v>1290</v>
      </c>
      <c r="DG266" s="22"/>
      <c r="DH266" s="82"/>
    </row>
    <row r="267" spans="12:112" x14ac:dyDescent="0.3">
      <c r="L267" s="83" t="s">
        <v>1288</v>
      </c>
      <c r="M267" s="131" t="s">
        <v>1291</v>
      </c>
      <c r="DG267" s="22"/>
      <c r="DH267" s="82"/>
    </row>
    <row r="268" spans="12:112" x14ac:dyDescent="0.3">
      <c r="L268" s="83" t="s">
        <v>1288</v>
      </c>
      <c r="M268" s="131" t="s">
        <v>1292</v>
      </c>
      <c r="DG268" s="22"/>
      <c r="DH268" s="82"/>
    </row>
    <row r="269" spans="12:112" x14ac:dyDescent="0.3">
      <c r="L269" s="83" t="s">
        <v>1293</v>
      </c>
      <c r="M269" s="131" t="s">
        <v>1294</v>
      </c>
      <c r="DG269" s="22"/>
      <c r="DH269" s="82"/>
    </row>
    <row r="270" spans="12:112" x14ac:dyDescent="0.3">
      <c r="L270" s="83" t="s">
        <v>1293</v>
      </c>
      <c r="M270" s="131" t="s">
        <v>1295</v>
      </c>
      <c r="DG270" s="22"/>
      <c r="DH270" s="82"/>
    </row>
    <row r="271" spans="12:112" x14ac:dyDescent="0.3">
      <c r="L271" s="83" t="s">
        <v>1293</v>
      </c>
      <c r="M271" s="131" t="s">
        <v>981</v>
      </c>
      <c r="DG271" s="22"/>
      <c r="DH271" s="82"/>
    </row>
    <row r="272" spans="12:112" x14ac:dyDescent="0.3">
      <c r="L272" s="83" t="s">
        <v>1296</v>
      </c>
      <c r="M272" s="131" t="s">
        <v>1060</v>
      </c>
      <c r="DG272" s="22"/>
      <c r="DH272" s="82"/>
    </row>
    <row r="273" spans="12:112" x14ac:dyDescent="0.3">
      <c r="L273" s="83" t="s">
        <v>1296</v>
      </c>
      <c r="M273" s="131" t="s">
        <v>701</v>
      </c>
      <c r="DG273" s="22"/>
      <c r="DH273" s="82"/>
    </row>
    <row r="274" spans="12:112" x14ac:dyDescent="0.3">
      <c r="L274" s="83" t="s">
        <v>1296</v>
      </c>
      <c r="M274" s="131" t="s">
        <v>1297</v>
      </c>
      <c r="DG274" s="22"/>
      <c r="DH274" s="82"/>
    </row>
    <row r="275" spans="12:112" x14ac:dyDescent="0.3">
      <c r="L275" s="83" t="s">
        <v>1296</v>
      </c>
      <c r="M275" s="131" t="s">
        <v>1298</v>
      </c>
      <c r="DG275" s="22"/>
      <c r="DH275" s="82"/>
    </row>
    <row r="276" spans="12:112" x14ac:dyDescent="0.3">
      <c r="L276" s="83" t="s">
        <v>1296</v>
      </c>
      <c r="M276" s="131" t="s">
        <v>1299</v>
      </c>
      <c r="DG276" s="22"/>
      <c r="DH276" s="82"/>
    </row>
    <row r="277" spans="12:112" x14ac:dyDescent="0.3">
      <c r="L277" s="265" t="s">
        <v>1300</v>
      </c>
      <c r="M277" s="131" t="s">
        <v>3</v>
      </c>
      <c r="DG277" s="22"/>
      <c r="DH277" s="82"/>
    </row>
    <row r="278" spans="12:112" x14ac:dyDescent="0.3">
      <c r="L278" s="265" t="s">
        <v>1300</v>
      </c>
      <c r="M278" s="131" t="s">
        <v>1301</v>
      </c>
      <c r="DG278" s="22"/>
      <c r="DH278" s="82"/>
    </row>
    <row r="279" spans="12:112" x14ac:dyDescent="0.3">
      <c r="L279" s="265" t="s">
        <v>1300</v>
      </c>
      <c r="M279" s="131" t="s">
        <v>1038</v>
      </c>
      <c r="DG279" s="22"/>
      <c r="DH279" s="82"/>
    </row>
    <row r="280" spans="12:112" x14ac:dyDescent="0.3">
      <c r="L280" s="265" t="s">
        <v>1300</v>
      </c>
      <c r="M280" s="131" t="s">
        <v>1302</v>
      </c>
      <c r="DG280" s="22"/>
      <c r="DH280" s="82"/>
    </row>
    <row r="281" spans="12:112" x14ac:dyDescent="0.3">
      <c r="L281" s="265" t="s">
        <v>1300</v>
      </c>
      <c r="M281" s="131" t="s">
        <v>1303</v>
      </c>
      <c r="DG281" s="22"/>
      <c r="DH281" s="82"/>
    </row>
    <row r="282" spans="12:112" x14ac:dyDescent="0.3">
      <c r="L282" s="265" t="s">
        <v>1300</v>
      </c>
      <c r="M282" s="131" t="s">
        <v>1019</v>
      </c>
      <c r="DG282" s="22"/>
      <c r="DH282" s="82"/>
    </row>
    <row r="283" spans="12:112" x14ac:dyDescent="0.3">
      <c r="L283" s="265" t="s">
        <v>1300</v>
      </c>
      <c r="M283" s="131" t="s">
        <v>1304</v>
      </c>
      <c r="DG283" s="22"/>
      <c r="DH283" s="82"/>
    </row>
    <row r="284" spans="12:112" x14ac:dyDescent="0.3">
      <c r="L284" s="265" t="s">
        <v>1300</v>
      </c>
      <c r="M284" s="131" t="s">
        <v>1305</v>
      </c>
      <c r="DG284" s="22"/>
      <c r="DH284" s="82"/>
    </row>
    <row r="285" spans="12:112" x14ac:dyDescent="0.3">
      <c r="L285" s="83" t="s">
        <v>1306</v>
      </c>
      <c r="M285" s="131" t="s">
        <v>1148</v>
      </c>
      <c r="DG285" s="22"/>
      <c r="DH285" s="82"/>
    </row>
    <row r="286" spans="12:112" x14ac:dyDescent="0.3">
      <c r="L286" s="83" t="s">
        <v>1306</v>
      </c>
      <c r="M286" s="131" t="s">
        <v>1151</v>
      </c>
      <c r="DG286" s="22"/>
      <c r="DH286" s="82"/>
    </row>
    <row r="287" spans="12:112" x14ac:dyDescent="0.3">
      <c r="L287" s="83" t="s">
        <v>1306</v>
      </c>
      <c r="M287" s="131" t="s">
        <v>1153</v>
      </c>
      <c r="DG287" s="22"/>
      <c r="DH287" s="82"/>
    </row>
    <row r="288" spans="12:112" x14ac:dyDescent="0.3">
      <c r="L288" s="83" t="s">
        <v>1306</v>
      </c>
      <c r="M288" s="131" t="s">
        <v>1154</v>
      </c>
      <c r="DG288" s="22"/>
      <c r="DH288" s="82"/>
    </row>
    <row r="289" spans="12:112" x14ac:dyDescent="0.3">
      <c r="L289" s="83" t="s">
        <v>1306</v>
      </c>
      <c r="M289" s="131" t="s">
        <v>1156</v>
      </c>
      <c r="DG289" s="22"/>
      <c r="DH289" s="82"/>
    </row>
    <row r="290" spans="12:112" x14ac:dyDescent="0.3">
      <c r="L290" s="83" t="s">
        <v>1306</v>
      </c>
      <c r="M290" s="131" t="s">
        <v>1157</v>
      </c>
      <c r="DG290" s="22"/>
      <c r="DH290" s="82"/>
    </row>
    <row r="291" spans="12:112" x14ac:dyDescent="0.3">
      <c r="L291" s="83" t="s">
        <v>1306</v>
      </c>
      <c r="M291" s="131" t="s">
        <v>1159</v>
      </c>
      <c r="DG291" s="22"/>
      <c r="DH291" s="82"/>
    </row>
    <row r="292" spans="12:112" x14ac:dyDescent="0.3">
      <c r="L292" s="83" t="s">
        <v>1306</v>
      </c>
      <c r="M292" s="131" t="s">
        <v>1161</v>
      </c>
      <c r="DG292" s="22"/>
      <c r="DH292" s="82"/>
    </row>
    <row r="293" spans="12:112" x14ac:dyDescent="0.3">
      <c r="L293" s="83" t="s">
        <v>1306</v>
      </c>
      <c r="M293" s="131" t="s">
        <v>1162</v>
      </c>
      <c r="DG293" s="22"/>
      <c r="DH293" s="82"/>
    </row>
    <row r="294" spans="12:112" x14ac:dyDescent="0.3">
      <c r="L294" s="83" t="s">
        <v>1306</v>
      </c>
      <c r="M294" s="131" t="s">
        <v>1164</v>
      </c>
      <c r="DG294" s="22"/>
      <c r="DH294" s="82"/>
    </row>
    <row r="295" spans="12:112" x14ac:dyDescent="0.3">
      <c r="L295" s="83" t="s">
        <v>1307</v>
      </c>
      <c r="M295" s="144" t="s">
        <v>1167</v>
      </c>
      <c r="DG295" s="22"/>
      <c r="DH295" s="82"/>
    </row>
    <row r="296" spans="12:112" x14ac:dyDescent="0.3">
      <c r="L296" s="83" t="s">
        <v>1307</v>
      </c>
      <c r="M296" s="144" t="s">
        <v>1169</v>
      </c>
      <c r="DG296" s="22"/>
      <c r="DH296" s="82"/>
    </row>
    <row r="297" spans="12:112" x14ac:dyDescent="0.3">
      <c r="L297" s="83" t="s">
        <v>1307</v>
      </c>
      <c r="M297" s="144" t="s">
        <v>1172</v>
      </c>
      <c r="DG297" s="22"/>
      <c r="DH297" s="82"/>
    </row>
    <row r="298" spans="12:112" x14ac:dyDescent="0.3">
      <c r="L298" s="83" t="s">
        <v>1307</v>
      </c>
      <c r="M298" s="144" t="s">
        <v>1174</v>
      </c>
      <c r="DG298" s="22"/>
      <c r="DH298" s="82"/>
    </row>
    <row r="299" spans="12:112" x14ac:dyDescent="0.3">
      <c r="L299" s="83" t="s">
        <v>1307</v>
      </c>
      <c r="M299" s="144" t="s">
        <v>1176</v>
      </c>
      <c r="DG299" s="22"/>
      <c r="DH299" s="82"/>
    </row>
    <row r="300" spans="12:112" x14ac:dyDescent="0.3">
      <c r="L300" s="83" t="s">
        <v>1307</v>
      </c>
      <c r="M300" s="144" t="s">
        <v>1177</v>
      </c>
      <c r="DG300" s="22"/>
      <c r="DH300" s="82"/>
    </row>
    <row r="301" spans="12:112" x14ac:dyDescent="0.3">
      <c r="L301" s="83" t="s">
        <v>1307</v>
      </c>
      <c r="M301" s="144" t="s">
        <v>1178</v>
      </c>
      <c r="DG301" s="22"/>
      <c r="DH301" s="82"/>
    </row>
    <row r="302" spans="12:112" x14ac:dyDescent="0.3">
      <c r="L302" s="83" t="s">
        <v>1308</v>
      </c>
      <c r="M302" s="144" t="s">
        <v>1181</v>
      </c>
      <c r="DG302" s="22"/>
      <c r="DH302" s="82"/>
    </row>
    <row r="303" spans="12:112" x14ac:dyDescent="0.3">
      <c r="L303" s="83" t="s">
        <v>1309</v>
      </c>
      <c r="M303" s="144" t="s">
        <v>925</v>
      </c>
      <c r="DG303" s="22"/>
      <c r="DH303" s="82"/>
    </row>
    <row r="304" spans="12:112" x14ac:dyDescent="0.3">
      <c r="L304" s="83" t="s">
        <v>1309</v>
      </c>
      <c r="M304" s="144" t="s">
        <v>1184</v>
      </c>
      <c r="DG304" s="22"/>
      <c r="DH304" s="82"/>
    </row>
    <row r="305" spans="12:112" x14ac:dyDescent="0.3">
      <c r="L305" s="83" t="s">
        <v>1309</v>
      </c>
      <c r="M305" s="144" t="s">
        <v>1019</v>
      </c>
      <c r="DG305" s="22"/>
      <c r="DH305" s="82"/>
    </row>
    <row r="306" spans="12:112" x14ac:dyDescent="0.3">
      <c r="L306" s="83" t="s">
        <v>1310</v>
      </c>
      <c r="M306" s="144" t="s">
        <v>1187</v>
      </c>
      <c r="DG306" s="22"/>
      <c r="DH306" s="82"/>
    </row>
    <row r="307" spans="12:112" x14ac:dyDescent="0.3">
      <c r="L307" s="83" t="s">
        <v>1310</v>
      </c>
      <c r="M307" s="144" t="s">
        <v>1189</v>
      </c>
      <c r="DG307" s="22"/>
      <c r="DH307" s="82"/>
    </row>
    <row r="308" spans="12:112" x14ac:dyDescent="0.3">
      <c r="L308" s="83" t="s">
        <v>1310</v>
      </c>
      <c r="M308" s="144" t="s">
        <v>1191</v>
      </c>
      <c r="DG308" s="22"/>
      <c r="DH308" s="82"/>
    </row>
    <row r="309" spans="12:112" x14ac:dyDescent="0.3">
      <c r="L309" s="83" t="s">
        <v>1310</v>
      </c>
      <c r="M309" s="144" t="s">
        <v>1193</v>
      </c>
      <c r="DG309" s="22"/>
      <c r="DH309" s="82"/>
    </row>
    <row r="310" spans="12:112" x14ac:dyDescent="0.3">
      <c r="L310" s="83" t="s">
        <v>1310</v>
      </c>
      <c r="M310" s="144" t="s">
        <v>1195</v>
      </c>
      <c r="DG310" s="22"/>
      <c r="DH310" s="82"/>
    </row>
    <row r="311" spans="12:112" x14ac:dyDescent="0.3">
      <c r="L311" s="83" t="s">
        <v>1310</v>
      </c>
      <c r="M311" s="144" t="s">
        <v>1197</v>
      </c>
      <c r="DG311" s="22"/>
      <c r="DH311" s="82"/>
    </row>
    <row r="312" spans="12:112" x14ac:dyDescent="0.3">
      <c r="L312" s="83" t="s">
        <v>1310</v>
      </c>
      <c r="M312" s="144" t="s">
        <v>1199</v>
      </c>
      <c r="DG312" s="22"/>
      <c r="DH312" s="82"/>
    </row>
    <row r="313" spans="12:112" x14ac:dyDescent="0.3">
      <c r="L313" s="83" t="s">
        <v>1310</v>
      </c>
      <c r="M313" s="144" t="s">
        <v>1201</v>
      </c>
      <c r="DG313" s="22"/>
      <c r="DH313" s="82"/>
    </row>
    <row r="314" spans="12:112" x14ac:dyDescent="0.3">
      <c r="L314" s="83" t="s">
        <v>1311</v>
      </c>
      <c r="M314" s="144" t="s">
        <v>1150</v>
      </c>
      <c r="DG314" s="22"/>
      <c r="DH314" s="82"/>
    </row>
    <row r="315" spans="12:112" x14ac:dyDescent="0.3">
      <c r="L315" s="83" t="s">
        <v>1311</v>
      </c>
      <c r="M315" s="144" t="s">
        <v>1152</v>
      </c>
      <c r="DG315" s="22"/>
      <c r="DH315" s="82"/>
    </row>
    <row r="316" spans="12:112" x14ac:dyDescent="0.3">
      <c r="L316" s="83" t="s">
        <v>1311</v>
      </c>
      <c r="M316" s="144" t="s">
        <v>975</v>
      </c>
      <c r="DG316" s="22"/>
      <c r="DH316" s="82"/>
    </row>
    <row r="317" spans="12:112" x14ac:dyDescent="0.3">
      <c r="L317" s="83" t="s">
        <v>1311</v>
      </c>
      <c r="M317" s="144" t="s">
        <v>1155</v>
      </c>
      <c r="DG317" s="22"/>
      <c r="DH317" s="82"/>
    </row>
    <row r="318" spans="12:112" x14ac:dyDescent="0.3">
      <c r="L318" s="83" t="s">
        <v>1311</v>
      </c>
      <c r="M318" s="144" t="s">
        <v>853</v>
      </c>
      <c r="DG318" s="22"/>
      <c r="DH318" s="82"/>
    </row>
    <row r="319" spans="12:112" x14ac:dyDescent="0.3">
      <c r="L319" s="83" t="s">
        <v>1311</v>
      </c>
      <c r="M319" s="144" t="s">
        <v>1158</v>
      </c>
      <c r="DG319" s="22"/>
      <c r="DH319" s="82"/>
    </row>
    <row r="320" spans="12:112" x14ac:dyDescent="0.3">
      <c r="L320" s="83" t="s">
        <v>1311</v>
      </c>
      <c r="M320" s="144" t="s">
        <v>1160</v>
      </c>
      <c r="DG320" s="22"/>
      <c r="DH320" s="82"/>
    </row>
    <row r="321" spans="12:112" x14ac:dyDescent="0.3">
      <c r="L321" s="83" t="s">
        <v>1311</v>
      </c>
      <c r="M321" s="144" t="s">
        <v>1017</v>
      </c>
      <c r="DG321" s="22"/>
      <c r="DH321" s="82"/>
    </row>
    <row r="322" spans="12:112" x14ac:dyDescent="0.3">
      <c r="L322" s="83" t="s">
        <v>1311</v>
      </c>
      <c r="M322" s="144" t="s">
        <v>1163</v>
      </c>
      <c r="DG322" s="22"/>
      <c r="DH322" s="82"/>
    </row>
    <row r="323" spans="12:112" x14ac:dyDescent="0.3">
      <c r="L323" s="83" t="s">
        <v>1311</v>
      </c>
      <c r="M323" s="144" t="s">
        <v>1165</v>
      </c>
      <c r="DG323" s="22"/>
      <c r="DH323" s="82"/>
    </row>
    <row r="324" spans="12:112" x14ac:dyDescent="0.3">
      <c r="L324" s="83" t="s">
        <v>1311</v>
      </c>
      <c r="M324" s="144" t="s">
        <v>1168</v>
      </c>
      <c r="DG324" s="22"/>
      <c r="DH324" s="82"/>
    </row>
    <row r="325" spans="12:112" x14ac:dyDescent="0.3">
      <c r="L325" s="83" t="s">
        <v>1312</v>
      </c>
      <c r="M325" s="131" t="s">
        <v>1171</v>
      </c>
      <c r="DG325" s="22"/>
      <c r="DH325" s="82"/>
    </row>
    <row r="326" spans="12:112" x14ac:dyDescent="0.3">
      <c r="L326" s="83" t="s">
        <v>1312</v>
      </c>
      <c r="M326" s="131" t="s">
        <v>1173</v>
      </c>
      <c r="DG326" s="22"/>
      <c r="DH326" s="82"/>
    </row>
    <row r="327" spans="12:112" x14ac:dyDescent="0.3">
      <c r="L327" s="83" t="s">
        <v>1312</v>
      </c>
      <c r="M327" s="131" t="s">
        <v>1175</v>
      </c>
      <c r="DG327" s="22"/>
      <c r="DH327" s="82"/>
    </row>
    <row r="328" spans="12:112" x14ac:dyDescent="0.3">
      <c r="L328" s="83" t="s">
        <v>1312</v>
      </c>
      <c r="M328" s="131" t="s">
        <v>1077</v>
      </c>
      <c r="DG328" s="22"/>
      <c r="DH328" s="82"/>
    </row>
    <row r="329" spans="12:112" x14ac:dyDescent="0.3">
      <c r="L329" s="83" t="s">
        <v>1312</v>
      </c>
      <c r="M329" s="144" t="s">
        <v>821</v>
      </c>
      <c r="DG329" s="22"/>
      <c r="DH329" s="82"/>
    </row>
    <row r="330" spans="12:112" x14ac:dyDescent="0.3">
      <c r="L330" s="83" t="s">
        <v>1312</v>
      </c>
      <c r="M330" s="131" t="s">
        <v>1179</v>
      </c>
      <c r="DG330" s="22"/>
      <c r="DH330" s="82"/>
    </row>
    <row r="331" spans="12:112" x14ac:dyDescent="0.3">
      <c r="L331" s="83" t="s">
        <v>1312</v>
      </c>
      <c r="M331" s="131" t="s">
        <v>1182</v>
      </c>
      <c r="DG331" s="22"/>
      <c r="DH331" s="82"/>
    </row>
    <row r="332" spans="12:112" x14ac:dyDescent="0.3">
      <c r="L332" s="83" t="s">
        <v>1312</v>
      </c>
      <c r="M332" s="131" t="s">
        <v>1183</v>
      </c>
      <c r="DG332" s="22"/>
      <c r="DH332" s="82"/>
    </row>
    <row r="333" spans="12:112" x14ac:dyDescent="0.3">
      <c r="L333" s="83" t="s">
        <v>1312</v>
      </c>
      <c r="M333" s="131" t="s">
        <v>1185</v>
      </c>
      <c r="DG333" s="22"/>
      <c r="DH333" s="82"/>
    </row>
    <row r="334" spans="12:112" x14ac:dyDescent="0.3">
      <c r="L334" s="83" t="s">
        <v>1312</v>
      </c>
      <c r="M334" s="131" t="s">
        <v>1186</v>
      </c>
      <c r="DG334" s="22"/>
      <c r="DH334" s="82"/>
    </row>
    <row r="335" spans="12:112" x14ac:dyDescent="0.3">
      <c r="L335" s="83" t="s">
        <v>1312</v>
      </c>
      <c r="M335" s="131" t="s">
        <v>1188</v>
      </c>
      <c r="DG335" s="22"/>
      <c r="DH335" s="82"/>
    </row>
    <row r="336" spans="12:112" x14ac:dyDescent="0.3">
      <c r="L336" s="83" t="s">
        <v>1312</v>
      </c>
      <c r="M336" s="131" t="s">
        <v>1190</v>
      </c>
      <c r="DG336" s="22"/>
      <c r="DH336" s="82"/>
    </row>
    <row r="337" spans="12:112" x14ac:dyDescent="0.3">
      <c r="L337" s="83" t="s">
        <v>1312</v>
      </c>
      <c r="M337" s="131" t="s">
        <v>1192</v>
      </c>
      <c r="DG337" s="22"/>
      <c r="DH337" s="82"/>
    </row>
    <row r="338" spans="12:112" x14ac:dyDescent="0.3">
      <c r="L338" s="83" t="s">
        <v>1312</v>
      </c>
      <c r="M338" s="131" t="s">
        <v>1194</v>
      </c>
      <c r="DG338" s="22"/>
      <c r="DH338" s="82"/>
    </row>
    <row r="339" spans="12:112" x14ac:dyDescent="0.3">
      <c r="L339" s="83" t="s">
        <v>1312</v>
      </c>
      <c r="M339" s="131" t="s">
        <v>1196</v>
      </c>
      <c r="DG339" s="22"/>
      <c r="DH339" s="82"/>
    </row>
    <row r="340" spans="12:112" x14ac:dyDescent="0.3">
      <c r="L340" s="83" t="s">
        <v>1312</v>
      </c>
      <c r="M340" s="131" t="s">
        <v>1198</v>
      </c>
      <c r="DG340" s="22"/>
      <c r="DH340" s="82"/>
    </row>
    <row r="341" spans="12:112" x14ac:dyDescent="0.3">
      <c r="L341" s="83" t="s">
        <v>1312</v>
      </c>
      <c r="M341" s="131" t="s">
        <v>1200</v>
      </c>
      <c r="DG341" s="22"/>
      <c r="DH341" s="82"/>
    </row>
    <row r="342" spans="12:112" x14ac:dyDescent="0.3">
      <c r="L342" s="83" t="s">
        <v>1312</v>
      </c>
      <c r="M342" s="131" t="s">
        <v>1202</v>
      </c>
      <c r="DG342" s="22"/>
      <c r="DH342" s="82"/>
    </row>
    <row r="343" spans="12:112" x14ac:dyDescent="0.3">
      <c r="L343" s="83" t="s">
        <v>1312</v>
      </c>
      <c r="M343" s="131" t="s">
        <v>1019</v>
      </c>
      <c r="DG343" s="22"/>
      <c r="DH343" s="82"/>
    </row>
    <row r="344" spans="12:112" x14ac:dyDescent="0.3">
      <c r="L344" s="83" t="s">
        <v>1312</v>
      </c>
      <c r="M344" s="131" t="s">
        <v>1203</v>
      </c>
      <c r="DG344" s="22"/>
      <c r="DH344" s="82"/>
    </row>
    <row r="345" spans="12:112" x14ac:dyDescent="0.3">
      <c r="L345" s="83" t="s">
        <v>1313</v>
      </c>
      <c r="M345" s="131" t="s">
        <v>1205</v>
      </c>
      <c r="DG345" s="22"/>
      <c r="DH345" s="82"/>
    </row>
    <row r="346" spans="12:112" x14ac:dyDescent="0.3">
      <c r="L346" s="83" t="s">
        <v>1313</v>
      </c>
      <c r="M346" s="131" t="s">
        <v>1206</v>
      </c>
      <c r="DG346" s="22"/>
      <c r="DH346" s="82"/>
    </row>
    <row r="347" spans="12:112" x14ac:dyDescent="0.3">
      <c r="L347" s="83" t="s">
        <v>1313</v>
      </c>
      <c r="M347" s="131" t="s">
        <v>1076</v>
      </c>
      <c r="DG347" s="22"/>
      <c r="DH347" s="82"/>
    </row>
    <row r="348" spans="12:112" x14ac:dyDescent="0.3">
      <c r="L348" s="83" t="s">
        <v>1313</v>
      </c>
      <c r="M348" s="131" t="s">
        <v>1077</v>
      </c>
      <c r="DG348" s="22"/>
      <c r="DH348" s="82"/>
    </row>
    <row r="349" spans="12:112" x14ac:dyDescent="0.3">
      <c r="L349" s="83" t="s">
        <v>1313</v>
      </c>
      <c r="M349" s="131" t="s">
        <v>1207</v>
      </c>
      <c r="DG349" s="22"/>
      <c r="DH349" s="82"/>
    </row>
    <row r="350" spans="12:112" x14ac:dyDescent="0.3">
      <c r="L350" s="83" t="s">
        <v>1313</v>
      </c>
      <c r="M350" s="131" t="s">
        <v>1208</v>
      </c>
      <c r="DG350" s="22"/>
      <c r="DH350" s="82"/>
    </row>
    <row r="351" spans="12:112" x14ac:dyDescent="0.3">
      <c r="L351" s="83" t="s">
        <v>1313</v>
      </c>
      <c r="M351" s="131" t="s">
        <v>1186</v>
      </c>
      <c r="DG351" s="22"/>
      <c r="DH351" s="82"/>
    </row>
    <row r="352" spans="12:112" x14ac:dyDescent="0.3">
      <c r="L352" s="83" t="s">
        <v>1313</v>
      </c>
      <c r="M352" s="131" t="s">
        <v>1188</v>
      </c>
      <c r="DG352" s="22"/>
      <c r="DH352" s="82"/>
    </row>
    <row r="353" spans="12:112" x14ac:dyDescent="0.3">
      <c r="L353" s="83" t="s">
        <v>1313</v>
      </c>
      <c r="M353" s="131" t="s">
        <v>1194</v>
      </c>
      <c r="DG353" s="22"/>
      <c r="DH353" s="82"/>
    </row>
    <row r="354" spans="12:112" x14ac:dyDescent="0.3">
      <c r="L354" s="83" t="s">
        <v>1313</v>
      </c>
      <c r="M354" s="131" t="s">
        <v>1209</v>
      </c>
      <c r="DG354" s="22"/>
      <c r="DH354" s="82"/>
    </row>
    <row r="355" spans="12:112" x14ac:dyDescent="0.3">
      <c r="L355" s="83" t="s">
        <v>1313</v>
      </c>
      <c r="M355" s="131" t="s">
        <v>1210</v>
      </c>
      <c r="DG355" s="22"/>
      <c r="DH355" s="82"/>
    </row>
    <row r="356" spans="12:112" x14ac:dyDescent="0.3">
      <c r="L356" s="83" t="s">
        <v>1313</v>
      </c>
      <c r="M356" s="131" t="s">
        <v>1211</v>
      </c>
      <c r="DG356" s="22"/>
      <c r="DH356" s="82"/>
    </row>
    <row r="357" spans="12:112" x14ac:dyDescent="0.3">
      <c r="L357" s="83" t="s">
        <v>1313</v>
      </c>
      <c r="M357" s="131" t="s">
        <v>1019</v>
      </c>
      <c r="DG357" s="22"/>
      <c r="DH357" s="82"/>
    </row>
  </sheetData>
  <sheetProtection algorithmName="SHA-512" hashValue="GgjSI8w8trdGADyv4iVlPjWnJ9y41c0/ciT5UN2E/gHGyxTa35FdjP40eyft4tn8rZCYTnV5x6wWLa2kwVcOaw==" saltValue="ZukrJ07D1bkXVwtZn0UH1g==" spinCount="100000" sheet="1" insertColumns="0" insertRows="0"/>
  <dataConsolidate/>
  <mergeCells count="32">
    <mergeCell ref="B22:C22"/>
    <mergeCell ref="D22:I22"/>
    <mergeCell ref="B34:D34"/>
    <mergeCell ref="B27:C27"/>
    <mergeCell ref="B24:C24"/>
    <mergeCell ref="B25:C25"/>
    <mergeCell ref="B29:B33"/>
    <mergeCell ref="C29:I33"/>
    <mergeCell ref="B26:C26"/>
    <mergeCell ref="B17:C17"/>
    <mergeCell ref="B18:C18"/>
    <mergeCell ref="B19:C19"/>
    <mergeCell ref="B20:I20"/>
    <mergeCell ref="B21:I21"/>
    <mergeCell ref="B16:C16"/>
    <mergeCell ref="B5:I5"/>
    <mergeCell ref="B6:C6"/>
    <mergeCell ref="B7:C7"/>
    <mergeCell ref="B8:C8"/>
    <mergeCell ref="B9:C9"/>
    <mergeCell ref="B10:C10"/>
    <mergeCell ref="B11:C11"/>
    <mergeCell ref="B12:C12"/>
    <mergeCell ref="B13:C13"/>
    <mergeCell ref="B14:C14"/>
    <mergeCell ref="B15:C15"/>
    <mergeCell ref="B4:I4"/>
    <mergeCell ref="A1:J1"/>
    <mergeCell ref="B2:B3"/>
    <mergeCell ref="C2:I2"/>
    <mergeCell ref="C3:E3"/>
    <mergeCell ref="F3:I3"/>
  </mergeCells>
  <conditionalFormatting sqref="D11:I11">
    <cfRule type="expression" dxfId="125" priority="1">
      <formula>AND(D$11&lt;&gt;"",D$23="")</formula>
    </cfRule>
  </conditionalFormatting>
  <conditionalFormatting sqref="D24:I24">
    <cfRule type="expression" dxfId="124" priority="45">
      <formula>D$7&lt;&gt;""</formula>
    </cfRule>
  </conditionalFormatting>
  <conditionalFormatting sqref="D25:I26">
    <cfRule type="expression" dxfId="123" priority="42">
      <formula>OR(D$24="Baja",D$24="Reactivar")</formula>
    </cfRule>
  </conditionalFormatting>
  <conditionalFormatting sqref="D25:I27">
    <cfRule type="expression" dxfId="122" priority="43">
      <formula>D$24="Modificar"</formula>
    </cfRule>
  </conditionalFormatting>
  <conditionalFormatting sqref="D27:I27">
    <cfRule type="expression" dxfId="121" priority="44">
      <formula>D$24="Crear"</formula>
    </cfRule>
  </conditionalFormatting>
  <dataValidations count="10">
    <dataValidation type="whole" allowBlank="1" showInputMessage="1" showErrorMessage="1" errorTitle="Numero de Documento" error="Digitar un valor numérico" sqref="D8:I8" xr:uid="{59C47F88-3244-45AA-94B0-22E5AC2FB488}">
      <formula1>1</formula1>
      <formula2>9999999999999990</formula2>
    </dataValidation>
    <dataValidation type="whole" allowBlank="1" showInputMessage="1" showErrorMessage="1" errorTitle="Centro de Costo" error="Digitar un valor numérico" sqref="D12:I13" xr:uid="{C6F71F70-3107-411A-A7B2-79D2190E417C}">
      <formula1>1</formula1>
      <formula2>9999999999999990</formula2>
    </dataValidation>
    <dataValidation type="list" allowBlank="1" showInputMessage="1" showErrorMessage="1" sqref="D16:I16" xr:uid="{8452D3D7-3C0C-41F7-AAD3-8CD5CA59CAFB}">
      <formula1>"Empleado CAFAM, Contratista"</formula1>
    </dataValidation>
    <dataValidation type="date" allowBlank="1" showInputMessage="1" showErrorMessage="1" errorTitle="Fecha inicio" error="Digite una fecha valida" sqref="D18:I18" xr:uid="{D19D1F92-4327-42D4-832A-8C79DFCF3C0A}">
      <formula1>19725</formula1>
      <formula2>2958465</formula2>
    </dataValidation>
    <dataValidation type="textLength" allowBlank="1" showInputMessage="1" showErrorMessage="1" errorTitle="Nombre Dependencia" error="Solo se aceptan caracteres albabeticos. Favor digitar el nombre de la Dependencia." sqref="D14:I14" xr:uid="{60378EEA-FFDB-4B66-921B-43DAD3138A21}">
      <formula1>5</formula1>
      <formula2>100</formula2>
    </dataValidation>
    <dataValidation type="whole" allowBlank="1" showInputMessage="1" showErrorMessage="1" errorTitle="Centro de Costo" error="Digitar un valor numérico" sqref="D11:I11" xr:uid="{C9ABF321-5819-454C-B339-14D69308BCFA}">
      <formula1>0</formula1>
      <formula2>9999</formula2>
    </dataValidation>
    <dataValidation allowBlank="1" showInputMessage="1" showErrorMessage="1" errorTitle="Numero de Documento" error="Digitar un valor numérico" sqref="D7:I7" xr:uid="{EB5506F7-A06F-4299-BD39-A4C8840C366F}"/>
    <dataValidation type="date" operator="greaterThan" allowBlank="1" showInputMessage="1" showErrorMessage="1" errorTitle="Fecha finalización" error="Digite una fecha valida. La fecha debe ser mayor a la de Inicio Contrato y a la fecha actual del sistema." sqref="D19:I19" xr:uid="{D8ACF166-F82E-4B23-BD75-0B1CB4C798A6}">
      <formula1>D18</formula1>
    </dataValidation>
    <dataValidation type="list" allowBlank="1" showInputMessage="1" showErrorMessage="1" sqref="D24:I24" xr:uid="{90705D58-F63E-48DF-A72E-BE87ED90EC4E}">
      <formula1>"Crear, Modificar, Baja, Reactivar"</formula1>
    </dataValidation>
    <dataValidation type="list" allowBlank="1" showInputMessage="1" showErrorMessage="1" sqref="D26:I26" xr:uid="{C2B7CBF8-27CC-432F-BFC8-90539F2BF4F9}">
      <formula1>"Admin, Comun, Auditor"</formula1>
    </dataValidation>
  </dataValidations>
  <pageMargins left="0.70866141732283472" right="0.70866141732283472" top="0.74803149606299213" bottom="0.74803149606299213" header="0.31496062992125984" footer="0.31496062992125984"/>
  <pageSetup paperSize="9" scale="47" orientation="portrait" horizontalDpi="4294967295" verticalDpi="4294967295" r:id="rId1"/>
  <drawing r:id="rId2"/>
  <legacyDrawing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7FEF650B-73F6-4020-B075-5E0BAFD02C02}">
          <x14:formula1>
            <xm:f>SharePoint!$EB$2:$EB$16</xm:f>
          </x14:formula1>
          <xm:sqref>D27:I27</xm:sqref>
        </x14:dataValidation>
      </x14:dataValidations>
    </ext>
  </extLst>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C8219-4632-4928-8C3F-0F38EC9FE946}">
  <sheetPr codeName="Hoja40">
    <tabColor rgb="FFE2A8E6"/>
    <pageSetUpPr fitToPage="1"/>
  </sheetPr>
  <dimension ref="A1:DZ357"/>
  <sheetViews>
    <sheetView showGridLines="0" showRowColHeaders="0" zoomScaleNormal="100" workbookViewId="0">
      <pane xSplit="10" topLeftCell="K1" activePane="topRight" state="frozen"/>
      <selection activeCell="D7" sqref="D7:I19"/>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ustomWidth="1"/>
    <col min="12" max="12" width="37.44140625" style="82" customWidth="1"/>
    <col min="13" max="13" width="52.5546875" style="82" bestFit="1" customWidth="1"/>
    <col min="14" max="14" width="51.44140625" style="82" bestFit="1" customWidth="1"/>
    <col min="15" max="15" width="1.33203125" style="82" customWidth="1"/>
    <col min="16" max="111" width="11.44140625" style="82" customWidth="1"/>
    <col min="112" max="112" width="11.44140625" style="22"/>
    <col min="113" max="16384" width="11.44140625" style="82"/>
  </cols>
  <sheetData>
    <row r="1" spans="1:12" s="22" customFormat="1" ht="20.25" customHeight="1" thickTop="1" thickBot="1" x14ac:dyDescent="0.35">
      <c r="A1" s="463"/>
      <c r="B1" s="464"/>
      <c r="C1" s="464"/>
      <c r="D1" s="464"/>
      <c r="E1" s="464"/>
      <c r="F1" s="464"/>
      <c r="G1" s="464"/>
      <c r="H1" s="464"/>
      <c r="I1" s="464"/>
      <c r="J1" s="465"/>
      <c r="K1" s="21">
        <v>2958465</v>
      </c>
      <c r="L1" s="21"/>
    </row>
    <row r="2" spans="1:12" s="22" customFormat="1" ht="45" customHeight="1" x14ac:dyDescent="0.3">
      <c r="A2" s="62"/>
      <c r="B2" s="474"/>
      <c r="C2" s="481" t="s">
        <v>99</v>
      </c>
      <c r="D2" s="481"/>
      <c r="E2" s="481"/>
      <c r="F2" s="481"/>
      <c r="G2" s="482"/>
      <c r="H2" s="482"/>
      <c r="I2" s="483"/>
      <c r="J2" s="64"/>
    </row>
    <row r="3" spans="1:12" s="22" customFormat="1" ht="15" thickBot="1" x14ac:dyDescent="0.35">
      <c r="A3" s="62"/>
      <c r="B3" s="475"/>
      <c r="C3" s="473"/>
      <c r="D3" s="473"/>
      <c r="E3" s="473"/>
      <c r="F3" s="473" t="s">
        <v>100</v>
      </c>
      <c r="G3" s="479"/>
      <c r="H3" s="479"/>
      <c r="I3" s="480"/>
      <c r="J3" s="64"/>
    </row>
    <row r="4" spans="1:12" s="22" customFormat="1" ht="15" thickBot="1" x14ac:dyDescent="0.35">
      <c r="A4" s="62"/>
      <c r="B4" s="466"/>
      <c r="C4" s="466"/>
      <c r="D4" s="466"/>
      <c r="E4" s="466"/>
      <c r="F4" s="466"/>
      <c r="G4" s="466"/>
      <c r="H4" s="466"/>
      <c r="I4" s="466"/>
      <c r="J4" s="64"/>
    </row>
    <row r="5" spans="1:12" s="22" customFormat="1" ht="27.75" customHeight="1" thickBot="1" x14ac:dyDescent="0.35">
      <c r="A5" s="62"/>
      <c r="B5" s="476" t="s">
        <v>101</v>
      </c>
      <c r="C5" s="477"/>
      <c r="D5" s="477"/>
      <c r="E5" s="477"/>
      <c r="F5" s="477"/>
      <c r="G5" s="477"/>
      <c r="H5" s="477"/>
      <c r="I5" s="478"/>
      <c r="J5" s="64"/>
    </row>
    <row r="6" spans="1:12" s="22" customFormat="1" ht="15" thickBot="1" x14ac:dyDescent="0.35">
      <c r="A6" s="62"/>
      <c r="B6" s="471" t="s">
        <v>102</v>
      </c>
      <c r="C6" s="472"/>
      <c r="D6" s="23" t="s">
        <v>103</v>
      </c>
      <c r="E6" s="24" t="s">
        <v>104</v>
      </c>
      <c r="F6" s="24" t="s">
        <v>105</v>
      </c>
      <c r="G6" s="24" t="s">
        <v>106</v>
      </c>
      <c r="H6" s="24" t="s">
        <v>107</v>
      </c>
      <c r="I6" s="25" t="s">
        <v>108</v>
      </c>
      <c r="J6" s="64"/>
    </row>
    <row r="7" spans="1:12"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2"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2"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2"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2"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2"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2"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2"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2"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2"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 hidden="1" thickBot="1" x14ac:dyDescent="0.35">
      <c r="A21" s="62"/>
      <c r="B21" s="578" t="s">
        <v>1142</v>
      </c>
      <c r="C21" s="579"/>
      <c r="D21" s="579"/>
      <c r="E21" s="579"/>
      <c r="F21" s="579"/>
      <c r="G21" s="579"/>
      <c r="H21" s="579"/>
      <c r="I21" s="580"/>
      <c r="J21" s="64"/>
    </row>
    <row r="22" spans="1:130" s="22" customFormat="1" ht="18" collapsed="1" thickBot="1" x14ac:dyDescent="0.35">
      <c r="A22" s="62"/>
      <c r="B22" s="562" t="s">
        <v>1335</v>
      </c>
      <c r="C22" s="563"/>
      <c r="D22" s="503" t="str">
        <f>IF(DZ23&gt;0,Navegación!$E$83,"")</f>
        <v/>
      </c>
      <c r="E22" s="503"/>
      <c r="F22" s="503"/>
      <c r="G22" s="503"/>
      <c r="H22" s="503"/>
      <c r="I22" s="504"/>
      <c r="J22" s="64"/>
    </row>
    <row r="23" spans="1:130" s="22" customFormat="1" x14ac:dyDescent="0.3">
      <c r="A23" s="62"/>
      <c r="B23" s="484" t="s">
        <v>1213</v>
      </c>
      <c r="C23" s="485"/>
      <c r="D23" s="16"/>
      <c r="E23" s="16"/>
      <c r="F23" s="16"/>
      <c r="G23" s="16"/>
      <c r="H23" s="16"/>
      <c r="I23" s="17"/>
      <c r="J23" s="64"/>
      <c r="DZ23" s="147">
        <f>COUNTIF(D23:I23,"&lt;&gt;")</f>
        <v>0</v>
      </c>
    </row>
    <row r="24" spans="1:130" s="22" customFormat="1" x14ac:dyDescent="0.3">
      <c r="A24" s="62"/>
      <c r="B24" s="467" t="s">
        <v>781</v>
      </c>
      <c r="C24" s="468"/>
      <c r="D24" s="26"/>
      <c r="E24" s="26"/>
      <c r="F24" s="26"/>
      <c r="G24" s="26"/>
      <c r="H24" s="26"/>
      <c r="I24" s="27"/>
      <c r="J24" s="64"/>
    </row>
    <row r="25" spans="1:130" s="22" customFormat="1" ht="15" thickBot="1" x14ac:dyDescent="0.35">
      <c r="A25" s="62"/>
      <c r="B25" s="487" t="s">
        <v>782</v>
      </c>
      <c r="C25" s="488"/>
      <c r="D25" s="13"/>
      <c r="E25" s="13"/>
      <c r="F25" s="13"/>
      <c r="G25" s="13"/>
      <c r="H25" s="13"/>
      <c r="I25" s="28"/>
      <c r="J25" s="64"/>
    </row>
    <row r="26" spans="1:130" s="22" customFormat="1" ht="21" thickBot="1" x14ac:dyDescent="0.35">
      <c r="A26" s="195"/>
      <c r="B26" s="233"/>
      <c r="C26" s="233"/>
      <c r="D26" s="231"/>
      <c r="E26" s="231"/>
      <c r="F26" s="231"/>
      <c r="G26" s="231"/>
      <c r="H26" s="231"/>
      <c r="I26" s="231"/>
      <c r="J26" s="64"/>
    </row>
    <row r="27" spans="1:130" s="22" customFormat="1" x14ac:dyDescent="0.3">
      <c r="A27" s="195"/>
      <c r="B27" s="494" t="s">
        <v>131</v>
      </c>
      <c r="C27" s="497"/>
      <c r="D27" s="497"/>
      <c r="E27" s="497"/>
      <c r="F27" s="497"/>
      <c r="G27" s="497"/>
      <c r="H27" s="497"/>
      <c r="I27" s="498"/>
      <c r="J27" s="64"/>
    </row>
    <row r="28" spans="1:130" s="22" customFormat="1" collapsed="1" x14ac:dyDescent="0.3">
      <c r="A28" s="195"/>
      <c r="B28" s="495"/>
      <c r="C28" s="499"/>
      <c r="D28" s="499"/>
      <c r="E28" s="499"/>
      <c r="F28" s="499"/>
      <c r="G28" s="499"/>
      <c r="H28" s="499"/>
      <c r="I28" s="500"/>
      <c r="J28" s="64"/>
    </row>
    <row r="29" spans="1:130" s="22" customFormat="1" x14ac:dyDescent="0.3">
      <c r="A29" s="195"/>
      <c r="B29" s="495"/>
      <c r="C29" s="499"/>
      <c r="D29" s="499"/>
      <c r="E29" s="499"/>
      <c r="F29" s="499"/>
      <c r="G29" s="499"/>
      <c r="H29" s="499"/>
      <c r="I29" s="500"/>
      <c r="J29" s="64"/>
    </row>
    <row r="30" spans="1:130" s="22" customFormat="1" x14ac:dyDescent="0.3">
      <c r="A30" s="195"/>
      <c r="B30" s="495"/>
      <c r="C30" s="499"/>
      <c r="D30" s="499"/>
      <c r="E30" s="499"/>
      <c r="F30" s="499"/>
      <c r="G30" s="499"/>
      <c r="H30" s="499"/>
      <c r="I30" s="500"/>
      <c r="J30" s="64"/>
    </row>
    <row r="31" spans="1:130" s="22" customFormat="1" ht="15" thickBot="1" x14ac:dyDescent="0.35">
      <c r="A31" s="195"/>
      <c r="B31" s="496"/>
      <c r="C31" s="501"/>
      <c r="D31" s="501"/>
      <c r="E31" s="501"/>
      <c r="F31" s="501"/>
      <c r="G31" s="501"/>
      <c r="H31" s="501"/>
      <c r="I31" s="502"/>
      <c r="J31" s="64"/>
    </row>
    <row r="32" spans="1:130" s="22" customFormat="1" ht="15" thickBot="1" x14ac:dyDescent="0.35">
      <c r="A32" s="63"/>
      <c r="B32" s="489" t="str">
        <f>'WINDOWS 1'!$B$37</f>
        <v>APROBADOR POR: Jefe Dpto. Servicios Compartidos</v>
      </c>
      <c r="C32" s="489"/>
      <c r="D32" s="489"/>
      <c r="E32" s="298"/>
      <c r="F32" s="298" t="str">
        <f>'WINDOWS 1'!F37</f>
        <v>V20 de 26/09/2023</v>
      </c>
      <c r="G32" s="299"/>
      <c r="H32" s="299"/>
      <c r="I32" s="299" t="str">
        <f>"Pág. " &amp;Navegación!B83 &amp; " de " &amp;Navegación!$B$102</f>
        <v>Pág. 47 de 54</v>
      </c>
      <c r="J32" s="65"/>
    </row>
    <row r="33" spans="1:112" s="22" customFormat="1" ht="15" thickTop="1" x14ac:dyDescent="0.3">
      <c r="B33" s="82"/>
      <c r="C33" s="82"/>
      <c r="D33" s="82"/>
      <c r="E33" s="82"/>
      <c r="F33" s="82"/>
      <c r="G33" s="82"/>
      <c r="H33" s="82"/>
      <c r="I33" s="82"/>
      <c r="J33" s="82"/>
    </row>
    <row r="34" spans="1:112" s="22" customFormat="1" x14ac:dyDescent="0.3">
      <c r="B34" s="82"/>
      <c r="C34" s="82"/>
      <c r="D34" s="82"/>
      <c r="E34" s="82"/>
      <c r="F34" s="82"/>
      <c r="G34" s="82"/>
      <c r="H34" s="82"/>
      <c r="I34" s="82"/>
      <c r="J34" s="82"/>
    </row>
    <row r="35" spans="1:112" s="22" customFormat="1" collapsed="1" x14ac:dyDescent="0.3">
      <c r="B35" s="82"/>
      <c r="C35" s="82"/>
      <c r="D35" s="82"/>
      <c r="E35" s="82"/>
      <c r="F35" s="82"/>
      <c r="G35" s="82"/>
      <c r="H35" s="82"/>
      <c r="I35" s="82"/>
      <c r="J35" s="82"/>
    </row>
    <row r="36" spans="1:112" s="22" customFormat="1" x14ac:dyDescent="0.3">
      <c r="B36" s="82"/>
      <c r="C36" s="82"/>
      <c r="D36" s="82"/>
      <c r="E36" s="82"/>
      <c r="F36" s="82"/>
      <c r="G36" s="82"/>
      <c r="H36" s="82"/>
      <c r="I36" s="82"/>
      <c r="J36" s="82"/>
      <c r="DH36" s="147" t="e">
        <f>COUNTIF(#REF!,"&lt;&gt;")</f>
        <v>#REF!</v>
      </c>
    </row>
    <row r="37" spans="1:112" s="22" customFormat="1" x14ac:dyDescent="0.3">
      <c r="A37" s="82"/>
      <c r="B37" s="82"/>
      <c r="C37" s="82"/>
      <c r="D37" s="82"/>
      <c r="E37" s="82"/>
      <c r="F37" s="82"/>
      <c r="G37" s="82"/>
      <c r="H37" s="82"/>
      <c r="I37" s="82"/>
      <c r="J37" s="82"/>
    </row>
    <row r="38" spans="1:112" s="22" customFormat="1" x14ac:dyDescent="0.3">
      <c r="A38" s="82"/>
      <c r="B38" s="82"/>
      <c r="C38" s="82"/>
      <c r="D38" s="82"/>
      <c r="E38" s="82"/>
      <c r="F38" s="82"/>
      <c r="G38" s="82"/>
      <c r="H38" s="82"/>
      <c r="I38" s="82"/>
      <c r="J38" s="82"/>
    </row>
    <row r="39" spans="1:112" s="22" customFormat="1" ht="18.75" customHeight="1" x14ac:dyDescent="0.3">
      <c r="A39" s="82"/>
      <c r="B39" s="82"/>
      <c r="C39" s="82"/>
      <c r="D39" s="82"/>
      <c r="E39" s="82"/>
      <c r="F39" s="82"/>
      <c r="G39" s="82"/>
      <c r="H39" s="82"/>
      <c r="I39" s="82"/>
      <c r="J39" s="82"/>
    </row>
    <row r="40" spans="1:112" s="22" customFormat="1" ht="15" customHeight="1" x14ac:dyDescent="0.3">
      <c r="A40" s="82"/>
      <c r="B40" s="82"/>
      <c r="C40" s="82"/>
      <c r="D40" s="82"/>
      <c r="E40" s="82"/>
      <c r="F40" s="82"/>
      <c r="G40" s="82"/>
      <c r="H40" s="82"/>
      <c r="I40" s="82"/>
      <c r="J40" s="82"/>
      <c r="DH40" s="147" t="e">
        <f>COUNTIF(#REF!,"&lt;&gt;")</f>
        <v>#REF!</v>
      </c>
    </row>
    <row r="41" spans="1:112" s="22" customFormat="1" x14ac:dyDescent="0.3">
      <c r="A41" s="82"/>
      <c r="B41" s="82"/>
      <c r="C41" s="82"/>
      <c r="D41" s="82"/>
      <c r="E41" s="82"/>
      <c r="F41" s="82"/>
      <c r="G41" s="82"/>
      <c r="H41" s="82"/>
      <c r="I41" s="82"/>
      <c r="J41" s="82"/>
    </row>
    <row r="42" spans="1:112" s="22" customFormat="1" x14ac:dyDescent="0.3">
      <c r="A42" s="82"/>
      <c r="B42" s="82"/>
      <c r="C42" s="82"/>
      <c r="D42" s="82"/>
      <c r="E42" s="82"/>
      <c r="F42" s="82"/>
      <c r="G42" s="82"/>
      <c r="H42" s="82"/>
      <c r="I42" s="82"/>
      <c r="J42" s="82"/>
    </row>
    <row r="43" spans="1:112" s="22" customFormat="1" x14ac:dyDescent="0.3">
      <c r="A43" s="82"/>
      <c r="B43" s="82"/>
      <c r="C43" s="82"/>
      <c r="D43" s="82"/>
      <c r="E43" s="82"/>
      <c r="F43" s="82"/>
      <c r="G43" s="82"/>
      <c r="H43" s="82"/>
      <c r="I43" s="82"/>
      <c r="J43" s="82"/>
    </row>
    <row r="44" spans="1:112" s="22" customFormat="1" x14ac:dyDescent="0.3">
      <c r="A44" s="82"/>
      <c r="B44" s="82"/>
      <c r="C44" s="82"/>
      <c r="D44" s="82"/>
      <c r="E44" s="82"/>
      <c r="F44" s="82"/>
      <c r="G44" s="82"/>
      <c r="H44" s="82"/>
      <c r="I44" s="82"/>
      <c r="J44" s="82"/>
    </row>
    <row r="45" spans="1:112" s="22" customFormat="1" collapsed="1" x14ac:dyDescent="0.3">
      <c r="A45" s="82"/>
      <c r="B45" s="82"/>
      <c r="C45" s="82"/>
      <c r="D45" s="82"/>
      <c r="E45" s="82"/>
      <c r="F45" s="82"/>
      <c r="G45" s="82"/>
      <c r="H45" s="82"/>
      <c r="I45" s="82"/>
      <c r="J45" s="82"/>
    </row>
    <row r="46" spans="1:112" s="22" customFormat="1" hidden="1" x14ac:dyDescent="0.3">
      <c r="A46" s="82"/>
      <c r="B46" s="82"/>
      <c r="C46" s="82"/>
      <c r="D46" s="82"/>
      <c r="E46" s="82"/>
      <c r="F46" s="82"/>
      <c r="G46" s="82"/>
      <c r="H46" s="82"/>
      <c r="I46" s="82"/>
      <c r="J46" s="82"/>
      <c r="DH46" s="147" t="e">
        <f>COUNTIF(#REF!,"&lt;&gt;")</f>
        <v>#REF!</v>
      </c>
    </row>
    <row r="47" spans="1:112" s="22" customFormat="1" x14ac:dyDescent="0.3">
      <c r="A47" s="82"/>
      <c r="B47" s="82"/>
      <c r="C47" s="82"/>
      <c r="D47" s="82"/>
      <c r="E47" s="82"/>
      <c r="F47" s="82"/>
      <c r="G47" s="82"/>
      <c r="H47" s="82"/>
      <c r="I47" s="82"/>
      <c r="J47" s="82"/>
      <c r="DH47" s="147" t="e">
        <f>COUNTIF(#REF!,"&lt;&gt;")</f>
        <v>#REF!</v>
      </c>
    </row>
    <row r="48" spans="1:112" s="22" customFormat="1" x14ac:dyDescent="0.3">
      <c r="A48" s="82"/>
      <c r="B48" s="82"/>
      <c r="C48" s="82"/>
      <c r="D48" s="82"/>
      <c r="E48" s="82"/>
      <c r="F48" s="82"/>
      <c r="G48" s="82"/>
      <c r="H48" s="82"/>
      <c r="I48" s="82"/>
      <c r="J48" s="82"/>
    </row>
    <row r="49" spans="1:112" s="22" customFormat="1" collapsed="1" x14ac:dyDescent="0.3">
      <c r="A49" s="82"/>
      <c r="B49" s="82"/>
      <c r="C49" s="82"/>
      <c r="D49" s="82"/>
      <c r="E49" s="82"/>
      <c r="F49" s="82"/>
      <c r="G49" s="82"/>
      <c r="H49" s="82"/>
      <c r="I49" s="82"/>
      <c r="J49" s="82"/>
    </row>
    <row r="50" spans="1:112" s="22" customFormat="1" ht="18.75" customHeight="1" x14ac:dyDescent="0.3">
      <c r="A50" s="82"/>
      <c r="B50" s="82"/>
      <c r="C50" s="82"/>
      <c r="D50" s="82"/>
      <c r="E50" s="82"/>
      <c r="F50" s="82"/>
      <c r="G50" s="82"/>
      <c r="H50" s="82"/>
      <c r="I50" s="82"/>
      <c r="J50" s="82"/>
    </row>
    <row r="51" spans="1:112" s="22" customFormat="1" x14ac:dyDescent="0.3">
      <c r="A51" s="82"/>
      <c r="B51" s="82"/>
      <c r="C51" s="82"/>
      <c r="D51" s="82"/>
      <c r="E51" s="82"/>
      <c r="F51" s="82"/>
      <c r="G51" s="82"/>
      <c r="H51" s="82"/>
      <c r="I51" s="82"/>
      <c r="J51" s="82"/>
      <c r="DH51" s="147" t="e">
        <f>COUNTIF(#REF!,"&lt;&gt;")</f>
        <v>#REF!</v>
      </c>
    </row>
    <row r="52" spans="1:112" s="22" customFormat="1" x14ac:dyDescent="0.3">
      <c r="A52" s="82"/>
      <c r="B52" s="82"/>
      <c r="C52" s="82"/>
      <c r="D52" s="82"/>
      <c r="E52" s="82"/>
      <c r="F52" s="82"/>
      <c r="G52" s="82"/>
      <c r="H52" s="82"/>
      <c r="I52" s="82"/>
      <c r="J52" s="82"/>
    </row>
    <row r="53" spans="1:112" s="22" customFormat="1" collapsed="1" x14ac:dyDescent="0.3">
      <c r="A53" s="82"/>
      <c r="B53" s="82"/>
      <c r="C53" s="82"/>
      <c r="D53" s="82"/>
      <c r="E53" s="82"/>
      <c r="F53" s="82"/>
      <c r="G53" s="82"/>
      <c r="H53" s="82"/>
      <c r="I53" s="82"/>
      <c r="J53" s="82"/>
    </row>
    <row r="54" spans="1:112" s="22" customFormat="1" ht="18.75" customHeight="1" x14ac:dyDescent="0.3">
      <c r="A54" s="82"/>
      <c r="B54" s="82"/>
      <c r="C54" s="82"/>
      <c r="D54" s="82"/>
      <c r="E54" s="82"/>
      <c r="F54" s="82"/>
      <c r="G54" s="82"/>
      <c r="H54" s="82"/>
      <c r="I54" s="82"/>
      <c r="J54" s="82"/>
    </row>
    <row r="55" spans="1:112" s="22" customFormat="1" x14ac:dyDescent="0.3">
      <c r="A55" s="82"/>
      <c r="B55" s="82"/>
      <c r="C55" s="82"/>
      <c r="D55" s="82"/>
      <c r="E55" s="82"/>
      <c r="F55" s="82"/>
      <c r="G55" s="82"/>
      <c r="H55" s="82"/>
      <c r="I55" s="82"/>
      <c r="J55" s="82"/>
      <c r="DH55" s="147">
        <f>COUNTIF(D23:I23,"&lt;&gt;")</f>
        <v>0</v>
      </c>
    </row>
    <row r="56" spans="1:112" s="22" customFormat="1" x14ac:dyDescent="0.3">
      <c r="A56" s="82"/>
      <c r="B56" s="82"/>
      <c r="C56" s="82"/>
      <c r="D56" s="82"/>
      <c r="E56" s="82"/>
      <c r="F56" s="82"/>
      <c r="G56" s="82"/>
      <c r="H56" s="82"/>
      <c r="I56" s="82"/>
      <c r="J56" s="82"/>
    </row>
    <row r="57" spans="1:112" s="22" customFormat="1" collapsed="1" x14ac:dyDescent="0.3">
      <c r="A57" s="82"/>
      <c r="B57" s="82"/>
      <c r="C57" s="82"/>
      <c r="D57" s="82"/>
      <c r="E57" s="82"/>
      <c r="F57" s="82"/>
      <c r="G57" s="82"/>
      <c r="H57" s="82"/>
      <c r="I57" s="82"/>
      <c r="J57" s="82"/>
    </row>
    <row r="58" spans="1:112" s="22" customFormat="1" ht="18.75" customHeight="1" x14ac:dyDescent="0.3">
      <c r="A58" s="82"/>
      <c r="B58" s="82"/>
      <c r="C58" s="82"/>
      <c r="D58" s="82"/>
      <c r="E58" s="82"/>
      <c r="F58" s="82"/>
      <c r="G58" s="82"/>
      <c r="H58" s="82"/>
      <c r="I58" s="82"/>
      <c r="J58" s="82"/>
    </row>
    <row r="59" spans="1:112" s="22" customFormat="1" x14ac:dyDescent="0.3">
      <c r="A59" s="82"/>
      <c r="B59" s="82"/>
      <c r="C59" s="82"/>
      <c r="D59" s="82"/>
      <c r="E59" s="82"/>
      <c r="F59" s="82"/>
      <c r="G59" s="82"/>
      <c r="H59" s="82"/>
      <c r="I59" s="82"/>
      <c r="J59" s="82"/>
      <c r="DH59" s="147" t="e">
        <f>COUNTIF(#REF!,"&lt;&gt;")</f>
        <v>#REF!</v>
      </c>
    </row>
    <row r="60" spans="1:112" s="22" customFormat="1" x14ac:dyDescent="0.3">
      <c r="A60" s="82"/>
      <c r="B60" s="82"/>
      <c r="C60" s="82"/>
      <c r="D60" s="82"/>
      <c r="E60" s="82"/>
      <c r="F60" s="82"/>
      <c r="G60" s="82"/>
      <c r="H60" s="82"/>
      <c r="I60" s="82"/>
      <c r="J60" s="82"/>
    </row>
    <row r="61" spans="1:112" s="22" customFormat="1" x14ac:dyDescent="0.3">
      <c r="A61" s="82"/>
      <c r="B61" s="82"/>
      <c r="C61" s="82"/>
      <c r="D61" s="82"/>
      <c r="E61" s="82"/>
      <c r="F61" s="82"/>
      <c r="G61" s="82"/>
      <c r="H61" s="82"/>
      <c r="I61" s="82"/>
      <c r="J61" s="82"/>
    </row>
    <row r="62" spans="1:112" s="22" customFormat="1" ht="18.75" customHeight="1" x14ac:dyDescent="0.3">
      <c r="A62" s="82"/>
      <c r="B62" s="82"/>
      <c r="C62" s="82"/>
      <c r="D62" s="82"/>
      <c r="E62" s="82"/>
      <c r="F62" s="82"/>
      <c r="G62" s="82"/>
      <c r="H62" s="82"/>
      <c r="I62" s="82"/>
      <c r="J62" s="82"/>
    </row>
    <row r="63" spans="1:112" s="22" customFormat="1" x14ac:dyDescent="0.3">
      <c r="A63" s="82"/>
      <c r="B63" s="82"/>
      <c r="C63" s="82"/>
      <c r="D63" s="82"/>
      <c r="E63" s="82"/>
      <c r="F63" s="82"/>
      <c r="G63" s="82"/>
      <c r="H63" s="82"/>
      <c r="I63" s="82"/>
      <c r="J63" s="82"/>
      <c r="DH63" s="147" t="e">
        <f>COUNTIF(#REF!,"&lt;&gt;")</f>
        <v>#REF!</v>
      </c>
    </row>
    <row r="64" spans="1:112" s="22" customFormat="1" x14ac:dyDescent="0.3">
      <c r="A64" s="82"/>
      <c r="B64" s="82"/>
      <c r="C64" s="82"/>
      <c r="D64" s="82"/>
      <c r="E64" s="82"/>
      <c r="F64" s="82"/>
      <c r="G64" s="82"/>
      <c r="H64" s="82"/>
      <c r="I64" s="82"/>
      <c r="J64" s="82"/>
    </row>
    <row r="65" spans="1:112" s="22" customFormat="1" ht="42" customHeight="1" x14ac:dyDescent="0.3">
      <c r="A65" s="82"/>
      <c r="B65" s="82"/>
      <c r="C65" s="82"/>
      <c r="D65" s="82"/>
      <c r="E65" s="82"/>
      <c r="F65" s="82"/>
      <c r="G65" s="82"/>
      <c r="H65" s="82"/>
      <c r="I65" s="82"/>
      <c r="J65" s="82"/>
    </row>
    <row r="66" spans="1:112" s="22" customFormat="1" x14ac:dyDescent="0.3">
      <c r="A66" s="82"/>
      <c r="B66" s="82"/>
      <c r="C66" s="82"/>
      <c r="D66" s="82"/>
      <c r="E66" s="82"/>
      <c r="F66" s="82"/>
      <c r="G66" s="82"/>
      <c r="H66" s="82"/>
      <c r="I66" s="82"/>
      <c r="J66" s="82"/>
    </row>
    <row r="67" spans="1:112" s="22" customFormat="1" x14ac:dyDescent="0.3">
      <c r="A67" s="82"/>
      <c r="B67" s="82"/>
      <c r="C67" s="82"/>
      <c r="D67" s="82"/>
      <c r="E67" s="82"/>
      <c r="F67" s="82"/>
      <c r="G67" s="82"/>
      <c r="H67" s="82"/>
      <c r="I67" s="82"/>
      <c r="J67" s="82"/>
      <c r="DH67" s="147" t="e">
        <f>COUNTIF(#REF!,"&lt;&gt;")</f>
        <v>#REF!</v>
      </c>
    </row>
    <row r="68" spans="1:112" s="22" customFormat="1" x14ac:dyDescent="0.3">
      <c r="A68" s="82"/>
      <c r="B68" s="82"/>
      <c r="C68" s="82"/>
      <c r="D68" s="82"/>
      <c r="E68" s="82"/>
      <c r="F68" s="82"/>
      <c r="G68" s="82"/>
      <c r="H68" s="82"/>
      <c r="I68" s="82"/>
      <c r="J68" s="82"/>
    </row>
    <row r="69" spans="1:112" s="22" customFormat="1" collapsed="1" x14ac:dyDescent="0.3">
      <c r="A69" s="82"/>
      <c r="B69" s="82"/>
      <c r="C69" s="82"/>
      <c r="D69" s="82"/>
      <c r="E69" s="82"/>
      <c r="F69" s="82"/>
      <c r="G69" s="82"/>
      <c r="H69" s="82"/>
      <c r="I69" s="82"/>
      <c r="J69" s="82"/>
    </row>
    <row r="70" spans="1:112" s="22" customFormat="1" ht="15" customHeight="1" x14ac:dyDescent="0.3">
      <c r="A70" s="82"/>
      <c r="B70" s="82"/>
      <c r="C70" s="82"/>
      <c r="D70" s="82"/>
      <c r="E70" s="82"/>
      <c r="F70" s="82"/>
      <c r="G70" s="82"/>
      <c r="H70" s="82"/>
      <c r="I70" s="82"/>
      <c r="J70" s="82"/>
      <c r="DH70" s="147" t="e">
        <f>COUNTIF(#REF!,"&lt;&gt;")</f>
        <v>#REF!</v>
      </c>
    </row>
    <row r="71" spans="1:112" s="22" customFormat="1" x14ac:dyDescent="0.3">
      <c r="A71" s="82"/>
      <c r="B71" s="82"/>
      <c r="C71" s="82"/>
      <c r="D71" s="82"/>
      <c r="E71" s="82"/>
      <c r="F71" s="82"/>
      <c r="G71" s="82"/>
      <c r="H71" s="82"/>
      <c r="I71" s="82"/>
      <c r="J71" s="82"/>
    </row>
    <row r="72" spans="1:112" s="22" customFormat="1" x14ac:dyDescent="0.3">
      <c r="A72" s="82"/>
      <c r="B72" s="82"/>
      <c r="C72" s="82"/>
      <c r="D72" s="82"/>
      <c r="E72" s="82"/>
      <c r="F72" s="82"/>
      <c r="G72" s="82"/>
      <c r="H72" s="82"/>
      <c r="I72" s="82"/>
      <c r="J72" s="82"/>
      <c r="DH72" s="147" t="e">
        <f>COUNTIF(#REF!,"&lt;&gt;")</f>
        <v>#REF!</v>
      </c>
    </row>
    <row r="73" spans="1:112" s="22" customFormat="1" collapsed="1" x14ac:dyDescent="0.3">
      <c r="A73" s="82"/>
      <c r="B73" s="82"/>
      <c r="C73" s="82"/>
      <c r="D73" s="82"/>
      <c r="E73" s="82"/>
      <c r="F73" s="82"/>
      <c r="G73" s="82"/>
      <c r="H73" s="82"/>
      <c r="I73" s="82"/>
      <c r="J73" s="82"/>
    </row>
    <row r="74" spans="1:112" s="22" customFormat="1" x14ac:dyDescent="0.3">
      <c r="A74" s="82"/>
      <c r="B74" s="82"/>
      <c r="C74" s="82"/>
      <c r="D74" s="82"/>
      <c r="E74" s="82"/>
      <c r="F74" s="82"/>
      <c r="G74" s="82"/>
      <c r="H74" s="82"/>
      <c r="I74" s="82"/>
      <c r="J74" s="82"/>
    </row>
    <row r="75" spans="1:112" s="22" customFormat="1" x14ac:dyDescent="0.3">
      <c r="A75" s="82"/>
      <c r="B75" s="82"/>
      <c r="C75" s="82"/>
      <c r="D75" s="82"/>
      <c r="E75" s="82"/>
      <c r="F75" s="82"/>
      <c r="G75" s="82"/>
      <c r="H75" s="82"/>
      <c r="I75" s="82"/>
      <c r="J75" s="82"/>
    </row>
    <row r="76" spans="1:112" s="22" customFormat="1" ht="24" customHeight="1" x14ac:dyDescent="0.3">
      <c r="A76" s="82"/>
      <c r="B76" s="82"/>
      <c r="C76" s="82"/>
      <c r="D76" s="82"/>
      <c r="E76" s="82"/>
      <c r="F76" s="82"/>
      <c r="G76" s="82"/>
      <c r="H76" s="82"/>
      <c r="I76" s="82"/>
      <c r="J76" s="82"/>
    </row>
    <row r="77" spans="1:112" s="22" customFormat="1" x14ac:dyDescent="0.3">
      <c r="A77" s="82"/>
      <c r="B77" s="82"/>
      <c r="C77" s="82"/>
      <c r="D77" s="82"/>
      <c r="E77" s="82"/>
      <c r="F77" s="82"/>
      <c r="G77" s="82"/>
      <c r="H77" s="82"/>
      <c r="I77" s="82"/>
      <c r="J77" s="82"/>
    </row>
    <row r="78" spans="1:112" s="22" customFormat="1" hidden="1" x14ac:dyDescent="0.3">
      <c r="A78" s="82"/>
      <c r="B78" s="82"/>
      <c r="C78" s="82"/>
      <c r="D78" s="82"/>
      <c r="E78" s="82"/>
      <c r="F78" s="82"/>
      <c r="G78" s="82"/>
      <c r="H78" s="82"/>
      <c r="I78" s="82"/>
      <c r="J78" s="82"/>
    </row>
    <row r="79" spans="1:112" s="22" customFormat="1" ht="15.75" customHeight="1" x14ac:dyDescent="0.3">
      <c r="A79" s="82"/>
      <c r="B79" s="82"/>
      <c r="C79" s="82"/>
      <c r="D79" s="82"/>
      <c r="E79" s="82"/>
      <c r="F79" s="82"/>
      <c r="G79" s="82"/>
      <c r="H79" s="82"/>
      <c r="I79" s="82"/>
      <c r="J79" s="82"/>
      <c r="DH79" s="147" t="e">
        <f>COUNTIF(#REF!,"&lt;&gt;")</f>
        <v>#REF!</v>
      </c>
    </row>
    <row r="80" spans="1:112" s="22" customFormat="1" x14ac:dyDescent="0.3">
      <c r="A80" s="82"/>
      <c r="B80" s="82"/>
      <c r="C80" s="82"/>
      <c r="D80" s="82"/>
      <c r="E80" s="82"/>
      <c r="F80" s="82"/>
      <c r="G80" s="82"/>
      <c r="H80" s="82"/>
      <c r="I80" s="82"/>
      <c r="J80" s="82"/>
    </row>
    <row r="81" spans="1:112" s="22" customFormat="1" ht="15" customHeight="1" x14ac:dyDescent="0.3">
      <c r="A81" s="82"/>
      <c r="B81" s="82"/>
      <c r="C81" s="82"/>
      <c r="D81" s="82"/>
      <c r="E81" s="82"/>
      <c r="F81" s="82"/>
      <c r="G81" s="82"/>
      <c r="H81" s="82"/>
      <c r="I81" s="82"/>
      <c r="J81" s="82"/>
    </row>
    <row r="82" spans="1:112" s="22" customFormat="1" x14ac:dyDescent="0.3">
      <c r="A82" s="82"/>
      <c r="B82" s="82"/>
      <c r="C82" s="82"/>
      <c r="D82" s="82"/>
      <c r="E82" s="82"/>
      <c r="F82" s="82"/>
      <c r="G82" s="82"/>
      <c r="H82" s="82"/>
      <c r="I82" s="82"/>
      <c r="J82" s="82"/>
    </row>
    <row r="83" spans="1:112" s="22" customFormat="1" x14ac:dyDescent="0.3">
      <c r="A83" s="82"/>
      <c r="B83" s="82"/>
      <c r="C83" s="82"/>
      <c r="D83" s="82"/>
      <c r="E83" s="82"/>
      <c r="F83" s="82"/>
      <c r="G83" s="82"/>
      <c r="H83" s="82"/>
      <c r="I83" s="82"/>
      <c r="J83" s="82"/>
    </row>
    <row r="84" spans="1:112" s="22" customFormat="1" x14ac:dyDescent="0.3">
      <c r="A84" s="82"/>
      <c r="B84" s="82"/>
      <c r="C84" s="82"/>
      <c r="D84" s="82"/>
      <c r="E84" s="82"/>
      <c r="F84" s="82"/>
      <c r="G84" s="82"/>
      <c r="H84" s="82"/>
      <c r="I84" s="82"/>
      <c r="J84" s="82"/>
    </row>
    <row r="85" spans="1:112" s="22" customFormat="1" ht="18.75" customHeight="1" x14ac:dyDescent="0.3">
      <c r="A85" s="82"/>
      <c r="B85" s="82"/>
      <c r="C85" s="82"/>
      <c r="D85" s="82"/>
      <c r="E85" s="82"/>
      <c r="F85" s="82"/>
      <c r="G85" s="82"/>
      <c r="H85" s="82"/>
      <c r="I85" s="82"/>
      <c r="J85" s="82"/>
    </row>
    <row r="86" spans="1:112" s="22" customFormat="1" x14ac:dyDescent="0.3">
      <c r="A86" s="82"/>
      <c r="B86" s="82"/>
      <c r="C86" s="82"/>
      <c r="D86" s="82"/>
      <c r="E86" s="82"/>
      <c r="F86" s="82"/>
      <c r="G86" s="82"/>
      <c r="H86" s="82"/>
      <c r="I86" s="82"/>
      <c r="J86" s="82"/>
      <c r="DH86" s="147" t="e">
        <f>COUNTIF(#REF!,"&lt;&gt;")</f>
        <v>#REF!</v>
      </c>
    </row>
    <row r="87" spans="1:112" s="22" customFormat="1" x14ac:dyDescent="0.3">
      <c r="A87" s="82"/>
      <c r="B87" s="82"/>
      <c r="C87" s="82"/>
      <c r="D87" s="82"/>
      <c r="E87" s="82"/>
      <c r="F87" s="82"/>
      <c r="G87" s="82"/>
      <c r="H87" s="82"/>
      <c r="I87" s="82"/>
      <c r="J87" s="82"/>
    </row>
    <row r="88" spans="1:112" s="22" customFormat="1" x14ac:dyDescent="0.3">
      <c r="A88" s="82"/>
      <c r="B88" s="82"/>
      <c r="C88" s="82"/>
      <c r="D88" s="82"/>
      <c r="E88" s="82"/>
      <c r="F88" s="82"/>
      <c r="G88" s="82"/>
      <c r="H88" s="82"/>
      <c r="I88" s="82"/>
      <c r="J88" s="82"/>
    </row>
    <row r="89" spans="1:112" s="22" customFormat="1" ht="63" customHeight="1" x14ac:dyDescent="0.3">
      <c r="A89" s="82"/>
      <c r="B89" s="82"/>
      <c r="C89" s="82"/>
      <c r="D89" s="82"/>
      <c r="E89" s="82"/>
      <c r="F89" s="82"/>
      <c r="G89" s="82"/>
      <c r="H89" s="82"/>
      <c r="I89" s="82"/>
      <c r="J89" s="82"/>
    </row>
    <row r="90" spans="1:112" s="22" customFormat="1" x14ac:dyDescent="0.3">
      <c r="A90" s="82"/>
      <c r="B90" s="82"/>
      <c r="C90" s="82"/>
      <c r="D90" s="82"/>
      <c r="E90" s="82"/>
      <c r="F90" s="82"/>
      <c r="G90" s="82"/>
      <c r="H90" s="82"/>
      <c r="I90" s="82"/>
      <c r="J90" s="82"/>
    </row>
    <row r="91" spans="1:112" s="22" customFormat="1" x14ac:dyDescent="0.3">
      <c r="A91" s="82"/>
      <c r="B91" s="82"/>
      <c r="C91" s="82"/>
      <c r="D91" s="82"/>
      <c r="E91" s="82"/>
      <c r="F91" s="82"/>
      <c r="G91" s="82"/>
      <c r="H91" s="82"/>
      <c r="I91" s="82"/>
      <c r="J91" s="82"/>
      <c r="DH91" s="147" t="e">
        <f>COUNTIF(#REF!,"&lt;&gt;")</f>
        <v>#REF!</v>
      </c>
    </row>
    <row r="92" spans="1:112" s="22" customFormat="1" x14ac:dyDescent="0.3">
      <c r="A92" s="82"/>
      <c r="B92" s="82"/>
      <c r="C92" s="82"/>
      <c r="D92" s="82"/>
      <c r="E92" s="82"/>
      <c r="F92" s="82"/>
      <c r="G92" s="82"/>
      <c r="H92" s="82"/>
      <c r="I92" s="82"/>
      <c r="J92" s="82"/>
    </row>
    <row r="93" spans="1:112" s="22" customFormat="1" ht="18.75" customHeight="1" x14ac:dyDescent="0.3">
      <c r="A93" s="82"/>
      <c r="B93" s="82"/>
      <c r="C93" s="82"/>
      <c r="D93" s="82"/>
      <c r="E93" s="82"/>
      <c r="F93" s="82"/>
      <c r="G93" s="82"/>
      <c r="H93" s="82"/>
      <c r="I93" s="82"/>
      <c r="J93" s="82"/>
    </row>
    <row r="94" spans="1:112" s="22" customFormat="1" x14ac:dyDescent="0.3">
      <c r="A94" s="82"/>
      <c r="B94" s="82"/>
      <c r="C94" s="82"/>
      <c r="D94" s="82"/>
      <c r="E94" s="82"/>
      <c r="F94" s="82"/>
      <c r="G94" s="82"/>
      <c r="H94" s="82"/>
      <c r="I94" s="82"/>
      <c r="J94" s="82"/>
      <c r="DH94" s="147" t="e">
        <f>COUNTIF(#REF!,"&lt;&gt;")</f>
        <v>#REF!</v>
      </c>
    </row>
    <row r="95" spans="1:112" s="22" customFormat="1" x14ac:dyDescent="0.3">
      <c r="A95" s="82"/>
      <c r="B95" s="82"/>
      <c r="C95" s="82"/>
      <c r="D95" s="82"/>
      <c r="E95" s="82"/>
      <c r="F95" s="82"/>
      <c r="G95" s="82"/>
      <c r="H95" s="82"/>
      <c r="I95" s="82"/>
      <c r="J95" s="82"/>
    </row>
    <row r="96" spans="1:112" s="22" customFormat="1" x14ac:dyDescent="0.3">
      <c r="A96" s="82"/>
      <c r="B96" s="82"/>
      <c r="C96" s="82"/>
      <c r="D96" s="82"/>
      <c r="E96" s="82"/>
      <c r="F96" s="82"/>
      <c r="G96" s="82"/>
      <c r="H96" s="82"/>
      <c r="I96" s="82"/>
      <c r="J96" s="82"/>
    </row>
    <row r="97" spans="1:112" s="22" customFormat="1" hidden="1" x14ac:dyDescent="0.3">
      <c r="A97" s="82"/>
      <c r="B97" s="82"/>
      <c r="C97" s="82"/>
      <c r="D97" s="82"/>
      <c r="E97" s="82"/>
      <c r="F97" s="82"/>
      <c r="G97" s="82"/>
      <c r="H97" s="82"/>
      <c r="I97" s="82"/>
      <c r="J97" s="82"/>
    </row>
    <row r="98" spans="1:112" s="22" customFormat="1" x14ac:dyDescent="0.3">
      <c r="A98" s="82"/>
      <c r="B98" s="82"/>
      <c r="C98" s="82"/>
      <c r="D98" s="82"/>
      <c r="E98" s="82"/>
      <c r="F98" s="82"/>
      <c r="G98" s="82"/>
      <c r="H98" s="82"/>
      <c r="I98" s="82"/>
      <c r="J98" s="82"/>
      <c r="K98"/>
      <c r="L98"/>
      <c r="DH98" s="147" t="e">
        <f>COUNTIF(#REF!,"&lt;&gt;")</f>
        <v>#REF!</v>
      </c>
    </row>
    <row r="99" spans="1:112" s="22" customFormat="1" x14ac:dyDescent="0.3">
      <c r="A99" s="82"/>
      <c r="B99" s="82"/>
      <c r="C99" s="82"/>
      <c r="D99" s="82"/>
      <c r="E99" s="82"/>
      <c r="F99" s="82"/>
      <c r="G99" s="82"/>
      <c r="H99" s="82"/>
      <c r="I99" s="82"/>
      <c r="J99" s="82"/>
    </row>
    <row r="100" spans="1:112" s="22" customFormat="1" x14ac:dyDescent="0.3">
      <c r="A100" s="82"/>
      <c r="B100" s="82"/>
      <c r="C100" s="82"/>
      <c r="D100" s="82"/>
      <c r="E100" s="82"/>
      <c r="F100" s="82"/>
      <c r="G100" s="82"/>
      <c r="H100" s="82"/>
      <c r="I100" s="82"/>
      <c r="J100" s="82"/>
    </row>
    <row r="101" spans="1:112" s="22" customFormat="1" ht="26.25" customHeight="1" x14ac:dyDescent="0.3">
      <c r="A101" s="82"/>
      <c r="B101" s="82"/>
      <c r="C101" s="82"/>
      <c r="D101" s="82"/>
      <c r="E101" s="82"/>
      <c r="F101" s="82"/>
      <c r="G101" s="82"/>
      <c r="H101" s="82"/>
      <c r="I101" s="82"/>
      <c r="J101" s="82"/>
    </row>
    <row r="102" spans="1:112" s="22" customFormat="1" x14ac:dyDescent="0.3">
      <c r="A102" s="82"/>
      <c r="B102" s="82"/>
      <c r="C102" s="82"/>
      <c r="D102" s="82"/>
      <c r="E102" s="82"/>
      <c r="F102" s="82"/>
      <c r="G102" s="82"/>
      <c r="H102" s="82"/>
      <c r="I102" s="82"/>
      <c r="J102" s="82"/>
    </row>
    <row r="103" spans="1:112" s="22" customFormat="1" x14ac:dyDescent="0.3">
      <c r="A103" s="82"/>
      <c r="B103" s="82"/>
      <c r="C103" s="82"/>
      <c r="D103" s="82"/>
      <c r="E103" s="82"/>
      <c r="F103" s="82"/>
      <c r="G103" s="82"/>
      <c r="H103" s="82"/>
      <c r="I103" s="82"/>
      <c r="J103" s="82"/>
    </row>
    <row r="104" spans="1:112" s="22" customFormat="1" x14ac:dyDescent="0.3">
      <c r="A104" s="82"/>
      <c r="B104" s="82"/>
      <c r="C104" s="82"/>
      <c r="D104" s="82"/>
      <c r="E104" s="82"/>
      <c r="F104" s="82"/>
      <c r="G104" s="82"/>
      <c r="H104" s="82"/>
      <c r="I104" s="82"/>
      <c r="J104" s="82"/>
    </row>
    <row r="105" spans="1:112" s="22" customFormat="1" x14ac:dyDescent="0.3">
      <c r="A105" s="82"/>
      <c r="B105" s="82"/>
      <c r="C105" s="82"/>
      <c r="D105" s="82"/>
      <c r="E105" s="82"/>
      <c r="F105" s="82"/>
      <c r="G105" s="82"/>
      <c r="H105" s="82"/>
      <c r="I105" s="82"/>
      <c r="J105" s="82"/>
    </row>
    <row r="106" spans="1:112" s="22" customFormat="1" x14ac:dyDescent="0.3">
      <c r="A106" s="82"/>
      <c r="B106" s="82"/>
      <c r="C106" s="82"/>
      <c r="D106" s="82"/>
      <c r="E106" s="82"/>
      <c r="F106" s="82"/>
      <c r="G106" s="82"/>
      <c r="H106" s="82"/>
      <c r="I106" s="82"/>
      <c r="J106" s="82"/>
    </row>
    <row r="107" spans="1:112" s="22" customFormat="1" ht="25.5" customHeight="1" x14ac:dyDescent="0.3">
      <c r="A107" s="82"/>
      <c r="B107" s="82"/>
      <c r="C107" s="82"/>
      <c r="D107" s="82"/>
      <c r="E107" s="82"/>
      <c r="F107" s="82"/>
      <c r="G107" s="82"/>
      <c r="H107" s="82"/>
      <c r="I107" s="82"/>
      <c r="J107" s="82"/>
    </row>
    <row r="108" spans="1:112" s="22" customFormat="1" ht="36" customHeight="1" x14ac:dyDescent="0.3">
      <c r="A108" s="82"/>
      <c r="B108" s="82"/>
      <c r="C108" s="82"/>
      <c r="D108" s="82"/>
      <c r="E108" s="82"/>
      <c r="F108" s="82"/>
      <c r="G108" s="82"/>
      <c r="H108" s="82"/>
      <c r="I108" s="82"/>
      <c r="J108" s="82"/>
    </row>
    <row r="109" spans="1:112" s="22" customFormat="1" x14ac:dyDescent="0.3">
      <c r="A109" s="82"/>
      <c r="B109" s="82"/>
      <c r="C109" s="82"/>
      <c r="D109" s="82"/>
      <c r="E109" s="82"/>
      <c r="F109" s="82"/>
      <c r="G109" s="82"/>
      <c r="H109" s="82"/>
      <c r="I109" s="82"/>
      <c r="J109" s="82"/>
    </row>
    <row r="110" spans="1:112" s="22" customFormat="1" ht="15" customHeight="1" x14ac:dyDescent="0.3">
      <c r="A110" s="82"/>
      <c r="B110" s="82"/>
      <c r="C110" s="82"/>
      <c r="D110" s="82"/>
      <c r="E110" s="82"/>
      <c r="F110" s="82"/>
      <c r="G110" s="82"/>
      <c r="H110" s="82"/>
      <c r="I110" s="82"/>
      <c r="J110" s="82"/>
      <c r="DH110" s="147" t="e">
        <f>COUNTIF(#REF!,"&lt;&gt;")</f>
        <v>#REF!</v>
      </c>
    </row>
    <row r="111" spans="1:112" s="22" customFormat="1" x14ac:dyDescent="0.3">
      <c r="A111" s="82"/>
      <c r="B111" s="82"/>
      <c r="C111" s="82"/>
      <c r="D111" s="82"/>
      <c r="E111" s="82"/>
      <c r="F111" s="82"/>
      <c r="G111" s="82"/>
      <c r="H111" s="82"/>
      <c r="I111" s="82"/>
      <c r="J111" s="82"/>
      <c r="K111"/>
      <c r="L111"/>
    </row>
    <row r="112" spans="1:112" s="22" customFormat="1" ht="93" customHeight="1" x14ac:dyDescent="0.3">
      <c r="A112" s="82"/>
      <c r="B112" s="82"/>
      <c r="C112" s="82"/>
      <c r="D112" s="82"/>
      <c r="E112" s="82"/>
      <c r="F112" s="82"/>
      <c r="G112" s="82"/>
      <c r="H112" s="82"/>
      <c r="I112" s="82"/>
      <c r="J112" s="82"/>
    </row>
    <row r="113" spans="1:112" s="22" customFormat="1" x14ac:dyDescent="0.3">
      <c r="A113" s="82"/>
      <c r="B113" s="82"/>
      <c r="C113" s="82"/>
      <c r="D113" s="82"/>
      <c r="E113" s="82"/>
      <c r="F113" s="82"/>
      <c r="G113" s="82"/>
      <c r="H113" s="82"/>
      <c r="I113" s="82"/>
      <c r="J113" s="82"/>
    </row>
    <row r="114" spans="1:112" s="22" customFormat="1" x14ac:dyDescent="0.3">
      <c r="A114" s="82"/>
      <c r="B114" s="82"/>
      <c r="C114" s="82"/>
      <c r="D114" s="82"/>
      <c r="E114" s="82"/>
      <c r="F114" s="82"/>
      <c r="G114" s="82"/>
      <c r="H114" s="82"/>
      <c r="I114" s="82"/>
      <c r="J114" s="82"/>
    </row>
    <row r="115" spans="1:112" s="22" customFormat="1" x14ac:dyDescent="0.3">
      <c r="A115" s="82"/>
      <c r="B115" s="82"/>
      <c r="C115" s="82"/>
      <c r="D115" s="82"/>
      <c r="E115" s="82"/>
      <c r="F115" s="82"/>
      <c r="G115" s="82"/>
      <c r="H115" s="82"/>
      <c r="I115" s="82"/>
      <c r="J115" s="82"/>
      <c r="DH115" s="147" t="e">
        <f>COUNTIF(#REF!,"&lt;&gt;")</f>
        <v>#REF!</v>
      </c>
    </row>
    <row r="116" spans="1:112" s="22" customFormat="1" ht="18.75" customHeight="1" x14ac:dyDescent="0.3">
      <c r="A116" s="82"/>
      <c r="B116" s="82"/>
      <c r="C116" s="82"/>
      <c r="D116" s="82"/>
      <c r="E116" s="82"/>
      <c r="F116" s="82"/>
      <c r="G116" s="82"/>
      <c r="H116" s="82"/>
      <c r="I116" s="82"/>
      <c r="J116" s="82"/>
    </row>
    <row r="117" spans="1:112" s="22" customFormat="1" ht="15" customHeight="1" x14ac:dyDescent="0.3">
      <c r="A117" s="82"/>
      <c r="B117" s="82"/>
      <c r="C117" s="82"/>
      <c r="D117" s="82"/>
      <c r="E117" s="82"/>
      <c r="F117" s="82"/>
      <c r="G117" s="82"/>
      <c r="H117" s="82"/>
      <c r="I117" s="82"/>
      <c r="J117" s="82"/>
    </row>
    <row r="118" spans="1:112" s="22" customFormat="1" x14ac:dyDescent="0.3">
      <c r="A118" s="82"/>
      <c r="B118" s="82"/>
      <c r="C118" s="82"/>
      <c r="D118" s="82"/>
      <c r="E118" s="82"/>
      <c r="F118" s="82"/>
      <c r="G118" s="82"/>
      <c r="H118" s="82"/>
      <c r="I118" s="82"/>
      <c r="J118" s="82"/>
    </row>
    <row r="119" spans="1:112" s="22" customFormat="1" x14ac:dyDescent="0.3">
      <c r="A119" s="82"/>
      <c r="B119" s="82"/>
      <c r="C119" s="82"/>
      <c r="D119" s="82"/>
      <c r="E119" s="82"/>
      <c r="F119" s="82"/>
      <c r="G119" s="82"/>
      <c r="H119" s="82"/>
      <c r="I119" s="82"/>
      <c r="J119" s="82"/>
    </row>
    <row r="120" spans="1:112" s="22" customFormat="1" ht="59.25" customHeight="1" x14ac:dyDescent="0.3">
      <c r="A120" s="82"/>
      <c r="B120" s="82"/>
      <c r="C120" s="82"/>
      <c r="D120" s="82"/>
      <c r="E120" s="82"/>
      <c r="F120" s="82"/>
      <c r="G120" s="82"/>
      <c r="H120" s="82"/>
      <c r="I120" s="82"/>
      <c r="J120" s="82"/>
    </row>
    <row r="121" spans="1:112" s="22" customFormat="1" ht="18.75" customHeight="1" x14ac:dyDescent="0.3">
      <c r="A121" s="82"/>
      <c r="B121" s="82"/>
      <c r="C121" s="82"/>
      <c r="D121" s="82"/>
      <c r="E121" s="82"/>
      <c r="F121" s="82"/>
      <c r="G121" s="82"/>
      <c r="H121" s="82"/>
      <c r="I121" s="82"/>
      <c r="J121" s="82"/>
    </row>
    <row r="122" spans="1:112" s="22" customFormat="1" x14ac:dyDescent="0.3">
      <c r="A122" s="82"/>
      <c r="B122" s="82"/>
      <c r="C122" s="82"/>
      <c r="D122" s="82"/>
      <c r="E122" s="82"/>
      <c r="F122" s="82"/>
      <c r="G122" s="82"/>
      <c r="H122" s="82"/>
      <c r="I122" s="82"/>
      <c r="J122" s="82"/>
    </row>
    <row r="123" spans="1:112" s="22" customFormat="1" ht="15" customHeight="1" x14ac:dyDescent="0.3">
      <c r="A123" s="82"/>
      <c r="B123" s="82"/>
      <c r="C123" s="82"/>
      <c r="D123" s="82"/>
      <c r="E123" s="82"/>
      <c r="F123" s="82"/>
      <c r="G123" s="82"/>
      <c r="H123" s="82"/>
      <c r="I123" s="82"/>
      <c r="J123" s="82"/>
      <c r="DH123" s="147" t="e">
        <f>COUNTIF(#REF!,"&lt;&gt;")</f>
        <v>#REF!</v>
      </c>
    </row>
    <row r="124" spans="1:112" s="22" customFormat="1" x14ac:dyDescent="0.3">
      <c r="A124" s="82"/>
      <c r="B124" s="82"/>
      <c r="C124" s="82"/>
      <c r="D124" s="82"/>
      <c r="E124" s="82"/>
      <c r="F124" s="82"/>
      <c r="G124" s="82"/>
      <c r="H124" s="82"/>
      <c r="I124" s="82"/>
      <c r="J124" s="82"/>
    </row>
    <row r="125" spans="1:112" s="22" customFormat="1" ht="36" customHeight="1" x14ac:dyDescent="0.3">
      <c r="A125" s="82"/>
      <c r="B125" s="82"/>
      <c r="C125" s="82"/>
      <c r="D125" s="82"/>
      <c r="E125" s="82"/>
      <c r="F125" s="82"/>
      <c r="G125" s="82"/>
      <c r="H125" s="82"/>
      <c r="I125" s="82"/>
      <c r="J125" s="82"/>
    </row>
    <row r="126" spans="1:112" s="22" customFormat="1" x14ac:dyDescent="0.3">
      <c r="A126" s="82"/>
      <c r="B126" s="82"/>
      <c r="C126" s="82"/>
      <c r="D126" s="82"/>
      <c r="E126" s="82"/>
      <c r="F126" s="82"/>
      <c r="G126" s="82"/>
      <c r="H126" s="82"/>
      <c r="I126" s="82"/>
      <c r="J126" s="82"/>
    </row>
    <row r="127" spans="1:112" s="22" customFormat="1" ht="18.75" customHeight="1" x14ac:dyDescent="0.3">
      <c r="A127" s="82"/>
      <c r="B127" s="82"/>
      <c r="C127" s="82"/>
      <c r="D127" s="82"/>
      <c r="E127" s="82"/>
      <c r="F127" s="82"/>
      <c r="G127" s="82"/>
      <c r="H127" s="82"/>
      <c r="I127" s="82"/>
      <c r="J127" s="82"/>
    </row>
    <row r="128" spans="1:112" s="22" customFormat="1" ht="36.75" customHeight="1" x14ac:dyDescent="0.3">
      <c r="A128" s="82"/>
      <c r="B128" s="82"/>
      <c r="C128" s="82"/>
      <c r="D128" s="82"/>
      <c r="E128" s="82"/>
      <c r="F128" s="82"/>
      <c r="G128" s="82"/>
      <c r="H128" s="82"/>
      <c r="I128" s="82"/>
      <c r="J128" s="82"/>
    </row>
    <row r="129" spans="1:15" s="22" customFormat="1" ht="39" customHeight="1" x14ac:dyDescent="0.3">
      <c r="A129" s="82"/>
      <c r="B129" s="82"/>
      <c r="C129" s="82"/>
      <c r="D129" s="82"/>
      <c r="E129" s="82"/>
      <c r="F129" s="82"/>
      <c r="G129" s="82"/>
      <c r="H129" s="82"/>
      <c r="I129" s="82"/>
      <c r="J129" s="82"/>
    </row>
    <row r="130" spans="1:15" s="22" customFormat="1" x14ac:dyDescent="0.3">
      <c r="A130" s="82"/>
      <c r="B130" s="82"/>
      <c r="C130" s="82"/>
      <c r="D130" s="82"/>
      <c r="E130" s="82"/>
      <c r="F130" s="82"/>
      <c r="G130" s="82"/>
      <c r="H130" s="82"/>
      <c r="I130" s="82"/>
      <c r="J130" s="82"/>
    </row>
    <row r="131" spans="1:15" s="22" customFormat="1" ht="45" customHeight="1" x14ac:dyDescent="0.3">
      <c r="A131" s="82"/>
      <c r="B131" s="82"/>
      <c r="C131" s="82"/>
      <c r="D131" s="82"/>
      <c r="E131" s="82"/>
      <c r="F131" s="82"/>
      <c r="G131" s="82"/>
      <c r="H131" s="82"/>
      <c r="I131" s="82"/>
      <c r="J131" s="82"/>
    </row>
    <row r="132" spans="1:15" s="22" customFormat="1" x14ac:dyDescent="0.3">
      <c r="A132" s="82"/>
      <c r="B132" s="82"/>
      <c r="C132" s="82"/>
      <c r="D132" s="82"/>
      <c r="E132" s="82"/>
      <c r="F132" s="82"/>
      <c r="G132" s="82"/>
      <c r="H132" s="82"/>
      <c r="I132" s="82"/>
      <c r="J132" s="82"/>
    </row>
    <row r="133" spans="1:15" s="22" customFormat="1" ht="18.75" customHeight="1" x14ac:dyDescent="0.3">
      <c r="A133" s="82"/>
      <c r="B133" s="82"/>
      <c r="C133" s="82"/>
      <c r="D133" s="82"/>
      <c r="E133" s="82"/>
      <c r="F133" s="82"/>
      <c r="G133" s="82"/>
      <c r="H133" s="82"/>
      <c r="I133" s="82"/>
      <c r="J133" s="82"/>
    </row>
    <row r="134" spans="1:15" s="22" customFormat="1" ht="1.2" customHeight="1" x14ac:dyDescent="0.3">
      <c r="A134" s="82"/>
      <c r="B134" s="82"/>
      <c r="C134" s="82"/>
      <c r="D134" s="82"/>
      <c r="E134" s="82"/>
      <c r="F134" s="82"/>
      <c r="G134" s="82"/>
      <c r="H134" s="82"/>
      <c r="I134" s="82"/>
      <c r="J134" s="82"/>
    </row>
    <row r="135" spans="1:15" s="22" customFormat="1" ht="34.5" customHeight="1" x14ac:dyDescent="0.3">
      <c r="A135" s="82"/>
      <c r="B135" s="82"/>
      <c r="C135" s="82"/>
      <c r="D135" s="82"/>
      <c r="E135" s="82"/>
      <c r="F135" s="82"/>
      <c r="G135" s="82"/>
      <c r="H135" s="82"/>
      <c r="I135" s="82"/>
      <c r="J135" s="82"/>
    </row>
    <row r="136" spans="1:15" s="22" customFormat="1" x14ac:dyDescent="0.3">
      <c r="A136" s="82"/>
      <c r="B136" s="82"/>
      <c r="C136" s="82"/>
      <c r="D136" s="82"/>
      <c r="E136" s="82"/>
      <c r="F136" s="82"/>
      <c r="G136" s="82"/>
      <c r="H136" s="82"/>
      <c r="I136" s="82"/>
      <c r="J136" s="82"/>
    </row>
    <row r="137" spans="1:15" s="22" customFormat="1" ht="24.75" customHeight="1" x14ac:dyDescent="0.3">
      <c r="A137" s="82"/>
      <c r="B137" s="82"/>
      <c r="C137" s="82"/>
      <c r="D137" s="82"/>
      <c r="E137" s="82"/>
      <c r="F137" s="82"/>
      <c r="G137" s="82"/>
      <c r="H137" s="82"/>
      <c r="I137" s="82"/>
      <c r="J137" s="82"/>
    </row>
    <row r="138" spans="1:15" s="22" customFormat="1" ht="24" customHeight="1" x14ac:dyDescent="0.3">
      <c r="A138" s="82"/>
      <c r="B138" s="82"/>
      <c r="C138" s="82"/>
      <c r="D138" s="82"/>
      <c r="E138" s="82"/>
      <c r="F138" s="82"/>
      <c r="G138" s="82"/>
      <c r="H138" s="82"/>
      <c r="I138" s="82"/>
      <c r="J138" s="82"/>
      <c r="K138" s="82"/>
      <c r="L138" s="82"/>
    </row>
    <row r="139" spans="1:15" s="22" customFormat="1" x14ac:dyDescent="0.3">
      <c r="A139" s="82"/>
      <c r="B139" s="82"/>
      <c r="C139" s="82"/>
      <c r="D139" s="82"/>
      <c r="E139" s="82"/>
      <c r="F139" s="82"/>
      <c r="G139" s="82"/>
      <c r="H139" s="82"/>
      <c r="I139" s="82"/>
      <c r="J139" s="82"/>
      <c r="K139" s="82"/>
      <c r="L139" s="82"/>
    </row>
    <row r="140" spans="1:15" s="22" customFormat="1" x14ac:dyDescent="0.3">
      <c r="A140" s="82"/>
      <c r="B140" s="82"/>
      <c r="C140" s="82"/>
      <c r="D140" s="82"/>
      <c r="E140" s="82"/>
      <c r="F140" s="82"/>
      <c r="G140" s="82"/>
      <c r="H140" s="82"/>
      <c r="I140" s="82"/>
      <c r="J140" s="82"/>
      <c r="K140" s="82"/>
      <c r="L140" s="82"/>
    </row>
    <row r="141" spans="1:15" s="22" customFormat="1" x14ac:dyDescent="0.3">
      <c r="A141" s="82"/>
      <c r="B141" s="82"/>
      <c r="C141" s="82"/>
      <c r="D141" s="82"/>
      <c r="E141" s="82"/>
      <c r="F141" s="82"/>
      <c r="G141" s="82"/>
      <c r="H141" s="82"/>
      <c r="I141" s="82"/>
      <c r="J141" s="82"/>
      <c r="K141" s="82"/>
      <c r="L141" s="82"/>
    </row>
    <row r="142" spans="1:15" x14ac:dyDescent="0.3">
      <c r="M142" s="22"/>
      <c r="N142" s="22"/>
      <c r="O142" s="22"/>
    </row>
    <row r="143" spans="1:15" x14ac:dyDescent="0.3">
      <c r="M143" s="22"/>
      <c r="N143" s="22"/>
      <c r="O143" s="22"/>
    </row>
    <row r="144" spans="1:15" x14ac:dyDescent="0.3">
      <c r="M144" s="22"/>
      <c r="N144" s="22"/>
      <c r="O144" s="22"/>
    </row>
    <row r="145" spans="13:15" x14ac:dyDescent="0.3">
      <c r="M145" s="22"/>
      <c r="N145" s="22"/>
      <c r="O145" s="22"/>
    </row>
    <row r="146" spans="13:15" x14ac:dyDescent="0.3">
      <c r="M146" s="22"/>
      <c r="N146" s="22"/>
      <c r="O146" s="22"/>
    </row>
    <row r="147" spans="13:15" x14ac:dyDescent="0.3">
      <c r="M147" s="22"/>
      <c r="N147" s="22"/>
      <c r="O147" s="22"/>
    </row>
    <row r="148" spans="13:15" x14ac:dyDescent="0.3">
      <c r="M148" s="22"/>
      <c r="N148" s="22"/>
      <c r="O148" s="22"/>
    </row>
    <row r="149" spans="13:15" x14ac:dyDescent="0.3">
      <c r="M149" s="22"/>
      <c r="N149" s="22"/>
      <c r="O149" s="22"/>
    </row>
    <row r="150" spans="13:15" x14ac:dyDescent="0.3">
      <c r="M150" s="22"/>
      <c r="N150" s="22"/>
      <c r="O150" s="22"/>
    </row>
    <row r="151" spans="13:15" x14ac:dyDescent="0.3">
      <c r="M151" s="22"/>
      <c r="N151" s="22"/>
      <c r="O151" s="22"/>
    </row>
    <row r="152" spans="13:15" x14ac:dyDescent="0.3">
      <c r="M152" s="22"/>
      <c r="N152" s="22"/>
      <c r="O152" s="22"/>
    </row>
    <row r="153" spans="13:15" x14ac:dyDescent="0.3">
      <c r="M153" s="22"/>
      <c r="N153" s="22"/>
      <c r="O153" s="22"/>
    </row>
    <row r="154" spans="13:15" x14ac:dyDescent="0.3">
      <c r="M154" s="22"/>
      <c r="N154" s="22"/>
      <c r="O154" s="22"/>
    </row>
    <row r="155" spans="13:15" x14ac:dyDescent="0.3">
      <c r="M155" s="22"/>
      <c r="N155" s="22"/>
      <c r="O155" s="22"/>
    </row>
    <row r="156" spans="13:15" x14ac:dyDescent="0.3">
      <c r="M156" s="22"/>
      <c r="N156" s="22"/>
      <c r="O156" s="22"/>
    </row>
    <row r="157" spans="13:15" x14ac:dyDescent="0.3">
      <c r="M157" s="22"/>
      <c r="N157" s="22"/>
      <c r="O157" s="22"/>
    </row>
    <row r="158" spans="13:15" x14ac:dyDescent="0.3">
      <c r="M158" s="22"/>
      <c r="N158" s="22"/>
      <c r="O158" s="22"/>
    </row>
    <row r="159" spans="13:15" x14ac:dyDescent="0.3">
      <c r="M159" s="22"/>
      <c r="N159" s="22"/>
      <c r="O159" s="22"/>
    </row>
    <row r="160" spans="13:15" x14ac:dyDescent="0.3">
      <c r="M160" s="22"/>
      <c r="N160" s="22"/>
      <c r="O160" s="22"/>
    </row>
    <row r="161" spans="13:15" x14ac:dyDescent="0.3">
      <c r="M161" s="22"/>
      <c r="N161" s="22"/>
      <c r="O161" s="22"/>
    </row>
    <row r="162" spans="13:15" x14ac:dyDescent="0.3">
      <c r="M162" s="22"/>
      <c r="N162" s="22"/>
      <c r="O162" s="22"/>
    </row>
    <row r="163" spans="13:15" x14ac:dyDescent="0.3">
      <c r="M163" s="22"/>
      <c r="N163" s="22"/>
      <c r="O163" s="22"/>
    </row>
    <row r="164" spans="13:15" x14ac:dyDescent="0.3">
      <c r="M164" s="22"/>
      <c r="N164" s="22"/>
      <c r="O164" s="22"/>
    </row>
    <row r="165" spans="13:15" x14ac:dyDescent="0.3">
      <c r="M165" s="22"/>
      <c r="N165" s="22"/>
      <c r="O165" s="22"/>
    </row>
    <row r="166" spans="13:15" x14ac:dyDescent="0.3">
      <c r="M166" s="22"/>
      <c r="N166" s="22"/>
      <c r="O166" s="22"/>
    </row>
    <row r="167" spans="13:15" x14ac:dyDescent="0.3">
      <c r="M167" s="22"/>
      <c r="N167" s="22"/>
      <c r="O167" s="22"/>
    </row>
    <row r="168" spans="13:15" x14ac:dyDescent="0.3">
      <c r="M168" s="22"/>
      <c r="N168" s="22"/>
      <c r="O168" s="22"/>
    </row>
    <row r="169" spans="13:15" x14ac:dyDescent="0.3">
      <c r="M169" s="22"/>
      <c r="N169" s="22"/>
    </row>
    <row r="170" spans="13:15" x14ac:dyDescent="0.3">
      <c r="M170" s="22"/>
      <c r="N170" s="22"/>
    </row>
    <row r="171" spans="13:15" x14ac:dyDescent="0.3">
      <c r="M171" s="22"/>
      <c r="N171" s="22"/>
    </row>
    <row r="172" spans="13:15" x14ac:dyDescent="0.3">
      <c r="M172" s="22"/>
      <c r="N172" s="22"/>
    </row>
    <row r="173" spans="13:15" x14ac:dyDescent="0.3">
      <c r="M173" s="22"/>
      <c r="N173" s="22"/>
    </row>
    <row r="174" spans="13:15" x14ac:dyDescent="0.3">
      <c r="M174" s="22"/>
      <c r="N174" s="22"/>
    </row>
    <row r="175" spans="13:15" x14ac:dyDescent="0.3">
      <c r="M175" s="22"/>
      <c r="N175" s="22"/>
    </row>
    <row r="176" spans="13:15" x14ac:dyDescent="0.3">
      <c r="M176" s="22"/>
      <c r="N176" s="22"/>
    </row>
    <row r="177" spans="13:14" x14ac:dyDescent="0.3">
      <c r="M177" s="22"/>
      <c r="N177" s="22"/>
    </row>
    <row r="178" spans="13:14" x14ac:dyDescent="0.3">
      <c r="M178" s="22"/>
      <c r="N178" s="22"/>
    </row>
    <row r="179" spans="13:14" x14ac:dyDescent="0.3">
      <c r="M179" s="22"/>
      <c r="N179" s="22"/>
    </row>
    <row r="180" spans="13:14" x14ac:dyDescent="0.3">
      <c r="M180" s="22"/>
      <c r="N180" s="22"/>
    </row>
    <row r="181" spans="13:14" x14ac:dyDescent="0.3">
      <c r="M181" s="22"/>
      <c r="N181" s="22"/>
    </row>
    <row r="182" spans="13:14" x14ac:dyDescent="0.3">
      <c r="M182" s="22"/>
      <c r="N182" s="22"/>
    </row>
    <row r="183" spans="13:14" x14ac:dyDescent="0.3">
      <c r="M183" s="22"/>
      <c r="N183" s="22"/>
    </row>
    <row r="184" spans="13:14" x14ac:dyDescent="0.3">
      <c r="M184" s="22"/>
      <c r="N184" s="22"/>
    </row>
    <row r="185" spans="13:14" x14ac:dyDescent="0.3">
      <c r="M185" s="22"/>
      <c r="N185" s="22"/>
    </row>
    <row r="186" spans="13:14" x14ac:dyDescent="0.3">
      <c r="M186" s="22"/>
      <c r="N186" s="22"/>
    </row>
    <row r="187" spans="13:14" x14ac:dyDescent="0.3">
      <c r="M187" s="22"/>
      <c r="N187" s="22"/>
    </row>
    <row r="188" spans="13:14" x14ac:dyDescent="0.3">
      <c r="M188" s="22"/>
      <c r="N188" s="22"/>
    </row>
    <row r="189" spans="13:14" x14ac:dyDescent="0.3">
      <c r="M189" s="22"/>
      <c r="N189" s="22"/>
    </row>
    <row r="190" spans="13:14" x14ac:dyDescent="0.3">
      <c r="M190" s="22"/>
      <c r="N190" s="22"/>
    </row>
    <row r="191" spans="13:14" x14ac:dyDescent="0.3">
      <c r="M191" s="22"/>
      <c r="N191" s="22"/>
    </row>
    <row r="192" spans="13:14" x14ac:dyDescent="0.3">
      <c r="M192" s="22"/>
      <c r="N192" s="22"/>
    </row>
    <row r="193" spans="13:14" x14ac:dyDescent="0.3">
      <c r="M193" s="22"/>
      <c r="N193" s="22"/>
    </row>
    <row r="194" spans="13:14" x14ac:dyDescent="0.3">
      <c r="M194" s="22"/>
      <c r="N194" s="22"/>
    </row>
    <row r="195" spans="13:14" x14ac:dyDescent="0.3">
      <c r="M195" s="22"/>
      <c r="N195" s="22"/>
    </row>
    <row r="196" spans="13:14" x14ac:dyDescent="0.3">
      <c r="M196" s="22"/>
      <c r="N196" s="22"/>
    </row>
    <row r="197" spans="13:14" x14ac:dyDescent="0.3">
      <c r="M197" s="22"/>
      <c r="N197" s="22"/>
    </row>
    <row r="198" spans="13:14" x14ac:dyDescent="0.3">
      <c r="M198" s="22"/>
      <c r="N198" s="22"/>
    </row>
    <row r="199" spans="13:14" x14ac:dyDescent="0.3">
      <c r="M199" s="22"/>
      <c r="N199" s="22"/>
    </row>
    <row r="200" spans="13:14" x14ac:dyDescent="0.3">
      <c r="M200" s="22"/>
      <c r="N200" s="22"/>
    </row>
    <row r="201" spans="13:14" x14ac:dyDescent="0.3">
      <c r="M201" s="22"/>
      <c r="N201" s="22"/>
    </row>
    <row r="202" spans="13:14" x14ac:dyDescent="0.3">
      <c r="M202" s="22"/>
      <c r="N202" s="22"/>
    </row>
    <row r="203" spans="13:14" x14ac:dyDescent="0.3">
      <c r="M203" s="22"/>
      <c r="N203" s="22"/>
    </row>
    <row r="204" spans="13:14" x14ac:dyDescent="0.3">
      <c r="M204" s="22"/>
      <c r="N204" s="22"/>
    </row>
    <row r="205" spans="13:14" x14ac:dyDescent="0.3">
      <c r="M205" s="22"/>
      <c r="N205" s="22"/>
    </row>
    <row r="206" spans="13:14" x14ac:dyDescent="0.3">
      <c r="M206" s="22"/>
      <c r="N206" s="22"/>
    </row>
    <row r="207" spans="13:14" x14ac:dyDescent="0.3">
      <c r="M207" s="22"/>
      <c r="N207" s="22"/>
    </row>
    <row r="208" spans="13:14" x14ac:dyDescent="0.3">
      <c r="M208" s="22"/>
      <c r="N208" s="22"/>
    </row>
    <row r="209" spans="13:14" x14ac:dyDescent="0.3">
      <c r="M209" s="22"/>
      <c r="N209" s="22"/>
    </row>
    <row r="210" spans="13:14" x14ac:dyDescent="0.3">
      <c r="M210" s="22"/>
      <c r="N210" s="22"/>
    </row>
    <row r="211" spans="13:14" x14ac:dyDescent="0.3">
      <c r="M211" s="22"/>
      <c r="N211" s="22"/>
    </row>
    <row r="212" spans="13:14" x14ac:dyDescent="0.3">
      <c r="M212" s="22"/>
      <c r="N212" s="22"/>
    </row>
    <row r="213" spans="13:14" x14ac:dyDescent="0.3">
      <c r="M213" s="22"/>
      <c r="N213" s="22"/>
    </row>
    <row r="214" spans="13:14" x14ac:dyDescent="0.3">
      <c r="M214" s="22"/>
      <c r="N214" s="22"/>
    </row>
    <row r="215" spans="13:14" x14ac:dyDescent="0.3">
      <c r="M215" s="22"/>
      <c r="N215" s="22"/>
    </row>
    <row r="216" spans="13:14" x14ac:dyDescent="0.3">
      <c r="M216" s="22"/>
      <c r="N216" s="22"/>
    </row>
    <row r="217" spans="13:14" x14ac:dyDescent="0.3">
      <c r="M217" s="22"/>
      <c r="N217" s="22"/>
    </row>
    <row r="218" spans="13:14" x14ac:dyDescent="0.3">
      <c r="M218" s="22"/>
      <c r="N218" s="22"/>
    </row>
    <row r="219" spans="13:14" x14ac:dyDescent="0.3">
      <c r="M219" s="22"/>
      <c r="N219" s="22"/>
    </row>
    <row r="220" spans="13:14" x14ac:dyDescent="0.3">
      <c r="M220" s="22"/>
      <c r="N220" s="22"/>
    </row>
    <row r="221" spans="13:14" x14ac:dyDescent="0.3">
      <c r="M221" s="22"/>
      <c r="N221" s="22"/>
    </row>
    <row r="222" spans="13:14" x14ac:dyDescent="0.3">
      <c r="M222" s="22"/>
      <c r="N222" s="22"/>
    </row>
    <row r="223" spans="13:14" x14ac:dyDescent="0.3">
      <c r="M223" s="22"/>
      <c r="N223" s="22"/>
    </row>
    <row r="224" spans="13:14" x14ac:dyDescent="0.3">
      <c r="M224" s="22"/>
      <c r="N224" s="22"/>
    </row>
    <row r="225" spans="13:14" x14ac:dyDescent="0.3">
      <c r="M225" s="22"/>
      <c r="N225" s="22"/>
    </row>
    <row r="226" spans="13:14" x14ac:dyDescent="0.3">
      <c r="M226" s="22"/>
      <c r="N226" s="22"/>
    </row>
    <row r="227" spans="13:14" x14ac:dyDescent="0.3">
      <c r="M227" s="22"/>
      <c r="N227" s="22"/>
    </row>
    <row r="228" spans="13:14" x14ac:dyDescent="0.3">
      <c r="M228" s="22"/>
      <c r="N228" s="22"/>
    </row>
    <row r="229" spans="13:14" x14ac:dyDescent="0.3">
      <c r="M229" s="22"/>
      <c r="N229" s="22"/>
    </row>
    <row r="230" spans="13:14" x14ac:dyDescent="0.3">
      <c r="M230" s="22"/>
      <c r="N230" s="22"/>
    </row>
    <row r="231" spans="13:14" x14ac:dyDescent="0.3">
      <c r="M231" s="22"/>
      <c r="N231" s="22"/>
    </row>
    <row r="232" spans="13:14" x14ac:dyDescent="0.3">
      <c r="M232" s="22"/>
      <c r="N232" s="22"/>
    </row>
    <row r="233" spans="13:14" x14ac:dyDescent="0.3">
      <c r="M233" s="22"/>
      <c r="N233" s="22"/>
    </row>
    <row r="234" spans="13:14" x14ac:dyDescent="0.3">
      <c r="M234" s="22"/>
      <c r="N234" s="22"/>
    </row>
    <row r="235" spans="13:14" x14ac:dyDescent="0.3">
      <c r="M235" s="22"/>
      <c r="N235" s="22"/>
    </row>
    <row r="236" spans="13:14" x14ac:dyDescent="0.3">
      <c r="M236" s="22"/>
      <c r="N236" s="22"/>
    </row>
    <row r="237" spans="13:14" x14ac:dyDescent="0.3">
      <c r="M237" s="22"/>
      <c r="N237" s="22"/>
    </row>
    <row r="238" spans="13:14" x14ac:dyDescent="0.3">
      <c r="M238" s="22"/>
      <c r="N238" s="22"/>
    </row>
    <row r="239" spans="13:14" x14ac:dyDescent="0.3">
      <c r="M239" s="22"/>
      <c r="N239" s="22"/>
    </row>
    <row r="240" spans="13:14" x14ac:dyDescent="0.3">
      <c r="M240" s="22"/>
      <c r="N240" s="22"/>
    </row>
    <row r="241" spans="12:112" x14ac:dyDescent="0.3">
      <c r="M241" s="22"/>
      <c r="N241" s="22"/>
    </row>
    <row r="242" spans="12:112" x14ac:dyDescent="0.3">
      <c r="M242" s="22"/>
      <c r="N242" s="22"/>
    </row>
    <row r="243" spans="12:112" x14ac:dyDescent="0.3">
      <c r="M243" s="22"/>
      <c r="N243" s="22"/>
    </row>
    <row r="244" spans="12:112" x14ac:dyDescent="0.3">
      <c r="M244" s="22"/>
      <c r="N244" s="22"/>
    </row>
    <row r="245" spans="12:112" x14ac:dyDescent="0.3">
      <c r="M245" s="22"/>
      <c r="N245" s="22"/>
    </row>
    <row r="246" spans="12:112" x14ac:dyDescent="0.3">
      <c r="M246" s="22"/>
      <c r="N246" s="22"/>
    </row>
    <row r="247" spans="12:112" x14ac:dyDescent="0.3">
      <c r="M247" s="22"/>
      <c r="N247" s="22"/>
    </row>
    <row r="248" spans="12:112" x14ac:dyDescent="0.3">
      <c r="M248" s="22"/>
      <c r="N248" s="22"/>
    </row>
    <row r="249" spans="12:112" x14ac:dyDescent="0.3">
      <c r="M249" s="22"/>
      <c r="N249" s="22"/>
    </row>
    <row r="250" spans="12:112" ht="15" thickBot="1" x14ac:dyDescent="0.35">
      <c r="L250" s="266" t="s">
        <v>27</v>
      </c>
      <c r="M250" s="128" t="s">
        <v>181</v>
      </c>
      <c r="DG250" s="22"/>
      <c r="DH250" s="82"/>
    </row>
    <row r="251" spans="12:112" ht="15" thickTop="1" x14ac:dyDescent="0.3">
      <c r="L251" s="83" t="s">
        <v>1273</v>
      </c>
      <c r="M251" s="131" t="s">
        <v>1274</v>
      </c>
      <c r="DG251" s="22"/>
      <c r="DH251" s="82"/>
    </row>
    <row r="252" spans="12:112" x14ac:dyDescent="0.3">
      <c r="L252" s="83" t="s">
        <v>1273</v>
      </c>
      <c r="M252" s="131" t="s">
        <v>1275</v>
      </c>
      <c r="DG252" s="22"/>
      <c r="DH252" s="82"/>
    </row>
    <row r="253" spans="12:112" x14ac:dyDescent="0.3">
      <c r="L253" s="83" t="s">
        <v>1273</v>
      </c>
      <c r="M253" s="131" t="s">
        <v>1132</v>
      </c>
      <c r="DG253" s="22"/>
      <c r="DH253" s="82"/>
    </row>
    <row r="254" spans="12:112" x14ac:dyDescent="0.3">
      <c r="L254" s="83" t="s">
        <v>1273</v>
      </c>
      <c r="M254" s="131" t="s">
        <v>1276</v>
      </c>
      <c r="DG254" s="22"/>
      <c r="DH254" s="82"/>
    </row>
    <row r="255" spans="12:112" x14ac:dyDescent="0.3">
      <c r="L255" s="83" t="s">
        <v>1273</v>
      </c>
      <c r="M255" s="131" t="s">
        <v>1277</v>
      </c>
      <c r="DG255" s="22"/>
      <c r="DH255" s="82"/>
    </row>
    <row r="256" spans="12:112" x14ac:dyDescent="0.3">
      <c r="L256" s="83" t="s">
        <v>1273</v>
      </c>
      <c r="M256" s="131" t="s">
        <v>1278</v>
      </c>
      <c r="DG256" s="22"/>
      <c r="DH256" s="82"/>
    </row>
    <row r="257" spans="12:112" x14ac:dyDescent="0.3">
      <c r="L257" s="83" t="s">
        <v>1273</v>
      </c>
      <c r="M257" s="131" t="s">
        <v>1279</v>
      </c>
      <c r="DG257" s="22"/>
      <c r="DH257" s="82"/>
    </row>
    <row r="258" spans="12:112" x14ac:dyDescent="0.3">
      <c r="L258" s="83" t="s">
        <v>1280</v>
      </c>
      <c r="M258" s="131" t="s">
        <v>1281</v>
      </c>
      <c r="DG258" s="22"/>
      <c r="DH258" s="82"/>
    </row>
    <row r="259" spans="12:112" x14ac:dyDescent="0.3">
      <c r="L259" s="83" t="s">
        <v>1280</v>
      </c>
      <c r="M259" s="131" t="s">
        <v>1282</v>
      </c>
      <c r="DG259" s="22"/>
      <c r="DH259" s="82"/>
    </row>
    <row r="260" spans="12:112" x14ac:dyDescent="0.3">
      <c r="L260" s="83" t="s">
        <v>1280</v>
      </c>
      <c r="M260" s="131" t="s">
        <v>1283</v>
      </c>
      <c r="DG260" s="22"/>
      <c r="DH260" s="82"/>
    </row>
    <row r="261" spans="12:112" x14ac:dyDescent="0.3">
      <c r="L261" s="83" t="s">
        <v>1280</v>
      </c>
      <c r="M261" s="131" t="s">
        <v>1284</v>
      </c>
      <c r="DG261" s="22"/>
      <c r="DH261" s="82"/>
    </row>
    <row r="262" spans="12:112" x14ac:dyDescent="0.3">
      <c r="L262" s="83" t="s">
        <v>1280</v>
      </c>
      <c r="M262" s="131" t="s">
        <v>1285</v>
      </c>
      <c r="DG262" s="22"/>
      <c r="DH262" s="82"/>
    </row>
    <row r="263" spans="12:112" x14ac:dyDescent="0.3">
      <c r="L263" s="83" t="s">
        <v>1280</v>
      </c>
      <c r="M263" s="131" t="s">
        <v>1286</v>
      </c>
      <c r="DG263" s="22"/>
      <c r="DH263" s="82"/>
    </row>
    <row r="264" spans="12:112" x14ac:dyDescent="0.3">
      <c r="L264" s="83" t="s">
        <v>1280</v>
      </c>
      <c r="M264" s="131" t="s">
        <v>1287</v>
      </c>
      <c r="DG264" s="22"/>
      <c r="DH264" s="82"/>
    </row>
    <row r="265" spans="12:112" x14ac:dyDescent="0.3">
      <c r="L265" s="83" t="s">
        <v>1288</v>
      </c>
      <c r="M265" s="131" t="s">
        <v>1289</v>
      </c>
      <c r="DG265" s="22"/>
      <c r="DH265" s="82"/>
    </row>
    <row r="266" spans="12:112" x14ac:dyDescent="0.3">
      <c r="L266" s="83" t="s">
        <v>1288</v>
      </c>
      <c r="M266" s="131" t="s">
        <v>1290</v>
      </c>
      <c r="DG266" s="22"/>
      <c r="DH266" s="82"/>
    </row>
    <row r="267" spans="12:112" x14ac:dyDescent="0.3">
      <c r="L267" s="83" t="s">
        <v>1288</v>
      </c>
      <c r="M267" s="131" t="s">
        <v>1291</v>
      </c>
      <c r="DG267" s="22"/>
      <c r="DH267" s="82"/>
    </row>
    <row r="268" spans="12:112" x14ac:dyDescent="0.3">
      <c r="L268" s="83" t="s">
        <v>1288</v>
      </c>
      <c r="M268" s="131" t="s">
        <v>1292</v>
      </c>
      <c r="DG268" s="22"/>
      <c r="DH268" s="82"/>
    </row>
    <row r="269" spans="12:112" x14ac:dyDescent="0.3">
      <c r="L269" s="83" t="s">
        <v>1293</v>
      </c>
      <c r="M269" s="131" t="s">
        <v>1294</v>
      </c>
      <c r="DG269" s="22"/>
      <c r="DH269" s="82"/>
    </row>
    <row r="270" spans="12:112" x14ac:dyDescent="0.3">
      <c r="L270" s="83" t="s">
        <v>1293</v>
      </c>
      <c r="M270" s="131" t="s">
        <v>1295</v>
      </c>
      <c r="DG270" s="22"/>
      <c r="DH270" s="82"/>
    </row>
    <row r="271" spans="12:112" x14ac:dyDescent="0.3">
      <c r="L271" s="83" t="s">
        <v>1293</v>
      </c>
      <c r="M271" s="131" t="s">
        <v>981</v>
      </c>
      <c r="DG271" s="22"/>
      <c r="DH271" s="82"/>
    </row>
    <row r="272" spans="12:112" x14ac:dyDescent="0.3">
      <c r="L272" s="83" t="s">
        <v>1296</v>
      </c>
      <c r="M272" s="131" t="s">
        <v>1060</v>
      </c>
      <c r="DG272" s="22"/>
      <c r="DH272" s="82"/>
    </row>
    <row r="273" spans="12:112" x14ac:dyDescent="0.3">
      <c r="L273" s="83" t="s">
        <v>1296</v>
      </c>
      <c r="M273" s="131" t="s">
        <v>701</v>
      </c>
      <c r="DG273" s="22"/>
      <c r="DH273" s="82"/>
    </row>
    <row r="274" spans="12:112" x14ac:dyDescent="0.3">
      <c r="L274" s="83" t="s">
        <v>1296</v>
      </c>
      <c r="M274" s="131" t="s">
        <v>1297</v>
      </c>
      <c r="DG274" s="22"/>
      <c r="DH274" s="82"/>
    </row>
    <row r="275" spans="12:112" x14ac:dyDescent="0.3">
      <c r="L275" s="83" t="s">
        <v>1296</v>
      </c>
      <c r="M275" s="131" t="s">
        <v>1298</v>
      </c>
      <c r="DG275" s="22"/>
      <c r="DH275" s="82"/>
    </row>
    <row r="276" spans="12:112" x14ac:dyDescent="0.3">
      <c r="L276" s="83" t="s">
        <v>1296</v>
      </c>
      <c r="M276" s="131" t="s">
        <v>1299</v>
      </c>
      <c r="DG276" s="22"/>
      <c r="DH276" s="82"/>
    </row>
    <row r="277" spans="12:112" x14ac:dyDescent="0.3">
      <c r="L277" s="265" t="s">
        <v>1300</v>
      </c>
      <c r="M277" s="131" t="s">
        <v>3</v>
      </c>
      <c r="DG277" s="22"/>
      <c r="DH277" s="82"/>
    </row>
    <row r="278" spans="12:112" x14ac:dyDescent="0.3">
      <c r="L278" s="265" t="s">
        <v>1300</v>
      </c>
      <c r="M278" s="131" t="s">
        <v>1301</v>
      </c>
      <c r="DG278" s="22"/>
      <c r="DH278" s="82"/>
    </row>
    <row r="279" spans="12:112" x14ac:dyDescent="0.3">
      <c r="L279" s="265" t="s">
        <v>1300</v>
      </c>
      <c r="M279" s="131" t="s">
        <v>1038</v>
      </c>
      <c r="DG279" s="22"/>
      <c r="DH279" s="82"/>
    </row>
    <row r="280" spans="12:112" x14ac:dyDescent="0.3">
      <c r="L280" s="265" t="s">
        <v>1300</v>
      </c>
      <c r="M280" s="131" t="s">
        <v>1302</v>
      </c>
      <c r="DG280" s="22"/>
      <c r="DH280" s="82"/>
    </row>
    <row r="281" spans="12:112" x14ac:dyDescent="0.3">
      <c r="L281" s="265" t="s">
        <v>1300</v>
      </c>
      <c r="M281" s="131" t="s">
        <v>1303</v>
      </c>
      <c r="DG281" s="22"/>
      <c r="DH281" s="82"/>
    </row>
    <row r="282" spans="12:112" x14ac:dyDescent="0.3">
      <c r="L282" s="265" t="s">
        <v>1300</v>
      </c>
      <c r="M282" s="131" t="s">
        <v>1019</v>
      </c>
      <c r="DG282" s="22"/>
      <c r="DH282" s="82"/>
    </row>
    <row r="283" spans="12:112" x14ac:dyDescent="0.3">
      <c r="L283" s="265" t="s">
        <v>1300</v>
      </c>
      <c r="M283" s="131" t="s">
        <v>1304</v>
      </c>
      <c r="DG283" s="22"/>
      <c r="DH283" s="82"/>
    </row>
    <row r="284" spans="12:112" x14ac:dyDescent="0.3">
      <c r="L284" s="265" t="s">
        <v>1300</v>
      </c>
      <c r="M284" s="131" t="s">
        <v>1305</v>
      </c>
      <c r="DG284" s="22"/>
      <c r="DH284" s="82"/>
    </row>
    <row r="285" spans="12:112" x14ac:dyDescent="0.3">
      <c r="L285" s="83" t="s">
        <v>1306</v>
      </c>
      <c r="M285" s="131" t="s">
        <v>1148</v>
      </c>
      <c r="DG285" s="22"/>
      <c r="DH285" s="82"/>
    </row>
    <row r="286" spans="12:112" x14ac:dyDescent="0.3">
      <c r="L286" s="83" t="s">
        <v>1306</v>
      </c>
      <c r="M286" s="131" t="s">
        <v>1151</v>
      </c>
      <c r="DG286" s="22"/>
      <c r="DH286" s="82"/>
    </row>
    <row r="287" spans="12:112" x14ac:dyDescent="0.3">
      <c r="L287" s="83" t="s">
        <v>1306</v>
      </c>
      <c r="M287" s="131" t="s">
        <v>1153</v>
      </c>
      <c r="DG287" s="22"/>
      <c r="DH287" s="82"/>
    </row>
    <row r="288" spans="12:112" x14ac:dyDescent="0.3">
      <c r="L288" s="83" t="s">
        <v>1306</v>
      </c>
      <c r="M288" s="131" t="s">
        <v>1154</v>
      </c>
      <c r="DG288" s="22"/>
      <c r="DH288" s="82"/>
    </row>
    <row r="289" spans="12:112" x14ac:dyDescent="0.3">
      <c r="L289" s="83" t="s">
        <v>1306</v>
      </c>
      <c r="M289" s="131" t="s">
        <v>1156</v>
      </c>
      <c r="DG289" s="22"/>
      <c r="DH289" s="82"/>
    </row>
    <row r="290" spans="12:112" x14ac:dyDescent="0.3">
      <c r="L290" s="83" t="s">
        <v>1306</v>
      </c>
      <c r="M290" s="131" t="s">
        <v>1157</v>
      </c>
      <c r="DG290" s="22"/>
      <c r="DH290" s="82"/>
    </row>
    <row r="291" spans="12:112" x14ac:dyDescent="0.3">
      <c r="L291" s="83" t="s">
        <v>1306</v>
      </c>
      <c r="M291" s="131" t="s">
        <v>1159</v>
      </c>
      <c r="DG291" s="22"/>
      <c r="DH291" s="82"/>
    </row>
    <row r="292" spans="12:112" x14ac:dyDescent="0.3">
      <c r="L292" s="83" t="s">
        <v>1306</v>
      </c>
      <c r="M292" s="131" t="s">
        <v>1161</v>
      </c>
      <c r="DG292" s="22"/>
      <c r="DH292" s="82"/>
    </row>
    <row r="293" spans="12:112" x14ac:dyDescent="0.3">
      <c r="L293" s="83" t="s">
        <v>1306</v>
      </c>
      <c r="M293" s="131" t="s">
        <v>1162</v>
      </c>
      <c r="DG293" s="22"/>
      <c r="DH293" s="82"/>
    </row>
    <row r="294" spans="12:112" x14ac:dyDescent="0.3">
      <c r="L294" s="83" t="s">
        <v>1306</v>
      </c>
      <c r="M294" s="131" t="s">
        <v>1164</v>
      </c>
      <c r="DG294" s="22"/>
      <c r="DH294" s="82"/>
    </row>
    <row r="295" spans="12:112" x14ac:dyDescent="0.3">
      <c r="L295" s="83" t="s">
        <v>1307</v>
      </c>
      <c r="M295" s="144" t="s">
        <v>1167</v>
      </c>
      <c r="DG295" s="22"/>
      <c r="DH295" s="82"/>
    </row>
    <row r="296" spans="12:112" x14ac:dyDescent="0.3">
      <c r="L296" s="83" t="s">
        <v>1307</v>
      </c>
      <c r="M296" s="144" t="s">
        <v>1169</v>
      </c>
      <c r="DG296" s="22"/>
      <c r="DH296" s="82"/>
    </row>
    <row r="297" spans="12:112" x14ac:dyDescent="0.3">
      <c r="L297" s="83" t="s">
        <v>1307</v>
      </c>
      <c r="M297" s="144" t="s">
        <v>1172</v>
      </c>
      <c r="DG297" s="22"/>
      <c r="DH297" s="82"/>
    </row>
    <row r="298" spans="12:112" x14ac:dyDescent="0.3">
      <c r="L298" s="83" t="s">
        <v>1307</v>
      </c>
      <c r="M298" s="144" t="s">
        <v>1174</v>
      </c>
      <c r="DG298" s="22"/>
      <c r="DH298" s="82"/>
    </row>
    <row r="299" spans="12:112" x14ac:dyDescent="0.3">
      <c r="L299" s="83" t="s">
        <v>1307</v>
      </c>
      <c r="M299" s="144" t="s">
        <v>1176</v>
      </c>
      <c r="DG299" s="22"/>
      <c r="DH299" s="82"/>
    </row>
    <row r="300" spans="12:112" x14ac:dyDescent="0.3">
      <c r="L300" s="83" t="s">
        <v>1307</v>
      </c>
      <c r="M300" s="144" t="s">
        <v>1177</v>
      </c>
      <c r="DG300" s="22"/>
      <c r="DH300" s="82"/>
    </row>
    <row r="301" spans="12:112" x14ac:dyDescent="0.3">
      <c r="L301" s="83" t="s">
        <v>1307</v>
      </c>
      <c r="M301" s="144" t="s">
        <v>1178</v>
      </c>
      <c r="DG301" s="22"/>
      <c r="DH301" s="82"/>
    </row>
    <row r="302" spans="12:112" x14ac:dyDescent="0.3">
      <c r="L302" s="83" t="s">
        <v>1308</v>
      </c>
      <c r="M302" s="144" t="s">
        <v>1181</v>
      </c>
      <c r="DG302" s="22"/>
      <c r="DH302" s="82"/>
    </row>
    <row r="303" spans="12:112" x14ac:dyDescent="0.3">
      <c r="L303" s="83" t="s">
        <v>1309</v>
      </c>
      <c r="M303" s="144" t="s">
        <v>925</v>
      </c>
      <c r="DG303" s="22"/>
      <c r="DH303" s="82"/>
    </row>
    <row r="304" spans="12:112" x14ac:dyDescent="0.3">
      <c r="L304" s="83" t="s">
        <v>1309</v>
      </c>
      <c r="M304" s="144" t="s">
        <v>1184</v>
      </c>
      <c r="DG304" s="22"/>
      <c r="DH304" s="82"/>
    </row>
    <row r="305" spans="12:112" x14ac:dyDescent="0.3">
      <c r="L305" s="83" t="s">
        <v>1309</v>
      </c>
      <c r="M305" s="144" t="s">
        <v>1019</v>
      </c>
      <c r="DG305" s="22"/>
      <c r="DH305" s="82"/>
    </row>
    <row r="306" spans="12:112" x14ac:dyDescent="0.3">
      <c r="L306" s="83" t="s">
        <v>1310</v>
      </c>
      <c r="M306" s="144" t="s">
        <v>1187</v>
      </c>
      <c r="DG306" s="22"/>
      <c r="DH306" s="82"/>
    </row>
    <row r="307" spans="12:112" x14ac:dyDescent="0.3">
      <c r="L307" s="83" t="s">
        <v>1310</v>
      </c>
      <c r="M307" s="144" t="s">
        <v>1189</v>
      </c>
      <c r="DG307" s="22"/>
      <c r="DH307" s="82"/>
    </row>
    <row r="308" spans="12:112" x14ac:dyDescent="0.3">
      <c r="L308" s="83" t="s">
        <v>1310</v>
      </c>
      <c r="M308" s="144" t="s">
        <v>1191</v>
      </c>
      <c r="DG308" s="22"/>
      <c r="DH308" s="82"/>
    </row>
    <row r="309" spans="12:112" x14ac:dyDescent="0.3">
      <c r="L309" s="83" t="s">
        <v>1310</v>
      </c>
      <c r="M309" s="144" t="s">
        <v>1193</v>
      </c>
      <c r="DG309" s="22"/>
      <c r="DH309" s="82"/>
    </row>
    <row r="310" spans="12:112" x14ac:dyDescent="0.3">
      <c r="L310" s="83" t="s">
        <v>1310</v>
      </c>
      <c r="M310" s="144" t="s">
        <v>1195</v>
      </c>
      <c r="DG310" s="22"/>
      <c r="DH310" s="82"/>
    </row>
    <row r="311" spans="12:112" x14ac:dyDescent="0.3">
      <c r="L311" s="83" t="s">
        <v>1310</v>
      </c>
      <c r="M311" s="144" t="s">
        <v>1197</v>
      </c>
      <c r="DG311" s="22"/>
      <c r="DH311" s="82"/>
    </row>
    <row r="312" spans="12:112" x14ac:dyDescent="0.3">
      <c r="L312" s="83" t="s">
        <v>1310</v>
      </c>
      <c r="M312" s="144" t="s">
        <v>1199</v>
      </c>
      <c r="DG312" s="22"/>
      <c r="DH312" s="82"/>
    </row>
    <row r="313" spans="12:112" x14ac:dyDescent="0.3">
      <c r="L313" s="83" t="s">
        <v>1310</v>
      </c>
      <c r="M313" s="144" t="s">
        <v>1201</v>
      </c>
      <c r="DG313" s="22"/>
      <c r="DH313" s="82"/>
    </row>
    <row r="314" spans="12:112" x14ac:dyDescent="0.3">
      <c r="L314" s="83" t="s">
        <v>1311</v>
      </c>
      <c r="M314" s="144" t="s">
        <v>1150</v>
      </c>
      <c r="DG314" s="22"/>
      <c r="DH314" s="82"/>
    </row>
    <row r="315" spans="12:112" x14ac:dyDescent="0.3">
      <c r="L315" s="83" t="s">
        <v>1311</v>
      </c>
      <c r="M315" s="144" t="s">
        <v>1152</v>
      </c>
      <c r="DG315" s="22"/>
      <c r="DH315" s="82"/>
    </row>
    <row r="316" spans="12:112" x14ac:dyDescent="0.3">
      <c r="L316" s="83" t="s">
        <v>1311</v>
      </c>
      <c r="M316" s="144" t="s">
        <v>975</v>
      </c>
      <c r="DG316" s="22"/>
      <c r="DH316" s="82"/>
    </row>
    <row r="317" spans="12:112" x14ac:dyDescent="0.3">
      <c r="L317" s="83" t="s">
        <v>1311</v>
      </c>
      <c r="M317" s="144" t="s">
        <v>1155</v>
      </c>
      <c r="DG317" s="22"/>
      <c r="DH317" s="82"/>
    </row>
    <row r="318" spans="12:112" x14ac:dyDescent="0.3">
      <c r="L318" s="83" t="s">
        <v>1311</v>
      </c>
      <c r="M318" s="144" t="s">
        <v>853</v>
      </c>
      <c r="DG318" s="22"/>
      <c r="DH318" s="82"/>
    </row>
    <row r="319" spans="12:112" x14ac:dyDescent="0.3">
      <c r="L319" s="83" t="s">
        <v>1311</v>
      </c>
      <c r="M319" s="144" t="s">
        <v>1158</v>
      </c>
      <c r="DG319" s="22"/>
      <c r="DH319" s="82"/>
    </row>
    <row r="320" spans="12:112" x14ac:dyDescent="0.3">
      <c r="L320" s="83" t="s">
        <v>1311</v>
      </c>
      <c r="M320" s="144" t="s">
        <v>1160</v>
      </c>
      <c r="DG320" s="22"/>
      <c r="DH320" s="82"/>
    </row>
    <row r="321" spans="12:112" x14ac:dyDescent="0.3">
      <c r="L321" s="83" t="s">
        <v>1311</v>
      </c>
      <c r="M321" s="144" t="s">
        <v>1017</v>
      </c>
      <c r="DG321" s="22"/>
      <c r="DH321" s="82"/>
    </row>
    <row r="322" spans="12:112" x14ac:dyDescent="0.3">
      <c r="L322" s="83" t="s">
        <v>1311</v>
      </c>
      <c r="M322" s="144" t="s">
        <v>1163</v>
      </c>
      <c r="DG322" s="22"/>
      <c r="DH322" s="82"/>
    </row>
    <row r="323" spans="12:112" x14ac:dyDescent="0.3">
      <c r="L323" s="83" t="s">
        <v>1311</v>
      </c>
      <c r="M323" s="144" t="s">
        <v>1165</v>
      </c>
      <c r="DG323" s="22"/>
      <c r="DH323" s="82"/>
    </row>
    <row r="324" spans="12:112" x14ac:dyDescent="0.3">
      <c r="L324" s="83" t="s">
        <v>1311</v>
      </c>
      <c r="M324" s="144" t="s">
        <v>1168</v>
      </c>
      <c r="DG324" s="22"/>
      <c r="DH324" s="82"/>
    </row>
    <row r="325" spans="12:112" x14ac:dyDescent="0.3">
      <c r="L325" s="83" t="s">
        <v>1312</v>
      </c>
      <c r="M325" s="131" t="s">
        <v>1171</v>
      </c>
      <c r="DG325" s="22"/>
      <c r="DH325" s="82"/>
    </row>
    <row r="326" spans="12:112" x14ac:dyDescent="0.3">
      <c r="L326" s="83" t="s">
        <v>1312</v>
      </c>
      <c r="M326" s="131" t="s">
        <v>1173</v>
      </c>
      <c r="DG326" s="22"/>
      <c r="DH326" s="82"/>
    </row>
    <row r="327" spans="12:112" x14ac:dyDescent="0.3">
      <c r="L327" s="83" t="s">
        <v>1312</v>
      </c>
      <c r="M327" s="131" t="s">
        <v>1175</v>
      </c>
      <c r="DG327" s="22"/>
      <c r="DH327" s="82"/>
    </row>
    <row r="328" spans="12:112" x14ac:dyDescent="0.3">
      <c r="L328" s="83" t="s">
        <v>1312</v>
      </c>
      <c r="M328" s="131" t="s">
        <v>1077</v>
      </c>
      <c r="DG328" s="22"/>
      <c r="DH328" s="82"/>
    </row>
    <row r="329" spans="12:112" x14ac:dyDescent="0.3">
      <c r="L329" s="83" t="s">
        <v>1312</v>
      </c>
      <c r="M329" s="144" t="s">
        <v>821</v>
      </c>
      <c r="DG329" s="22"/>
      <c r="DH329" s="82"/>
    </row>
    <row r="330" spans="12:112" x14ac:dyDescent="0.3">
      <c r="L330" s="83" t="s">
        <v>1312</v>
      </c>
      <c r="M330" s="131" t="s">
        <v>1179</v>
      </c>
      <c r="DG330" s="22"/>
      <c r="DH330" s="82"/>
    </row>
    <row r="331" spans="12:112" x14ac:dyDescent="0.3">
      <c r="L331" s="83" t="s">
        <v>1312</v>
      </c>
      <c r="M331" s="131" t="s">
        <v>1182</v>
      </c>
      <c r="DG331" s="22"/>
      <c r="DH331" s="82"/>
    </row>
    <row r="332" spans="12:112" x14ac:dyDescent="0.3">
      <c r="L332" s="83" t="s">
        <v>1312</v>
      </c>
      <c r="M332" s="131" t="s">
        <v>1183</v>
      </c>
      <c r="DG332" s="22"/>
      <c r="DH332" s="82"/>
    </row>
    <row r="333" spans="12:112" x14ac:dyDescent="0.3">
      <c r="L333" s="83" t="s">
        <v>1312</v>
      </c>
      <c r="M333" s="131" t="s">
        <v>1185</v>
      </c>
      <c r="DG333" s="22"/>
      <c r="DH333" s="82"/>
    </row>
    <row r="334" spans="12:112" x14ac:dyDescent="0.3">
      <c r="L334" s="83" t="s">
        <v>1312</v>
      </c>
      <c r="M334" s="131" t="s">
        <v>1186</v>
      </c>
      <c r="DG334" s="22"/>
      <c r="DH334" s="82"/>
    </row>
    <row r="335" spans="12:112" x14ac:dyDescent="0.3">
      <c r="L335" s="83" t="s">
        <v>1312</v>
      </c>
      <c r="M335" s="131" t="s">
        <v>1188</v>
      </c>
      <c r="DG335" s="22"/>
      <c r="DH335" s="82"/>
    </row>
    <row r="336" spans="12:112" x14ac:dyDescent="0.3">
      <c r="L336" s="83" t="s">
        <v>1312</v>
      </c>
      <c r="M336" s="131" t="s">
        <v>1190</v>
      </c>
      <c r="DG336" s="22"/>
      <c r="DH336" s="82"/>
    </row>
    <row r="337" spans="12:112" x14ac:dyDescent="0.3">
      <c r="L337" s="83" t="s">
        <v>1312</v>
      </c>
      <c r="M337" s="131" t="s">
        <v>1192</v>
      </c>
      <c r="DG337" s="22"/>
      <c r="DH337" s="82"/>
    </row>
    <row r="338" spans="12:112" x14ac:dyDescent="0.3">
      <c r="L338" s="83" t="s">
        <v>1312</v>
      </c>
      <c r="M338" s="131" t="s">
        <v>1194</v>
      </c>
      <c r="DG338" s="22"/>
      <c r="DH338" s="82"/>
    </row>
    <row r="339" spans="12:112" x14ac:dyDescent="0.3">
      <c r="L339" s="83" t="s">
        <v>1312</v>
      </c>
      <c r="M339" s="131" t="s">
        <v>1196</v>
      </c>
      <c r="DG339" s="22"/>
      <c r="DH339" s="82"/>
    </row>
    <row r="340" spans="12:112" x14ac:dyDescent="0.3">
      <c r="L340" s="83" t="s">
        <v>1312</v>
      </c>
      <c r="M340" s="131" t="s">
        <v>1198</v>
      </c>
      <c r="DG340" s="22"/>
      <c r="DH340" s="82"/>
    </row>
    <row r="341" spans="12:112" x14ac:dyDescent="0.3">
      <c r="L341" s="83" t="s">
        <v>1312</v>
      </c>
      <c r="M341" s="131" t="s">
        <v>1200</v>
      </c>
      <c r="DG341" s="22"/>
      <c r="DH341" s="82"/>
    </row>
    <row r="342" spans="12:112" x14ac:dyDescent="0.3">
      <c r="L342" s="83" t="s">
        <v>1312</v>
      </c>
      <c r="M342" s="131" t="s">
        <v>1202</v>
      </c>
      <c r="DG342" s="22"/>
      <c r="DH342" s="82"/>
    </row>
    <row r="343" spans="12:112" x14ac:dyDescent="0.3">
      <c r="L343" s="83" t="s">
        <v>1312</v>
      </c>
      <c r="M343" s="131" t="s">
        <v>1019</v>
      </c>
      <c r="DG343" s="22"/>
      <c r="DH343" s="82"/>
    </row>
    <row r="344" spans="12:112" x14ac:dyDescent="0.3">
      <c r="L344" s="83" t="s">
        <v>1312</v>
      </c>
      <c r="M344" s="131" t="s">
        <v>1203</v>
      </c>
      <c r="DG344" s="22"/>
      <c r="DH344" s="82"/>
    </row>
    <row r="345" spans="12:112" x14ac:dyDescent="0.3">
      <c r="L345" s="83" t="s">
        <v>1313</v>
      </c>
      <c r="M345" s="131" t="s">
        <v>1205</v>
      </c>
      <c r="DG345" s="22"/>
      <c r="DH345" s="82"/>
    </row>
    <row r="346" spans="12:112" x14ac:dyDescent="0.3">
      <c r="L346" s="83" t="s">
        <v>1313</v>
      </c>
      <c r="M346" s="131" t="s">
        <v>1206</v>
      </c>
      <c r="DG346" s="22"/>
      <c r="DH346" s="82"/>
    </row>
    <row r="347" spans="12:112" x14ac:dyDescent="0.3">
      <c r="L347" s="83" t="s">
        <v>1313</v>
      </c>
      <c r="M347" s="131" t="s">
        <v>1076</v>
      </c>
      <c r="DG347" s="22"/>
      <c r="DH347" s="82"/>
    </row>
    <row r="348" spans="12:112" x14ac:dyDescent="0.3">
      <c r="L348" s="83" t="s">
        <v>1313</v>
      </c>
      <c r="M348" s="131" t="s">
        <v>1077</v>
      </c>
      <c r="DG348" s="22"/>
      <c r="DH348" s="82"/>
    </row>
    <row r="349" spans="12:112" x14ac:dyDescent="0.3">
      <c r="L349" s="83" t="s">
        <v>1313</v>
      </c>
      <c r="M349" s="131" t="s">
        <v>1207</v>
      </c>
      <c r="DG349" s="22"/>
      <c r="DH349" s="82"/>
    </row>
    <row r="350" spans="12:112" x14ac:dyDescent="0.3">
      <c r="L350" s="83" t="s">
        <v>1313</v>
      </c>
      <c r="M350" s="131" t="s">
        <v>1208</v>
      </c>
      <c r="DG350" s="22"/>
      <c r="DH350" s="82"/>
    </row>
    <row r="351" spans="12:112" x14ac:dyDescent="0.3">
      <c r="L351" s="83" t="s">
        <v>1313</v>
      </c>
      <c r="M351" s="131" t="s">
        <v>1186</v>
      </c>
      <c r="DG351" s="22"/>
      <c r="DH351" s="82"/>
    </row>
    <row r="352" spans="12:112" x14ac:dyDescent="0.3">
      <c r="L352" s="83" t="s">
        <v>1313</v>
      </c>
      <c r="M352" s="131" t="s">
        <v>1188</v>
      </c>
      <c r="DG352" s="22"/>
      <c r="DH352" s="82"/>
    </row>
    <row r="353" spans="12:112" x14ac:dyDescent="0.3">
      <c r="L353" s="83" t="s">
        <v>1313</v>
      </c>
      <c r="M353" s="131" t="s">
        <v>1194</v>
      </c>
      <c r="DG353" s="22"/>
      <c r="DH353" s="82"/>
    </row>
    <row r="354" spans="12:112" x14ac:dyDescent="0.3">
      <c r="L354" s="83" t="s">
        <v>1313</v>
      </c>
      <c r="M354" s="131" t="s">
        <v>1209</v>
      </c>
      <c r="DG354" s="22"/>
      <c r="DH354" s="82"/>
    </row>
    <row r="355" spans="12:112" x14ac:dyDescent="0.3">
      <c r="L355" s="83" t="s">
        <v>1313</v>
      </c>
      <c r="M355" s="131" t="s">
        <v>1210</v>
      </c>
      <c r="DG355" s="22"/>
      <c r="DH355" s="82"/>
    </row>
    <row r="356" spans="12:112" x14ac:dyDescent="0.3">
      <c r="L356" s="83" t="s">
        <v>1313</v>
      </c>
      <c r="M356" s="131" t="s">
        <v>1211</v>
      </c>
      <c r="DG356" s="22"/>
      <c r="DH356" s="82"/>
    </row>
    <row r="357" spans="12:112" x14ac:dyDescent="0.3">
      <c r="L357" s="83" t="s">
        <v>1313</v>
      </c>
      <c r="M357" s="131" t="s">
        <v>1019</v>
      </c>
      <c r="DG357" s="22"/>
      <c r="DH357" s="82"/>
    </row>
  </sheetData>
  <sheetProtection algorithmName="SHA-512" hashValue="heTX/BQgjTMokEto7nyMtvqHiothkpjp/c/I//emwqU+xIATUnyjIZW67U9HRqOTDFR+0aCjYmWQ2jJLiYOuUg==" saltValue="OgZyjWCnQMF3NhnVYuXi+Q==" spinCount="100000" sheet="1" insertColumns="0" insertRows="0"/>
  <dataConsolidate/>
  <mergeCells count="31">
    <mergeCell ref="B22:C22"/>
    <mergeCell ref="D22:I22"/>
    <mergeCell ref="B32:D32"/>
    <mergeCell ref="B25:C25"/>
    <mergeCell ref="B23:C23"/>
    <mergeCell ref="B24:C24"/>
    <mergeCell ref="B27:B31"/>
    <mergeCell ref="C27:I31"/>
    <mergeCell ref="B17:C17"/>
    <mergeCell ref="B18:C18"/>
    <mergeCell ref="B19:C19"/>
    <mergeCell ref="B20:I20"/>
    <mergeCell ref="B21:I21"/>
    <mergeCell ref="B16:C16"/>
    <mergeCell ref="B5:I5"/>
    <mergeCell ref="B6:C6"/>
    <mergeCell ref="B7:C7"/>
    <mergeCell ref="B8:C8"/>
    <mergeCell ref="B9:C9"/>
    <mergeCell ref="B10:C10"/>
    <mergeCell ref="B11:C11"/>
    <mergeCell ref="B12:C12"/>
    <mergeCell ref="B13:C13"/>
    <mergeCell ref="B14:C14"/>
    <mergeCell ref="B15:C15"/>
    <mergeCell ref="B4:I4"/>
    <mergeCell ref="A1:J1"/>
    <mergeCell ref="B2:B3"/>
    <mergeCell ref="C2:I2"/>
    <mergeCell ref="C3:E3"/>
    <mergeCell ref="F3:I3"/>
  </mergeCells>
  <conditionalFormatting sqref="D23:I23">
    <cfRule type="expression" dxfId="120" priority="39">
      <formula>D$7&lt;&gt;""</formula>
    </cfRule>
  </conditionalFormatting>
  <conditionalFormatting sqref="D24:I24">
    <cfRule type="expression" dxfId="119" priority="33">
      <formula>D$23="Baja"</formula>
    </cfRule>
  </conditionalFormatting>
  <conditionalFormatting sqref="D24:I25">
    <cfRule type="expression" dxfId="118" priority="34">
      <formula>D$23="Modificar"</formula>
    </cfRule>
  </conditionalFormatting>
  <conditionalFormatting sqref="D25:I25">
    <cfRule type="expression" dxfId="117" priority="35">
      <formula>D$23="Crear"</formula>
    </cfRule>
  </conditionalFormatting>
  <dataValidations count="9">
    <dataValidation type="date" operator="greaterThan" allowBlank="1" showInputMessage="1" showErrorMessage="1" errorTitle="Fecha finalización" error="Digite una fecha valida. La fecha debe ser mayor a la de Inicio Contrato y a la fecha actual del sistema." sqref="D19:I19" xr:uid="{2630E184-644B-4058-A989-946AB6684DF8}">
      <formula1>D18</formula1>
    </dataValidation>
    <dataValidation type="list" allowBlank="1" showInputMessage="1" showErrorMessage="1" sqref="D23:I23" xr:uid="{2040AE2D-ABCC-4938-A32A-1EC8FD85D2B7}">
      <formula1>"Crear, Modificar, Baja"</formula1>
    </dataValidation>
    <dataValidation allowBlank="1" showInputMessage="1" showErrorMessage="1" errorTitle="Numero de Documento" error="Digitar un valor numérico" sqref="D7:I7" xr:uid="{79403DAF-AA78-4783-8F9B-1EC4D5AD6343}"/>
    <dataValidation type="whole" allowBlank="1" showInputMessage="1" showErrorMessage="1" errorTitle="Centro de Costo" error="Digitar un valor numérico" sqref="D11:I11" xr:uid="{6EF2B29E-766D-4C1D-BAEF-B3CA4CBA0C47}">
      <formula1>0</formula1>
      <formula2>9999</formula2>
    </dataValidation>
    <dataValidation type="textLength" allowBlank="1" showInputMessage="1" showErrorMessage="1" errorTitle="Nombre Dependencia" error="Solo se aceptan caracteres albabeticos. Favor digitar el nombre de la Dependencia." sqref="D14:I14" xr:uid="{533D69FE-6979-417D-B6F8-EE8AA5D309D1}">
      <formula1>5</formula1>
      <formula2>100</formula2>
    </dataValidation>
    <dataValidation type="date" allowBlank="1" showInputMessage="1" showErrorMessage="1" errorTitle="Fecha inicio" error="Digite una fecha valida" sqref="D18:I18" xr:uid="{8DEC4C01-BD2F-4C97-9909-245A2AF2AED2}">
      <formula1>19725</formula1>
      <formula2>2958465</formula2>
    </dataValidation>
    <dataValidation type="list" allowBlank="1" showInputMessage="1" showErrorMessage="1" sqref="D16:I16" xr:uid="{4AA3A813-75CB-4202-84B7-EB490C4135B7}">
      <formula1>"Empleado CAFAM, Contratista"</formula1>
    </dataValidation>
    <dataValidation type="whole" allowBlank="1" showInputMessage="1" showErrorMessage="1" errorTitle="Centro de Costo" error="Digitar un valor numérico" sqref="D12:I13" xr:uid="{ED0DCF4D-AFD1-458C-BF00-3AC2F44172A0}">
      <formula1>1</formula1>
      <formula2>9999999999999990</formula2>
    </dataValidation>
    <dataValidation type="whole" allowBlank="1" showInputMessage="1" showErrorMessage="1" errorTitle="Numero de Documento" error="Digitar un valor numérico" sqref="D8:I8" xr:uid="{DFD8F77A-9E58-4A43-98A5-DC9408F7BF61}">
      <formula1>1</formula1>
      <formula2>9999999999999990</formula2>
    </dataValidation>
  </dataValidations>
  <pageMargins left="0.70866141732283472" right="0.70866141732283472" top="0.74803149606299213" bottom="0.74803149606299213" header="0.31496062992125984" footer="0.31496062992125984"/>
  <pageSetup paperSize="9" scale="47" orientation="portrait" horizontalDpi="4294967295" verticalDpi="4294967295" r:id="rId1"/>
  <drawing r:id="rId2"/>
  <legacyDrawing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14179A67-4824-4839-A8A8-0B5903394ED4}">
          <x14:formula1>
            <xm:f>SharePoint!$AU$6:$AU$17</xm:f>
          </x14:formula1>
          <xm:sqref>D25:I25</xm:sqref>
        </x14:dataValidation>
      </x14:dataValidations>
    </ext>
  </extLst>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CA248-8BC4-4A39-9812-0041D2E83158}">
  <sheetPr codeName="Hoja41">
    <tabColor rgb="FFE2A8E6"/>
    <pageSetUpPr fitToPage="1"/>
  </sheetPr>
  <dimension ref="A1:DZ357"/>
  <sheetViews>
    <sheetView showGridLines="0" showRowColHeaders="0" zoomScaleNormal="100" workbookViewId="0">
      <pane xSplit="10" topLeftCell="K1" activePane="topRight" state="frozen"/>
      <selection activeCell="D7" sqref="D7:I19"/>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ustomWidth="1"/>
    <col min="12" max="12" width="37.44140625" style="82" customWidth="1"/>
    <col min="13" max="13" width="52.5546875" style="82" bestFit="1" customWidth="1"/>
    <col min="14" max="14" width="51.44140625" style="82" bestFit="1" customWidth="1"/>
    <col min="15" max="15" width="1.33203125" style="82" customWidth="1"/>
    <col min="16" max="111" width="11.44140625" style="82" customWidth="1"/>
    <col min="112" max="112" width="11.44140625" style="22"/>
    <col min="113" max="16384" width="11.44140625" style="82"/>
  </cols>
  <sheetData>
    <row r="1" spans="1:12" s="22" customFormat="1" ht="20.25" customHeight="1" thickTop="1" thickBot="1" x14ac:dyDescent="0.35">
      <c r="A1" s="463"/>
      <c r="B1" s="464"/>
      <c r="C1" s="464"/>
      <c r="D1" s="464"/>
      <c r="E1" s="464"/>
      <c r="F1" s="464"/>
      <c r="G1" s="464"/>
      <c r="H1" s="464"/>
      <c r="I1" s="464"/>
      <c r="J1" s="465"/>
      <c r="K1" s="21">
        <v>2958465</v>
      </c>
      <c r="L1" s="21"/>
    </row>
    <row r="2" spans="1:12" s="22" customFormat="1" ht="45" customHeight="1" x14ac:dyDescent="0.3">
      <c r="A2" s="62"/>
      <c r="B2" s="474"/>
      <c r="C2" s="481" t="s">
        <v>99</v>
      </c>
      <c r="D2" s="481"/>
      <c r="E2" s="481"/>
      <c r="F2" s="481"/>
      <c r="G2" s="482"/>
      <c r="H2" s="482"/>
      <c r="I2" s="483"/>
      <c r="J2" s="64"/>
    </row>
    <row r="3" spans="1:12" s="22" customFormat="1" ht="15" thickBot="1" x14ac:dyDescent="0.35">
      <c r="A3" s="62"/>
      <c r="B3" s="475"/>
      <c r="C3" s="473"/>
      <c r="D3" s="473"/>
      <c r="E3" s="473"/>
      <c r="F3" s="473" t="s">
        <v>100</v>
      </c>
      <c r="G3" s="479"/>
      <c r="H3" s="479"/>
      <c r="I3" s="480"/>
      <c r="J3" s="64"/>
    </row>
    <row r="4" spans="1:12" s="22" customFormat="1" ht="15" thickBot="1" x14ac:dyDescent="0.35">
      <c r="A4" s="62"/>
      <c r="B4" s="466"/>
      <c r="C4" s="466"/>
      <c r="D4" s="466"/>
      <c r="E4" s="466"/>
      <c r="F4" s="466"/>
      <c r="G4" s="466"/>
      <c r="H4" s="466"/>
      <c r="I4" s="466"/>
      <c r="J4" s="64"/>
    </row>
    <row r="5" spans="1:12" s="22" customFormat="1" ht="27.75" customHeight="1" thickBot="1" x14ac:dyDescent="0.35">
      <c r="A5" s="62"/>
      <c r="B5" s="476" t="s">
        <v>101</v>
      </c>
      <c r="C5" s="477"/>
      <c r="D5" s="477"/>
      <c r="E5" s="477"/>
      <c r="F5" s="477"/>
      <c r="G5" s="477"/>
      <c r="H5" s="477"/>
      <c r="I5" s="478"/>
      <c r="J5" s="64"/>
    </row>
    <row r="6" spans="1:12" s="22" customFormat="1" ht="15" thickBot="1" x14ac:dyDescent="0.35">
      <c r="A6" s="62"/>
      <c r="B6" s="471" t="s">
        <v>102</v>
      </c>
      <c r="C6" s="472"/>
      <c r="D6" s="23" t="s">
        <v>103</v>
      </c>
      <c r="E6" s="24" t="s">
        <v>104</v>
      </c>
      <c r="F6" s="24" t="s">
        <v>105</v>
      </c>
      <c r="G6" s="24" t="s">
        <v>106</v>
      </c>
      <c r="H6" s="24" t="s">
        <v>107</v>
      </c>
      <c r="I6" s="25" t="s">
        <v>108</v>
      </c>
      <c r="J6" s="64"/>
    </row>
    <row r="7" spans="1:12"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2"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2"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2"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2"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2"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2"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2"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2"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2"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 hidden="1" thickBot="1" x14ac:dyDescent="0.35">
      <c r="A21" s="62"/>
      <c r="B21" s="578" t="s">
        <v>1142</v>
      </c>
      <c r="C21" s="579"/>
      <c r="D21" s="579"/>
      <c r="E21" s="579"/>
      <c r="F21" s="579"/>
      <c r="G21" s="579"/>
      <c r="H21" s="579"/>
      <c r="I21" s="580"/>
      <c r="J21" s="64"/>
    </row>
    <row r="22" spans="1:130" s="22" customFormat="1" ht="18" customHeight="1" collapsed="1" thickBot="1" x14ac:dyDescent="0.35">
      <c r="A22" s="62"/>
      <c r="B22" s="562" t="s">
        <v>1336</v>
      </c>
      <c r="C22" s="563"/>
      <c r="D22" s="503" t="str">
        <f>IF(DZ23&gt;0,Navegación!$E$84,"")</f>
        <v/>
      </c>
      <c r="E22" s="503"/>
      <c r="F22" s="503"/>
      <c r="G22" s="503"/>
      <c r="H22" s="503"/>
      <c r="I22" s="504"/>
      <c r="J22" s="64"/>
    </row>
    <row r="23" spans="1:130" s="22" customFormat="1" x14ac:dyDescent="0.3">
      <c r="A23" s="62"/>
      <c r="B23" s="484" t="s">
        <v>1213</v>
      </c>
      <c r="C23" s="485"/>
      <c r="D23" s="26"/>
      <c r="E23" s="16"/>
      <c r="F23" s="16"/>
      <c r="G23" s="16"/>
      <c r="H23" s="16"/>
      <c r="I23" s="17"/>
      <c r="J23" s="64"/>
      <c r="DZ23" s="147">
        <f>COUNTIF(D23:I23,"&lt;&gt;")</f>
        <v>0</v>
      </c>
    </row>
    <row r="24" spans="1:130" s="22" customFormat="1" x14ac:dyDescent="0.3">
      <c r="A24" s="62"/>
      <c r="B24" s="467" t="s">
        <v>781</v>
      </c>
      <c r="C24" s="468"/>
      <c r="D24" s="82"/>
      <c r="E24" s="26"/>
      <c r="F24" s="26"/>
      <c r="G24" s="26"/>
      <c r="H24" s="26"/>
      <c r="I24" s="32"/>
      <c r="J24" s="64"/>
    </row>
    <row r="25" spans="1:130" s="22" customFormat="1" ht="42" customHeight="1" thickBot="1" x14ac:dyDescent="0.35">
      <c r="A25" s="62"/>
      <c r="B25" s="523" t="s">
        <v>181</v>
      </c>
      <c r="C25" s="524"/>
      <c r="D25" s="13"/>
      <c r="E25" s="13"/>
      <c r="F25" s="13"/>
      <c r="G25" s="13"/>
      <c r="H25" s="13"/>
      <c r="I25" s="14"/>
      <c r="J25" s="64"/>
    </row>
    <row r="26" spans="1:130" s="22" customFormat="1" ht="21" thickBot="1" x14ac:dyDescent="0.35">
      <c r="A26" s="195"/>
      <c r="B26" s="233"/>
      <c r="C26" s="233"/>
      <c r="D26" s="231"/>
      <c r="E26" s="231"/>
      <c r="F26" s="231"/>
      <c r="G26" s="231"/>
      <c r="H26" s="231"/>
      <c r="I26" s="231"/>
      <c r="J26" s="64"/>
    </row>
    <row r="27" spans="1:130" s="22" customFormat="1" x14ac:dyDescent="0.3">
      <c r="A27" s="195"/>
      <c r="B27" s="494" t="s">
        <v>131</v>
      </c>
      <c r="C27" s="497"/>
      <c r="D27" s="497"/>
      <c r="E27" s="497"/>
      <c r="F27" s="497"/>
      <c r="G27" s="497"/>
      <c r="H27" s="497"/>
      <c r="I27" s="498"/>
      <c r="J27" s="64"/>
    </row>
    <row r="28" spans="1:130" s="22" customFormat="1" collapsed="1" x14ac:dyDescent="0.3">
      <c r="A28" s="195"/>
      <c r="B28" s="495"/>
      <c r="C28" s="499"/>
      <c r="D28" s="499"/>
      <c r="E28" s="499"/>
      <c r="F28" s="499"/>
      <c r="G28" s="499"/>
      <c r="H28" s="499"/>
      <c r="I28" s="500"/>
      <c r="J28" s="64"/>
    </row>
    <row r="29" spans="1:130" s="22" customFormat="1" x14ac:dyDescent="0.3">
      <c r="A29" s="195"/>
      <c r="B29" s="495"/>
      <c r="C29" s="499"/>
      <c r="D29" s="499"/>
      <c r="E29" s="499"/>
      <c r="F29" s="499"/>
      <c r="G29" s="499"/>
      <c r="H29" s="499"/>
      <c r="I29" s="500"/>
      <c r="J29" s="64"/>
    </row>
    <row r="30" spans="1:130" s="22" customFormat="1" x14ac:dyDescent="0.3">
      <c r="A30" s="195"/>
      <c r="B30" s="495"/>
      <c r="C30" s="499"/>
      <c r="D30" s="499"/>
      <c r="E30" s="499"/>
      <c r="F30" s="499"/>
      <c r="G30" s="499"/>
      <c r="H30" s="499"/>
      <c r="I30" s="500"/>
      <c r="J30" s="64"/>
    </row>
    <row r="31" spans="1:130" s="22" customFormat="1" ht="15" thickBot="1" x14ac:dyDescent="0.35">
      <c r="A31" s="195"/>
      <c r="B31" s="496"/>
      <c r="C31" s="501"/>
      <c r="D31" s="501"/>
      <c r="E31" s="501"/>
      <c r="F31" s="501"/>
      <c r="G31" s="501"/>
      <c r="H31" s="501"/>
      <c r="I31" s="502"/>
      <c r="J31" s="64"/>
    </row>
    <row r="32" spans="1:130" s="22" customFormat="1" ht="15" thickBot="1" x14ac:dyDescent="0.35">
      <c r="A32" s="63"/>
      <c r="B32" s="489" t="str">
        <f>'WINDOWS 1'!$B$37</f>
        <v>APROBADOR POR: Jefe Dpto. Servicios Compartidos</v>
      </c>
      <c r="C32" s="489"/>
      <c r="D32" s="489"/>
      <c r="E32" s="298"/>
      <c r="F32" s="298" t="str">
        <f>'WINDOWS 1'!F37</f>
        <v>V20 de 26/09/2023</v>
      </c>
      <c r="G32" s="299"/>
      <c r="H32" s="299"/>
      <c r="I32" s="299" t="str">
        <f>"Pág. " &amp;Navegación!B84 &amp; " de " &amp;Navegación!$B$102</f>
        <v>Pág. 43 de 54</v>
      </c>
      <c r="J32" s="65"/>
    </row>
    <row r="33" spans="1:112" s="22" customFormat="1" ht="15" thickTop="1" x14ac:dyDescent="0.3">
      <c r="B33" s="82"/>
      <c r="C33" s="82"/>
      <c r="D33" s="82"/>
      <c r="E33" s="82"/>
      <c r="F33" s="82"/>
      <c r="G33" s="82"/>
      <c r="H33" s="82"/>
      <c r="I33" s="82"/>
      <c r="J33" s="82"/>
    </row>
    <row r="34" spans="1:112" s="22" customFormat="1" x14ac:dyDescent="0.3">
      <c r="B34" s="82"/>
      <c r="C34" s="82"/>
      <c r="D34" s="82"/>
      <c r="E34" s="82"/>
      <c r="F34" s="82"/>
      <c r="G34" s="82"/>
      <c r="H34" s="82"/>
      <c r="I34" s="82"/>
      <c r="J34" s="82"/>
    </row>
    <row r="35" spans="1:112" s="22" customFormat="1" collapsed="1" x14ac:dyDescent="0.3">
      <c r="B35" s="82"/>
      <c r="C35" s="82"/>
      <c r="D35" s="82"/>
      <c r="E35" s="82"/>
      <c r="F35" s="82"/>
      <c r="G35" s="82"/>
      <c r="H35" s="82"/>
      <c r="I35" s="82"/>
      <c r="J35" s="82"/>
    </row>
    <row r="36" spans="1:112" s="22" customFormat="1" x14ac:dyDescent="0.3">
      <c r="B36" s="82"/>
      <c r="C36" s="82"/>
      <c r="D36" s="82"/>
      <c r="E36" s="82"/>
      <c r="F36" s="82"/>
      <c r="G36" s="82"/>
      <c r="H36" s="82"/>
      <c r="I36" s="82"/>
      <c r="J36" s="82"/>
      <c r="DH36" s="147" t="e">
        <f>COUNTIF(#REF!,"&lt;&gt;")</f>
        <v>#REF!</v>
      </c>
    </row>
    <row r="37" spans="1:112" s="22" customFormat="1" x14ac:dyDescent="0.3">
      <c r="A37" s="82"/>
      <c r="B37" s="82"/>
      <c r="C37" s="82"/>
      <c r="D37" s="82"/>
      <c r="E37" s="82"/>
      <c r="F37" s="82"/>
      <c r="G37" s="82"/>
      <c r="H37" s="82"/>
      <c r="I37" s="82"/>
      <c r="J37" s="82"/>
    </row>
    <row r="38" spans="1:112" s="22" customFormat="1" x14ac:dyDescent="0.3">
      <c r="A38" s="82"/>
      <c r="B38" s="82"/>
      <c r="C38" s="82"/>
      <c r="D38" s="82"/>
      <c r="E38" s="82"/>
      <c r="F38" s="82"/>
      <c r="G38" s="82"/>
      <c r="H38" s="82"/>
      <c r="I38" s="82"/>
      <c r="J38" s="82"/>
    </row>
    <row r="39" spans="1:112" s="22" customFormat="1" ht="18.75" customHeight="1" x14ac:dyDescent="0.3">
      <c r="A39" s="82"/>
      <c r="B39" s="82"/>
      <c r="C39" s="82"/>
      <c r="D39" s="82"/>
      <c r="E39" s="82"/>
      <c r="F39" s="82"/>
      <c r="G39" s="82"/>
      <c r="H39" s="82"/>
      <c r="I39" s="82"/>
      <c r="J39" s="82"/>
    </row>
    <row r="40" spans="1:112" s="22" customFormat="1" ht="15" customHeight="1" x14ac:dyDescent="0.3">
      <c r="A40" s="82"/>
      <c r="B40" s="82"/>
      <c r="C40" s="82"/>
      <c r="D40" s="82"/>
      <c r="E40" s="82"/>
      <c r="F40" s="82"/>
      <c r="G40" s="82"/>
      <c r="H40" s="82"/>
      <c r="I40" s="82"/>
      <c r="J40" s="82"/>
      <c r="DH40" s="147" t="e">
        <f>COUNTIF(#REF!,"&lt;&gt;")</f>
        <v>#REF!</v>
      </c>
    </row>
    <row r="41" spans="1:112" s="22" customFormat="1" x14ac:dyDescent="0.3">
      <c r="A41" s="82"/>
      <c r="B41" s="82"/>
      <c r="C41" s="82"/>
      <c r="D41" s="82"/>
      <c r="E41" s="82"/>
      <c r="F41" s="82"/>
      <c r="G41" s="82"/>
      <c r="H41" s="82"/>
      <c r="I41" s="82"/>
      <c r="J41" s="82"/>
    </row>
    <row r="42" spans="1:112" s="22" customFormat="1" x14ac:dyDescent="0.3">
      <c r="A42" s="82"/>
      <c r="B42" s="82"/>
      <c r="C42" s="82"/>
      <c r="D42" s="82"/>
      <c r="E42" s="82"/>
      <c r="F42" s="82"/>
      <c r="G42" s="82"/>
      <c r="H42" s="82"/>
      <c r="I42" s="82"/>
      <c r="J42" s="82"/>
    </row>
    <row r="43" spans="1:112" s="22" customFormat="1" x14ac:dyDescent="0.3">
      <c r="A43" s="82"/>
      <c r="B43" s="82"/>
      <c r="C43" s="82"/>
      <c r="D43" s="82"/>
      <c r="E43" s="82"/>
      <c r="F43" s="82"/>
      <c r="G43" s="82"/>
      <c r="H43" s="82"/>
      <c r="I43" s="82"/>
      <c r="J43" s="82"/>
    </row>
    <row r="44" spans="1:112" s="22" customFormat="1" x14ac:dyDescent="0.3">
      <c r="A44" s="82"/>
      <c r="B44" s="82"/>
      <c r="C44" s="82"/>
      <c r="D44" s="82"/>
      <c r="E44" s="82"/>
      <c r="F44" s="82"/>
      <c r="G44" s="82"/>
      <c r="H44" s="82"/>
      <c r="I44" s="82"/>
      <c r="J44" s="82"/>
    </row>
    <row r="45" spans="1:112" s="22" customFormat="1" collapsed="1" x14ac:dyDescent="0.3">
      <c r="A45" s="82"/>
      <c r="B45" s="82"/>
      <c r="C45" s="82"/>
      <c r="D45" s="82"/>
      <c r="E45" s="82"/>
      <c r="F45" s="82"/>
      <c r="G45" s="82"/>
      <c r="H45" s="82"/>
      <c r="I45" s="82"/>
      <c r="J45" s="82"/>
    </row>
    <row r="46" spans="1:112" s="22" customFormat="1" hidden="1" x14ac:dyDescent="0.3">
      <c r="A46" s="82"/>
      <c r="B46" s="82"/>
      <c r="C46" s="82"/>
      <c r="D46" s="82"/>
      <c r="E46" s="82"/>
      <c r="F46" s="82"/>
      <c r="G46" s="82"/>
      <c r="H46" s="82"/>
      <c r="I46" s="82"/>
      <c r="J46" s="82"/>
      <c r="DH46" s="147" t="e">
        <f>COUNTIF(#REF!,"&lt;&gt;")</f>
        <v>#REF!</v>
      </c>
    </row>
    <row r="47" spans="1:112" s="22" customFormat="1" x14ac:dyDescent="0.3">
      <c r="A47" s="82"/>
      <c r="B47" s="82"/>
      <c r="C47" s="82"/>
      <c r="D47" s="82"/>
      <c r="E47" s="82"/>
      <c r="F47" s="82"/>
      <c r="G47" s="82"/>
      <c r="H47" s="82"/>
      <c r="I47" s="82"/>
      <c r="J47" s="82"/>
      <c r="DH47" s="147" t="e">
        <f>COUNTIF(#REF!,"&lt;&gt;")</f>
        <v>#REF!</v>
      </c>
    </row>
    <row r="48" spans="1:112" s="22" customFormat="1" x14ac:dyDescent="0.3">
      <c r="A48" s="82"/>
      <c r="B48" s="82"/>
      <c r="C48" s="82"/>
      <c r="D48" s="82"/>
      <c r="E48" s="82"/>
      <c r="F48" s="82"/>
      <c r="G48" s="82"/>
      <c r="H48" s="82"/>
      <c r="I48" s="82"/>
      <c r="J48" s="82"/>
    </row>
    <row r="49" spans="1:112" s="22" customFormat="1" collapsed="1" x14ac:dyDescent="0.3">
      <c r="A49" s="82"/>
      <c r="B49" s="82"/>
      <c r="C49" s="82"/>
      <c r="D49" s="82"/>
      <c r="E49" s="82"/>
      <c r="F49" s="82"/>
      <c r="G49" s="82"/>
      <c r="H49" s="82"/>
      <c r="I49" s="82"/>
      <c r="J49" s="82"/>
    </row>
    <row r="50" spans="1:112" s="22" customFormat="1" ht="18.75" customHeight="1" x14ac:dyDescent="0.3">
      <c r="A50" s="82"/>
      <c r="B50" s="82"/>
      <c r="C50" s="82"/>
      <c r="D50" s="82"/>
      <c r="E50" s="82"/>
      <c r="F50" s="82"/>
      <c r="G50" s="82"/>
      <c r="H50" s="82"/>
      <c r="I50" s="82"/>
      <c r="J50" s="82"/>
    </row>
    <row r="51" spans="1:112" s="22" customFormat="1" x14ac:dyDescent="0.3">
      <c r="A51" s="82"/>
      <c r="B51" s="82"/>
      <c r="C51" s="82"/>
      <c r="D51" s="82"/>
      <c r="E51" s="82"/>
      <c r="F51" s="82"/>
      <c r="G51" s="82"/>
      <c r="H51" s="82"/>
      <c r="I51" s="82"/>
      <c r="J51" s="82"/>
      <c r="DH51" s="147" t="e">
        <f>COUNTIF(#REF!,"&lt;&gt;")</f>
        <v>#REF!</v>
      </c>
    </row>
    <row r="52" spans="1:112" s="22" customFormat="1" x14ac:dyDescent="0.3">
      <c r="A52" s="82"/>
      <c r="B52" s="82"/>
      <c r="C52" s="82"/>
      <c r="D52" s="82"/>
      <c r="E52" s="82"/>
      <c r="F52" s="82"/>
      <c r="G52" s="82"/>
      <c r="H52" s="82"/>
      <c r="I52" s="82"/>
      <c r="J52" s="82"/>
    </row>
    <row r="53" spans="1:112" s="22" customFormat="1" collapsed="1" x14ac:dyDescent="0.3">
      <c r="A53" s="82"/>
      <c r="B53" s="82"/>
      <c r="C53" s="82"/>
      <c r="D53" s="82"/>
      <c r="E53" s="82"/>
      <c r="F53" s="82"/>
      <c r="G53" s="82"/>
      <c r="H53" s="82"/>
      <c r="I53" s="82"/>
      <c r="J53" s="82"/>
    </row>
    <row r="54" spans="1:112" s="22" customFormat="1" ht="18.75" customHeight="1" x14ac:dyDescent="0.3">
      <c r="A54" s="82"/>
      <c r="B54" s="82"/>
      <c r="C54" s="82"/>
      <c r="D54" s="82"/>
      <c r="E54" s="82"/>
      <c r="F54" s="82"/>
      <c r="G54" s="82"/>
      <c r="H54" s="82"/>
      <c r="I54" s="82"/>
      <c r="J54" s="82"/>
    </row>
    <row r="55" spans="1:112" s="22" customFormat="1" x14ac:dyDescent="0.3">
      <c r="A55" s="82"/>
      <c r="B55" s="82"/>
      <c r="C55" s="82"/>
      <c r="D55" s="82"/>
      <c r="E55" s="82"/>
      <c r="F55" s="82"/>
      <c r="G55" s="82"/>
      <c r="H55" s="82"/>
      <c r="I55" s="82"/>
      <c r="J55" s="82"/>
      <c r="DH55" s="147" t="e">
        <f>COUNTIF(#REF!,"&lt;&gt;")</f>
        <v>#REF!</v>
      </c>
    </row>
    <row r="56" spans="1:112" s="22" customFormat="1" x14ac:dyDescent="0.3">
      <c r="A56" s="82"/>
      <c r="B56" s="82"/>
      <c r="C56" s="82"/>
      <c r="D56" s="82"/>
      <c r="E56" s="82"/>
      <c r="F56" s="82"/>
      <c r="G56" s="82"/>
      <c r="H56" s="82"/>
      <c r="I56" s="82"/>
      <c r="J56" s="82"/>
    </row>
    <row r="57" spans="1:112" s="22" customFormat="1" collapsed="1" x14ac:dyDescent="0.3">
      <c r="A57" s="82"/>
      <c r="B57" s="82"/>
      <c r="C57" s="82"/>
      <c r="D57" s="82"/>
      <c r="E57" s="82"/>
      <c r="F57" s="82"/>
      <c r="G57" s="82"/>
      <c r="H57" s="82"/>
      <c r="I57" s="82"/>
      <c r="J57" s="82"/>
    </row>
    <row r="58" spans="1:112" s="22" customFormat="1" ht="18.75" customHeight="1" x14ac:dyDescent="0.3">
      <c r="A58" s="82"/>
      <c r="B58" s="82"/>
      <c r="C58" s="82"/>
      <c r="D58" s="82"/>
      <c r="E58" s="82"/>
      <c r="F58" s="82"/>
      <c r="G58" s="82"/>
      <c r="H58" s="82"/>
      <c r="I58" s="82"/>
      <c r="J58" s="82"/>
    </row>
    <row r="59" spans="1:112" s="22" customFormat="1" x14ac:dyDescent="0.3">
      <c r="A59" s="82"/>
      <c r="B59" s="82"/>
      <c r="C59" s="82"/>
      <c r="D59" s="82"/>
      <c r="E59" s="82"/>
      <c r="F59" s="82"/>
      <c r="G59" s="82"/>
      <c r="H59" s="82"/>
      <c r="I59" s="82"/>
      <c r="J59" s="82"/>
      <c r="DH59" s="147" t="e">
        <f>COUNTIF(#REF!,"&lt;&gt;")</f>
        <v>#REF!</v>
      </c>
    </row>
    <row r="60" spans="1:112" s="22" customFormat="1" x14ac:dyDescent="0.3">
      <c r="A60" s="82"/>
      <c r="B60" s="82"/>
      <c r="C60" s="82"/>
      <c r="D60" s="82"/>
      <c r="E60" s="82"/>
      <c r="F60" s="82"/>
      <c r="G60" s="82"/>
      <c r="H60" s="82"/>
      <c r="I60" s="82"/>
      <c r="J60" s="82"/>
    </row>
    <row r="61" spans="1:112" s="22" customFormat="1" x14ac:dyDescent="0.3">
      <c r="A61" s="82"/>
      <c r="B61" s="82"/>
      <c r="C61" s="82"/>
      <c r="D61" s="82"/>
      <c r="E61" s="82"/>
      <c r="F61" s="82"/>
      <c r="G61" s="82"/>
      <c r="H61" s="82"/>
      <c r="I61" s="82"/>
      <c r="J61" s="82"/>
    </row>
    <row r="62" spans="1:112" s="22" customFormat="1" ht="18.75" customHeight="1" x14ac:dyDescent="0.3">
      <c r="A62" s="82"/>
      <c r="B62" s="82"/>
      <c r="C62" s="82"/>
      <c r="D62" s="82"/>
      <c r="E62" s="82"/>
      <c r="F62" s="82"/>
      <c r="G62" s="82"/>
      <c r="H62" s="82"/>
      <c r="I62" s="82"/>
      <c r="J62" s="82"/>
    </row>
    <row r="63" spans="1:112" s="22" customFormat="1" x14ac:dyDescent="0.3">
      <c r="A63" s="82"/>
      <c r="B63" s="82"/>
      <c r="C63" s="82"/>
      <c r="D63" s="82"/>
      <c r="E63" s="82"/>
      <c r="F63" s="82"/>
      <c r="G63" s="82"/>
      <c r="H63" s="82"/>
      <c r="I63" s="82"/>
      <c r="J63" s="82"/>
      <c r="DH63" s="147">
        <f>COUNTIF(D23:I23,"&lt;&gt;")</f>
        <v>0</v>
      </c>
    </row>
    <row r="64" spans="1:112" s="22" customFormat="1" x14ac:dyDescent="0.3">
      <c r="A64" s="82"/>
      <c r="B64" s="82"/>
      <c r="C64" s="82"/>
      <c r="D64" s="82"/>
      <c r="E64" s="82"/>
      <c r="F64" s="82"/>
      <c r="G64" s="82"/>
      <c r="H64" s="82"/>
      <c r="I64" s="82"/>
      <c r="J64" s="82"/>
    </row>
    <row r="65" spans="1:112" s="22" customFormat="1" ht="42" customHeight="1" x14ac:dyDescent="0.3">
      <c r="A65" s="82"/>
      <c r="B65" s="82"/>
      <c r="C65" s="82"/>
      <c r="D65" s="82"/>
      <c r="E65" s="82"/>
      <c r="F65" s="82"/>
      <c r="G65" s="82"/>
      <c r="H65" s="82"/>
      <c r="I65" s="82"/>
      <c r="J65" s="82"/>
    </row>
    <row r="66" spans="1:112" s="22" customFormat="1" x14ac:dyDescent="0.3">
      <c r="A66" s="82"/>
      <c r="B66" s="82"/>
      <c r="C66" s="82"/>
      <c r="D66" s="82"/>
      <c r="E66" s="82"/>
      <c r="F66" s="82"/>
      <c r="G66" s="82"/>
      <c r="H66" s="82"/>
      <c r="I66" s="82"/>
      <c r="J66" s="82"/>
    </row>
    <row r="67" spans="1:112" s="22" customFormat="1" x14ac:dyDescent="0.3">
      <c r="A67" s="82"/>
      <c r="B67" s="82"/>
      <c r="C67" s="82"/>
      <c r="D67" s="82"/>
      <c r="E67" s="82"/>
      <c r="F67" s="82"/>
      <c r="G67" s="82"/>
      <c r="H67" s="82"/>
      <c r="I67" s="82"/>
      <c r="J67" s="82"/>
      <c r="DH67" s="147" t="e">
        <f>COUNTIF(#REF!,"&lt;&gt;")</f>
        <v>#REF!</v>
      </c>
    </row>
    <row r="68" spans="1:112" s="22" customFormat="1" x14ac:dyDescent="0.3">
      <c r="A68" s="82"/>
      <c r="B68" s="82"/>
      <c r="C68" s="82"/>
      <c r="D68" s="82"/>
      <c r="E68" s="82"/>
      <c r="F68" s="82"/>
      <c r="G68" s="82"/>
      <c r="H68" s="82"/>
      <c r="I68" s="82"/>
      <c r="J68" s="82"/>
    </row>
    <row r="69" spans="1:112" s="22" customFormat="1" collapsed="1" x14ac:dyDescent="0.3">
      <c r="A69" s="82"/>
      <c r="B69" s="82"/>
      <c r="C69" s="82"/>
      <c r="D69" s="82"/>
      <c r="E69" s="82"/>
      <c r="F69" s="82"/>
      <c r="G69" s="82"/>
      <c r="H69" s="82"/>
      <c r="I69" s="82"/>
      <c r="J69" s="82"/>
    </row>
    <row r="70" spans="1:112" s="22" customFormat="1" ht="15" customHeight="1" x14ac:dyDescent="0.3">
      <c r="A70" s="82"/>
      <c r="B70" s="82"/>
      <c r="C70" s="82"/>
      <c r="D70" s="82"/>
      <c r="E70" s="82"/>
      <c r="F70" s="82"/>
      <c r="G70" s="82"/>
      <c r="H70" s="82"/>
      <c r="I70" s="82"/>
      <c r="J70" s="82"/>
      <c r="DH70" s="147" t="e">
        <f>COUNTIF(#REF!,"&lt;&gt;")</f>
        <v>#REF!</v>
      </c>
    </row>
    <row r="71" spans="1:112" s="22" customFormat="1" x14ac:dyDescent="0.3">
      <c r="A71" s="82"/>
      <c r="B71" s="82"/>
      <c r="C71" s="82"/>
      <c r="D71" s="82"/>
      <c r="E71" s="82"/>
      <c r="F71" s="82"/>
      <c r="G71" s="82"/>
      <c r="H71" s="82"/>
      <c r="I71" s="82"/>
      <c r="J71" s="82"/>
    </row>
    <row r="72" spans="1:112" s="22" customFormat="1" x14ac:dyDescent="0.3">
      <c r="A72" s="82"/>
      <c r="B72" s="82"/>
      <c r="C72" s="82"/>
      <c r="D72" s="82"/>
      <c r="E72" s="82"/>
      <c r="F72" s="82"/>
      <c r="G72" s="82"/>
      <c r="H72" s="82"/>
      <c r="I72" s="82"/>
      <c r="J72" s="82"/>
      <c r="DH72" s="147" t="e">
        <f>COUNTIF(#REF!,"&lt;&gt;")</f>
        <v>#REF!</v>
      </c>
    </row>
    <row r="73" spans="1:112" s="22" customFormat="1" collapsed="1" x14ac:dyDescent="0.3">
      <c r="A73" s="82"/>
      <c r="B73" s="82"/>
      <c r="C73" s="82"/>
      <c r="D73" s="82"/>
      <c r="E73" s="82"/>
      <c r="F73" s="82"/>
      <c r="G73" s="82"/>
      <c r="H73" s="82"/>
      <c r="I73" s="82"/>
      <c r="J73" s="82"/>
    </row>
    <row r="74" spans="1:112" s="22" customFormat="1" x14ac:dyDescent="0.3">
      <c r="A74" s="82"/>
      <c r="B74" s="82"/>
      <c r="C74" s="82"/>
      <c r="D74" s="82"/>
      <c r="E74" s="82"/>
      <c r="F74" s="82"/>
      <c r="G74" s="82"/>
      <c r="H74" s="82"/>
      <c r="I74" s="82"/>
      <c r="J74" s="82"/>
    </row>
    <row r="75" spans="1:112" s="22" customFormat="1" x14ac:dyDescent="0.3">
      <c r="A75" s="82"/>
      <c r="B75" s="82"/>
      <c r="C75" s="82"/>
      <c r="D75" s="82"/>
      <c r="E75" s="82"/>
      <c r="F75" s="82"/>
      <c r="G75" s="82"/>
      <c r="H75" s="82"/>
      <c r="I75" s="82"/>
      <c r="J75" s="82"/>
    </row>
    <row r="76" spans="1:112" s="22" customFormat="1" ht="24" customHeight="1" x14ac:dyDescent="0.3">
      <c r="A76" s="82"/>
      <c r="B76" s="82"/>
      <c r="C76" s="82"/>
      <c r="D76" s="82"/>
      <c r="E76" s="82"/>
      <c r="F76" s="82"/>
      <c r="G76" s="82"/>
      <c r="H76" s="82"/>
      <c r="I76" s="82"/>
      <c r="J76" s="82"/>
    </row>
    <row r="77" spans="1:112" s="22" customFormat="1" x14ac:dyDescent="0.3">
      <c r="A77" s="82"/>
      <c r="B77" s="82"/>
      <c r="C77" s="82"/>
      <c r="D77" s="82"/>
      <c r="E77" s="82"/>
      <c r="F77" s="82"/>
      <c r="G77" s="82"/>
      <c r="H77" s="82"/>
      <c r="I77" s="82"/>
      <c r="J77" s="82"/>
    </row>
    <row r="78" spans="1:112" s="22" customFormat="1" hidden="1" x14ac:dyDescent="0.3">
      <c r="A78" s="82"/>
      <c r="B78" s="82"/>
      <c r="C78" s="82"/>
      <c r="D78" s="82"/>
      <c r="E78" s="82"/>
      <c r="F78" s="82"/>
      <c r="G78" s="82"/>
      <c r="H78" s="82"/>
      <c r="I78" s="82"/>
      <c r="J78" s="82"/>
    </row>
    <row r="79" spans="1:112" s="22" customFormat="1" ht="15.75" customHeight="1" x14ac:dyDescent="0.3">
      <c r="A79" s="82"/>
      <c r="B79" s="82"/>
      <c r="C79" s="82"/>
      <c r="D79" s="82"/>
      <c r="E79" s="82"/>
      <c r="F79" s="82"/>
      <c r="G79" s="82"/>
      <c r="H79" s="82"/>
      <c r="I79" s="82"/>
      <c r="J79" s="82"/>
      <c r="DH79" s="147" t="e">
        <f>COUNTIF(#REF!,"&lt;&gt;")</f>
        <v>#REF!</v>
      </c>
    </row>
    <row r="80" spans="1:112" s="22" customFormat="1" x14ac:dyDescent="0.3">
      <c r="A80" s="82"/>
      <c r="B80" s="82"/>
      <c r="C80" s="82"/>
      <c r="D80" s="82"/>
      <c r="E80" s="82"/>
      <c r="F80" s="82"/>
      <c r="G80" s="82"/>
      <c r="H80" s="82"/>
      <c r="I80" s="82"/>
      <c r="J80" s="82"/>
    </row>
    <row r="81" spans="1:112" s="22" customFormat="1" ht="15" customHeight="1" x14ac:dyDescent="0.3">
      <c r="A81" s="82"/>
      <c r="B81" s="82"/>
      <c r="C81" s="82"/>
      <c r="D81" s="82"/>
      <c r="E81" s="82"/>
      <c r="F81" s="82"/>
      <c r="G81" s="82"/>
      <c r="H81" s="82"/>
      <c r="I81" s="82"/>
      <c r="J81" s="82"/>
    </row>
    <row r="82" spans="1:112" s="22" customFormat="1" x14ac:dyDescent="0.3">
      <c r="A82" s="82"/>
      <c r="B82" s="82"/>
      <c r="C82" s="82"/>
      <c r="D82" s="82"/>
      <c r="E82" s="82"/>
      <c r="F82" s="82"/>
      <c r="G82" s="82"/>
      <c r="H82" s="82"/>
      <c r="I82" s="82"/>
      <c r="J82" s="82"/>
    </row>
    <row r="83" spans="1:112" s="22" customFormat="1" x14ac:dyDescent="0.3">
      <c r="A83" s="82"/>
      <c r="B83" s="82"/>
      <c r="C83" s="82"/>
      <c r="D83" s="82"/>
      <c r="E83" s="82"/>
      <c r="F83" s="82"/>
      <c r="G83" s="82"/>
      <c r="H83" s="82"/>
      <c r="I83" s="82"/>
      <c r="J83" s="82"/>
    </row>
    <row r="84" spans="1:112" s="22" customFormat="1" x14ac:dyDescent="0.3">
      <c r="A84" s="82"/>
      <c r="B84" s="82"/>
      <c r="C84" s="82"/>
      <c r="D84" s="82"/>
      <c r="E84" s="82"/>
      <c r="F84" s="82"/>
      <c r="G84" s="82"/>
      <c r="H84" s="82"/>
      <c r="I84" s="82"/>
      <c r="J84" s="82"/>
    </row>
    <row r="85" spans="1:112" s="22" customFormat="1" ht="18.75" customHeight="1" x14ac:dyDescent="0.3">
      <c r="A85" s="82"/>
      <c r="B85" s="82"/>
      <c r="C85" s="82"/>
      <c r="D85" s="82"/>
      <c r="E85" s="82"/>
      <c r="F85" s="82"/>
      <c r="G85" s="82"/>
      <c r="H85" s="82"/>
      <c r="I85" s="82"/>
      <c r="J85" s="82"/>
    </row>
    <row r="86" spans="1:112" s="22" customFormat="1" x14ac:dyDescent="0.3">
      <c r="A86" s="82"/>
      <c r="B86" s="82"/>
      <c r="C86" s="82"/>
      <c r="D86" s="82"/>
      <c r="E86" s="82"/>
      <c r="F86" s="82"/>
      <c r="G86" s="82"/>
      <c r="H86" s="82"/>
      <c r="I86" s="82"/>
      <c r="J86" s="82"/>
      <c r="DH86" s="147" t="e">
        <f>COUNTIF(#REF!,"&lt;&gt;")</f>
        <v>#REF!</v>
      </c>
    </row>
    <row r="87" spans="1:112" s="22" customFormat="1" x14ac:dyDescent="0.3">
      <c r="A87" s="82"/>
      <c r="B87" s="82"/>
      <c r="C87" s="82"/>
      <c r="D87" s="82"/>
      <c r="E87" s="82"/>
      <c r="F87" s="82"/>
      <c r="G87" s="82"/>
      <c r="H87" s="82"/>
      <c r="I87" s="82"/>
      <c r="J87" s="82"/>
    </row>
    <row r="88" spans="1:112" s="22" customFormat="1" x14ac:dyDescent="0.3">
      <c r="A88" s="82"/>
      <c r="B88" s="82"/>
      <c r="C88" s="82"/>
      <c r="D88" s="82"/>
      <c r="E88" s="82"/>
      <c r="F88" s="82"/>
      <c r="G88" s="82"/>
      <c r="H88" s="82"/>
      <c r="I88" s="82"/>
      <c r="J88" s="82"/>
    </row>
    <row r="89" spans="1:112" s="22" customFormat="1" ht="63" customHeight="1" x14ac:dyDescent="0.3">
      <c r="A89" s="82"/>
      <c r="B89" s="82"/>
      <c r="C89" s="82"/>
      <c r="D89" s="82"/>
      <c r="E89" s="82"/>
      <c r="F89" s="82"/>
      <c r="G89" s="82"/>
      <c r="H89" s="82"/>
      <c r="I89" s="82"/>
      <c r="J89" s="82"/>
    </row>
    <row r="90" spans="1:112" s="22" customFormat="1" x14ac:dyDescent="0.3">
      <c r="A90" s="82"/>
      <c r="B90" s="82"/>
      <c r="C90" s="82"/>
      <c r="D90" s="82"/>
      <c r="E90" s="82"/>
      <c r="F90" s="82"/>
      <c r="G90" s="82"/>
      <c r="H90" s="82"/>
      <c r="I90" s="82"/>
      <c r="J90" s="82"/>
    </row>
    <row r="91" spans="1:112" s="22" customFormat="1" x14ac:dyDescent="0.3">
      <c r="A91" s="82"/>
      <c r="B91" s="82"/>
      <c r="C91" s="82"/>
      <c r="D91" s="82"/>
      <c r="E91" s="82"/>
      <c r="F91" s="82"/>
      <c r="G91" s="82"/>
      <c r="H91" s="82"/>
      <c r="I91" s="82"/>
      <c r="J91" s="82"/>
      <c r="DH91" s="147" t="e">
        <f>COUNTIF(#REF!,"&lt;&gt;")</f>
        <v>#REF!</v>
      </c>
    </row>
    <row r="92" spans="1:112" s="22" customFormat="1" x14ac:dyDescent="0.3">
      <c r="A92" s="82"/>
      <c r="B92" s="82"/>
      <c r="C92" s="82"/>
      <c r="D92" s="82"/>
      <c r="E92" s="82"/>
      <c r="F92" s="82"/>
      <c r="G92" s="82"/>
      <c r="H92" s="82"/>
      <c r="I92" s="82"/>
      <c r="J92" s="82"/>
    </row>
    <row r="93" spans="1:112" s="22" customFormat="1" ht="18.75" customHeight="1" x14ac:dyDescent="0.3">
      <c r="A93" s="82"/>
      <c r="B93" s="82"/>
      <c r="C93" s="82"/>
      <c r="D93" s="82"/>
      <c r="E93" s="82"/>
      <c r="F93" s="82"/>
      <c r="G93" s="82"/>
      <c r="H93" s="82"/>
      <c r="I93" s="82"/>
      <c r="J93" s="82"/>
    </row>
    <row r="94" spans="1:112" s="22" customFormat="1" x14ac:dyDescent="0.3">
      <c r="A94" s="82"/>
      <c r="B94" s="82"/>
      <c r="C94" s="82"/>
      <c r="D94" s="82"/>
      <c r="E94" s="82"/>
      <c r="F94" s="82"/>
      <c r="G94" s="82"/>
      <c r="H94" s="82"/>
      <c r="I94" s="82"/>
      <c r="J94" s="82"/>
      <c r="DH94" s="147">
        <f>COUNTIF(D23:I23,"&lt;&gt;")</f>
        <v>0</v>
      </c>
    </row>
    <row r="95" spans="1:112" s="22" customFormat="1" x14ac:dyDescent="0.3">
      <c r="A95" s="82"/>
      <c r="B95" s="82"/>
      <c r="C95" s="82"/>
      <c r="D95" s="82"/>
      <c r="E95" s="82"/>
      <c r="F95" s="82"/>
      <c r="G95" s="82"/>
      <c r="H95" s="82"/>
      <c r="I95" s="82"/>
      <c r="J95" s="82"/>
    </row>
    <row r="96" spans="1:112" s="22" customFormat="1" x14ac:dyDescent="0.3">
      <c r="A96" s="82"/>
      <c r="B96" s="82"/>
      <c r="C96" s="82"/>
      <c r="D96" s="82"/>
      <c r="E96" s="82"/>
      <c r="F96" s="82"/>
      <c r="G96" s="82"/>
      <c r="H96" s="82"/>
      <c r="I96" s="82"/>
      <c r="J96" s="82"/>
    </row>
    <row r="97" spans="1:112" s="22" customFormat="1" hidden="1" x14ac:dyDescent="0.3">
      <c r="A97" s="82"/>
      <c r="B97" s="82"/>
      <c r="C97" s="82"/>
      <c r="D97" s="82"/>
      <c r="E97" s="82"/>
      <c r="F97" s="82"/>
      <c r="G97" s="82"/>
      <c r="H97" s="82"/>
      <c r="I97" s="82"/>
      <c r="J97" s="82"/>
    </row>
    <row r="98" spans="1:112" s="22" customFormat="1" x14ac:dyDescent="0.3">
      <c r="A98" s="82"/>
      <c r="B98" s="82"/>
      <c r="C98" s="82"/>
      <c r="D98" s="82"/>
      <c r="E98" s="82"/>
      <c r="F98" s="82"/>
      <c r="G98" s="82"/>
      <c r="H98" s="82"/>
      <c r="I98" s="82"/>
      <c r="J98" s="82"/>
      <c r="K98"/>
      <c r="L98"/>
      <c r="DH98" s="147" t="e">
        <f>COUNTIF(#REF!,"&lt;&gt;")</f>
        <v>#REF!</v>
      </c>
    </row>
    <row r="99" spans="1:112" s="22" customFormat="1" x14ac:dyDescent="0.3">
      <c r="A99" s="82"/>
      <c r="B99" s="82"/>
      <c r="C99" s="82"/>
      <c r="D99" s="82"/>
      <c r="E99" s="82"/>
      <c r="F99" s="82"/>
      <c r="G99" s="82"/>
      <c r="H99" s="82"/>
      <c r="I99" s="82"/>
      <c r="J99" s="82"/>
    </row>
    <row r="100" spans="1:112" s="22" customFormat="1" x14ac:dyDescent="0.3">
      <c r="A100" s="82"/>
      <c r="B100" s="82"/>
      <c r="C100" s="82"/>
      <c r="D100" s="82"/>
      <c r="E100" s="82"/>
      <c r="F100" s="82"/>
      <c r="G100" s="82"/>
      <c r="H100" s="82"/>
      <c r="I100" s="82"/>
      <c r="J100" s="82"/>
    </row>
    <row r="101" spans="1:112" s="22" customFormat="1" ht="26.25" customHeight="1" x14ac:dyDescent="0.3">
      <c r="A101" s="82"/>
      <c r="B101" s="82"/>
      <c r="C101" s="82"/>
      <c r="D101" s="82"/>
      <c r="E101" s="82"/>
      <c r="F101" s="82"/>
      <c r="G101" s="82"/>
      <c r="H101" s="82"/>
      <c r="I101" s="82"/>
      <c r="J101" s="82"/>
    </row>
    <row r="102" spans="1:112" s="22" customFormat="1" x14ac:dyDescent="0.3">
      <c r="A102" s="82"/>
      <c r="B102" s="82"/>
      <c r="C102" s="82"/>
      <c r="D102" s="82"/>
      <c r="E102" s="82"/>
      <c r="F102" s="82"/>
      <c r="G102" s="82"/>
      <c r="H102" s="82"/>
      <c r="I102" s="82"/>
      <c r="J102" s="82"/>
    </row>
    <row r="103" spans="1:112" s="22" customFormat="1" x14ac:dyDescent="0.3">
      <c r="A103" s="82"/>
      <c r="B103" s="82"/>
      <c r="C103" s="82"/>
      <c r="D103" s="82"/>
      <c r="E103" s="82"/>
      <c r="F103" s="82"/>
      <c r="G103" s="82"/>
      <c r="H103" s="82"/>
      <c r="I103" s="82"/>
      <c r="J103" s="82"/>
    </row>
    <row r="104" spans="1:112" s="22" customFormat="1" x14ac:dyDescent="0.3">
      <c r="A104" s="82"/>
      <c r="B104" s="82"/>
      <c r="C104" s="82"/>
      <c r="D104" s="82"/>
      <c r="E104" s="82"/>
      <c r="F104" s="82"/>
      <c r="G104" s="82"/>
      <c r="H104" s="82"/>
      <c r="I104" s="82"/>
      <c r="J104" s="82"/>
    </row>
    <row r="105" spans="1:112" s="22" customFormat="1" x14ac:dyDescent="0.3">
      <c r="A105" s="82"/>
      <c r="B105" s="82"/>
      <c r="C105" s="82"/>
      <c r="D105" s="82"/>
      <c r="E105" s="82"/>
      <c r="F105" s="82"/>
      <c r="G105" s="82"/>
      <c r="H105" s="82"/>
      <c r="I105" s="82"/>
      <c r="J105" s="82"/>
    </row>
    <row r="106" spans="1:112" s="22" customFormat="1" x14ac:dyDescent="0.3">
      <c r="A106" s="82"/>
      <c r="B106" s="82"/>
      <c r="C106" s="82"/>
      <c r="D106" s="82"/>
      <c r="E106" s="82"/>
      <c r="F106" s="82"/>
      <c r="G106" s="82"/>
      <c r="H106" s="82"/>
      <c r="I106" s="82"/>
      <c r="J106" s="82"/>
    </row>
    <row r="107" spans="1:112" s="22" customFormat="1" ht="25.5" customHeight="1" x14ac:dyDescent="0.3">
      <c r="A107" s="82"/>
      <c r="B107" s="82"/>
      <c r="C107" s="82"/>
      <c r="D107" s="82"/>
      <c r="E107" s="82"/>
      <c r="F107" s="82"/>
      <c r="G107" s="82"/>
      <c r="H107" s="82"/>
      <c r="I107" s="82"/>
      <c r="J107" s="82"/>
    </row>
    <row r="108" spans="1:112" s="22" customFormat="1" ht="36" customHeight="1" x14ac:dyDescent="0.3">
      <c r="A108" s="82"/>
      <c r="B108" s="82"/>
      <c r="C108" s="82"/>
      <c r="D108" s="82"/>
      <c r="E108" s="82"/>
      <c r="F108" s="82"/>
      <c r="G108" s="82"/>
      <c r="H108" s="82"/>
      <c r="I108" s="82"/>
      <c r="J108" s="82"/>
    </row>
    <row r="109" spans="1:112" s="22" customFormat="1" x14ac:dyDescent="0.3">
      <c r="A109" s="82"/>
      <c r="B109" s="82"/>
      <c r="C109" s="82"/>
      <c r="D109" s="82"/>
      <c r="E109" s="82"/>
      <c r="F109" s="82"/>
      <c r="G109" s="82"/>
      <c r="H109" s="82"/>
      <c r="I109" s="82"/>
      <c r="J109" s="82"/>
    </row>
    <row r="110" spans="1:112" s="22" customFormat="1" ht="15" customHeight="1" x14ac:dyDescent="0.3">
      <c r="A110" s="82"/>
      <c r="B110" s="82"/>
      <c r="C110" s="82"/>
      <c r="D110" s="82"/>
      <c r="E110" s="82"/>
      <c r="F110" s="82"/>
      <c r="G110" s="82"/>
      <c r="H110" s="82"/>
      <c r="I110" s="82"/>
      <c r="J110" s="82"/>
      <c r="DH110" s="147" t="e">
        <f>COUNTIF(#REF!,"&lt;&gt;")</f>
        <v>#REF!</v>
      </c>
    </row>
    <row r="111" spans="1:112" s="22" customFormat="1" x14ac:dyDescent="0.3">
      <c r="A111" s="82"/>
      <c r="B111" s="82"/>
      <c r="C111" s="82"/>
      <c r="D111" s="82"/>
      <c r="E111" s="82"/>
      <c r="F111" s="82"/>
      <c r="G111" s="82"/>
      <c r="H111" s="82"/>
      <c r="I111" s="82"/>
      <c r="J111" s="82"/>
      <c r="K111"/>
      <c r="L111"/>
    </row>
    <row r="112" spans="1:112" s="22" customFormat="1" ht="93" customHeight="1" x14ac:dyDescent="0.3">
      <c r="A112" s="82"/>
      <c r="B112" s="82"/>
      <c r="C112" s="82"/>
      <c r="D112" s="82"/>
      <c r="E112" s="82"/>
      <c r="F112" s="82"/>
      <c r="G112" s="82"/>
      <c r="H112" s="82"/>
      <c r="I112" s="82"/>
      <c r="J112" s="82"/>
    </row>
    <row r="113" spans="1:112" s="22" customFormat="1" x14ac:dyDescent="0.3">
      <c r="A113" s="82"/>
      <c r="B113" s="82"/>
      <c r="C113" s="82"/>
      <c r="D113" s="82"/>
      <c r="E113" s="82"/>
      <c r="F113" s="82"/>
      <c r="G113" s="82"/>
      <c r="H113" s="82"/>
      <c r="I113" s="82"/>
      <c r="J113" s="82"/>
    </row>
    <row r="114" spans="1:112" s="22" customFormat="1" x14ac:dyDescent="0.3">
      <c r="A114" s="82"/>
      <c r="B114" s="82"/>
      <c r="C114" s="82"/>
      <c r="D114" s="82"/>
      <c r="E114" s="82"/>
      <c r="F114" s="82"/>
      <c r="G114" s="82"/>
      <c r="H114" s="82"/>
      <c r="I114" s="82"/>
      <c r="J114" s="82"/>
    </row>
    <row r="115" spans="1:112" s="22" customFormat="1" x14ac:dyDescent="0.3">
      <c r="A115" s="82"/>
      <c r="B115" s="82"/>
      <c r="C115" s="82"/>
      <c r="D115" s="82"/>
      <c r="E115" s="82"/>
      <c r="F115" s="82"/>
      <c r="G115" s="82"/>
      <c r="H115" s="82"/>
      <c r="I115" s="82"/>
      <c r="J115" s="82"/>
      <c r="DH115" s="147" t="e">
        <f>COUNTIF(#REF!,"&lt;&gt;")</f>
        <v>#REF!</v>
      </c>
    </row>
    <row r="116" spans="1:112" s="22" customFormat="1" ht="18.75" customHeight="1" x14ac:dyDescent="0.3">
      <c r="A116" s="82"/>
      <c r="B116" s="82"/>
      <c r="C116" s="82"/>
      <c r="D116" s="82"/>
      <c r="E116" s="82"/>
      <c r="F116" s="82"/>
      <c r="G116" s="82"/>
      <c r="H116" s="82"/>
      <c r="I116" s="82"/>
      <c r="J116" s="82"/>
    </row>
    <row r="117" spans="1:112" s="22" customFormat="1" ht="15" customHeight="1" x14ac:dyDescent="0.3">
      <c r="A117" s="82"/>
      <c r="B117" s="82"/>
      <c r="C117" s="82"/>
      <c r="D117" s="82"/>
      <c r="E117" s="82"/>
      <c r="F117" s="82"/>
      <c r="G117" s="82"/>
      <c r="H117" s="82"/>
      <c r="I117" s="82"/>
      <c r="J117" s="82"/>
    </row>
    <row r="118" spans="1:112" s="22" customFormat="1" x14ac:dyDescent="0.3">
      <c r="A118" s="82"/>
      <c r="B118" s="82"/>
      <c r="C118" s="82"/>
      <c r="D118" s="82"/>
      <c r="E118" s="82"/>
      <c r="F118" s="82"/>
      <c r="G118" s="82"/>
      <c r="H118" s="82"/>
      <c r="I118" s="82"/>
      <c r="J118" s="82"/>
    </row>
    <row r="119" spans="1:112" s="22" customFormat="1" x14ac:dyDescent="0.3">
      <c r="A119" s="82"/>
      <c r="B119" s="82"/>
      <c r="C119" s="82"/>
      <c r="D119" s="82"/>
      <c r="E119" s="82"/>
      <c r="F119" s="82"/>
      <c r="G119" s="82"/>
      <c r="H119" s="82"/>
      <c r="I119" s="82"/>
      <c r="J119" s="82"/>
    </row>
    <row r="120" spans="1:112" s="22" customFormat="1" ht="59.25" customHeight="1" x14ac:dyDescent="0.3">
      <c r="A120" s="82"/>
      <c r="B120" s="82"/>
      <c r="C120" s="82"/>
      <c r="D120" s="82"/>
      <c r="E120" s="82"/>
      <c r="F120" s="82"/>
      <c r="G120" s="82"/>
      <c r="H120" s="82"/>
      <c r="I120" s="82"/>
      <c r="J120" s="82"/>
    </row>
    <row r="121" spans="1:112" s="22" customFormat="1" ht="18.75" customHeight="1" x14ac:dyDescent="0.3">
      <c r="A121" s="82"/>
      <c r="B121" s="82"/>
      <c r="C121" s="82"/>
      <c r="D121" s="82"/>
      <c r="E121" s="82"/>
      <c r="F121" s="82"/>
      <c r="G121" s="82"/>
      <c r="H121" s="82"/>
      <c r="I121" s="82"/>
      <c r="J121" s="82"/>
    </row>
    <row r="122" spans="1:112" s="22" customFormat="1" x14ac:dyDescent="0.3">
      <c r="A122" s="82"/>
      <c r="B122" s="82"/>
      <c r="C122" s="82"/>
      <c r="D122" s="82"/>
      <c r="E122" s="82"/>
      <c r="F122" s="82"/>
      <c r="G122" s="82"/>
      <c r="H122" s="82"/>
      <c r="I122" s="82"/>
      <c r="J122" s="82"/>
    </row>
    <row r="123" spans="1:112" s="22" customFormat="1" ht="15" customHeight="1" x14ac:dyDescent="0.3">
      <c r="A123" s="82"/>
      <c r="B123" s="82"/>
      <c r="C123" s="82"/>
      <c r="D123" s="82"/>
      <c r="E123" s="82"/>
      <c r="F123" s="82"/>
      <c r="G123" s="82"/>
      <c r="H123" s="82"/>
      <c r="I123" s="82"/>
      <c r="J123" s="82"/>
      <c r="DH123" s="147" t="e">
        <f>COUNTIF(#REF!,"&lt;&gt;")</f>
        <v>#REF!</v>
      </c>
    </row>
    <row r="124" spans="1:112" s="22" customFormat="1" x14ac:dyDescent="0.3">
      <c r="A124" s="82"/>
      <c r="B124" s="82"/>
      <c r="C124" s="82"/>
      <c r="D124" s="82"/>
      <c r="E124" s="82"/>
      <c r="F124" s="82"/>
      <c r="G124" s="82"/>
      <c r="H124" s="82"/>
      <c r="I124" s="82"/>
      <c r="J124" s="82"/>
    </row>
    <row r="125" spans="1:112" s="22" customFormat="1" ht="36" customHeight="1" x14ac:dyDescent="0.3">
      <c r="A125" s="82"/>
      <c r="B125" s="82"/>
      <c r="C125" s="82"/>
      <c r="D125" s="82"/>
      <c r="E125" s="82"/>
      <c r="F125" s="82"/>
      <c r="G125" s="82"/>
      <c r="H125" s="82"/>
      <c r="I125" s="82"/>
      <c r="J125" s="82"/>
    </row>
    <row r="126" spans="1:112" s="22" customFormat="1" x14ac:dyDescent="0.3">
      <c r="A126" s="82"/>
      <c r="B126" s="82"/>
      <c r="C126" s="82"/>
      <c r="D126" s="82"/>
      <c r="E126" s="82"/>
      <c r="F126" s="82"/>
      <c r="G126" s="82"/>
      <c r="H126" s="82"/>
      <c r="I126" s="82"/>
      <c r="J126" s="82"/>
    </row>
    <row r="127" spans="1:112" s="22" customFormat="1" ht="18.75" customHeight="1" x14ac:dyDescent="0.3">
      <c r="A127" s="82"/>
      <c r="B127" s="82"/>
      <c r="C127" s="82"/>
      <c r="D127" s="82"/>
      <c r="E127" s="82"/>
      <c r="F127" s="82"/>
      <c r="G127" s="82"/>
      <c r="H127" s="82"/>
      <c r="I127" s="82"/>
      <c r="J127" s="82"/>
    </row>
    <row r="128" spans="1:112" s="22" customFormat="1" ht="36.75" customHeight="1" x14ac:dyDescent="0.3">
      <c r="A128" s="82"/>
      <c r="B128" s="82"/>
      <c r="C128" s="82"/>
      <c r="D128" s="82"/>
      <c r="E128" s="82"/>
      <c r="F128" s="82"/>
      <c r="G128" s="82"/>
      <c r="H128" s="82"/>
      <c r="I128" s="82"/>
      <c r="J128" s="82"/>
    </row>
    <row r="129" spans="1:15" s="22" customFormat="1" ht="39" customHeight="1" x14ac:dyDescent="0.3">
      <c r="A129" s="82"/>
      <c r="B129" s="82"/>
      <c r="C129" s="82"/>
      <c r="D129" s="82"/>
      <c r="E129" s="82"/>
      <c r="F129" s="82"/>
      <c r="G129" s="82"/>
      <c r="H129" s="82"/>
      <c r="I129" s="82"/>
      <c r="J129" s="82"/>
    </row>
    <row r="130" spans="1:15" s="22" customFormat="1" x14ac:dyDescent="0.3">
      <c r="A130" s="82"/>
      <c r="B130" s="82"/>
      <c r="C130" s="82"/>
      <c r="D130" s="82"/>
      <c r="E130" s="82"/>
      <c r="F130" s="82"/>
      <c r="G130" s="82"/>
      <c r="H130" s="82"/>
      <c r="I130" s="82"/>
      <c r="J130" s="82"/>
    </row>
    <row r="131" spans="1:15" s="22" customFormat="1" ht="45" customHeight="1" x14ac:dyDescent="0.3">
      <c r="A131" s="82"/>
      <c r="B131" s="82"/>
      <c r="C131" s="82"/>
      <c r="D131" s="82"/>
      <c r="E131" s="82"/>
      <c r="F131" s="82"/>
      <c r="G131" s="82"/>
      <c r="H131" s="82"/>
      <c r="I131" s="82"/>
      <c r="J131" s="82"/>
    </row>
    <row r="132" spans="1:15" s="22" customFormat="1" x14ac:dyDescent="0.3">
      <c r="A132" s="82"/>
      <c r="B132" s="82"/>
      <c r="C132" s="82"/>
      <c r="D132" s="82"/>
      <c r="E132" s="82"/>
      <c r="F132" s="82"/>
      <c r="G132" s="82"/>
      <c r="H132" s="82"/>
      <c r="I132" s="82"/>
      <c r="J132" s="82"/>
    </row>
    <row r="133" spans="1:15" s="22" customFormat="1" ht="18.75" customHeight="1" x14ac:dyDescent="0.3">
      <c r="A133" s="82"/>
      <c r="B133" s="82"/>
      <c r="C133" s="82"/>
      <c r="D133" s="82"/>
      <c r="E133" s="82"/>
      <c r="F133" s="82"/>
      <c r="G133" s="82"/>
      <c r="H133" s="82"/>
      <c r="I133" s="82"/>
      <c r="J133" s="82"/>
    </row>
    <row r="134" spans="1:15" s="22" customFormat="1" ht="1.2" customHeight="1" x14ac:dyDescent="0.3">
      <c r="A134" s="82"/>
      <c r="B134" s="82"/>
      <c r="C134" s="82"/>
      <c r="D134" s="82"/>
      <c r="E134" s="82"/>
      <c r="F134" s="82"/>
      <c r="G134" s="82"/>
      <c r="H134" s="82"/>
      <c r="I134" s="82"/>
      <c r="J134" s="82"/>
    </row>
    <row r="135" spans="1:15" s="22" customFormat="1" ht="34.5" customHeight="1" x14ac:dyDescent="0.3">
      <c r="A135" s="82"/>
      <c r="B135" s="82"/>
      <c r="C135" s="82"/>
      <c r="D135" s="82"/>
      <c r="E135" s="82"/>
      <c r="F135" s="82"/>
      <c r="G135" s="82"/>
      <c r="H135" s="82"/>
      <c r="I135" s="82"/>
      <c r="J135" s="82"/>
    </row>
    <row r="136" spans="1:15" s="22" customFormat="1" x14ac:dyDescent="0.3">
      <c r="A136" s="82"/>
      <c r="B136" s="82"/>
      <c r="C136" s="82"/>
      <c r="D136" s="82"/>
      <c r="E136" s="82"/>
      <c r="F136" s="82"/>
      <c r="G136" s="82"/>
      <c r="H136" s="82"/>
      <c r="I136" s="82"/>
      <c r="J136" s="82"/>
    </row>
    <row r="137" spans="1:15" s="22" customFormat="1" ht="24.75" customHeight="1" x14ac:dyDescent="0.3">
      <c r="A137" s="82"/>
      <c r="B137" s="82"/>
      <c r="C137" s="82"/>
      <c r="D137" s="82"/>
      <c r="E137" s="82"/>
      <c r="F137" s="82"/>
      <c r="G137" s="82"/>
      <c r="H137" s="82"/>
      <c r="I137" s="82"/>
      <c r="J137" s="82"/>
    </row>
    <row r="138" spans="1:15" s="22" customFormat="1" ht="24" customHeight="1" x14ac:dyDescent="0.3">
      <c r="A138" s="82"/>
      <c r="B138" s="82"/>
      <c r="C138" s="82"/>
      <c r="D138" s="82"/>
      <c r="E138" s="82"/>
      <c r="F138" s="82"/>
      <c r="G138" s="82"/>
      <c r="H138" s="82"/>
      <c r="I138" s="82"/>
      <c r="J138" s="82"/>
      <c r="K138" s="82"/>
      <c r="L138" s="82"/>
    </row>
    <row r="139" spans="1:15" s="22" customFormat="1" x14ac:dyDescent="0.3">
      <c r="A139" s="82"/>
      <c r="B139" s="82"/>
      <c r="C139" s="82"/>
      <c r="D139" s="82"/>
      <c r="E139" s="82"/>
      <c r="F139" s="82"/>
      <c r="G139" s="82"/>
      <c r="H139" s="82"/>
      <c r="I139" s="82"/>
      <c r="J139" s="82"/>
      <c r="K139" s="82"/>
      <c r="L139" s="82"/>
    </row>
    <row r="140" spans="1:15" s="22" customFormat="1" x14ac:dyDescent="0.3">
      <c r="A140" s="82"/>
      <c r="B140" s="82"/>
      <c r="C140" s="82"/>
      <c r="D140" s="82"/>
      <c r="E140" s="82"/>
      <c r="F140" s="82"/>
      <c r="G140" s="82"/>
      <c r="H140" s="82"/>
      <c r="I140" s="82"/>
      <c r="J140" s="82"/>
      <c r="K140" s="82"/>
      <c r="L140" s="82"/>
    </row>
    <row r="141" spans="1:15" s="22" customFormat="1" x14ac:dyDescent="0.3">
      <c r="A141" s="82"/>
      <c r="B141" s="82"/>
      <c r="C141" s="82"/>
      <c r="D141" s="82"/>
      <c r="E141" s="82"/>
      <c r="F141" s="82"/>
      <c r="G141" s="82"/>
      <c r="H141" s="82"/>
      <c r="I141" s="82"/>
      <c r="J141" s="82"/>
      <c r="K141" s="82"/>
      <c r="L141" s="82"/>
    </row>
    <row r="142" spans="1:15" x14ac:dyDescent="0.3">
      <c r="M142" s="22"/>
      <c r="N142" s="22"/>
      <c r="O142" s="22"/>
    </row>
    <row r="143" spans="1:15" x14ac:dyDescent="0.3">
      <c r="M143" s="22"/>
      <c r="N143" s="22"/>
      <c r="O143" s="22"/>
    </row>
    <row r="144" spans="1:15" x14ac:dyDescent="0.3">
      <c r="M144" s="22"/>
      <c r="N144" s="22"/>
      <c r="O144" s="22"/>
    </row>
    <row r="145" spans="13:15" x14ac:dyDescent="0.3">
      <c r="M145" s="22"/>
      <c r="N145" s="22"/>
      <c r="O145" s="22"/>
    </row>
    <row r="146" spans="13:15" x14ac:dyDescent="0.3">
      <c r="M146" s="22"/>
      <c r="N146" s="22"/>
      <c r="O146" s="22"/>
    </row>
    <row r="147" spans="13:15" x14ac:dyDescent="0.3">
      <c r="M147" s="22"/>
      <c r="N147" s="22"/>
      <c r="O147" s="22"/>
    </row>
    <row r="148" spans="13:15" x14ac:dyDescent="0.3">
      <c r="M148" s="22"/>
      <c r="N148" s="22"/>
      <c r="O148" s="22"/>
    </row>
    <row r="149" spans="13:15" x14ac:dyDescent="0.3">
      <c r="M149" s="22"/>
      <c r="N149" s="22"/>
      <c r="O149" s="22"/>
    </row>
    <row r="150" spans="13:15" x14ac:dyDescent="0.3">
      <c r="M150" s="22"/>
      <c r="N150" s="22"/>
      <c r="O150" s="22"/>
    </row>
    <row r="151" spans="13:15" x14ac:dyDescent="0.3">
      <c r="M151" s="22"/>
      <c r="N151" s="22"/>
      <c r="O151" s="22"/>
    </row>
    <row r="152" spans="13:15" x14ac:dyDescent="0.3">
      <c r="M152" s="22"/>
      <c r="N152" s="22"/>
      <c r="O152" s="22"/>
    </row>
    <row r="153" spans="13:15" x14ac:dyDescent="0.3">
      <c r="M153" s="22"/>
      <c r="N153" s="22"/>
      <c r="O153" s="22"/>
    </row>
    <row r="154" spans="13:15" x14ac:dyDescent="0.3">
      <c r="M154" s="22"/>
      <c r="N154" s="22"/>
      <c r="O154" s="22"/>
    </row>
    <row r="155" spans="13:15" x14ac:dyDescent="0.3">
      <c r="M155" s="22"/>
      <c r="N155" s="22"/>
      <c r="O155" s="22"/>
    </row>
    <row r="156" spans="13:15" x14ac:dyDescent="0.3">
      <c r="M156" s="22"/>
      <c r="N156" s="22"/>
      <c r="O156" s="22"/>
    </row>
    <row r="157" spans="13:15" x14ac:dyDescent="0.3">
      <c r="M157" s="22"/>
      <c r="N157" s="22"/>
      <c r="O157" s="22"/>
    </row>
    <row r="158" spans="13:15" x14ac:dyDescent="0.3">
      <c r="M158" s="22"/>
      <c r="N158" s="22"/>
      <c r="O158" s="22"/>
    </row>
    <row r="159" spans="13:15" x14ac:dyDescent="0.3">
      <c r="M159" s="22"/>
      <c r="N159" s="22"/>
      <c r="O159" s="22"/>
    </row>
    <row r="160" spans="13:15" x14ac:dyDescent="0.3">
      <c r="M160" s="22"/>
      <c r="N160" s="22"/>
      <c r="O160" s="22"/>
    </row>
    <row r="161" spans="13:15" x14ac:dyDescent="0.3">
      <c r="M161" s="22"/>
      <c r="N161" s="22"/>
      <c r="O161" s="22"/>
    </row>
    <row r="162" spans="13:15" x14ac:dyDescent="0.3">
      <c r="M162" s="22"/>
      <c r="N162" s="22"/>
      <c r="O162" s="22"/>
    </row>
    <row r="163" spans="13:15" x14ac:dyDescent="0.3">
      <c r="M163" s="22"/>
      <c r="N163" s="22"/>
      <c r="O163" s="22"/>
    </row>
    <row r="164" spans="13:15" x14ac:dyDescent="0.3">
      <c r="M164" s="22"/>
      <c r="N164" s="22"/>
      <c r="O164" s="22"/>
    </row>
    <row r="165" spans="13:15" x14ac:dyDescent="0.3">
      <c r="M165" s="22"/>
      <c r="N165" s="22"/>
      <c r="O165" s="22"/>
    </row>
    <row r="166" spans="13:15" x14ac:dyDescent="0.3">
      <c r="M166" s="22"/>
      <c r="N166" s="22"/>
      <c r="O166" s="22"/>
    </row>
    <row r="167" spans="13:15" x14ac:dyDescent="0.3">
      <c r="M167" s="22"/>
      <c r="N167" s="22"/>
      <c r="O167" s="22"/>
    </row>
    <row r="168" spans="13:15" x14ac:dyDescent="0.3">
      <c r="M168" s="22"/>
      <c r="N168" s="22"/>
      <c r="O168" s="22"/>
    </row>
    <row r="169" spans="13:15" x14ac:dyDescent="0.3">
      <c r="M169" s="22"/>
      <c r="N169" s="22"/>
    </row>
    <row r="170" spans="13:15" x14ac:dyDescent="0.3">
      <c r="M170" s="22"/>
      <c r="N170" s="22"/>
    </row>
    <row r="171" spans="13:15" x14ac:dyDescent="0.3">
      <c r="M171" s="22"/>
      <c r="N171" s="22"/>
    </row>
    <row r="172" spans="13:15" x14ac:dyDescent="0.3">
      <c r="M172" s="22"/>
      <c r="N172" s="22"/>
    </row>
    <row r="173" spans="13:15" x14ac:dyDescent="0.3">
      <c r="M173" s="22"/>
      <c r="N173" s="22"/>
    </row>
    <row r="174" spans="13:15" x14ac:dyDescent="0.3">
      <c r="M174" s="22"/>
      <c r="N174" s="22"/>
    </row>
    <row r="175" spans="13:15" x14ac:dyDescent="0.3">
      <c r="M175" s="22"/>
      <c r="N175" s="22"/>
    </row>
    <row r="176" spans="13:15" x14ac:dyDescent="0.3">
      <c r="M176" s="22"/>
      <c r="N176" s="22"/>
    </row>
    <row r="177" spans="13:14" x14ac:dyDescent="0.3">
      <c r="M177" s="22"/>
      <c r="N177" s="22"/>
    </row>
    <row r="178" spans="13:14" x14ac:dyDescent="0.3">
      <c r="M178" s="22"/>
      <c r="N178" s="22"/>
    </row>
    <row r="179" spans="13:14" x14ac:dyDescent="0.3">
      <c r="M179" s="22"/>
      <c r="N179" s="22"/>
    </row>
    <row r="180" spans="13:14" x14ac:dyDescent="0.3">
      <c r="M180" s="22"/>
      <c r="N180" s="22"/>
    </row>
    <row r="181" spans="13:14" x14ac:dyDescent="0.3">
      <c r="M181" s="22"/>
      <c r="N181" s="22"/>
    </row>
    <row r="182" spans="13:14" x14ac:dyDescent="0.3">
      <c r="M182" s="22"/>
      <c r="N182" s="22"/>
    </row>
    <row r="183" spans="13:14" x14ac:dyDescent="0.3">
      <c r="M183" s="22"/>
      <c r="N183" s="22"/>
    </row>
    <row r="184" spans="13:14" x14ac:dyDescent="0.3">
      <c r="M184" s="22"/>
      <c r="N184" s="22"/>
    </row>
    <row r="185" spans="13:14" x14ac:dyDescent="0.3">
      <c r="M185" s="22"/>
      <c r="N185" s="22"/>
    </row>
    <row r="186" spans="13:14" x14ac:dyDescent="0.3">
      <c r="M186" s="22"/>
      <c r="N186" s="22"/>
    </row>
    <row r="187" spans="13:14" x14ac:dyDescent="0.3">
      <c r="M187" s="22"/>
      <c r="N187" s="22"/>
    </row>
    <row r="188" spans="13:14" x14ac:dyDescent="0.3">
      <c r="M188" s="22"/>
      <c r="N188" s="22"/>
    </row>
    <row r="189" spans="13:14" x14ac:dyDescent="0.3">
      <c r="M189" s="22"/>
      <c r="N189" s="22"/>
    </row>
    <row r="190" spans="13:14" x14ac:dyDescent="0.3">
      <c r="M190" s="22"/>
      <c r="N190" s="22"/>
    </row>
    <row r="191" spans="13:14" x14ac:dyDescent="0.3">
      <c r="M191" s="22"/>
      <c r="N191" s="22"/>
    </row>
    <row r="192" spans="13:14" x14ac:dyDescent="0.3">
      <c r="M192" s="22"/>
      <c r="N192" s="22"/>
    </row>
    <row r="193" spans="13:14" x14ac:dyDescent="0.3">
      <c r="M193" s="22"/>
      <c r="N193" s="22"/>
    </row>
    <row r="194" spans="13:14" x14ac:dyDescent="0.3">
      <c r="M194" s="22"/>
      <c r="N194" s="22"/>
    </row>
    <row r="195" spans="13:14" x14ac:dyDescent="0.3">
      <c r="M195" s="22"/>
      <c r="N195" s="22"/>
    </row>
    <row r="196" spans="13:14" x14ac:dyDescent="0.3">
      <c r="M196" s="22"/>
      <c r="N196" s="22"/>
    </row>
    <row r="197" spans="13:14" x14ac:dyDescent="0.3">
      <c r="M197" s="22"/>
      <c r="N197" s="22"/>
    </row>
    <row r="198" spans="13:14" x14ac:dyDescent="0.3">
      <c r="M198" s="22"/>
      <c r="N198" s="22"/>
    </row>
    <row r="199" spans="13:14" x14ac:dyDescent="0.3">
      <c r="M199" s="22"/>
      <c r="N199" s="22"/>
    </row>
    <row r="200" spans="13:14" x14ac:dyDescent="0.3">
      <c r="M200" s="22"/>
      <c r="N200" s="22"/>
    </row>
    <row r="201" spans="13:14" x14ac:dyDescent="0.3">
      <c r="M201" s="22"/>
      <c r="N201" s="22"/>
    </row>
    <row r="202" spans="13:14" x14ac:dyDescent="0.3">
      <c r="M202" s="22"/>
      <c r="N202" s="22"/>
    </row>
    <row r="203" spans="13:14" x14ac:dyDescent="0.3">
      <c r="M203" s="22"/>
      <c r="N203" s="22"/>
    </row>
    <row r="204" spans="13:14" x14ac:dyDescent="0.3">
      <c r="M204" s="22"/>
      <c r="N204" s="22"/>
    </row>
    <row r="205" spans="13:14" x14ac:dyDescent="0.3">
      <c r="M205" s="22"/>
      <c r="N205" s="22"/>
    </row>
    <row r="206" spans="13:14" x14ac:dyDescent="0.3">
      <c r="M206" s="22"/>
      <c r="N206" s="22"/>
    </row>
    <row r="207" spans="13:14" x14ac:dyDescent="0.3">
      <c r="M207" s="22"/>
      <c r="N207" s="22"/>
    </row>
    <row r="208" spans="13:14" x14ac:dyDescent="0.3">
      <c r="M208" s="22"/>
      <c r="N208" s="22"/>
    </row>
    <row r="209" spans="13:14" x14ac:dyDescent="0.3">
      <c r="M209" s="22"/>
      <c r="N209" s="22"/>
    </row>
    <row r="210" spans="13:14" x14ac:dyDescent="0.3">
      <c r="M210" s="22"/>
      <c r="N210" s="22"/>
    </row>
    <row r="211" spans="13:14" x14ac:dyDescent="0.3">
      <c r="M211" s="22"/>
      <c r="N211" s="22"/>
    </row>
    <row r="212" spans="13:14" x14ac:dyDescent="0.3">
      <c r="M212" s="22"/>
      <c r="N212" s="22"/>
    </row>
    <row r="213" spans="13:14" x14ac:dyDescent="0.3">
      <c r="M213" s="22"/>
      <c r="N213" s="22"/>
    </row>
    <row r="214" spans="13:14" x14ac:dyDescent="0.3">
      <c r="M214" s="22"/>
      <c r="N214" s="22"/>
    </row>
    <row r="215" spans="13:14" x14ac:dyDescent="0.3">
      <c r="M215" s="22"/>
      <c r="N215" s="22"/>
    </row>
    <row r="216" spans="13:14" x14ac:dyDescent="0.3">
      <c r="M216" s="22"/>
      <c r="N216" s="22"/>
    </row>
    <row r="217" spans="13:14" x14ac:dyDescent="0.3">
      <c r="M217" s="22"/>
      <c r="N217" s="22"/>
    </row>
    <row r="218" spans="13:14" x14ac:dyDescent="0.3">
      <c r="M218" s="22"/>
      <c r="N218" s="22"/>
    </row>
    <row r="219" spans="13:14" x14ac:dyDescent="0.3">
      <c r="M219" s="22"/>
      <c r="N219" s="22"/>
    </row>
    <row r="220" spans="13:14" x14ac:dyDescent="0.3">
      <c r="M220" s="22"/>
      <c r="N220" s="22"/>
    </row>
    <row r="221" spans="13:14" x14ac:dyDescent="0.3">
      <c r="M221" s="22"/>
      <c r="N221" s="22"/>
    </row>
    <row r="222" spans="13:14" x14ac:dyDescent="0.3">
      <c r="M222" s="22"/>
      <c r="N222" s="22"/>
    </row>
    <row r="223" spans="13:14" x14ac:dyDescent="0.3">
      <c r="M223" s="22"/>
      <c r="N223" s="22"/>
    </row>
    <row r="224" spans="13:14" x14ac:dyDescent="0.3">
      <c r="M224" s="22"/>
      <c r="N224" s="22"/>
    </row>
    <row r="225" spans="13:14" x14ac:dyDescent="0.3">
      <c r="M225" s="22"/>
      <c r="N225" s="22"/>
    </row>
    <row r="226" spans="13:14" x14ac:dyDescent="0.3">
      <c r="M226" s="22"/>
      <c r="N226" s="22"/>
    </row>
    <row r="227" spans="13:14" x14ac:dyDescent="0.3">
      <c r="M227" s="22"/>
      <c r="N227" s="22"/>
    </row>
    <row r="228" spans="13:14" x14ac:dyDescent="0.3">
      <c r="M228" s="22"/>
      <c r="N228" s="22"/>
    </row>
    <row r="229" spans="13:14" x14ac:dyDescent="0.3">
      <c r="M229" s="22"/>
      <c r="N229" s="22"/>
    </row>
    <row r="230" spans="13:14" x14ac:dyDescent="0.3">
      <c r="M230" s="22"/>
      <c r="N230" s="22"/>
    </row>
    <row r="231" spans="13:14" x14ac:dyDescent="0.3">
      <c r="M231" s="22"/>
      <c r="N231" s="22"/>
    </row>
    <row r="232" spans="13:14" x14ac:dyDescent="0.3">
      <c r="M232" s="22"/>
      <c r="N232" s="22"/>
    </row>
    <row r="233" spans="13:14" x14ac:dyDescent="0.3">
      <c r="M233" s="22"/>
      <c r="N233" s="22"/>
    </row>
    <row r="234" spans="13:14" x14ac:dyDescent="0.3">
      <c r="M234" s="22"/>
      <c r="N234" s="22"/>
    </row>
    <row r="235" spans="13:14" x14ac:dyDescent="0.3">
      <c r="M235" s="22"/>
      <c r="N235" s="22"/>
    </row>
    <row r="236" spans="13:14" x14ac:dyDescent="0.3">
      <c r="M236" s="22"/>
      <c r="N236" s="22"/>
    </row>
    <row r="237" spans="13:14" x14ac:dyDescent="0.3">
      <c r="M237" s="22"/>
      <c r="N237" s="22"/>
    </row>
    <row r="238" spans="13:14" x14ac:dyDescent="0.3">
      <c r="M238" s="22"/>
      <c r="N238" s="22"/>
    </row>
    <row r="239" spans="13:14" x14ac:dyDescent="0.3">
      <c r="M239" s="22"/>
      <c r="N239" s="22"/>
    </row>
    <row r="240" spans="13:14" x14ac:dyDescent="0.3">
      <c r="M240" s="22"/>
      <c r="N240" s="22"/>
    </row>
    <row r="241" spans="12:112" x14ac:dyDescent="0.3">
      <c r="M241" s="22"/>
      <c r="N241" s="22"/>
    </row>
    <row r="242" spans="12:112" x14ac:dyDescent="0.3">
      <c r="M242" s="22"/>
      <c r="N242" s="22"/>
    </row>
    <row r="243" spans="12:112" x14ac:dyDescent="0.3">
      <c r="M243" s="22"/>
      <c r="N243" s="22"/>
    </row>
    <row r="244" spans="12:112" x14ac:dyDescent="0.3">
      <c r="M244" s="22"/>
      <c r="N244" s="22"/>
    </row>
    <row r="245" spans="12:112" x14ac:dyDescent="0.3">
      <c r="M245" s="22"/>
      <c r="N245" s="22"/>
    </row>
    <row r="246" spans="12:112" x14ac:dyDescent="0.3">
      <c r="M246" s="22"/>
      <c r="N246" s="22"/>
    </row>
    <row r="247" spans="12:112" x14ac:dyDescent="0.3">
      <c r="M247" s="22"/>
      <c r="N247" s="22"/>
    </row>
    <row r="248" spans="12:112" x14ac:dyDescent="0.3">
      <c r="M248" s="22"/>
      <c r="N248" s="22"/>
    </row>
    <row r="249" spans="12:112" x14ac:dyDescent="0.3">
      <c r="M249" s="22"/>
      <c r="N249" s="22"/>
    </row>
    <row r="250" spans="12:112" ht="15" thickBot="1" x14ac:dyDescent="0.35">
      <c r="L250" s="266" t="s">
        <v>27</v>
      </c>
      <c r="M250" s="128" t="s">
        <v>181</v>
      </c>
      <c r="DG250" s="22"/>
      <c r="DH250" s="82"/>
    </row>
    <row r="251" spans="12:112" ht="15" thickTop="1" x14ac:dyDescent="0.3">
      <c r="L251" s="83" t="s">
        <v>1273</v>
      </c>
      <c r="M251" s="131" t="s">
        <v>1274</v>
      </c>
      <c r="DG251" s="22"/>
      <c r="DH251" s="82"/>
    </row>
    <row r="252" spans="12:112" x14ac:dyDescent="0.3">
      <c r="L252" s="83" t="s">
        <v>1273</v>
      </c>
      <c r="M252" s="131" t="s">
        <v>1275</v>
      </c>
      <c r="DG252" s="22"/>
      <c r="DH252" s="82"/>
    </row>
    <row r="253" spans="12:112" x14ac:dyDescent="0.3">
      <c r="L253" s="83" t="s">
        <v>1273</v>
      </c>
      <c r="M253" s="131" t="s">
        <v>1132</v>
      </c>
      <c r="DG253" s="22"/>
      <c r="DH253" s="82"/>
    </row>
    <row r="254" spans="12:112" x14ac:dyDescent="0.3">
      <c r="L254" s="83" t="s">
        <v>1273</v>
      </c>
      <c r="M254" s="131" t="s">
        <v>1276</v>
      </c>
      <c r="DG254" s="22"/>
      <c r="DH254" s="82"/>
    </row>
    <row r="255" spans="12:112" x14ac:dyDescent="0.3">
      <c r="L255" s="83" t="s">
        <v>1273</v>
      </c>
      <c r="M255" s="131" t="s">
        <v>1277</v>
      </c>
      <c r="DG255" s="22"/>
      <c r="DH255" s="82"/>
    </row>
    <row r="256" spans="12:112" x14ac:dyDescent="0.3">
      <c r="L256" s="83" t="s">
        <v>1273</v>
      </c>
      <c r="M256" s="131" t="s">
        <v>1278</v>
      </c>
      <c r="DG256" s="22"/>
      <c r="DH256" s="82"/>
    </row>
    <row r="257" spans="12:112" x14ac:dyDescent="0.3">
      <c r="L257" s="83" t="s">
        <v>1273</v>
      </c>
      <c r="M257" s="131" t="s">
        <v>1279</v>
      </c>
      <c r="DG257" s="22"/>
      <c r="DH257" s="82"/>
    </row>
    <row r="258" spans="12:112" x14ac:dyDescent="0.3">
      <c r="L258" s="83" t="s">
        <v>1280</v>
      </c>
      <c r="M258" s="131" t="s">
        <v>1281</v>
      </c>
      <c r="DG258" s="22"/>
      <c r="DH258" s="82"/>
    </row>
    <row r="259" spans="12:112" x14ac:dyDescent="0.3">
      <c r="L259" s="83" t="s">
        <v>1280</v>
      </c>
      <c r="M259" s="131" t="s">
        <v>1282</v>
      </c>
      <c r="DG259" s="22"/>
      <c r="DH259" s="82"/>
    </row>
    <row r="260" spans="12:112" x14ac:dyDescent="0.3">
      <c r="L260" s="83" t="s">
        <v>1280</v>
      </c>
      <c r="M260" s="131" t="s">
        <v>1283</v>
      </c>
      <c r="DG260" s="22"/>
      <c r="DH260" s="82"/>
    </row>
    <row r="261" spans="12:112" x14ac:dyDescent="0.3">
      <c r="L261" s="83" t="s">
        <v>1280</v>
      </c>
      <c r="M261" s="131" t="s">
        <v>1284</v>
      </c>
      <c r="DG261" s="22"/>
      <c r="DH261" s="82"/>
    </row>
    <row r="262" spans="12:112" x14ac:dyDescent="0.3">
      <c r="L262" s="83" t="s">
        <v>1280</v>
      </c>
      <c r="M262" s="131" t="s">
        <v>1285</v>
      </c>
      <c r="DG262" s="22"/>
      <c r="DH262" s="82"/>
    </row>
    <row r="263" spans="12:112" x14ac:dyDescent="0.3">
      <c r="L263" s="83" t="s">
        <v>1280</v>
      </c>
      <c r="M263" s="131" t="s">
        <v>1286</v>
      </c>
      <c r="DG263" s="22"/>
      <c r="DH263" s="82"/>
    </row>
    <row r="264" spans="12:112" x14ac:dyDescent="0.3">
      <c r="L264" s="83" t="s">
        <v>1280</v>
      </c>
      <c r="M264" s="131" t="s">
        <v>1287</v>
      </c>
      <c r="DG264" s="22"/>
      <c r="DH264" s="82"/>
    </row>
    <row r="265" spans="12:112" x14ac:dyDescent="0.3">
      <c r="L265" s="83" t="s">
        <v>1288</v>
      </c>
      <c r="M265" s="131" t="s">
        <v>1289</v>
      </c>
      <c r="DG265" s="22"/>
      <c r="DH265" s="82"/>
    </row>
    <row r="266" spans="12:112" x14ac:dyDescent="0.3">
      <c r="L266" s="83" t="s">
        <v>1288</v>
      </c>
      <c r="M266" s="131" t="s">
        <v>1290</v>
      </c>
      <c r="DG266" s="22"/>
      <c r="DH266" s="82"/>
    </row>
    <row r="267" spans="12:112" x14ac:dyDescent="0.3">
      <c r="L267" s="83" t="s">
        <v>1288</v>
      </c>
      <c r="M267" s="131" t="s">
        <v>1291</v>
      </c>
      <c r="DG267" s="22"/>
      <c r="DH267" s="82"/>
    </row>
    <row r="268" spans="12:112" x14ac:dyDescent="0.3">
      <c r="L268" s="83" t="s">
        <v>1288</v>
      </c>
      <c r="M268" s="131" t="s">
        <v>1292</v>
      </c>
      <c r="DG268" s="22"/>
      <c r="DH268" s="82"/>
    </row>
    <row r="269" spans="12:112" x14ac:dyDescent="0.3">
      <c r="L269" s="83" t="s">
        <v>1293</v>
      </c>
      <c r="M269" s="131" t="s">
        <v>1294</v>
      </c>
      <c r="DG269" s="22"/>
      <c r="DH269" s="82"/>
    </row>
    <row r="270" spans="12:112" x14ac:dyDescent="0.3">
      <c r="L270" s="83" t="s">
        <v>1293</v>
      </c>
      <c r="M270" s="131" t="s">
        <v>1295</v>
      </c>
      <c r="DG270" s="22"/>
      <c r="DH270" s="82"/>
    </row>
    <row r="271" spans="12:112" x14ac:dyDescent="0.3">
      <c r="L271" s="83" t="s">
        <v>1293</v>
      </c>
      <c r="M271" s="131" t="s">
        <v>981</v>
      </c>
      <c r="DG271" s="22"/>
      <c r="DH271" s="82"/>
    </row>
    <row r="272" spans="12:112" x14ac:dyDescent="0.3">
      <c r="L272" s="83" t="s">
        <v>1296</v>
      </c>
      <c r="M272" s="131" t="s">
        <v>1060</v>
      </c>
      <c r="DG272" s="22"/>
      <c r="DH272" s="82"/>
    </row>
    <row r="273" spans="12:112" x14ac:dyDescent="0.3">
      <c r="L273" s="83" t="s">
        <v>1296</v>
      </c>
      <c r="M273" s="131" t="s">
        <v>701</v>
      </c>
      <c r="DG273" s="22"/>
      <c r="DH273" s="82"/>
    </row>
    <row r="274" spans="12:112" x14ac:dyDescent="0.3">
      <c r="L274" s="83" t="s">
        <v>1296</v>
      </c>
      <c r="M274" s="131" t="s">
        <v>1297</v>
      </c>
      <c r="DG274" s="22"/>
      <c r="DH274" s="82"/>
    </row>
    <row r="275" spans="12:112" x14ac:dyDescent="0.3">
      <c r="L275" s="83" t="s">
        <v>1296</v>
      </c>
      <c r="M275" s="131" t="s">
        <v>1298</v>
      </c>
      <c r="DG275" s="22"/>
      <c r="DH275" s="82"/>
    </row>
    <row r="276" spans="12:112" x14ac:dyDescent="0.3">
      <c r="L276" s="83" t="s">
        <v>1296</v>
      </c>
      <c r="M276" s="131" t="s">
        <v>1299</v>
      </c>
      <c r="DG276" s="22"/>
      <c r="DH276" s="82"/>
    </row>
    <row r="277" spans="12:112" x14ac:dyDescent="0.3">
      <c r="L277" s="265" t="s">
        <v>1300</v>
      </c>
      <c r="M277" s="131" t="s">
        <v>3</v>
      </c>
      <c r="DG277" s="22"/>
      <c r="DH277" s="82"/>
    </row>
    <row r="278" spans="12:112" x14ac:dyDescent="0.3">
      <c r="L278" s="265" t="s">
        <v>1300</v>
      </c>
      <c r="M278" s="131" t="s">
        <v>1301</v>
      </c>
      <c r="DG278" s="22"/>
      <c r="DH278" s="82"/>
    </row>
    <row r="279" spans="12:112" x14ac:dyDescent="0.3">
      <c r="L279" s="265" t="s">
        <v>1300</v>
      </c>
      <c r="M279" s="131" t="s">
        <v>1038</v>
      </c>
      <c r="DG279" s="22"/>
      <c r="DH279" s="82"/>
    </row>
    <row r="280" spans="12:112" x14ac:dyDescent="0.3">
      <c r="L280" s="265" t="s">
        <v>1300</v>
      </c>
      <c r="M280" s="131" t="s">
        <v>1302</v>
      </c>
      <c r="DG280" s="22"/>
      <c r="DH280" s="82"/>
    </row>
    <row r="281" spans="12:112" x14ac:dyDescent="0.3">
      <c r="L281" s="265" t="s">
        <v>1300</v>
      </c>
      <c r="M281" s="131" t="s">
        <v>1303</v>
      </c>
      <c r="DG281" s="22"/>
      <c r="DH281" s="82"/>
    </row>
    <row r="282" spans="12:112" x14ac:dyDescent="0.3">
      <c r="L282" s="265" t="s">
        <v>1300</v>
      </c>
      <c r="M282" s="131" t="s">
        <v>1019</v>
      </c>
      <c r="DG282" s="22"/>
      <c r="DH282" s="82"/>
    </row>
    <row r="283" spans="12:112" x14ac:dyDescent="0.3">
      <c r="L283" s="265" t="s">
        <v>1300</v>
      </c>
      <c r="M283" s="131" t="s">
        <v>1304</v>
      </c>
      <c r="DG283" s="22"/>
      <c r="DH283" s="82"/>
    </row>
    <row r="284" spans="12:112" x14ac:dyDescent="0.3">
      <c r="L284" s="265" t="s">
        <v>1300</v>
      </c>
      <c r="M284" s="131" t="s">
        <v>1305</v>
      </c>
      <c r="DG284" s="22"/>
      <c r="DH284" s="82"/>
    </row>
    <row r="285" spans="12:112" x14ac:dyDescent="0.3">
      <c r="L285" s="83" t="s">
        <v>1306</v>
      </c>
      <c r="M285" s="131" t="s">
        <v>1148</v>
      </c>
      <c r="DG285" s="22"/>
      <c r="DH285" s="82"/>
    </row>
    <row r="286" spans="12:112" x14ac:dyDescent="0.3">
      <c r="L286" s="83" t="s">
        <v>1306</v>
      </c>
      <c r="M286" s="131" t="s">
        <v>1151</v>
      </c>
      <c r="DG286" s="22"/>
      <c r="DH286" s="82"/>
    </row>
    <row r="287" spans="12:112" x14ac:dyDescent="0.3">
      <c r="L287" s="83" t="s">
        <v>1306</v>
      </c>
      <c r="M287" s="131" t="s">
        <v>1153</v>
      </c>
      <c r="DG287" s="22"/>
      <c r="DH287" s="82"/>
    </row>
    <row r="288" spans="12:112" x14ac:dyDescent="0.3">
      <c r="L288" s="83" t="s">
        <v>1306</v>
      </c>
      <c r="M288" s="131" t="s">
        <v>1154</v>
      </c>
      <c r="DG288" s="22"/>
      <c r="DH288" s="82"/>
    </row>
    <row r="289" spans="12:112" x14ac:dyDescent="0.3">
      <c r="L289" s="83" t="s">
        <v>1306</v>
      </c>
      <c r="M289" s="131" t="s">
        <v>1156</v>
      </c>
      <c r="DG289" s="22"/>
      <c r="DH289" s="82"/>
    </row>
    <row r="290" spans="12:112" x14ac:dyDescent="0.3">
      <c r="L290" s="83" t="s">
        <v>1306</v>
      </c>
      <c r="M290" s="131" t="s">
        <v>1157</v>
      </c>
      <c r="DG290" s="22"/>
      <c r="DH290" s="82"/>
    </row>
    <row r="291" spans="12:112" x14ac:dyDescent="0.3">
      <c r="L291" s="83" t="s">
        <v>1306</v>
      </c>
      <c r="M291" s="131" t="s">
        <v>1159</v>
      </c>
      <c r="DG291" s="22"/>
      <c r="DH291" s="82"/>
    </row>
    <row r="292" spans="12:112" x14ac:dyDescent="0.3">
      <c r="L292" s="83" t="s">
        <v>1306</v>
      </c>
      <c r="M292" s="131" t="s">
        <v>1161</v>
      </c>
      <c r="DG292" s="22"/>
      <c r="DH292" s="82"/>
    </row>
    <row r="293" spans="12:112" x14ac:dyDescent="0.3">
      <c r="L293" s="83" t="s">
        <v>1306</v>
      </c>
      <c r="M293" s="131" t="s">
        <v>1162</v>
      </c>
      <c r="DG293" s="22"/>
      <c r="DH293" s="82"/>
    </row>
    <row r="294" spans="12:112" x14ac:dyDescent="0.3">
      <c r="L294" s="83" t="s">
        <v>1306</v>
      </c>
      <c r="M294" s="131" t="s">
        <v>1164</v>
      </c>
      <c r="DG294" s="22"/>
      <c r="DH294" s="82"/>
    </row>
    <row r="295" spans="12:112" x14ac:dyDescent="0.3">
      <c r="L295" s="83" t="s">
        <v>1307</v>
      </c>
      <c r="M295" s="144" t="s">
        <v>1167</v>
      </c>
      <c r="DG295" s="22"/>
      <c r="DH295" s="82"/>
    </row>
    <row r="296" spans="12:112" x14ac:dyDescent="0.3">
      <c r="L296" s="83" t="s">
        <v>1307</v>
      </c>
      <c r="M296" s="144" t="s">
        <v>1169</v>
      </c>
      <c r="DG296" s="22"/>
      <c r="DH296" s="82"/>
    </row>
    <row r="297" spans="12:112" x14ac:dyDescent="0.3">
      <c r="L297" s="83" t="s">
        <v>1307</v>
      </c>
      <c r="M297" s="144" t="s">
        <v>1172</v>
      </c>
      <c r="DG297" s="22"/>
      <c r="DH297" s="82"/>
    </row>
    <row r="298" spans="12:112" x14ac:dyDescent="0.3">
      <c r="L298" s="83" t="s">
        <v>1307</v>
      </c>
      <c r="M298" s="144" t="s">
        <v>1174</v>
      </c>
      <c r="DG298" s="22"/>
      <c r="DH298" s="82"/>
    </row>
    <row r="299" spans="12:112" x14ac:dyDescent="0.3">
      <c r="L299" s="83" t="s">
        <v>1307</v>
      </c>
      <c r="M299" s="144" t="s">
        <v>1176</v>
      </c>
      <c r="DG299" s="22"/>
      <c r="DH299" s="82"/>
    </row>
    <row r="300" spans="12:112" x14ac:dyDescent="0.3">
      <c r="L300" s="83" t="s">
        <v>1307</v>
      </c>
      <c r="M300" s="144" t="s">
        <v>1177</v>
      </c>
      <c r="DG300" s="22"/>
      <c r="DH300" s="82"/>
    </row>
    <row r="301" spans="12:112" x14ac:dyDescent="0.3">
      <c r="L301" s="83" t="s">
        <v>1307</v>
      </c>
      <c r="M301" s="144" t="s">
        <v>1178</v>
      </c>
      <c r="DG301" s="22"/>
      <c r="DH301" s="82"/>
    </row>
    <row r="302" spans="12:112" x14ac:dyDescent="0.3">
      <c r="L302" s="83" t="s">
        <v>1308</v>
      </c>
      <c r="M302" s="144" t="s">
        <v>1181</v>
      </c>
      <c r="DG302" s="22"/>
      <c r="DH302" s="82"/>
    </row>
    <row r="303" spans="12:112" x14ac:dyDescent="0.3">
      <c r="L303" s="83" t="s">
        <v>1309</v>
      </c>
      <c r="M303" s="144" t="s">
        <v>925</v>
      </c>
      <c r="DG303" s="22"/>
      <c r="DH303" s="82"/>
    </row>
    <row r="304" spans="12:112" x14ac:dyDescent="0.3">
      <c r="L304" s="83" t="s">
        <v>1309</v>
      </c>
      <c r="M304" s="144" t="s">
        <v>1184</v>
      </c>
      <c r="DG304" s="22"/>
      <c r="DH304" s="82"/>
    </row>
    <row r="305" spans="12:112" x14ac:dyDescent="0.3">
      <c r="L305" s="83" t="s">
        <v>1309</v>
      </c>
      <c r="M305" s="144" t="s">
        <v>1019</v>
      </c>
      <c r="DG305" s="22"/>
      <c r="DH305" s="82"/>
    </row>
    <row r="306" spans="12:112" x14ac:dyDescent="0.3">
      <c r="L306" s="83" t="s">
        <v>1310</v>
      </c>
      <c r="M306" s="144" t="s">
        <v>1187</v>
      </c>
      <c r="DG306" s="22"/>
      <c r="DH306" s="82"/>
    </row>
    <row r="307" spans="12:112" x14ac:dyDescent="0.3">
      <c r="L307" s="83" t="s">
        <v>1310</v>
      </c>
      <c r="M307" s="144" t="s">
        <v>1189</v>
      </c>
      <c r="DG307" s="22"/>
      <c r="DH307" s="82"/>
    </row>
    <row r="308" spans="12:112" x14ac:dyDescent="0.3">
      <c r="L308" s="83" t="s">
        <v>1310</v>
      </c>
      <c r="M308" s="144" t="s">
        <v>1191</v>
      </c>
      <c r="DG308" s="22"/>
      <c r="DH308" s="82"/>
    </row>
    <row r="309" spans="12:112" x14ac:dyDescent="0.3">
      <c r="L309" s="83" t="s">
        <v>1310</v>
      </c>
      <c r="M309" s="144" t="s">
        <v>1193</v>
      </c>
      <c r="DG309" s="22"/>
      <c r="DH309" s="82"/>
    </row>
    <row r="310" spans="12:112" x14ac:dyDescent="0.3">
      <c r="L310" s="83" t="s">
        <v>1310</v>
      </c>
      <c r="M310" s="144" t="s">
        <v>1195</v>
      </c>
      <c r="DG310" s="22"/>
      <c r="DH310" s="82"/>
    </row>
    <row r="311" spans="12:112" x14ac:dyDescent="0.3">
      <c r="L311" s="83" t="s">
        <v>1310</v>
      </c>
      <c r="M311" s="144" t="s">
        <v>1197</v>
      </c>
      <c r="DG311" s="22"/>
      <c r="DH311" s="82"/>
    </row>
    <row r="312" spans="12:112" x14ac:dyDescent="0.3">
      <c r="L312" s="83" t="s">
        <v>1310</v>
      </c>
      <c r="M312" s="144" t="s">
        <v>1199</v>
      </c>
      <c r="DG312" s="22"/>
      <c r="DH312" s="82"/>
    </row>
    <row r="313" spans="12:112" x14ac:dyDescent="0.3">
      <c r="L313" s="83" t="s">
        <v>1310</v>
      </c>
      <c r="M313" s="144" t="s">
        <v>1201</v>
      </c>
      <c r="DG313" s="22"/>
      <c r="DH313" s="82"/>
    </row>
    <row r="314" spans="12:112" x14ac:dyDescent="0.3">
      <c r="L314" s="83" t="s">
        <v>1311</v>
      </c>
      <c r="M314" s="144" t="s">
        <v>1150</v>
      </c>
      <c r="DG314" s="22"/>
      <c r="DH314" s="82"/>
    </row>
    <row r="315" spans="12:112" x14ac:dyDescent="0.3">
      <c r="L315" s="83" t="s">
        <v>1311</v>
      </c>
      <c r="M315" s="144" t="s">
        <v>1152</v>
      </c>
      <c r="DG315" s="22"/>
      <c r="DH315" s="82"/>
    </row>
    <row r="316" spans="12:112" x14ac:dyDescent="0.3">
      <c r="L316" s="83" t="s">
        <v>1311</v>
      </c>
      <c r="M316" s="144" t="s">
        <v>975</v>
      </c>
      <c r="DG316" s="22"/>
      <c r="DH316" s="82"/>
    </row>
    <row r="317" spans="12:112" x14ac:dyDescent="0.3">
      <c r="L317" s="83" t="s">
        <v>1311</v>
      </c>
      <c r="M317" s="144" t="s">
        <v>1155</v>
      </c>
      <c r="DG317" s="22"/>
      <c r="DH317" s="82"/>
    </row>
    <row r="318" spans="12:112" x14ac:dyDescent="0.3">
      <c r="L318" s="83" t="s">
        <v>1311</v>
      </c>
      <c r="M318" s="144" t="s">
        <v>853</v>
      </c>
      <c r="DG318" s="22"/>
      <c r="DH318" s="82"/>
    </row>
    <row r="319" spans="12:112" x14ac:dyDescent="0.3">
      <c r="L319" s="83" t="s">
        <v>1311</v>
      </c>
      <c r="M319" s="144" t="s">
        <v>1158</v>
      </c>
      <c r="DG319" s="22"/>
      <c r="DH319" s="82"/>
    </row>
    <row r="320" spans="12:112" x14ac:dyDescent="0.3">
      <c r="L320" s="83" t="s">
        <v>1311</v>
      </c>
      <c r="M320" s="144" t="s">
        <v>1160</v>
      </c>
      <c r="DG320" s="22"/>
      <c r="DH320" s="82"/>
    </row>
    <row r="321" spans="12:112" x14ac:dyDescent="0.3">
      <c r="L321" s="83" t="s">
        <v>1311</v>
      </c>
      <c r="M321" s="144" t="s">
        <v>1017</v>
      </c>
      <c r="DG321" s="22"/>
      <c r="DH321" s="82"/>
    </row>
    <row r="322" spans="12:112" x14ac:dyDescent="0.3">
      <c r="L322" s="83" t="s">
        <v>1311</v>
      </c>
      <c r="M322" s="144" t="s">
        <v>1163</v>
      </c>
      <c r="DG322" s="22"/>
      <c r="DH322" s="82"/>
    </row>
    <row r="323" spans="12:112" x14ac:dyDescent="0.3">
      <c r="L323" s="83" t="s">
        <v>1311</v>
      </c>
      <c r="M323" s="144" t="s">
        <v>1165</v>
      </c>
      <c r="DG323" s="22"/>
      <c r="DH323" s="82"/>
    </row>
    <row r="324" spans="12:112" x14ac:dyDescent="0.3">
      <c r="L324" s="83" t="s">
        <v>1311</v>
      </c>
      <c r="M324" s="144" t="s">
        <v>1168</v>
      </c>
      <c r="DG324" s="22"/>
      <c r="DH324" s="82"/>
    </row>
    <row r="325" spans="12:112" x14ac:dyDescent="0.3">
      <c r="L325" s="83" t="s">
        <v>1312</v>
      </c>
      <c r="M325" s="131" t="s">
        <v>1171</v>
      </c>
      <c r="DG325" s="22"/>
      <c r="DH325" s="82"/>
    </row>
    <row r="326" spans="12:112" x14ac:dyDescent="0.3">
      <c r="L326" s="83" t="s">
        <v>1312</v>
      </c>
      <c r="M326" s="131" t="s">
        <v>1173</v>
      </c>
      <c r="DG326" s="22"/>
      <c r="DH326" s="82"/>
    </row>
    <row r="327" spans="12:112" x14ac:dyDescent="0.3">
      <c r="L327" s="83" t="s">
        <v>1312</v>
      </c>
      <c r="M327" s="131" t="s">
        <v>1175</v>
      </c>
      <c r="DG327" s="22"/>
      <c r="DH327" s="82"/>
    </row>
    <row r="328" spans="12:112" x14ac:dyDescent="0.3">
      <c r="L328" s="83" t="s">
        <v>1312</v>
      </c>
      <c r="M328" s="131" t="s">
        <v>1077</v>
      </c>
      <c r="DG328" s="22"/>
      <c r="DH328" s="82"/>
    </row>
    <row r="329" spans="12:112" x14ac:dyDescent="0.3">
      <c r="L329" s="83" t="s">
        <v>1312</v>
      </c>
      <c r="M329" s="144" t="s">
        <v>821</v>
      </c>
      <c r="DG329" s="22"/>
      <c r="DH329" s="82"/>
    </row>
    <row r="330" spans="12:112" x14ac:dyDescent="0.3">
      <c r="L330" s="83" t="s">
        <v>1312</v>
      </c>
      <c r="M330" s="131" t="s">
        <v>1179</v>
      </c>
      <c r="DG330" s="22"/>
      <c r="DH330" s="82"/>
    </row>
    <row r="331" spans="12:112" x14ac:dyDescent="0.3">
      <c r="L331" s="83" t="s">
        <v>1312</v>
      </c>
      <c r="M331" s="131" t="s">
        <v>1182</v>
      </c>
      <c r="DG331" s="22"/>
      <c r="DH331" s="82"/>
    </row>
    <row r="332" spans="12:112" x14ac:dyDescent="0.3">
      <c r="L332" s="83" t="s">
        <v>1312</v>
      </c>
      <c r="M332" s="131" t="s">
        <v>1183</v>
      </c>
      <c r="DG332" s="22"/>
      <c r="DH332" s="82"/>
    </row>
    <row r="333" spans="12:112" x14ac:dyDescent="0.3">
      <c r="L333" s="83" t="s">
        <v>1312</v>
      </c>
      <c r="M333" s="131" t="s">
        <v>1185</v>
      </c>
      <c r="DG333" s="22"/>
      <c r="DH333" s="82"/>
    </row>
    <row r="334" spans="12:112" x14ac:dyDescent="0.3">
      <c r="L334" s="83" t="s">
        <v>1312</v>
      </c>
      <c r="M334" s="131" t="s">
        <v>1186</v>
      </c>
      <c r="DG334" s="22"/>
      <c r="DH334" s="82"/>
    </row>
    <row r="335" spans="12:112" x14ac:dyDescent="0.3">
      <c r="L335" s="83" t="s">
        <v>1312</v>
      </c>
      <c r="M335" s="131" t="s">
        <v>1188</v>
      </c>
      <c r="DG335" s="22"/>
      <c r="DH335" s="82"/>
    </row>
    <row r="336" spans="12:112" x14ac:dyDescent="0.3">
      <c r="L336" s="83" t="s">
        <v>1312</v>
      </c>
      <c r="M336" s="131" t="s">
        <v>1190</v>
      </c>
      <c r="DG336" s="22"/>
      <c r="DH336" s="82"/>
    </row>
    <row r="337" spans="12:112" x14ac:dyDescent="0.3">
      <c r="L337" s="83" t="s">
        <v>1312</v>
      </c>
      <c r="M337" s="131" t="s">
        <v>1192</v>
      </c>
      <c r="DG337" s="22"/>
      <c r="DH337" s="82"/>
    </row>
    <row r="338" spans="12:112" x14ac:dyDescent="0.3">
      <c r="L338" s="83" t="s">
        <v>1312</v>
      </c>
      <c r="M338" s="131" t="s">
        <v>1194</v>
      </c>
      <c r="DG338" s="22"/>
      <c r="DH338" s="82"/>
    </row>
    <row r="339" spans="12:112" x14ac:dyDescent="0.3">
      <c r="L339" s="83" t="s">
        <v>1312</v>
      </c>
      <c r="M339" s="131" t="s">
        <v>1196</v>
      </c>
      <c r="DG339" s="22"/>
      <c r="DH339" s="82"/>
    </row>
    <row r="340" spans="12:112" x14ac:dyDescent="0.3">
      <c r="L340" s="83" t="s">
        <v>1312</v>
      </c>
      <c r="M340" s="131" t="s">
        <v>1198</v>
      </c>
      <c r="DG340" s="22"/>
      <c r="DH340" s="82"/>
    </row>
    <row r="341" spans="12:112" x14ac:dyDescent="0.3">
      <c r="L341" s="83" t="s">
        <v>1312</v>
      </c>
      <c r="M341" s="131" t="s">
        <v>1200</v>
      </c>
      <c r="DG341" s="22"/>
      <c r="DH341" s="82"/>
    </row>
    <row r="342" spans="12:112" x14ac:dyDescent="0.3">
      <c r="L342" s="83" t="s">
        <v>1312</v>
      </c>
      <c r="M342" s="131" t="s">
        <v>1202</v>
      </c>
      <c r="DG342" s="22"/>
      <c r="DH342" s="82"/>
    </row>
    <row r="343" spans="12:112" x14ac:dyDescent="0.3">
      <c r="L343" s="83" t="s">
        <v>1312</v>
      </c>
      <c r="M343" s="131" t="s">
        <v>1019</v>
      </c>
      <c r="DG343" s="22"/>
      <c r="DH343" s="82"/>
    </row>
    <row r="344" spans="12:112" x14ac:dyDescent="0.3">
      <c r="L344" s="83" t="s">
        <v>1312</v>
      </c>
      <c r="M344" s="131" t="s">
        <v>1203</v>
      </c>
      <c r="DG344" s="22"/>
      <c r="DH344" s="82"/>
    </row>
    <row r="345" spans="12:112" x14ac:dyDescent="0.3">
      <c r="L345" s="83" t="s">
        <v>1313</v>
      </c>
      <c r="M345" s="131" t="s">
        <v>1205</v>
      </c>
      <c r="DG345" s="22"/>
      <c r="DH345" s="82"/>
    </row>
    <row r="346" spans="12:112" x14ac:dyDescent="0.3">
      <c r="L346" s="83" t="s">
        <v>1313</v>
      </c>
      <c r="M346" s="131" t="s">
        <v>1206</v>
      </c>
      <c r="DG346" s="22"/>
      <c r="DH346" s="82"/>
    </row>
    <row r="347" spans="12:112" x14ac:dyDescent="0.3">
      <c r="L347" s="83" t="s">
        <v>1313</v>
      </c>
      <c r="M347" s="131" t="s">
        <v>1076</v>
      </c>
      <c r="DG347" s="22"/>
      <c r="DH347" s="82"/>
    </row>
    <row r="348" spans="12:112" x14ac:dyDescent="0.3">
      <c r="L348" s="83" t="s">
        <v>1313</v>
      </c>
      <c r="M348" s="131" t="s">
        <v>1077</v>
      </c>
      <c r="DG348" s="22"/>
      <c r="DH348" s="82"/>
    </row>
    <row r="349" spans="12:112" x14ac:dyDescent="0.3">
      <c r="L349" s="83" t="s">
        <v>1313</v>
      </c>
      <c r="M349" s="131" t="s">
        <v>1207</v>
      </c>
      <c r="DG349" s="22"/>
      <c r="DH349" s="82"/>
    </row>
    <row r="350" spans="12:112" x14ac:dyDescent="0.3">
      <c r="L350" s="83" t="s">
        <v>1313</v>
      </c>
      <c r="M350" s="131" t="s">
        <v>1208</v>
      </c>
      <c r="DG350" s="22"/>
      <c r="DH350" s="82"/>
    </row>
    <row r="351" spans="12:112" x14ac:dyDescent="0.3">
      <c r="L351" s="83" t="s">
        <v>1313</v>
      </c>
      <c r="M351" s="131" t="s">
        <v>1186</v>
      </c>
      <c r="DG351" s="22"/>
      <c r="DH351" s="82"/>
    </row>
    <row r="352" spans="12:112" x14ac:dyDescent="0.3">
      <c r="L352" s="83" t="s">
        <v>1313</v>
      </c>
      <c r="M352" s="131" t="s">
        <v>1188</v>
      </c>
      <c r="DG352" s="22"/>
      <c r="DH352" s="82"/>
    </row>
    <row r="353" spans="12:112" x14ac:dyDescent="0.3">
      <c r="L353" s="83" t="s">
        <v>1313</v>
      </c>
      <c r="M353" s="131" t="s">
        <v>1194</v>
      </c>
      <c r="DG353" s="22"/>
      <c r="DH353" s="82"/>
    </row>
    <row r="354" spans="12:112" x14ac:dyDescent="0.3">
      <c r="L354" s="83" t="s">
        <v>1313</v>
      </c>
      <c r="M354" s="131" t="s">
        <v>1209</v>
      </c>
      <c r="DG354" s="22"/>
      <c r="DH354" s="82"/>
    </row>
    <row r="355" spans="12:112" x14ac:dyDescent="0.3">
      <c r="L355" s="83" t="s">
        <v>1313</v>
      </c>
      <c r="M355" s="131" t="s">
        <v>1210</v>
      </c>
      <c r="DG355" s="22"/>
      <c r="DH355" s="82"/>
    </row>
    <row r="356" spans="12:112" x14ac:dyDescent="0.3">
      <c r="L356" s="83" t="s">
        <v>1313</v>
      </c>
      <c r="M356" s="131" t="s">
        <v>1211</v>
      </c>
      <c r="DG356" s="22"/>
      <c r="DH356" s="82"/>
    </row>
    <row r="357" spans="12:112" x14ac:dyDescent="0.3">
      <c r="L357" s="83" t="s">
        <v>1313</v>
      </c>
      <c r="M357" s="131" t="s">
        <v>1019</v>
      </c>
      <c r="DG357" s="22"/>
      <c r="DH357" s="82"/>
    </row>
  </sheetData>
  <sheetProtection algorithmName="SHA-512" hashValue="OaNItCf1A5gGZ3j/FbnOnO5019MoXqxf0xyxV0XQPhLSJ29tTzc5nG4tPEhQOEoZXdLvqArCsOvzoE8aHZ79jQ==" saltValue="eRp4eBjMZD77aPLa7lQTqw==" spinCount="100000" sheet="1" insertColumns="0" insertRows="0"/>
  <dataConsolidate/>
  <mergeCells count="31">
    <mergeCell ref="B22:C22"/>
    <mergeCell ref="D22:I22"/>
    <mergeCell ref="B32:D32"/>
    <mergeCell ref="B25:C25"/>
    <mergeCell ref="B23:C23"/>
    <mergeCell ref="B24:C24"/>
    <mergeCell ref="B27:B31"/>
    <mergeCell ref="C27:I31"/>
    <mergeCell ref="B17:C17"/>
    <mergeCell ref="B18:C18"/>
    <mergeCell ref="B19:C19"/>
    <mergeCell ref="B20:I20"/>
    <mergeCell ref="B21:I21"/>
    <mergeCell ref="B16:C16"/>
    <mergeCell ref="B5:I5"/>
    <mergeCell ref="B6:C6"/>
    <mergeCell ref="B7:C7"/>
    <mergeCell ref="B8:C8"/>
    <mergeCell ref="B9:C9"/>
    <mergeCell ref="B10:C10"/>
    <mergeCell ref="B11:C11"/>
    <mergeCell ref="B12:C12"/>
    <mergeCell ref="B13:C13"/>
    <mergeCell ref="B14:C14"/>
    <mergeCell ref="B15:C15"/>
    <mergeCell ref="B4:I4"/>
    <mergeCell ref="A1:J1"/>
    <mergeCell ref="B2:B3"/>
    <mergeCell ref="C2:I2"/>
    <mergeCell ref="C3:E3"/>
    <mergeCell ref="F3:I3"/>
  </mergeCells>
  <conditionalFormatting sqref="D23:I23">
    <cfRule type="expression" dxfId="116" priority="33">
      <formula>D$7&lt;&gt;""</formula>
    </cfRule>
  </conditionalFormatting>
  <conditionalFormatting sqref="D24:I24">
    <cfRule type="expression" dxfId="115" priority="27">
      <formula>C$23="Baja"</formula>
    </cfRule>
  </conditionalFormatting>
  <conditionalFormatting sqref="D24:I25">
    <cfRule type="expression" dxfId="114" priority="28">
      <formula>C$23="Modificar"</formula>
    </cfRule>
  </conditionalFormatting>
  <conditionalFormatting sqref="D25:I25">
    <cfRule type="expression" dxfId="113" priority="29">
      <formula>C$23="Crear"</formula>
    </cfRule>
  </conditionalFormatting>
  <dataValidations count="9">
    <dataValidation type="date" operator="greaterThan" allowBlank="1" showInputMessage="1" showErrorMessage="1" errorTitle="Fecha finalización" error="Digite una fecha valida. La fecha debe ser mayor a la de Inicio Contrato y a la fecha actual del sistema." sqref="D19:I19" xr:uid="{7CD74286-CC8F-488E-9BF0-F8409A5ABEE6}">
      <formula1>D18</formula1>
    </dataValidation>
    <dataValidation type="list" allowBlank="1" showInputMessage="1" showErrorMessage="1" sqref="D23:I23" xr:uid="{C1F14309-F5C1-4A78-817B-548B4257F0A1}">
      <formula1>"Crear, Modificar, Baja"</formula1>
    </dataValidation>
    <dataValidation allowBlank="1" showInputMessage="1" showErrorMessage="1" errorTitle="Numero de Documento" error="Digitar un valor numérico" sqref="D7:I7" xr:uid="{F70A04F9-6C3D-4BD4-9065-5B1632D37A5D}"/>
    <dataValidation type="whole" allowBlank="1" showInputMessage="1" showErrorMessage="1" errorTitle="Centro de Costo" error="Digitar un valor numérico" sqref="D11:I11" xr:uid="{9EA78CC5-EECE-4713-9D59-5ACB969126F7}">
      <formula1>0</formula1>
      <formula2>9999</formula2>
    </dataValidation>
    <dataValidation type="textLength" allowBlank="1" showInputMessage="1" showErrorMessage="1" errorTitle="Nombre Dependencia" error="Solo se aceptan caracteres albabeticos. Favor digitar el nombre de la Dependencia." sqref="D14:I14" xr:uid="{C832C9A6-6006-4DD4-8250-57EBD3F4D704}">
      <formula1>5</formula1>
      <formula2>100</formula2>
    </dataValidation>
    <dataValidation type="date" allowBlank="1" showInputMessage="1" showErrorMessage="1" errorTitle="Fecha inicio" error="Digite una fecha valida" sqref="D18:I18" xr:uid="{FC2A6B08-40CB-4955-B433-D89F7889052F}">
      <formula1>19725</formula1>
      <formula2>2958465</formula2>
    </dataValidation>
    <dataValidation type="list" allowBlank="1" showInputMessage="1" showErrorMessage="1" sqref="D16:I16" xr:uid="{3F694A44-B95C-4468-8160-F503F92EE2FF}">
      <formula1>"Empleado CAFAM, Contratista"</formula1>
    </dataValidation>
    <dataValidation type="whole" allowBlank="1" showInputMessage="1" showErrorMessage="1" errorTitle="Centro de Costo" error="Digitar un valor numérico" sqref="D12:I13" xr:uid="{E099E5E5-2A22-41FE-8B2D-380643E620F3}">
      <formula1>1</formula1>
      <formula2>9999999999999990</formula2>
    </dataValidation>
    <dataValidation type="whole" allowBlank="1" showInputMessage="1" showErrorMessage="1" errorTitle="Numero de Documento" error="Digitar un valor numérico" sqref="D8:I8" xr:uid="{674D4FB1-089D-43E2-BD88-9A14509D3E23}">
      <formula1>1</formula1>
      <formula2>9999999999999990</formula2>
    </dataValidation>
  </dataValidations>
  <pageMargins left="0.70866141732283472" right="0.70866141732283472" top="0.74803149606299213" bottom="0.74803149606299213" header="0.31496062992125984" footer="0.31496062992125984"/>
  <pageSetup paperSize="9" scale="47" orientation="portrait" horizontalDpi="4294967295" verticalDpi="4294967295" r:id="rId1"/>
  <drawing r:id="rId2"/>
  <legacyDrawing r:id="rId3"/>
  <mc:AlternateContent xmlns:mc="http://schemas.openxmlformats.org/markup-compatibility/2006">
    <mc:Choice Requires="x14">
      <controls>
        <mc:AlternateContent xmlns:mc="http://schemas.openxmlformats.org/markup-compatibility/2006">
          <mc:Choice Requires="x14">
            <control shapeId="174088" r:id="rId4" name="List Box 38">
              <controlPr defaultSize="0" autoLine="0" autoPict="0">
                <anchor moveWithCells="1">
                  <from>
                    <xdr:col>3</xdr:col>
                    <xdr:colOff>22860</xdr:colOff>
                    <xdr:row>24</xdr:row>
                    <xdr:rowOff>0</xdr:rowOff>
                  </from>
                  <to>
                    <xdr:col>3</xdr:col>
                    <xdr:colOff>1371600</xdr:colOff>
                    <xdr:row>24</xdr:row>
                    <xdr:rowOff>518160</xdr:rowOff>
                  </to>
                </anchor>
              </controlPr>
            </control>
          </mc:Choice>
        </mc:AlternateContent>
        <mc:AlternateContent xmlns:mc="http://schemas.openxmlformats.org/markup-compatibility/2006">
          <mc:Choice Requires="x14">
            <control shapeId="174089" r:id="rId5" name="List Box 9">
              <controlPr defaultSize="0" autoLine="0" autoPict="0">
                <anchor moveWithCells="1">
                  <from>
                    <xdr:col>4</xdr:col>
                    <xdr:colOff>22860</xdr:colOff>
                    <xdr:row>24</xdr:row>
                    <xdr:rowOff>0</xdr:rowOff>
                  </from>
                  <to>
                    <xdr:col>4</xdr:col>
                    <xdr:colOff>1371600</xdr:colOff>
                    <xdr:row>24</xdr:row>
                    <xdr:rowOff>518160</xdr:rowOff>
                  </to>
                </anchor>
              </controlPr>
            </control>
          </mc:Choice>
        </mc:AlternateContent>
        <mc:AlternateContent xmlns:mc="http://schemas.openxmlformats.org/markup-compatibility/2006">
          <mc:Choice Requires="x14">
            <control shapeId="174090" r:id="rId6" name="List Box 10">
              <controlPr defaultSize="0" autoLine="0" autoPict="0">
                <anchor moveWithCells="1">
                  <from>
                    <xdr:col>5</xdr:col>
                    <xdr:colOff>22860</xdr:colOff>
                    <xdr:row>24</xdr:row>
                    <xdr:rowOff>0</xdr:rowOff>
                  </from>
                  <to>
                    <xdr:col>5</xdr:col>
                    <xdr:colOff>1371600</xdr:colOff>
                    <xdr:row>24</xdr:row>
                    <xdr:rowOff>518160</xdr:rowOff>
                  </to>
                </anchor>
              </controlPr>
            </control>
          </mc:Choice>
        </mc:AlternateContent>
        <mc:AlternateContent xmlns:mc="http://schemas.openxmlformats.org/markup-compatibility/2006">
          <mc:Choice Requires="x14">
            <control shapeId="174091" r:id="rId7" name="List Box 11">
              <controlPr defaultSize="0" autoLine="0" autoPict="0">
                <anchor moveWithCells="1">
                  <from>
                    <xdr:col>6</xdr:col>
                    <xdr:colOff>22860</xdr:colOff>
                    <xdr:row>24</xdr:row>
                    <xdr:rowOff>0</xdr:rowOff>
                  </from>
                  <to>
                    <xdr:col>6</xdr:col>
                    <xdr:colOff>1371600</xdr:colOff>
                    <xdr:row>24</xdr:row>
                    <xdr:rowOff>518160</xdr:rowOff>
                  </to>
                </anchor>
              </controlPr>
            </control>
          </mc:Choice>
        </mc:AlternateContent>
        <mc:AlternateContent xmlns:mc="http://schemas.openxmlformats.org/markup-compatibility/2006">
          <mc:Choice Requires="x14">
            <control shapeId="174092" r:id="rId8" name="List Box 12">
              <controlPr defaultSize="0" autoLine="0" autoPict="0">
                <anchor moveWithCells="1">
                  <from>
                    <xdr:col>7</xdr:col>
                    <xdr:colOff>22860</xdr:colOff>
                    <xdr:row>24</xdr:row>
                    <xdr:rowOff>0</xdr:rowOff>
                  </from>
                  <to>
                    <xdr:col>7</xdr:col>
                    <xdr:colOff>1371600</xdr:colOff>
                    <xdr:row>24</xdr:row>
                    <xdr:rowOff>518160</xdr:rowOff>
                  </to>
                </anchor>
              </controlPr>
            </control>
          </mc:Choice>
        </mc:AlternateContent>
        <mc:AlternateContent xmlns:mc="http://schemas.openxmlformats.org/markup-compatibility/2006">
          <mc:Choice Requires="x14">
            <control shapeId="174093" r:id="rId9" name="List Box 13">
              <controlPr defaultSize="0" autoLine="0" autoPict="0">
                <anchor moveWithCells="1">
                  <from>
                    <xdr:col>8</xdr:col>
                    <xdr:colOff>22860</xdr:colOff>
                    <xdr:row>24</xdr:row>
                    <xdr:rowOff>0</xdr:rowOff>
                  </from>
                  <to>
                    <xdr:col>8</xdr:col>
                    <xdr:colOff>1371600</xdr:colOff>
                    <xdr:row>24</xdr:row>
                    <xdr:rowOff>518160</xdr:rowOff>
                  </to>
                </anchor>
              </controlPr>
            </control>
          </mc:Choice>
        </mc:AlternateContent>
      </controls>
    </mc:Choice>
  </mc:AlternateContent>
  <tableParts count="1">
    <tablePart r:id="rId10"/>
  </tableParts>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A81F3-7383-48E8-B359-66B31456DFC5}">
  <sheetPr codeName="Hoja42">
    <tabColor rgb="FFE2A8E6"/>
    <pageSetUpPr fitToPage="1"/>
  </sheetPr>
  <dimension ref="A1:DZ357"/>
  <sheetViews>
    <sheetView showGridLines="0" showRowColHeaders="0" zoomScaleNormal="100" workbookViewId="0">
      <pane xSplit="10" topLeftCell="K1" activePane="topRight" state="frozen"/>
      <selection activeCell="D7" sqref="D7:I19"/>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ustomWidth="1"/>
    <col min="12" max="12" width="37.44140625" style="82" customWidth="1"/>
    <col min="13" max="13" width="52.5546875" style="82" bestFit="1" customWidth="1"/>
    <col min="14" max="14" width="51.44140625" style="82" bestFit="1" customWidth="1"/>
    <col min="15" max="15" width="1.33203125" style="82" customWidth="1"/>
    <col min="16" max="111" width="11.44140625" style="82" customWidth="1"/>
    <col min="112" max="112" width="11.44140625" style="22"/>
    <col min="113" max="16384" width="11.44140625" style="82"/>
  </cols>
  <sheetData>
    <row r="1" spans="1:12" s="22" customFormat="1" ht="20.25" customHeight="1" thickTop="1" thickBot="1" x14ac:dyDescent="0.35">
      <c r="A1" s="463"/>
      <c r="B1" s="464"/>
      <c r="C1" s="464"/>
      <c r="D1" s="464"/>
      <c r="E1" s="464"/>
      <c r="F1" s="464"/>
      <c r="G1" s="464"/>
      <c r="H1" s="464"/>
      <c r="I1" s="464"/>
      <c r="J1" s="465"/>
      <c r="K1" s="21">
        <v>2958465</v>
      </c>
      <c r="L1" s="21"/>
    </row>
    <row r="2" spans="1:12" s="22" customFormat="1" ht="45" customHeight="1" x14ac:dyDescent="0.3">
      <c r="A2" s="62"/>
      <c r="B2" s="474"/>
      <c r="C2" s="481" t="s">
        <v>99</v>
      </c>
      <c r="D2" s="481"/>
      <c r="E2" s="481"/>
      <c r="F2" s="481"/>
      <c r="G2" s="482"/>
      <c r="H2" s="482"/>
      <c r="I2" s="483"/>
      <c r="J2" s="64"/>
    </row>
    <row r="3" spans="1:12" s="22" customFormat="1" ht="15" thickBot="1" x14ac:dyDescent="0.35">
      <c r="A3" s="62"/>
      <c r="B3" s="475"/>
      <c r="C3" s="473"/>
      <c r="D3" s="473"/>
      <c r="E3" s="473"/>
      <c r="F3" s="473" t="s">
        <v>100</v>
      </c>
      <c r="G3" s="479"/>
      <c r="H3" s="479"/>
      <c r="I3" s="480"/>
      <c r="J3" s="64"/>
    </row>
    <row r="4" spans="1:12" s="22" customFormat="1" ht="15" thickBot="1" x14ac:dyDescent="0.35">
      <c r="A4" s="62"/>
      <c r="B4" s="466"/>
      <c r="C4" s="466"/>
      <c r="D4" s="466"/>
      <c r="E4" s="466"/>
      <c r="F4" s="466"/>
      <c r="G4" s="466"/>
      <c r="H4" s="466"/>
      <c r="I4" s="466"/>
      <c r="J4" s="64"/>
    </row>
    <row r="5" spans="1:12" s="22" customFormat="1" ht="27.75" customHeight="1" thickBot="1" x14ac:dyDescent="0.35">
      <c r="A5" s="62"/>
      <c r="B5" s="476" t="s">
        <v>101</v>
      </c>
      <c r="C5" s="477"/>
      <c r="D5" s="477"/>
      <c r="E5" s="477"/>
      <c r="F5" s="477"/>
      <c r="G5" s="477"/>
      <c r="H5" s="477"/>
      <c r="I5" s="478"/>
      <c r="J5" s="64"/>
    </row>
    <row r="6" spans="1:12" s="22" customFormat="1" ht="15" thickBot="1" x14ac:dyDescent="0.35">
      <c r="A6" s="62"/>
      <c r="B6" s="471" t="s">
        <v>102</v>
      </c>
      <c r="C6" s="472"/>
      <c r="D6" s="23" t="s">
        <v>103</v>
      </c>
      <c r="E6" s="24" t="s">
        <v>104</v>
      </c>
      <c r="F6" s="24" t="s">
        <v>105</v>
      </c>
      <c r="G6" s="24" t="s">
        <v>106</v>
      </c>
      <c r="H6" s="24" t="s">
        <v>107</v>
      </c>
      <c r="I6" s="25" t="s">
        <v>108</v>
      </c>
      <c r="J6" s="64"/>
    </row>
    <row r="7" spans="1:12"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2"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2"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2"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2"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2"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2"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2"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2"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2"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 hidden="1" customHeight="1" thickBot="1" x14ac:dyDescent="0.35">
      <c r="A21" s="62"/>
      <c r="B21" s="578" t="s">
        <v>1142</v>
      </c>
      <c r="C21" s="579"/>
      <c r="D21" s="579"/>
      <c r="E21" s="579"/>
      <c r="F21" s="579"/>
      <c r="G21" s="579"/>
      <c r="H21" s="579"/>
      <c r="I21" s="580"/>
      <c r="J21" s="64"/>
    </row>
    <row r="22" spans="1:130" s="22" customFormat="1" ht="18" customHeight="1" collapsed="1" thickBot="1" x14ac:dyDescent="0.35">
      <c r="A22" s="62"/>
      <c r="B22" s="562" t="s">
        <v>1337</v>
      </c>
      <c r="C22" s="563"/>
      <c r="D22" s="503" t="str">
        <f>IF(DZ23&gt;0,Navegación!$E$85,"")</f>
        <v/>
      </c>
      <c r="E22" s="503"/>
      <c r="F22" s="503"/>
      <c r="G22" s="503"/>
      <c r="H22" s="503"/>
      <c r="I22" s="504"/>
      <c r="J22" s="64"/>
    </row>
    <row r="23" spans="1:130" s="22" customFormat="1" ht="15" thickBot="1" x14ac:dyDescent="0.35">
      <c r="A23" s="62"/>
      <c r="B23" s="484" t="s">
        <v>1338</v>
      </c>
      <c r="C23" s="485"/>
      <c r="D23" s="16"/>
      <c r="E23" s="16"/>
      <c r="F23" s="16"/>
      <c r="G23" s="16"/>
      <c r="H23" s="16"/>
      <c r="I23" s="17"/>
      <c r="J23" s="64"/>
      <c r="DZ23" s="147">
        <f>COUNTIF(D23:I23,"&lt;&gt;")</f>
        <v>0</v>
      </c>
    </row>
    <row r="24" spans="1:130" s="22" customFormat="1" x14ac:dyDescent="0.3">
      <c r="A24" s="62"/>
      <c r="B24" s="621" t="s">
        <v>1339</v>
      </c>
      <c r="C24" s="622"/>
      <c r="D24" s="622"/>
      <c r="E24" s="622"/>
      <c r="F24" s="622"/>
      <c r="G24" s="622"/>
      <c r="H24" s="622"/>
      <c r="I24" s="623"/>
      <c r="J24" s="64"/>
    </row>
    <row r="25" spans="1:130" s="22" customFormat="1" ht="15" thickBot="1" x14ac:dyDescent="0.35">
      <c r="A25" s="62"/>
      <c r="B25" s="624"/>
      <c r="C25" s="625"/>
      <c r="D25" s="625"/>
      <c r="E25" s="625"/>
      <c r="F25" s="625"/>
      <c r="G25" s="625"/>
      <c r="H25" s="625"/>
      <c r="I25" s="626"/>
      <c r="J25" s="64"/>
    </row>
    <row r="26" spans="1:130" s="22" customFormat="1" ht="15" thickBot="1" x14ac:dyDescent="0.35">
      <c r="A26" s="62"/>
      <c r="B26" s="591" t="s">
        <v>1340</v>
      </c>
      <c r="C26" s="620"/>
      <c r="D26" s="40"/>
      <c r="E26" s="40"/>
      <c r="F26" s="40"/>
      <c r="G26" s="40"/>
      <c r="H26" s="40"/>
      <c r="I26" s="29"/>
      <c r="J26" s="64"/>
      <c r="DZ26" s="147">
        <f>COUNTIF(D26:I26,"&lt;&gt;")</f>
        <v>0</v>
      </c>
    </row>
    <row r="27" spans="1:130" s="22" customFormat="1" ht="21" thickBot="1" x14ac:dyDescent="0.35">
      <c r="A27" s="195"/>
      <c r="B27" s="233"/>
      <c r="C27" s="233"/>
      <c r="D27" s="231"/>
      <c r="E27" s="231"/>
      <c r="F27" s="231"/>
      <c r="G27" s="231"/>
      <c r="H27" s="231"/>
      <c r="I27" s="231"/>
      <c r="J27" s="64"/>
    </row>
    <row r="28" spans="1:130" s="22" customFormat="1" collapsed="1" x14ac:dyDescent="0.3">
      <c r="A28" s="195"/>
      <c r="B28" s="494" t="s">
        <v>131</v>
      </c>
      <c r="C28" s="497"/>
      <c r="D28" s="497"/>
      <c r="E28" s="497"/>
      <c r="F28" s="497"/>
      <c r="G28" s="497"/>
      <c r="H28" s="497"/>
      <c r="I28" s="498"/>
      <c r="J28" s="64"/>
    </row>
    <row r="29" spans="1:130" s="22" customFormat="1" x14ac:dyDescent="0.3">
      <c r="A29" s="195"/>
      <c r="B29" s="495"/>
      <c r="C29" s="499"/>
      <c r="D29" s="499"/>
      <c r="E29" s="499"/>
      <c r="F29" s="499"/>
      <c r="G29" s="499"/>
      <c r="H29" s="499"/>
      <c r="I29" s="500"/>
      <c r="J29" s="64"/>
    </row>
    <row r="30" spans="1:130" s="22" customFormat="1" x14ac:dyDescent="0.3">
      <c r="A30" s="195"/>
      <c r="B30" s="495"/>
      <c r="C30" s="499"/>
      <c r="D30" s="499"/>
      <c r="E30" s="499"/>
      <c r="F30" s="499"/>
      <c r="G30" s="499"/>
      <c r="H30" s="499"/>
      <c r="I30" s="500"/>
      <c r="J30" s="64"/>
    </row>
    <row r="31" spans="1:130" s="22" customFormat="1" x14ac:dyDescent="0.3">
      <c r="A31" s="195"/>
      <c r="B31" s="495"/>
      <c r="C31" s="499"/>
      <c r="D31" s="499"/>
      <c r="E31" s="499"/>
      <c r="F31" s="499"/>
      <c r="G31" s="499"/>
      <c r="H31" s="499"/>
      <c r="I31" s="500"/>
      <c r="J31" s="64"/>
    </row>
    <row r="32" spans="1:130" s="22" customFormat="1" ht="15" thickBot="1" x14ac:dyDescent="0.35">
      <c r="A32" s="195"/>
      <c r="B32" s="496"/>
      <c r="C32" s="501"/>
      <c r="D32" s="501"/>
      <c r="E32" s="501"/>
      <c r="F32" s="501"/>
      <c r="G32" s="501"/>
      <c r="H32" s="501"/>
      <c r="I32" s="502"/>
      <c r="J32" s="64"/>
    </row>
    <row r="33" spans="1:112" s="22" customFormat="1" ht="15" thickBot="1" x14ac:dyDescent="0.35">
      <c r="A33" s="63"/>
      <c r="B33" s="489" t="str">
        <f>'WINDOWS 1'!$B$37</f>
        <v>APROBADOR POR: Jefe Dpto. Servicios Compartidos</v>
      </c>
      <c r="C33" s="489"/>
      <c r="D33" s="489"/>
      <c r="E33" s="298"/>
      <c r="F33" s="298" t="str">
        <f>'WINDOWS 1'!F37</f>
        <v>V20 de 26/09/2023</v>
      </c>
      <c r="G33" s="299"/>
      <c r="H33" s="299"/>
      <c r="I33" s="299" t="str">
        <f>"Pág. " &amp;Navegación!B85 &amp; " de " &amp;Navegación!$B$102</f>
        <v>Pág. 48 de 54</v>
      </c>
      <c r="J33" s="65"/>
    </row>
    <row r="34" spans="1:112" s="22" customFormat="1" ht="15" thickTop="1" x14ac:dyDescent="0.3">
      <c r="B34" s="82"/>
      <c r="C34" s="82"/>
      <c r="D34" s="82"/>
      <c r="E34" s="82"/>
      <c r="F34" s="82"/>
      <c r="G34" s="82"/>
      <c r="H34" s="82"/>
      <c r="I34" s="82"/>
      <c r="J34" s="82"/>
    </row>
    <row r="35" spans="1:112" s="22" customFormat="1" collapsed="1" x14ac:dyDescent="0.3">
      <c r="B35" s="82"/>
      <c r="C35" s="82"/>
      <c r="D35" s="82"/>
      <c r="E35" s="82"/>
      <c r="F35" s="82"/>
      <c r="G35" s="82"/>
      <c r="H35" s="82"/>
      <c r="I35" s="82"/>
      <c r="J35" s="82"/>
    </row>
    <row r="36" spans="1:112" s="22" customFormat="1" x14ac:dyDescent="0.3">
      <c r="B36" s="82"/>
      <c r="C36" s="82"/>
      <c r="D36" s="82"/>
      <c r="E36" s="82"/>
      <c r="F36" s="82"/>
      <c r="G36" s="82"/>
      <c r="H36" s="82"/>
      <c r="I36" s="82"/>
      <c r="J36" s="82"/>
      <c r="DH36" s="147" t="e">
        <f>COUNTIF(#REF!,"&lt;&gt;")</f>
        <v>#REF!</v>
      </c>
    </row>
    <row r="37" spans="1:112" s="22" customFormat="1" x14ac:dyDescent="0.3">
      <c r="B37" s="82"/>
      <c r="C37" s="82"/>
      <c r="D37" s="82"/>
      <c r="E37" s="82"/>
      <c r="F37" s="82"/>
      <c r="G37" s="82"/>
      <c r="H37" s="82"/>
      <c r="I37" s="82"/>
      <c r="J37" s="82"/>
    </row>
    <row r="38" spans="1:112" s="22" customFormat="1" x14ac:dyDescent="0.3">
      <c r="A38" s="82"/>
      <c r="B38" s="82"/>
      <c r="C38" s="82"/>
      <c r="D38" s="82"/>
      <c r="E38" s="82"/>
      <c r="F38" s="82"/>
      <c r="G38" s="82"/>
      <c r="H38" s="82"/>
      <c r="I38" s="82"/>
      <c r="J38" s="82"/>
    </row>
    <row r="39" spans="1:112" s="22" customFormat="1" ht="18.75" customHeight="1" x14ac:dyDescent="0.3">
      <c r="A39" s="82"/>
      <c r="B39" s="82"/>
      <c r="C39" s="82"/>
      <c r="D39" s="82"/>
      <c r="E39" s="82"/>
      <c r="F39" s="82"/>
      <c r="G39" s="82"/>
      <c r="H39" s="82"/>
      <c r="I39" s="82"/>
      <c r="J39" s="82"/>
    </row>
    <row r="40" spans="1:112" s="22" customFormat="1" ht="15" customHeight="1" x14ac:dyDescent="0.3">
      <c r="A40" s="82"/>
      <c r="B40" s="82"/>
      <c r="C40" s="82"/>
      <c r="D40" s="82"/>
      <c r="E40" s="82"/>
      <c r="F40" s="82"/>
      <c r="G40" s="82"/>
      <c r="H40" s="82"/>
      <c r="I40" s="82"/>
      <c r="J40" s="82"/>
      <c r="DH40" s="147" t="e">
        <f>COUNTIF(#REF!,"&lt;&gt;")</f>
        <v>#REF!</v>
      </c>
    </row>
    <row r="41" spans="1:112" s="22" customFormat="1" x14ac:dyDescent="0.3">
      <c r="A41" s="82"/>
      <c r="B41" s="82"/>
      <c r="C41" s="82"/>
      <c r="D41" s="82"/>
      <c r="E41" s="82"/>
      <c r="F41" s="82"/>
      <c r="G41" s="82"/>
      <c r="H41" s="82"/>
      <c r="I41" s="82"/>
      <c r="J41" s="82"/>
    </row>
    <row r="42" spans="1:112" s="22" customFormat="1" x14ac:dyDescent="0.3">
      <c r="A42" s="82"/>
      <c r="B42" s="82"/>
      <c r="C42" s="82"/>
      <c r="D42" s="82"/>
      <c r="E42" s="82"/>
      <c r="F42" s="82"/>
      <c r="G42" s="82"/>
      <c r="H42" s="82"/>
      <c r="I42" s="82"/>
      <c r="J42" s="82"/>
    </row>
    <row r="43" spans="1:112" s="22" customFormat="1" x14ac:dyDescent="0.3">
      <c r="A43" s="82"/>
      <c r="B43" s="82"/>
      <c r="C43" s="82"/>
      <c r="D43" s="82"/>
      <c r="E43" s="82"/>
      <c r="F43" s="82"/>
      <c r="G43" s="82"/>
      <c r="H43" s="82"/>
      <c r="I43" s="82"/>
      <c r="J43" s="82"/>
    </row>
    <row r="44" spans="1:112" s="22" customFormat="1" x14ac:dyDescent="0.3">
      <c r="A44" s="82"/>
      <c r="B44" s="82"/>
      <c r="C44" s="82"/>
      <c r="D44" s="82"/>
      <c r="E44" s="82"/>
      <c r="F44" s="82"/>
      <c r="G44" s="82"/>
      <c r="H44" s="82"/>
      <c r="I44" s="82"/>
      <c r="J44" s="82"/>
    </row>
    <row r="45" spans="1:112" s="22" customFormat="1" collapsed="1" x14ac:dyDescent="0.3">
      <c r="A45" s="82"/>
      <c r="B45" s="82"/>
      <c r="C45" s="82"/>
      <c r="D45" s="82"/>
      <c r="E45" s="82"/>
      <c r="F45" s="82"/>
      <c r="G45" s="82"/>
      <c r="H45" s="82"/>
      <c r="I45" s="82"/>
      <c r="J45" s="82"/>
    </row>
    <row r="46" spans="1:112" s="22" customFormat="1" hidden="1" x14ac:dyDescent="0.3">
      <c r="A46" s="82"/>
      <c r="B46" s="82"/>
      <c r="C46" s="82"/>
      <c r="D46" s="82"/>
      <c r="E46" s="82"/>
      <c r="F46" s="82"/>
      <c r="G46" s="82"/>
      <c r="H46" s="82"/>
      <c r="I46" s="82"/>
      <c r="J46" s="82"/>
      <c r="DH46" s="147" t="e">
        <f>COUNTIF(#REF!,"&lt;&gt;")</f>
        <v>#REF!</v>
      </c>
    </row>
    <row r="47" spans="1:112" s="22" customFormat="1" x14ac:dyDescent="0.3">
      <c r="A47" s="82"/>
      <c r="B47" s="82"/>
      <c r="C47" s="82"/>
      <c r="D47" s="82"/>
      <c r="E47" s="82"/>
      <c r="F47" s="82"/>
      <c r="G47" s="82"/>
      <c r="H47" s="82"/>
      <c r="I47" s="82"/>
      <c r="J47" s="82"/>
      <c r="DH47" s="147" t="e">
        <f>COUNTIF(#REF!,"&lt;&gt;")</f>
        <v>#REF!</v>
      </c>
    </row>
    <row r="48" spans="1:112" s="22" customFormat="1" x14ac:dyDescent="0.3">
      <c r="A48" s="82"/>
      <c r="B48" s="82"/>
      <c r="C48" s="82"/>
      <c r="D48" s="82"/>
      <c r="E48" s="82"/>
      <c r="F48" s="82"/>
      <c r="G48" s="82"/>
      <c r="H48" s="82"/>
      <c r="I48" s="82"/>
      <c r="J48" s="82"/>
    </row>
    <row r="49" spans="1:112" s="22" customFormat="1" collapsed="1" x14ac:dyDescent="0.3">
      <c r="A49" s="82"/>
      <c r="B49" s="82"/>
      <c r="C49" s="82"/>
      <c r="D49" s="82"/>
      <c r="E49" s="82"/>
      <c r="F49" s="82"/>
      <c r="G49" s="82"/>
      <c r="H49" s="82"/>
      <c r="I49" s="82"/>
      <c r="J49" s="82"/>
    </row>
    <row r="50" spans="1:112" s="22" customFormat="1" ht="18.75" customHeight="1" x14ac:dyDescent="0.3">
      <c r="A50" s="82"/>
      <c r="B50" s="82"/>
      <c r="C50" s="82"/>
      <c r="D50" s="82"/>
      <c r="E50" s="82"/>
      <c r="F50" s="82"/>
      <c r="G50" s="82"/>
      <c r="H50" s="82"/>
      <c r="I50" s="82"/>
      <c r="J50" s="82"/>
    </row>
    <row r="51" spans="1:112" s="22" customFormat="1" x14ac:dyDescent="0.3">
      <c r="A51" s="82"/>
      <c r="B51" s="82"/>
      <c r="C51" s="82"/>
      <c r="D51" s="82"/>
      <c r="E51" s="82"/>
      <c r="F51" s="82"/>
      <c r="G51" s="82"/>
      <c r="H51" s="82"/>
      <c r="I51" s="82"/>
      <c r="J51" s="82"/>
      <c r="DH51" s="147" t="e">
        <f>COUNTIF(#REF!,"&lt;&gt;")</f>
        <v>#REF!</v>
      </c>
    </row>
    <row r="52" spans="1:112" s="22" customFormat="1" x14ac:dyDescent="0.3">
      <c r="A52" s="82"/>
      <c r="B52" s="82"/>
      <c r="C52" s="82"/>
      <c r="D52" s="82"/>
      <c r="E52" s="82"/>
      <c r="F52" s="82"/>
      <c r="G52" s="82"/>
      <c r="H52" s="82"/>
      <c r="I52" s="82"/>
      <c r="J52" s="82"/>
    </row>
    <row r="53" spans="1:112" s="22" customFormat="1" collapsed="1" x14ac:dyDescent="0.3">
      <c r="A53" s="82"/>
      <c r="B53" s="82"/>
      <c r="C53" s="82"/>
      <c r="D53" s="82"/>
      <c r="E53" s="82"/>
      <c r="F53" s="82"/>
      <c r="G53" s="82"/>
      <c r="H53" s="82"/>
      <c r="I53" s="82"/>
      <c r="J53" s="82"/>
    </row>
    <row r="54" spans="1:112" s="22" customFormat="1" ht="18.75" customHeight="1" x14ac:dyDescent="0.3">
      <c r="A54" s="82"/>
      <c r="B54" s="82"/>
      <c r="C54" s="82"/>
      <c r="D54" s="82"/>
      <c r="E54" s="82"/>
      <c r="F54" s="82"/>
      <c r="G54" s="82"/>
      <c r="H54" s="82"/>
      <c r="I54" s="82"/>
      <c r="J54" s="82"/>
    </row>
    <row r="55" spans="1:112" s="22" customFormat="1" x14ac:dyDescent="0.3">
      <c r="A55" s="82"/>
      <c r="B55" s="82"/>
      <c r="C55" s="82"/>
      <c r="D55" s="82"/>
      <c r="E55" s="82"/>
      <c r="F55" s="82"/>
      <c r="G55" s="82"/>
      <c r="H55" s="82"/>
      <c r="I55" s="82"/>
      <c r="J55" s="82"/>
      <c r="DH55" s="147" t="e">
        <f>COUNTIF(#REF!,"&lt;&gt;")</f>
        <v>#REF!</v>
      </c>
    </row>
    <row r="56" spans="1:112" s="22" customFormat="1" x14ac:dyDescent="0.3">
      <c r="A56" s="82"/>
      <c r="B56" s="82"/>
      <c r="C56" s="82"/>
      <c r="D56" s="82"/>
      <c r="E56" s="82"/>
      <c r="F56" s="82"/>
      <c r="G56" s="82"/>
      <c r="H56" s="82"/>
      <c r="I56" s="82"/>
      <c r="J56" s="82"/>
    </row>
    <row r="57" spans="1:112" s="22" customFormat="1" collapsed="1" x14ac:dyDescent="0.3">
      <c r="A57" s="82"/>
      <c r="B57" s="82"/>
      <c r="C57" s="82"/>
      <c r="D57" s="82"/>
      <c r="E57" s="82"/>
      <c r="F57" s="82"/>
      <c r="G57" s="82"/>
      <c r="H57" s="82"/>
      <c r="I57" s="82"/>
      <c r="J57" s="82"/>
    </row>
    <row r="58" spans="1:112" s="22" customFormat="1" ht="18.75" customHeight="1" x14ac:dyDescent="0.3">
      <c r="A58" s="82"/>
      <c r="B58" s="82"/>
      <c r="C58" s="82"/>
      <c r="D58" s="82"/>
      <c r="E58" s="82"/>
      <c r="F58" s="82"/>
      <c r="G58" s="82"/>
      <c r="H58" s="82"/>
      <c r="I58" s="82"/>
      <c r="J58" s="82"/>
    </row>
    <row r="59" spans="1:112" s="22" customFormat="1" x14ac:dyDescent="0.3">
      <c r="A59" s="82"/>
      <c r="B59" s="82"/>
      <c r="C59" s="82"/>
      <c r="D59" s="82"/>
      <c r="E59" s="82"/>
      <c r="F59" s="82"/>
      <c r="G59" s="82"/>
      <c r="H59" s="82"/>
      <c r="I59" s="82"/>
      <c r="J59" s="82"/>
      <c r="DH59" s="147" t="e">
        <f>COUNTIF(#REF!,"&lt;&gt;")</f>
        <v>#REF!</v>
      </c>
    </row>
    <row r="60" spans="1:112" s="22" customFormat="1" x14ac:dyDescent="0.3">
      <c r="A60" s="82"/>
      <c r="B60" s="82"/>
      <c r="C60" s="82"/>
      <c r="D60" s="82"/>
      <c r="E60" s="82"/>
      <c r="F60" s="82"/>
      <c r="G60" s="82"/>
      <c r="H60" s="82"/>
      <c r="I60" s="82"/>
      <c r="J60" s="82"/>
    </row>
    <row r="61" spans="1:112" s="22" customFormat="1" x14ac:dyDescent="0.3">
      <c r="A61" s="82"/>
      <c r="B61" s="82"/>
      <c r="C61" s="82"/>
      <c r="D61" s="82"/>
      <c r="E61" s="82"/>
      <c r="F61" s="82"/>
      <c r="G61" s="82"/>
      <c r="H61" s="82"/>
      <c r="I61" s="82"/>
      <c r="J61" s="82"/>
    </row>
    <row r="62" spans="1:112" s="22" customFormat="1" ht="18.75" customHeight="1" x14ac:dyDescent="0.3">
      <c r="A62" s="82"/>
      <c r="B62" s="82"/>
      <c r="C62" s="82"/>
      <c r="D62" s="82"/>
      <c r="E62" s="82"/>
      <c r="F62" s="82"/>
      <c r="G62" s="82"/>
      <c r="H62" s="82"/>
      <c r="I62" s="82"/>
      <c r="J62" s="82"/>
    </row>
    <row r="63" spans="1:112" s="22" customFormat="1" x14ac:dyDescent="0.3">
      <c r="A63" s="82"/>
      <c r="B63" s="82"/>
      <c r="C63" s="82"/>
      <c r="D63" s="82"/>
      <c r="E63" s="82"/>
      <c r="F63" s="82"/>
      <c r="G63" s="82"/>
      <c r="H63" s="82"/>
      <c r="I63" s="82"/>
      <c r="J63" s="82"/>
      <c r="DH63" s="147" t="e">
        <f>COUNTIF(#REF!,"&lt;&gt;")</f>
        <v>#REF!</v>
      </c>
    </row>
    <row r="64" spans="1:112" s="22" customFormat="1" x14ac:dyDescent="0.3">
      <c r="A64" s="82"/>
      <c r="B64" s="82"/>
      <c r="C64" s="82"/>
      <c r="D64" s="82"/>
      <c r="E64" s="82"/>
      <c r="F64" s="82"/>
      <c r="G64" s="82"/>
      <c r="H64" s="82"/>
      <c r="I64" s="82"/>
      <c r="J64" s="82"/>
    </row>
    <row r="65" spans="1:112" s="22" customFormat="1" ht="42" customHeight="1" x14ac:dyDescent="0.3">
      <c r="A65" s="82"/>
      <c r="B65" s="82"/>
      <c r="C65" s="82"/>
      <c r="D65" s="82"/>
      <c r="E65" s="82"/>
      <c r="F65" s="82"/>
      <c r="G65" s="82"/>
      <c r="H65" s="82"/>
      <c r="I65" s="82"/>
      <c r="J65" s="82"/>
    </row>
    <row r="66" spans="1:112" s="22" customFormat="1" x14ac:dyDescent="0.3">
      <c r="A66" s="82"/>
      <c r="B66" s="82"/>
      <c r="C66" s="82"/>
      <c r="D66" s="82"/>
      <c r="E66" s="82"/>
      <c r="F66" s="82"/>
      <c r="G66" s="82"/>
      <c r="H66" s="82"/>
      <c r="I66" s="82"/>
      <c r="J66" s="82"/>
    </row>
    <row r="67" spans="1:112" s="22" customFormat="1" x14ac:dyDescent="0.3">
      <c r="A67" s="82"/>
      <c r="B67" s="82"/>
      <c r="C67" s="82"/>
      <c r="D67" s="82"/>
      <c r="E67" s="82"/>
      <c r="F67" s="82"/>
      <c r="G67" s="82"/>
      <c r="H67" s="82"/>
      <c r="I67" s="82"/>
      <c r="J67" s="82"/>
      <c r="DH67" s="147">
        <f>COUNTIF(D23:I23,"&lt;&gt;")</f>
        <v>0</v>
      </c>
    </row>
    <row r="68" spans="1:112" s="22" customFormat="1" x14ac:dyDescent="0.3">
      <c r="A68" s="82"/>
      <c r="B68" s="82"/>
      <c r="C68" s="82"/>
      <c r="D68" s="82"/>
      <c r="E68" s="82"/>
      <c r="F68" s="82"/>
      <c r="G68" s="82"/>
      <c r="H68" s="82"/>
      <c r="I68" s="82"/>
      <c r="J68" s="82"/>
    </row>
    <row r="69" spans="1:112" s="22" customFormat="1" collapsed="1" x14ac:dyDescent="0.3">
      <c r="A69" s="82"/>
      <c r="B69" s="82"/>
      <c r="C69" s="82"/>
      <c r="D69" s="82"/>
      <c r="E69" s="82"/>
      <c r="F69" s="82"/>
      <c r="G69" s="82"/>
      <c r="H69" s="82"/>
      <c r="I69" s="82"/>
      <c r="J69" s="82"/>
    </row>
    <row r="70" spans="1:112" s="22" customFormat="1" ht="15" customHeight="1" x14ac:dyDescent="0.3">
      <c r="A70" s="82"/>
      <c r="B70" s="82"/>
      <c r="C70" s="82"/>
      <c r="D70" s="82"/>
      <c r="E70" s="82"/>
      <c r="F70" s="82"/>
      <c r="G70" s="82"/>
      <c r="H70" s="82"/>
      <c r="I70" s="82"/>
      <c r="J70" s="82"/>
      <c r="DH70" s="147">
        <f>COUNTIF(D26:I26,"&lt;&gt;")</f>
        <v>0</v>
      </c>
    </row>
    <row r="71" spans="1:112" s="22" customFormat="1" x14ac:dyDescent="0.3">
      <c r="A71" s="82"/>
      <c r="B71" s="82"/>
      <c r="C71" s="82"/>
      <c r="D71" s="82"/>
      <c r="E71" s="82"/>
      <c r="F71" s="82"/>
      <c r="G71" s="82"/>
      <c r="H71" s="82"/>
      <c r="I71" s="82"/>
      <c r="J71" s="82"/>
    </row>
    <row r="72" spans="1:112" s="22" customFormat="1" x14ac:dyDescent="0.3">
      <c r="A72" s="82"/>
      <c r="B72" s="82"/>
      <c r="C72" s="82"/>
      <c r="D72" s="82"/>
      <c r="E72" s="82"/>
      <c r="F72" s="82"/>
      <c r="G72" s="82"/>
      <c r="H72" s="82"/>
      <c r="I72" s="82"/>
      <c r="J72" s="82"/>
      <c r="DH72" s="147" t="e">
        <f>COUNTIF(#REF!,"&lt;&gt;")</f>
        <v>#REF!</v>
      </c>
    </row>
    <row r="73" spans="1:112" s="22" customFormat="1" collapsed="1" x14ac:dyDescent="0.3">
      <c r="A73" s="82"/>
      <c r="B73" s="82"/>
      <c r="C73" s="82"/>
      <c r="D73" s="82"/>
      <c r="E73" s="82"/>
      <c r="F73" s="82"/>
      <c r="G73" s="82"/>
      <c r="H73" s="82"/>
      <c r="I73" s="82"/>
      <c r="J73" s="82"/>
    </row>
    <row r="74" spans="1:112" s="22" customFormat="1" x14ac:dyDescent="0.3">
      <c r="A74" s="82"/>
      <c r="B74" s="82"/>
      <c r="C74" s="82"/>
      <c r="D74" s="82"/>
      <c r="E74" s="82"/>
      <c r="F74" s="82"/>
      <c r="G74" s="82"/>
      <c r="H74" s="82"/>
      <c r="I74" s="82"/>
      <c r="J74" s="82"/>
    </row>
    <row r="75" spans="1:112" s="22" customFormat="1" x14ac:dyDescent="0.3">
      <c r="A75" s="82"/>
      <c r="B75" s="82"/>
      <c r="C75" s="82"/>
      <c r="D75" s="82"/>
      <c r="E75" s="82"/>
      <c r="F75" s="82"/>
      <c r="G75" s="82"/>
      <c r="H75" s="82"/>
      <c r="I75" s="82"/>
      <c r="J75" s="82"/>
    </row>
    <row r="76" spans="1:112" s="22" customFormat="1" ht="24" customHeight="1" x14ac:dyDescent="0.3">
      <c r="A76" s="82"/>
      <c r="B76" s="82"/>
      <c r="C76" s="82"/>
      <c r="D76" s="82"/>
      <c r="E76" s="82"/>
      <c r="F76" s="82"/>
      <c r="G76" s="82"/>
      <c r="H76" s="82"/>
      <c r="I76" s="82"/>
      <c r="J76" s="82"/>
    </row>
    <row r="77" spans="1:112" s="22" customFormat="1" x14ac:dyDescent="0.3">
      <c r="A77" s="82"/>
      <c r="B77" s="82"/>
      <c r="C77" s="82"/>
      <c r="D77" s="82"/>
      <c r="E77" s="82"/>
      <c r="F77" s="82"/>
      <c r="G77" s="82"/>
      <c r="H77" s="82"/>
      <c r="I77" s="82"/>
      <c r="J77" s="82"/>
    </row>
    <row r="78" spans="1:112" s="22" customFormat="1" hidden="1" x14ac:dyDescent="0.3">
      <c r="A78" s="82"/>
      <c r="B78" s="82"/>
      <c r="C78" s="82"/>
      <c r="D78" s="82"/>
      <c r="E78" s="82"/>
      <c r="F78" s="82"/>
      <c r="G78" s="82"/>
      <c r="H78" s="82"/>
      <c r="I78" s="82"/>
      <c r="J78" s="82"/>
    </row>
    <row r="79" spans="1:112" s="22" customFormat="1" ht="15.75" customHeight="1" x14ac:dyDescent="0.3">
      <c r="A79" s="82"/>
      <c r="B79" s="82"/>
      <c r="C79" s="82"/>
      <c r="D79" s="82"/>
      <c r="E79" s="82"/>
      <c r="F79" s="82"/>
      <c r="G79" s="82"/>
      <c r="H79" s="82"/>
      <c r="I79" s="82"/>
      <c r="J79" s="82"/>
      <c r="DH79" s="147" t="e">
        <f>COUNTIF(#REF!,"&lt;&gt;")</f>
        <v>#REF!</v>
      </c>
    </row>
    <row r="80" spans="1:112" s="22" customFormat="1" x14ac:dyDescent="0.3">
      <c r="A80" s="82"/>
      <c r="B80" s="82"/>
      <c r="C80" s="82"/>
      <c r="D80" s="82"/>
      <c r="E80" s="82"/>
      <c r="F80" s="82"/>
      <c r="G80" s="82"/>
      <c r="H80" s="82"/>
      <c r="I80" s="82"/>
      <c r="J80" s="82"/>
    </row>
    <row r="81" spans="1:112" s="22" customFormat="1" ht="15" customHeight="1" x14ac:dyDescent="0.3">
      <c r="A81" s="82"/>
      <c r="B81" s="82"/>
      <c r="C81" s="82"/>
      <c r="D81" s="82"/>
      <c r="E81" s="82"/>
      <c r="F81" s="82"/>
      <c r="G81" s="82"/>
      <c r="H81" s="82"/>
      <c r="I81" s="82"/>
      <c r="J81" s="82"/>
    </row>
    <row r="82" spans="1:112" s="22" customFormat="1" x14ac:dyDescent="0.3">
      <c r="A82" s="82"/>
      <c r="B82" s="82"/>
      <c r="C82" s="82"/>
      <c r="D82" s="82"/>
      <c r="E82" s="82"/>
      <c r="F82" s="82"/>
      <c r="G82" s="82"/>
      <c r="H82" s="82"/>
      <c r="I82" s="82"/>
      <c r="J82" s="82"/>
    </row>
    <row r="83" spans="1:112" s="22" customFormat="1" x14ac:dyDescent="0.3">
      <c r="A83" s="82"/>
      <c r="B83" s="82"/>
      <c r="C83" s="82"/>
      <c r="D83" s="82"/>
      <c r="E83" s="82"/>
      <c r="F83" s="82"/>
      <c r="G83" s="82"/>
      <c r="H83" s="82"/>
      <c r="I83" s="82"/>
      <c r="J83" s="82"/>
    </row>
    <row r="84" spans="1:112" s="22" customFormat="1" x14ac:dyDescent="0.3">
      <c r="A84" s="82"/>
      <c r="B84" s="82"/>
      <c r="C84" s="82"/>
      <c r="D84" s="82"/>
      <c r="E84" s="82"/>
      <c r="F84" s="82"/>
      <c r="G84" s="82"/>
      <c r="H84" s="82"/>
      <c r="I84" s="82"/>
      <c r="J84" s="82"/>
    </row>
    <row r="85" spans="1:112" s="22" customFormat="1" ht="18.75" customHeight="1" x14ac:dyDescent="0.3">
      <c r="A85" s="82"/>
      <c r="B85" s="82"/>
      <c r="C85" s="82"/>
      <c r="D85" s="82"/>
      <c r="E85" s="82"/>
      <c r="F85" s="82"/>
      <c r="G85" s="82"/>
      <c r="H85" s="82"/>
      <c r="I85" s="82"/>
      <c r="J85" s="82"/>
    </row>
    <row r="86" spans="1:112" s="22" customFormat="1" x14ac:dyDescent="0.3">
      <c r="A86" s="82"/>
      <c r="B86" s="82"/>
      <c r="C86" s="82"/>
      <c r="D86" s="82"/>
      <c r="E86" s="82"/>
      <c r="F86" s="82"/>
      <c r="G86" s="82"/>
      <c r="H86" s="82"/>
      <c r="I86" s="82"/>
      <c r="J86" s="82"/>
      <c r="DH86" s="147" t="e">
        <f>COUNTIF(#REF!,"&lt;&gt;")</f>
        <v>#REF!</v>
      </c>
    </row>
    <row r="87" spans="1:112" s="22" customFormat="1" x14ac:dyDescent="0.3">
      <c r="A87" s="82"/>
      <c r="B87" s="82"/>
      <c r="C87" s="82"/>
      <c r="D87" s="82"/>
      <c r="E87" s="82"/>
      <c r="F87" s="82"/>
      <c r="G87" s="82"/>
      <c r="H87" s="82"/>
      <c r="I87" s="82"/>
      <c r="J87" s="82"/>
    </row>
    <row r="88" spans="1:112" s="22" customFormat="1" x14ac:dyDescent="0.3">
      <c r="A88" s="82"/>
      <c r="B88" s="82"/>
      <c r="C88" s="82"/>
      <c r="D88" s="82"/>
      <c r="E88" s="82"/>
      <c r="F88" s="82"/>
      <c r="G88" s="82"/>
      <c r="H88" s="82"/>
      <c r="I88" s="82"/>
      <c r="J88" s="82"/>
    </row>
    <row r="89" spans="1:112" s="22" customFormat="1" ht="63" customHeight="1" x14ac:dyDescent="0.3">
      <c r="A89" s="82"/>
      <c r="B89" s="82"/>
      <c r="C89" s="82"/>
      <c r="D89" s="82"/>
      <c r="E89" s="82"/>
      <c r="F89" s="82"/>
      <c r="G89" s="82"/>
      <c r="H89" s="82"/>
      <c r="I89" s="82"/>
      <c r="J89" s="82"/>
    </row>
    <row r="90" spans="1:112" s="22" customFormat="1" x14ac:dyDescent="0.3">
      <c r="A90" s="82"/>
      <c r="B90" s="82"/>
      <c r="C90" s="82"/>
      <c r="D90" s="82"/>
      <c r="E90" s="82"/>
      <c r="F90" s="82"/>
      <c r="G90" s="82"/>
      <c r="H90" s="82"/>
      <c r="I90" s="82"/>
      <c r="J90" s="82"/>
    </row>
    <row r="91" spans="1:112" s="22" customFormat="1" x14ac:dyDescent="0.3">
      <c r="A91" s="82"/>
      <c r="B91" s="82"/>
      <c r="C91" s="82"/>
      <c r="D91" s="82"/>
      <c r="E91" s="82"/>
      <c r="F91" s="82"/>
      <c r="G91" s="82"/>
      <c r="H91" s="82"/>
      <c r="I91" s="82"/>
      <c r="J91" s="82"/>
      <c r="DH91" s="147" t="e">
        <f>COUNTIF(#REF!,"&lt;&gt;")</f>
        <v>#REF!</v>
      </c>
    </row>
    <row r="92" spans="1:112" s="22" customFormat="1" x14ac:dyDescent="0.3">
      <c r="A92" s="82"/>
      <c r="B92" s="82"/>
      <c r="C92" s="82"/>
      <c r="D92" s="82"/>
      <c r="E92" s="82"/>
      <c r="F92" s="82"/>
      <c r="G92" s="82"/>
      <c r="H92" s="82"/>
      <c r="I92" s="82"/>
      <c r="J92" s="82"/>
    </row>
    <row r="93" spans="1:112" s="22" customFormat="1" ht="18.75" customHeight="1" x14ac:dyDescent="0.3">
      <c r="A93" s="82"/>
      <c r="B93" s="82"/>
      <c r="C93" s="82"/>
      <c r="D93" s="82"/>
      <c r="E93" s="82"/>
      <c r="F93" s="82"/>
      <c r="G93" s="82"/>
      <c r="H93" s="82"/>
      <c r="I93" s="82"/>
      <c r="J93" s="82"/>
    </row>
    <row r="94" spans="1:112" s="22" customFormat="1" x14ac:dyDescent="0.3">
      <c r="A94" s="82"/>
      <c r="B94" s="82"/>
      <c r="C94" s="82"/>
      <c r="D94" s="82"/>
      <c r="E94" s="82"/>
      <c r="F94" s="82"/>
      <c r="G94" s="82"/>
      <c r="H94" s="82"/>
      <c r="I94" s="82"/>
      <c r="J94" s="82"/>
      <c r="DH94" s="147" t="e">
        <f>COUNTIF(#REF!,"&lt;&gt;")</f>
        <v>#REF!</v>
      </c>
    </row>
    <row r="95" spans="1:112" s="22" customFormat="1" x14ac:dyDescent="0.3">
      <c r="A95" s="82"/>
      <c r="B95" s="82"/>
      <c r="C95" s="82"/>
      <c r="D95" s="82"/>
      <c r="E95" s="82"/>
      <c r="F95" s="82"/>
      <c r="G95" s="82"/>
      <c r="H95" s="82"/>
      <c r="I95" s="82"/>
      <c r="J95" s="82"/>
    </row>
    <row r="96" spans="1:112" s="22" customFormat="1" x14ac:dyDescent="0.3">
      <c r="A96" s="82"/>
      <c r="B96" s="82"/>
      <c r="C96" s="82"/>
      <c r="D96" s="82"/>
      <c r="E96" s="82"/>
      <c r="F96" s="82"/>
      <c r="G96" s="82"/>
      <c r="H96" s="82"/>
      <c r="I96" s="82"/>
      <c r="J96" s="82"/>
    </row>
    <row r="97" spans="1:112" s="22" customFormat="1" hidden="1" x14ac:dyDescent="0.3">
      <c r="A97" s="82"/>
      <c r="B97" s="82"/>
      <c r="C97" s="82"/>
      <c r="D97" s="82"/>
      <c r="E97" s="82"/>
      <c r="F97" s="82"/>
      <c r="G97" s="82"/>
      <c r="H97" s="82"/>
      <c r="I97" s="82"/>
      <c r="J97" s="82"/>
    </row>
    <row r="98" spans="1:112" s="22" customFormat="1" x14ac:dyDescent="0.3">
      <c r="A98" s="82"/>
      <c r="B98" s="82"/>
      <c r="C98" s="82"/>
      <c r="D98" s="82"/>
      <c r="E98" s="82"/>
      <c r="F98" s="82"/>
      <c r="G98" s="82"/>
      <c r="H98" s="82"/>
      <c r="I98" s="82"/>
      <c r="J98" s="82"/>
      <c r="K98"/>
      <c r="L98"/>
      <c r="DH98" s="147" t="e">
        <f>COUNTIF(#REF!,"&lt;&gt;")</f>
        <v>#REF!</v>
      </c>
    </row>
    <row r="99" spans="1:112" s="22" customFormat="1" x14ac:dyDescent="0.3">
      <c r="A99" s="82"/>
      <c r="B99" s="82"/>
      <c r="C99" s="82"/>
      <c r="D99" s="82"/>
      <c r="E99" s="82"/>
      <c r="F99" s="82"/>
      <c r="G99" s="82"/>
      <c r="H99" s="82"/>
      <c r="I99" s="82"/>
      <c r="J99" s="82"/>
    </row>
    <row r="100" spans="1:112" s="22" customFormat="1" x14ac:dyDescent="0.3">
      <c r="A100" s="82"/>
      <c r="B100" s="82"/>
      <c r="C100" s="82"/>
      <c r="D100" s="82"/>
      <c r="E100" s="82"/>
      <c r="F100" s="82"/>
      <c r="G100" s="82"/>
      <c r="H100" s="82"/>
      <c r="I100" s="82"/>
      <c r="J100" s="82"/>
    </row>
    <row r="101" spans="1:112" s="22" customFormat="1" ht="26.25" customHeight="1" x14ac:dyDescent="0.3">
      <c r="A101" s="82"/>
      <c r="B101" s="82"/>
      <c r="C101" s="82"/>
      <c r="D101" s="82"/>
      <c r="E101" s="82"/>
      <c r="F101" s="82"/>
      <c r="G101" s="82"/>
      <c r="H101" s="82"/>
      <c r="I101" s="82"/>
      <c r="J101" s="82"/>
    </row>
    <row r="102" spans="1:112" s="22" customFormat="1" x14ac:dyDescent="0.3">
      <c r="A102" s="82"/>
      <c r="B102" s="82"/>
      <c r="C102" s="82"/>
      <c r="D102" s="82"/>
      <c r="E102" s="82"/>
      <c r="F102" s="82"/>
      <c r="G102" s="82"/>
      <c r="H102" s="82"/>
      <c r="I102" s="82"/>
      <c r="J102" s="82"/>
    </row>
    <row r="103" spans="1:112" s="22" customFormat="1" x14ac:dyDescent="0.3">
      <c r="A103" s="82"/>
      <c r="B103" s="82"/>
      <c r="C103" s="82"/>
      <c r="D103" s="82"/>
      <c r="E103" s="82"/>
      <c r="F103" s="82"/>
      <c r="G103" s="82"/>
      <c r="H103" s="82"/>
      <c r="I103" s="82"/>
      <c r="J103" s="82"/>
    </row>
    <row r="104" spans="1:112" s="22" customFormat="1" x14ac:dyDescent="0.3">
      <c r="A104" s="82"/>
      <c r="B104" s="82"/>
      <c r="C104" s="82"/>
      <c r="D104" s="82"/>
      <c r="E104" s="82"/>
      <c r="F104" s="82"/>
      <c r="G104" s="82"/>
      <c r="H104" s="82"/>
      <c r="I104" s="82"/>
      <c r="J104" s="82"/>
    </row>
    <row r="105" spans="1:112" s="22" customFormat="1" x14ac:dyDescent="0.3">
      <c r="A105" s="82"/>
      <c r="B105" s="82"/>
      <c r="C105" s="82"/>
      <c r="D105" s="82"/>
      <c r="E105" s="82"/>
      <c r="F105" s="82"/>
      <c r="G105" s="82"/>
      <c r="H105" s="82"/>
      <c r="I105" s="82"/>
      <c r="J105" s="82"/>
    </row>
    <row r="106" spans="1:112" s="22" customFormat="1" x14ac:dyDescent="0.3">
      <c r="A106" s="82"/>
      <c r="B106" s="82"/>
      <c r="C106" s="82"/>
      <c r="D106" s="82"/>
      <c r="E106" s="82"/>
      <c r="F106" s="82"/>
      <c r="G106" s="82"/>
      <c r="H106" s="82"/>
      <c r="I106" s="82"/>
      <c r="J106" s="82"/>
    </row>
    <row r="107" spans="1:112" s="22" customFormat="1" ht="25.5" customHeight="1" x14ac:dyDescent="0.3">
      <c r="A107" s="82"/>
      <c r="B107" s="82"/>
      <c r="C107" s="82"/>
      <c r="D107" s="82"/>
      <c r="E107" s="82"/>
      <c r="F107" s="82"/>
      <c r="G107" s="82"/>
      <c r="H107" s="82"/>
      <c r="I107" s="82"/>
      <c r="J107" s="82"/>
    </row>
    <row r="108" spans="1:112" s="22" customFormat="1" ht="36" customHeight="1" x14ac:dyDescent="0.3">
      <c r="A108" s="82"/>
      <c r="B108" s="82"/>
      <c r="C108" s="82"/>
      <c r="D108" s="82"/>
      <c r="E108" s="82"/>
      <c r="F108" s="82"/>
      <c r="G108" s="82"/>
      <c r="H108" s="82"/>
      <c r="I108" s="82"/>
      <c r="J108" s="82"/>
    </row>
    <row r="109" spans="1:112" s="22" customFormat="1" x14ac:dyDescent="0.3">
      <c r="A109" s="82"/>
      <c r="B109" s="82"/>
      <c r="C109" s="82"/>
      <c r="D109" s="82"/>
      <c r="E109" s="82"/>
      <c r="F109" s="82"/>
      <c r="G109" s="82"/>
      <c r="H109" s="82"/>
      <c r="I109" s="82"/>
      <c r="J109" s="82"/>
    </row>
    <row r="110" spans="1:112" s="22" customFormat="1" ht="15" customHeight="1" x14ac:dyDescent="0.3">
      <c r="A110" s="82"/>
      <c r="B110" s="82"/>
      <c r="C110" s="82"/>
      <c r="D110" s="82"/>
      <c r="E110" s="82"/>
      <c r="F110" s="82"/>
      <c r="G110" s="82"/>
      <c r="H110" s="82"/>
      <c r="I110" s="82"/>
      <c r="J110" s="82"/>
      <c r="DH110" s="147" t="e">
        <f>COUNTIF(#REF!,"&lt;&gt;")</f>
        <v>#REF!</v>
      </c>
    </row>
    <row r="111" spans="1:112" s="22" customFormat="1" x14ac:dyDescent="0.3">
      <c r="A111" s="82"/>
      <c r="B111" s="82"/>
      <c r="C111" s="82"/>
      <c r="D111" s="82"/>
      <c r="E111" s="82"/>
      <c r="F111" s="82"/>
      <c r="G111" s="82"/>
      <c r="H111" s="82"/>
      <c r="I111" s="82"/>
      <c r="J111" s="82"/>
      <c r="K111"/>
      <c r="L111"/>
    </row>
    <row r="112" spans="1:112" s="22" customFormat="1" ht="93" customHeight="1" x14ac:dyDescent="0.3">
      <c r="A112" s="82"/>
      <c r="B112" s="82"/>
      <c r="C112" s="82"/>
      <c r="D112" s="82"/>
      <c r="E112" s="82"/>
      <c r="F112" s="82"/>
      <c r="G112" s="82"/>
      <c r="H112" s="82"/>
      <c r="I112" s="82"/>
      <c r="J112" s="82"/>
    </row>
    <row r="113" spans="1:112" s="22" customFormat="1" x14ac:dyDescent="0.3">
      <c r="A113" s="82"/>
      <c r="B113" s="82"/>
      <c r="C113" s="82"/>
      <c r="D113" s="82"/>
      <c r="E113" s="82"/>
      <c r="F113" s="82"/>
      <c r="G113" s="82"/>
      <c r="H113" s="82"/>
      <c r="I113" s="82"/>
      <c r="J113" s="82"/>
    </row>
    <row r="114" spans="1:112" s="22" customFormat="1" x14ac:dyDescent="0.3">
      <c r="A114" s="82"/>
      <c r="B114" s="82"/>
      <c r="C114" s="82"/>
      <c r="D114" s="82"/>
      <c r="E114" s="82"/>
      <c r="F114" s="82"/>
      <c r="G114" s="82"/>
      <c r="H114" s="82"/>
      <c r="I114" s="82"/>
      <c r="J114" s="82"/>
    </row>
    <row r="115" spans="1:112" s="22" customFormat="1" x14ac:dyDescent="0.3">
      <c r="A115" s="82"/>
      <c r="B115" s="82"/>
      <c r="C115" s="82"/>
      <c r="D115" s="82"/>
      <c r="E115" s="82"/>
      <c r="F115" s="82"/>
      <c r="G115" s="82"/>
      <c r="H115" s="82"/>
      <c r="I115" s="82"/>
      <c r="J115" s="82"/>
      <c r="DH115" s="147" t="e">
        <f>COUNTIF(#REF!,"&lt;&gt;")</f>
        <v>#REF!</v>
      </c>
    </row>
    <row r="116" spans="1:112" s="22" customFormat="1" ht="18.75" customHeight="1" x14ac:dyDescent="0.3">
      <c r="A116" s="82"/>
      <c r="B116" s="82"/>
      <c r="C116" s="82"/>
      <c r="D116" s="82"/>
      <c r="E116" s="82"/>
      <c r="F116" s="82"/>
      <c r="G116" s="82"/>
      <c r="H116" s="82"/>
      <c r="I116" s="82"/>
      <c r="J116" s="82"/>
    </row>
    <row r="117" spans="1:112" s="22" customFormat="1" ht="15" customHeight="1" x14ac:dyDescent="0.3">
      <c r="A117" s="82"/>
      <c r="B117" s="82"/>
      <c r="C117" s="82"/>
      <c r="D117" s="82"/>
      <c r="E117" s="82"/>
      <c r="F117" s="82"/>
      <c r="G117" s="82"/>
      <c r="H117" s="82"/>
      <c r="I117" s="82"/>
      <c r="J117" s="82"/>
    </row>
    <row r="118" spans="1:112" s="22" customFormat="1" x14ac:dyDescent="0.3">
      <c r="A118" s="82"/>
      <c r="B118" s="82"/>
      <c r="C118" s="82"/>
      <c r="D118" s="82"/>
      <c r="E118" s="82"/>
      <c r="F118" s="82"/>
      <c r="G118" s="82"/>
      <c r="H118" s="82"/>
      <c r="I118" s="82"/>
      <c r="J118" s="82"/>
    </row>
    <row r="119" spans="1:112" s="22" customFormat="1" x14ac:dyDescent="0.3">
      <c r="A119" s="82"/>
      <c r="B119" s="82"/>
      <c r="C119" s="82"/>
      <c r="D119" s="82"/>
      <c r="E119" s="82"/>
      <c r="F119" s="82"/>
      <c r="G119" s="82"/>
      <c r="H119" s="82"/>
      <c r="I119" s="82"/>
      <c r="J119" s="82"/>
    </row>
    <row r="120" spans="1:112" s="22" customFormat="1" ht="59.25" customHeight="1" x14ac:dyDescent="0.3">
      <c r="A120" s="82"/>
      <c r="B120" s="82"/>
      <c r="C120" s="82"/>
      <c r="D120" s="82"/>
      <c r="E120" s="82"/>
      <c r="F120" s="82"/>
      <c r="G120" s="82"/>
      <c r="H120" s="82"/>
      <c r="I120" s="82"/>
      <c r="J120" s="82"/>
    </row>
    <row r="121" spans="1:112" s="22" customFormat="1" ht="18.75" customHeight="1" x14ac:dyDescent="0.3">
      <c r="A121" s="82"/>
      <c r="B121" s="82"/>
      <c r="C121" s="82"/>
      <c r="D121" s="82"/>
      <c r="E121" s="82"/>
      <c r="F121" s="82"/>
      <c r="G121" s="82"/>
      <c r="H121" s="82"/>
      <c r="I121" s="82"/>
      <c r="J121" s="82"/>
    </row>
    <row r="122" spans="1:112" s="22" customFormat="1" x14ac:dyDescent="0.3">
      <c r="A122" s="82"/>
      <c r="B122" s="82"/>
      <c r="C122" s="82"/>
      <c r="D122" s="82"/>
      <c r="E122" s="82"/>
      <c r="F122" s="82"/>
      <c r="G122" s="82"/>
      <c r="H122" s="82"/>
      <c r="I122" s="82"/>
      <c r="J122" s="82"/>
    </row>
    <row r="123" spans="1:112" s="22" customFormat="1" ht="15" customHeight="1" x14ac:dyDescent="0.3">
      <c r="A123" s="82"/>
      <c r="B123" s="82"/>
      <c r="C123" s="82"/>
      <c r="D123" s="82"/>
      <c r="E123" s="82"/>
      <c r="F123" s="82"/>
      <c r="G123" s="82"/>
      <c r="H123" s="82"/>
      <c r="I123" s="82"/>
      <c r="J123" s="82"/>
      <c r="DH123" s="147" t="e">
        <f>COUNTIF(#REF!,"&lt;&gt;")</f>
        <v>#REF!</v>
      </c>
    </row>
    <row r="124" spans="1:112" s="22" customFormat="1" x14ac:dyDescent="0.3">
      <c r="A124" s="82"/>
      <c r="B124" s="82"/>
      <c r="C124" s="82"/>
      <c r="D124" s="82"/>
      <c r="E124" s="82"/>
      <c r="F124" s="82"/>
      <c r="G124" s="82"/>
      <c r="H124" s="82"/>
      <c r="I124" s="82"/>
      <c r="J124" s="82"/>
    </row>
    <row r="125" spans="1:112" s="22" customFormat="1" ht="36" customHeight="1" x14ac:dyDescent="0.3">
      <c r="A125" s="82"/>
      <c r="B125" s="82"/>
      <c r="C125" s="82"/>
      <c r="D125" s="82"/>
      <c r="E125" s="82"/>
      <c r="F125" s="82"/>
      <c r="G125" s="82"/>
      <c r="H125" s="82"/>
      <c r="I125" s="82"/>
      <c r="J125" s="82"/>
    </row>
    <row r="126" spans="1:112" s="22" customFormat="1" x14ac:dyDescent="0.3">
      <c r="A126" s="82"/>
      <c r="B126" s="82"/>
      <c r="C126" s="82"/>
      <c r="D126" s="82"/>
      <c r="E126" s="82"/>
      <c r="F126" s="82"/>
      <c r="G126" s="82"/>
      <c r="H126" s="82"/>
      <c r="I126" s="82"/>
      <c r="J126" s="82"/>
    </row>
    <row r="127" spans="1:112" s="22" customFormat="1" ht="18.75" customHeight="1" x14ac:dyDescent="0.3">
      <c r="A127" s="82"/>
      <c r="B127" s="82"/>
      <c r="C127" s="82"/>
      <c r="D127" s="82"/>
      <c r="E127" s="82"/>
      <c r="F127" s="82"/>
      <c r="G127" s="82"/>
      <c r="H127" s="82"/>
      <c r="I127" s="82"/>
      <c r="J127" s="82"/>
    </row>
    <row r="128" spans="1:112" s="22" customFormat="1" ht="36.75" customHeight="1" x14ac:dyDescent="0.3">
      <c r="A128" s="82"/>
      <c r="B128" s="82"/>
      <c r="C128" s="82"/>
      <c r="D128" s="82"/>
      <c r="E128" s="82"/>
      <c r="F128" s="82"/>
      <c r="G128" s="82"/>
      <c r="H128" s="82"/>
      <c r="I128" s="82"/>
      <c r="J128" s="82"/>
    </row>
    <row r="129" spans="1:15" s="22" customFormat="1" ht="39" customHeight="1" x14ac:dyDescent="0.3">
      <c r="A129" s="82"/>
      <c r="B129" s="82"/>
      <c r="C129" s="82"/>
      <c r="D129" s="82"/>
      <c r="E129" s="82"/>
      <c r="F129" s="82"/>
      <c r="G129" s="82"/>
      <c r="H129" s="82"/>
      <c r="I129" s="82"/>
      <c r="J129" s="82"/>
    </row>
    <row r="130" spans="1:15" s="22" customFormat="1" x14ac:dyDescent="0.3">
      <c r="A130" s="82"/>
      <c r="B130" s="82"/>
      <c r="C130" s="82"/>
      <c r="D130" s="82"/>
      <c r="E130" s="82"/>
      <c r="F130" s="82"/>
      <c r="G130" s="82"/>
      <c r="H130" s="82"/>
      <c r="I130" s="82"/>
      <c r="J130" s="82"/>
    </row>
    <row r="131" spans="1:15" s="22" customFormat="1" ht="45" customHeight="1" x14ac:dyDescent="0.3">
      <c r="A131" s="82"/>
      <c r="B131" s="82"/>
      <c r="C131" s="82"/>
      <c r="D131" s="82"/>
      <c r="E131" s="82"/>
      <c r="F131" s="82"/>
      <c r="G131" s="82"/>
      <c r="H131" s="82"/>
      <c r="I131" s="82"/>
      <c r="J131" s="82"/>
    </row>
    <row r="132" spans="1:15" s="22" customFormat="1" x14ac:dyDescent="0.3">
      <c r="A132" s="82"/>
      <c r="B132" s="82"/>
      <c r="C132" s="82"/>
      <c r="D132" s="82"/>
      <c r="E132" s="82"/>
      <c r="F132" s="82"/>
      <c r="G132" s="82"/>
      <c r="H132" s="82"/>
      <c r="I132" s="82"/>
      <c r="J132" s="82"/>
    </row>
    <row r="133" spans="1:15" s="22" customFormat="1" ht="18.75" customHeight="1" x14ac:dyDescent="0.3">
      <c r="A133" s="82"/>
      <c r="B133" s="82"/>
      <c r="C133" s="82"/>
      <c r="D133" s="82"/>
      <c r="E133" s="82"/>
      <c r="F133" s="82"/>
      <c r="G133" s="82"/>
      <c r="H133" s="82"/>
      <c r="I133" s="82"/>
      <c r="J133" s="82"/>
    </row>
    <row r="134" spans="1:15" s="22" customFormat="1" ht="1.2" customHeight="1" x14ac:dyDescent="0.3">
      <c r="A134" s="82"/>
      <c r="B134" s="82"/>
      <c r="C134" s="82"/>
      <c r="D134" s="82"/>
      <c r="E134" s="82"/>
      <c r="F134" s="82"/>
      <c r="G134" s="82"/>
      <c r="H134" s="82"/>
      <c r="I134" s="82"/>
      <c r="J134" s="82"/>
    </row>
    <row r="135" spans="1:15" s="22" customFormat="1" ht="34.5" customHeight="1" x14ac:dyDescent="0.3">
      <c r="A135" s="82"/>
      <c r="B135" s="82"/>
      <c r="C135" s="82"/>
      <c r="D135" s="82"/>
      <c r="E135" s="82"/>
      <c r="F135" s="82"/>
      <c r="G135" s="82"/>
      <c r="H135" s="82"/>
      <c r="I135" s="82"/>
      <c r="J135" s="82"/>
    </row>
    <row r="136" spans="1:15" s="22" customFormat="1" x14ac:dyDescent="0.3">
      <c r="A136" s="82"/>
      <c r="B136" s="82"/>
      <c r="C136" s="82"/>
      <c r="D136" s="82"/>
      <c r="E136" s="82"/>
      <c r="F136" s="82"/>
      <c r="G136" s="82"/>
      <c r="H136" s="82"/>
      <c r="I136" s="82"/>
      <c r="J136" s="82"/>
    </row>
    <row r="137" spans="1:15" s="22" customFormat="1" ht="24.75" customHeight="1" x14ac:dyDescent="0.3">
      <c r="A137" s="82"/>
      <c r="B137" s="82"/>
      <c r="C137" s="82"/>
      <c r="D137" s="82"/>
      <c r="E137" s="82"/>
      <c r="F137" s="82"/>
      <c r="G137" s="82"/>
      <c r="H137" s="82"/>
      <c r="I137" s="82"/>
      <c r="J137" s="82"/>
    </row>
    <row r="138" spans="1:15" s="22" customFormat="1" ht="24" customHeight="1" x14ac:dyDescent="0.3">
      <c r="A138" s="82"/>
      <c r="B138" s="82"/>
      <c r="C138" s="82"/>
      <c r="D138" s="82"/>
      <c r="E138" s="82"/>
      <c r="F138" s="82"/>
      <c r="G138" s="82"/>
      <c r="H138" s="82"/>
      <c r="I138" s="82"/>
      <c r="J138" s="82"/>
      <c r="K138" s="82"/>
      <c r="L138" s="82"/>
    </row>
    <row r="139" spans="1:15" s="22" customFormat="1" x14ac:dyDescent="0.3">
      <c r="A139" s="82"/>
      <c r="B139" s="82"/>
      <c r="C139" s="82"/>
      <c r="D139" s="82"/>
      <c r="E139" s="82"/>
      <c r="F139" s="82"/>
      <c r="G139" s="82"/>
      <c r="H139" s="82"/>
      <c r="I139" s="82"/>
      <c r="J139" s="82"/>
      <c r="K139" s="82"/>
      <c r="L139" s="82"/>
    </row>
    <row r="140" spans="1:15" s="22" customFormat="1" x14ac:dyDescent="0.3">
      <c r="A140" s="82"/>
      <c r="B140" s="82"/>
      <c r="C140" s="82"/>
      <c r="D140" s="82"/>
      <c r="E140" s="82"/>
      <c r="F140" s="82"/>
      <c r="G140" s="82"/>
      <c r="H140" s="82"/>
      <c r="I140" s="82"/>
      <c r="J140" s="82"/>
      <c r="K140" s="82"/>
      <c r="L140" s="82"/>
    </row>
    <row r="141" spans="1:15" s="22" customFormat="1" x14ac:dyDescent="0.3">
      <c r="A141" s="82"/>
      <c r="B141" s="82"/>
      <c r="C141" s="82"/>
      <c r="D141" s="82"/>
      <c r="E141" s="82"/>
      <c r="F141" s="82"/>
      <c r="G141" s="82"/>
      <c r="H141" s="82"/>
      <c r="I141" s="82"/>
      <c r="J141" s="82"/>
      <c r="K141" s="82"/>
      <c r="L141" s="82"/>
    </row>
    <row r="142" spans="1:15" x14ac:dyDescent="0.3">
      <c r="M142" s="22"/>
      <c r="N142" s="22"/>
      <c r="O142" s="22"/>
    </row>
    <row r="143" spans="1:15" x14ac:dyDescent="0.3">
      <c r="M143" s="22"/>
      <c r="N143" s="22"/>
      <c r="O143" s="22"/>
    </row>
    <row r="144" spans="1:15" x14ac:dyDescent="0.3">
      <c r="M144" s="22"/>
      <c r="N144" s="22"/>
      <c r="O144" s="22"/>
    </row>
    <row r="145" spans="13:15" x14ac:dyDescent="0.3">
      <c r="M145" s="22"/>
      <c r="N145" s="22"/>
      <c r="O145" s="22"/>
    </row>
    <row r="146" spans="13:15" x14ac:dyDescent="0.3">
      <c r="M146" s="22"/>
      <c r="N146" s="22"/>
      <c r="O146" s="22"/>
    </row>
    <row r="147" spans="13:15" x14ac:dyDescent="0.3">
      <c r="M147" s="22"/>
      <c r="N147" s="22"/>
      <c r="O147" s="22"/>
    </row>
    <row r="148" spans="13:15" x14ac:dyDescent="0.3">
      <c r="M148" s="22"/>
      <c r="N148" s="22"/>
      <c r="O148" s="22"/>
    </row>
    <row r="149" spans="13:15" x14ac:dyDescent="0.3">
      <c r="M149" s="22"/>
      <c r="N149" s="22"/>
      <c r="O149" s="22"/>
    </row>
    <row r="150" spans="13:15" x14ac:dyDescent="0.3">
      <c r="M150" s="22"/>
      <c r="N150" s="22"/>
      <c r="O150" s="22"/>
    </row>
    <row r="151" spans="13:15" x14ac:dyDescent="0.3">
      <c r="M151" s="22"/>
      <c r="N151" s="22"/>
      <c r="O151" s="22"/>
    </row>
    <row r="152" spans="13:15" x14ac:dyDescent="0.3">
      <c r="M152" s="22"/>
      <c r="N152" s="22"/>
      <c r="O152" s="22"/>
    </row>
    <row r="153" spans="13:15" x14ac:dyDescent="0.3">
      <c r="M153" s="22"/>
      <c r="N153" s="22"/>
      <c r="O153" s="22"/>
    </row>
    <row r="154" spans="13:15" x14ac:dyDescent="0.3">
      <c r="M154" s="22"/>
      <c r="N154" s="22"/>
      <c r="O154" s="22"/>
    </row>
    <row r="155" spans="13:15" x14ac:dyDescent="0.3">
      <c r="M155" s="22"/>
      <c r="N155" s="22"/>
      <c r="O155" s="22"/>
    </row>
    <row r="156" spans="13:15" x14ac:dyDescent="0.3">
      <c r="M156" s="22"/>
      <c r="N156" s="22"/>
      <c r="O156" s="22"/>
    </row>
    <row r="157" spans="13:15" x14ac:dyDescent="0.3">
      <c r="M157" s="22"/>
      <c r="N157" s="22"/>
      <c r="O157" s="22"/>
    </row>
    <row r="158" spans="13:15" x14ac:dyDescent="0.3">
      <c r="M158" s="22"/>
      <c r="N158" s="22"/>
      <c r="O158" s="22"/>
    </row>
    <row r="159" spans="13:15" x14ac:dyDescent="0.3">
      <c r="M159" s="22"/>
      <c r="N159" s="22"/>
      <c r="O159" s="22"/>
    </row>
    <row r="160" spans="13:15" x14ac:dyDescent="0.3">
      <c r="M160" s="22"/>
      <c r="N160" s="22"/>
      <c r="O160" s="22"/>
    </row>
    <row r="161" spans="13:15" x14ac:dyDescent="0.3">
      <c r="M161" s="22"/>
      <c r="N161" s="22"/>
      <c r="O161" s="22"/>
    </row>
    <row r="162" spans="13:15" x14ac:dyDescent="0.3">
      <c r="M162" s="22"/>
      <c r="N162" s="22"/>
      <c r="O162" s="22"/>
    </row>
    <row r="163" spans="13:15" x14ac:dyDescent="0.3">
      <c r="M163" s="22"/>
      <c r="N163" s="22"/>
      <c r="O163" s="22"/>
    </row>
    <row r="164" spans="13:15" x14ac:dyDescent="0.3">
      <c r="M164" s="22"/>
      <c r="N164" s="22"/>
      <c r="O164" s="22"/>
    </row>
    <row r="165" spans="13:15" x14ac:dyDescent="0.3">
      <c r="M165" s="22"/>
      <c r="N165" s="22"/>
      <c r="O165" s="22"/>
    </row>
    <row r="166" spans="13:15" x14ac:dyDescent="0.3">
      <c r="M166" s="22"/>
      <c r="N166" s="22"/>
      <c r="O166" s="22"/>
    </row>
    <row r="167" spans="13:15" x14ac:dyDescent="0.3">
      <c r="M167" s="22"/>
      <c r="N167" s="22"/>
      <c r="O167" s="22"/>
    </row>
    <row r="168" spans="13:15" x14ac:dyDescent="0.3">
      <c r="M168" s="22"/>
      <c r="N168" s="22"/>
      <c r="O168" s="22"/>
    </row>
    <row r="169" spans="13:15" x14ac:dyDescent="0.3">
      <c r="M169" s="22"/>
      <c r="N169" s="22"/>
    </row>
    <row r="170" spans="13:15" x14ac:dyDescent="0.3">
      <c r="M170" s="22"/>
      <c r="N170" s="22"/>
    </row>
    <row r="171" spans="13:15" x14ac:dyDescent="0.3">
      <c r="M171" s="22"/>
      <c r="N171" s="22"/>
    </row>
    <row r="172" spans="13:15" x14ac:dyDescent="0.3">
      <c r="M172" s="22"/>
      <c r="N172" s="22"/>
    </row>
    <row r="173" spans="13:15" x14ac:dyDescent="0.3">
      <c r="M173" s="22"/>
      <c r="N173" s="22"/>
    </row>
    <row r="174" spans="13:15" x14ac:dyDescent="0.3">
      <c r="M174" s="22"/>
      <c r="N174" s="22"/>
    </row>
    <row r="175" spans="13:15" x14ac:dyDescent="0.3">
      <c r="M175" s="22"/>
      <c r="N175" s="22"/>
    </row>
    <row r="176" spans="13:15" x14ac:dyDescent="0.3">
      <c r="M176" s="22"/>
      <c r="N176" s="22"/>
    </row>
    <row r="177" spans="13:14" x14ac:dyDescent="0.3">
      <c r="M177" s="22"/>
      <c r="N177" s="22"/>
    </row>
    <row r="178" spans="13:14" x14ac:dyDescent="0.3">
      <c r="M178" s="22"/>
      <c r="N178" s="22"/>
    </row>
    <row r="179" spans="13:14" x14ac:dyDescent="0.3">
      <c r="M179" s="22"/>
      <c r="N179" s="22"/>
    </row>
    <row r="180" spans="13:14" x14ac:dyDescent="0.3">
      <c r="M180" s="22"/>
      <c r="N180" s="22"/>
    </row>
    <row r="181" spans="13:14" x14ac:dyDescent="0.3">
      <c r="M181" s="22"/>
      <c r="N181" s="22"/>
    </row>
    <row r="182" spans="13:14" x14ac:dyDescent="0.3">
      <c r="M182" s="22"/>
      <c r="N182" s="22"/>
    </row>
    <row r="183" spans="13:14" x14ac:dyDescent="0.3">
      <c r="M183" s="22"/>
      <c r="N183" s="22"/>
    </row>
    <row r="184" spans="13:14" x14ac:dyDescent="0.3">
      <c r="M184" s="22"/>
      <c r="N184" s="22"/>
    </row>
    <row r="185" spans="13:14" x14ac:dyDescent="0.3">
      <c r="M185" s="22"/>
      <c r="N185" s="22"/>
    </row>
    <row r="186" spans="13:14" x14ac:dyDescent="0.3">
      <c r="M186" s="22"/>
      <c r="N186" s="22"/>
    </row>
    <row r="187" spans="13:14" x14ac:dyDescent="0.3">
      <c r="M187" s="22"/>
      <c r="N187" s="22"/>
    </row>
    <row r="188" spans="13:14" x14ac:dyDescent="0.3">
      <c r="M188" s="22"/>
      <c r="N188" s="22"/>
    </row>
    <row r="189" spans="13:14" x14ac:dyDescent="0.3">
      <c r="M189" s="22"/>
      <c r="N189" s="22"/>
    </row>
    <row r="190" spans="13:14" x14ac:dyDescent="0.3">
      <c r="M190" s="22"/>
      <c r="N190" s="22"/>
    </row>
    <row r="191" spans="13:14" x14ac:dyDescent="0.3">
      <c r="M191" s="22"/>
      <c r="N191" s="22"/>
    </row>
    <row r="192" spans="13:14" x14ac:dyDescent="0.3">
      <c r="M192" s="22"/>
      <c r="N192" s="22"/>
    </row>
    <row r="193" spans="13:14" x14ac:dyDescent="0.3">
      <c r="M193" s="22"/>
      <c r="N193" s="22"/>
    </row>
    <row r="194" spans="13:14" x14ac:dyDescent="0.3">
      <c r="M194" s="22"/>
      <c r="N194" s="22"/>
    </row>
    <row r="195" spans="13:14" x14ac:dyDescent="0.3">
      <c r="M195" s="22"/>
      <c r="N195" s="22"/>
    </row>
    <row r="196" spans="13:14" x14ac:dyDescent="0.3">
      <c r="M196" s="22"/>
      <c r="N196" s="22"/>
    </row>
    <row r="197" spans="13:14" x14ac:dyDescent="0.3">
      <c r="M197" s="22"/>
      <c r="N197" s="22"/>
    </row>
    <row r="198" spans="13:14" x14ac:dyDescent="0.3">
      <c r="M198" s="22"/>
      <c r="N198" s="22"/>
    </row>
    <row r="199" spans="13:14" x14ac:dyDescent="0.3">
      <c r="M199" s="22"/>
      <c r="N199" s="22"/>
    </row>
    <row r="200" spans="13:14" x14ac:dyDescent="0.3">
      <c r="M200" s="22"/>
      <c r="N200" s="22"/>
    </row>
    <row r="201" spans="13:14" x14ac:dyDescent="0.3">
      <c r="M201" s="22"/>
      <c r="N201" s="22"/>
    </row>
    <row r="202" spans="13:14" x14ac:dyDescent="0.3">
      <c r="M202" s="22"/>
      <c r="N202" s="22"/>
    </row>
    <row r="203" spans="13:14" x14ac:dyDescent="0.3">
      <c r="M203" s="22"/>
      <c r="N203" s="22"/>
    </row>
    <row r="204" spans="13:14" x14ac:dyDescent="0.3">
      <c r="M204" s="22"/>
      <c r="N204" s="22"/>
    </row>
    <row r="205" spans="13:14" x14ac:dyDescent="0.3">
      <c r="M205" s="22"/>
      <c r="N205" s="22"/>
    </row>
    <row r="206" spans="13:14" x14ac:dyDescent="0.3">
      <c r="M206" s="22"/>
      <c r="N206" s="22"/>
    </row>
    <row r="207" spans="13:14" x14ac:dyDescent="0.3">
      <c r="M207" s="22"/>
      <c r="N207" s="22"/>
    </row>
    <row r="208" spans="13:14" x14ac:dyDescent="0.3">
      <c r="M208" s="22"/>
      <c r="N208" s="22"/>
    </row>
    <row r="209" spans="13:14" x14ac:dyDescent="0.3">
      <c r="M209" s="22"/>
      <c r="N209" s="22"/>
    </row>
    <row r="210" spans="13:14" x14ac:dyDescent="0.3">
      <c r="M210" s="22"/>
      <c r="N210" s="22"/>
    </row>
    <row r="211" spans="13:14" x14ac:dyDescent="0.3">
      <c r="M211" s="22"/>
      <c r="N211" s="22"/>
    </row>
    <row r="212" spans="13:14" x14ac:dyDescent="0.3">
      <c r="M212" s="22"/>
      <c r="N212" s="22"/>
    </row>
    <row r="213" spans="13:14" x14ac:dyDescent="0.3">
      <c r="M213" s="22"/>
      <c r="N213" s="22"/>
    </row>
    <row r="214" spans="13:14" x14ac:dyDescent="0.3">
      <c r="M214" s="22"/>
      <c r="N214" s="22"/>
    </row>
    <row r="215" spans="13:14" x14ac:dyDescent="0.3">
      <c r="M215" s="22"/>
      <c r="N215" s="22"/>
    </row>
    <row r="216" spans="13:14" x14ac:dyDescent="0.3">
      <c r="M216" s="22"/>
      <c r="N216" s="22"/>
    </row>
    <row r="217" spans="13:14" x14ac:dyDescent="0.3">
      <c r="M217" s="22"/>
      <c r="N217" s="22"/>
    </row>
    <row r="218" spans="13:14" x14ac:dyDescent="0.3">
      <c r="M218" s="22"/>
      <c r="N218" s="22"/>
    </row>
    <row r="219" spans="13:14" x14ac:dyDescent="0.3">
      <c r="M219" s="22"/>
      <c r="N219" s="22"/>
    </row>
    <row r="220" spans="13:14" x14ac:dyDescent="0.3">
      <c r="M220" s="22"/>
      <c r="N220" s="22"/>
    </row>
    <row r="221" spans="13:14" x14ac:dyDescent="0.3">
      <c r="M221" s="22"/>
      <c r="N221" s="22"/>
    </row>
    <row r="222" spans="13:14" x14ac:dyDescent="0.3">
      <c r="M222" s="22"/>
      <c r="N222" s="22"/>
    </row>
    <row r="223" spans="13:14" x14ac:dyDescent="0.3">
      <c r="M223" s="22"/>
      <c r="N223" s="22"/>
    </row>
    <row r="224" spans="13:14" x14ac:dyDescent="0.3">
      <c r="M224" s="22"/>
      <c r="N224" s="22"/>
    </row>
    <row r="225" spans="13:14" x14ac:dyDescent="0.3">
      <c r="M225" s="22"/>
      <c r="N225" s="22"/>
    </row>
    <row r="226" spans="13:14" x14ac:dyDescent="0.3">
      <c r="M226" s="22"/>
      <c r="N226" s="22"/>
    </row>
    <row r="227" spans="13:14" x14ac:dyDescent="0.3">
      <c r="M227" s="22"/>
      <c r="N227" s="22"/>
    </row>
    <row r="228" spans="13:14" x14ac:dyDescent="0.3">
      <c r="M228" s="22"/>
      <c r="N228" s="22"/>
    </row>
    <row r="229" spans="13:14" x14ac:dyDescent="0.3">
      <c r="M229" s="22"/>
      <c r="N229" s="22"/>
    </row>
    <row r="230" spans="13:14" x14ac:dyDescent="0.3">
      <c r="M230" s="22"/>
      <c r="N230" s="22"/>
    </row>
    <row r="231" spans="13:14" x14ac:dyDescent="0.3">
      <c r="M231" s="22"/>
      <c r="N231" s="22"/>
    </row>
    <row r="232" spans="13:14" x14ac:dyDescent="0.3">
      <c r="M232" s="22"/>
      <c r="N232" s="22"/>
    </row>
    <row r="233" spans="13:14" x14ac:dyDescent="0.3">
      <c r="M233" s="22"/>
      <c r="N233" s="22"/>
    </row>
    <row r="234" spans="13:14" x14ac:dyDescent="0.3">
      <c r="M234" s="22"/>
      <c r="N234" s="22"/>
    </row>
    <row r="235" spans="13:14" x14ac:dyDescent="0.3">
      <c r="M235" s="22"/>
      <c r="N235" s="22"/>
    </row>
    <row r="236" spans="13:14" x14ac:dyDescent="0.3">
      <c r="M236" s="22"/>
      <c r="N236" s="22"/>
    </row>
    <row r="237" spans="13:14" x14ac:dyDescent="0.3">
      <c r="M237" s="22"/>
      <c r="N237" s="22"/>
    </row>
    <row r="238" spans="13:14" x14ac:dyDescent="0.3">
      <c r="M238" s="22"/>
      <c r="N238" s="22"/>
    </row>
    <row r="239" spans="13:14" x14ac:dyDescent="0.3">
      <c r="M239" s="22"/>
      <c r="N239" s="22"/>
    </row>
    <row r="240" spans="13:14" x14ac:dyDescent="0.3">
      <c r="M240" s="22"/>
      <c r="N240" s="22"/>
    </row>
    <row r="241" spans="12:112" x14ac:dyDescent="0.3">
      <c r="M241" s="22"/>
      <c r="N241" s="22"/>
    </row>
    <row r="242" spans="12:112" x14ac:dyDescent="0.3">
      <c r="M242" s="22"/>
      <c r="N242" s="22"/>
    </row>
    <row r="243" spans="12:112" x14ac:dyDescent="0.3">
      <c r="M243" s="22"/>
      <c r="N243" s="22"/>
    </row>
    <row r="244" spans="12:112" x14ac:dyDescent="0.3">
      <c r="M244" s="22"/>
      <c r="N244" s="22"/>
    </row>
    <row r="245" spans="12:112" x14ac:dyDescent="0.3">
      <c r="M245" s="22"/>
      <c r="N245" s="22"/>
    </row>
    <row r="246" spans="12:112" x14ac:dyDescent="0.3">
      <c r="M246" s="22"/>
      <c r="N246" s="22"/>
    </row>
    <row r="247" spans="12:112" x14ac:dyDescent="0.3">
      <c r="M247" s="22"/>
      <c r="N247" s="22"/>
    </row>
    <row r="248" spans="12:112" x14ac:dyDescent="0.3">
      <c r="M248" s="22"/>
      <c r="N248" s="22"/>
    </row>
    <row r="249" spans="12:112" x14ac:dyDescent="0.3">
      <c r="M249" s="22"/>
      <c r="N249" s="22"/>
    </row>
    <row r="250" spans="12:112" ht="15" thickBot="1" x14ac:dyDescent="0.35">
      <c r="L250" s="266" t="s">
        <v>27</v>
      </c>
      <c r="M250" s="128" t="s">
        <v>181</v>
      </c>
      <c r="DG250" s="22"/>
      <c r="DH250" s="82"/>
    </row>
    <row r="251" spans="12:112" ht="15" thickTop="1" x14ac:dyDescent="0.3">
      <c r="L251" s="83" t="s">
        <v>1273</v>
      </c>
      <c r="M251" s="131" t="s">
        <v>1274</v>
      </c>
      <c r="DG251" s="22"/>
      <c r="DH251" s="82"/>
    </row>
    <row r="252" spans="12:112" x14ac:dyDescent="0.3">
      <c r="L252" s="83" t="s">
        <v>1273</v>
      </c>
      <c r="M252" s="131" t="s">
        <v>1275</v>
      </c>
      <c r="DG252" s="22"/>
      <c r="DH252" s="82"/>
    </row>
    <row r="253" spans="12:112" x14ac:dyDescent="0.3">
      <c r="L253" s="83" t="s">
        <v>1273</v>
      </c>
      <c r="M253" s="131" t="s">
        <v>1132</v>
      </c>
      <c r="DG253" s="22"/>
      <c r="DH253" s="82"/>
    </row>
    <row r="254" spans="12:112" x14ac:dyDescent="0.3">
      <c r="L254" s="83" t="s">
        <v>1273</v>
      </c>
      <c r="M254" s="131" t="s">
        <v>1276</v>
      </c>
      <c r="DG254" s="22"/>
      <c r="DH254" s="82"/>
    </row>
    <row r="255" spans="12:112" x14ac:dyDescent="0.3">
      <c r="L255" s="83" t="s">
        <v>1273</v>
      </c>
      <c r="M255" s="131" t="s">
        <v>1277</v>
      </c>
      <c r="DG255" s="22"/>
      <c r="DH255" s="82"/>
    </row>
    <row r="256" spans="12:112" x14ac:dyDescent="0.3">
      <c r="L256" s="83" t="s">
        <v>1273</v>
      </c>
      <c r="M256" s="131" t="s">
        <v>1278</v>
      </c>
      <c r="DG256" s="22"/>
      <c r="DH256" s="82"/>
    </row>
    <row r="257" spans="12:112" x14ac:dyDescent="0.3">
      <c r="L257" s="83" t="s">
        <v>1273</v>
      </c>
      <c r="M257" s="131" t="s">
        <v>1279</v>
      </c>
      <c r="DG257" s="22"/>
      <c r="DH257" s="82"/>
    </row>
    <row r="258" spans="12:112" x14ac:dyDescent="0.3">
      <c r="L258" s="83" t="s">
        <v>1280</v>
      </c>
      <c r="M258" s="131" t="s">
        <v>1281</v>
      </c>
      <c r="DG258" s="22"/>
      <c r="DH258" s="82"/>
    </row>
    <row r="259" spans="12:112" x14ac:dyDescent="0.3">
      <c r="L259" s="83" t="s">
        <v>1280</v>
      </c>
      <c r="M259" s="131" t="s">
        <v>1282</v>
      </c>
      <c r="DG259" s="22"/>
      <c r="DH259" s="82"/>
    </row>
    <row r="260" spans="12:112" x14ac:dyDescent="0.3">
      <c r="L260" s="83" t="s">
        <v>1280</v>
      </c>
      <c r="M260" s="131" t="s">
        <v>1283</v>
      </c>
      <c r="DG260" s="22"/>
      <c r="DH260" s="82"/>
    </row>
    <row r="261" spans="12:112" x14ac:dyDescent="0.3">
      <c r="L261" s="83" t="s">
        <v>1280</v>
      </c>
      <c r="M261" s="131" t="s">
        <v>1284</v>
      </c>
      <c r="DG261" s="22"/>
      <c r="DH261" s="82"/>
    </row>
    <row r="262" spans="12:112" x14ac:dyDescent="0.3">
      <c r="L262" s="83" t="s">
        <v>1280</v>
      </c>
      <c r="M262" s="131" t="s">
        <v>1285</v>
      </c>
      <c r="DG262" s="22"/>
      <c r="DH262" s="82"/>
    </row>
    <row r="263" spans="12:112" x14ac:dyDescent="0.3">
      <c r="L263" s="83" t="s">
        <v>1280</v>
      </c>
      <c r="M263" s="131" t="s">
        <v>1286</v>
      </c>
      <c r="DG263" s="22"/>
      <c r="DH263" s="82"/>
    </row>
    <row r="264" spans="12:112" x14ac:dyDescent="0.3">
      <c r="L264" s="83" t="s">
        <v>1280</v>
      </c>
      <c r="M264" s="131" t="s">
        <v>1287</v>
      </c>
      <c r="DG264" s="22"/>
      <c r="DH264" s="82"/>
    </row>
    <row r="265" spans="12:112" x14ac:dyDescent="0.3">
      <c r="L265" s="83" t="s">
        <v>1288</v>
      </c>
      <c r="M265" s="131" t="s">
        <v>1289</v>
      </c>
      <c r="DG265" s="22"/>
      <c r="DH265" s="82"/>
    </row>
    <row r="266" spans="12:112" x14ac:dyDescent="0.3">
      <c r="L266" s="83" t="s">
        <v>1288</v>
      </c>
      <c r="M266" s="131" t="s">
        <v>1290</v>
      </c>
      <c r="DG266" s="22"/>
      <c r="DH266" s="82"/>
    </row>
    <row r="267" spans="12:112" x14ac:dyDescent="0.3">
      <c r="L267" s="83" t="s">
        <v>1288</v>
      </c>
      <c r="M267" s="131" t="s">
        <v>1291</v>
      </c>
      <c r="DG267" s="22"/>
      <c r="DH267" s="82"/>
    </row>
    <row r="268" spans="12:112" x14ac:dyDescent="0.3">
      <c r="L268" s="83" t="s">
        <v>1288</v>
      </c>
      <c r="M268" s="131" t="s">
        <v>1292</v>
      </c>
      <c r="DG268" s="22"/>
      <c r="DH268" s="82"/>
    </row>
    <row r="269" spans="12:112" x14ac:dyDescent="0.3">
      <c r="L269" s="83" t="s">
        <v>1293</v>
      </c>
      <c r="M269" s="131" t="s">
        <v>1294</v>
      </c>
      <c r="DG269" s="22"/>
      <c r="DH269" s="82"/>
    </row>
    <row r="270" spans="12:112" x14ac:dyDescent="0.3">
      <c r="L270" s="83" t="s">
        <v>1293</v>
      </c>
      <c r="M270" s="131" t="s">
        <v>1295</v>
      </c>
      <c r="DG270" s="22"/>
      <c r="DH270" s="82"/>
    </row>
    <row r="271" spans="12:112" x14ac:dyDescent="0.3">
      <c r="L271" s="83" t="s">
        <v>1293</v>
      </c>
      <c r="M271" s="131" t="s">
        <v>981</v>
      </c>
      <c r="DG271" s="22"/>
      <c r="DH271" s="82"/>
    </row>
    <row r="272" spans="12:112" x14ac:dyDescent="0.3">
      <c r="L272" s="83" t="s">
        <v>1296</v>
      </c>
      <c r="M272" s="131" t="s">
        <v>1060</v>
      </c>
      <c r="DG272" s="22"/>
      <c r="DH272" s="82"/>
    </row>
    <row r="273" spans="12:112" x14ac:dyDescent="0.3">
      <c r="L273" s="83" t="s">
        <v>1296</v>
      </c>
      <c r="M273" s="131" t="s">
        <v>701</v>
      </c>
      <c r="DG273" s="22"/>
      <c r="DH273" s="82"/>
    </row>
    <row r="274" spans="12:112" x14ac:dyDescent="0.3">
      <c r="L274" s="83" t="s">
        <v>1296</v>
      </c>
      <c r="M274" s="131" t="s">
        <v>1297</v>
      </c>
      <c r="DG274" s="22"/>
      <c r="DH274" s="82"/>
    </row>
    <row r="275" spans="12:112" x14ac:dyDescent="0.3">
      <c r="L275" s="83" t="s">
        <v>1296</v>
      </c>
      <c r="M275" s="131" t="s">
        <v>1298</v>
      </c>
      <c r="DG275" s="22"/>
      <c r="DH275" s="82"/>
    </row>
    <row r="276" spans="12:112" x14ac:dyDescent="0.3">
      <c r="L276" s="83" t="s">
        <v>1296</v>
      </c>
      <c r="M276" s="131" t="s">
        <v>1299</v>
      </c>
      <c r="DG276" s="22"/>
      <c r="DH276" s="82"/>
    </row>
    <row r="277" spans="12:112" x14ac:dyDescent="0.3">
      <c r="L277" s="265" t="s">
        <v>1300</v>
      </c>
      <c r="M277" s="131" t="s">
        <v>3</v>
      </c>
      <c r="DG277" s="22"/>
      <c r="DH277" s="82"/>
    </row>
    <row r="278" spans="12:112" x14ac:dyDescent="0.3">
      <c r="L278" s="265" t="s">
        <v>1300</v>
      </c>
      <c r="M278" s="131" t="s">
        <v>1301</v>
      </c>
      <c r="DG278" s="22"/>
      <c r="DH278" s="82"/>
    </row>
    <row r="279" spans="12:112" x14ac:dyDescent="0.3">
      <c r="L279" s="265" t="s">
        <v>1300</v>
      </c>
      <c r="M279" s="131" t="s">
        <v>1038</v>
      </c>
      <c r="DG279" s="22"/>
      <c r="DH279" s="82"/>
    </row>
    <row r="280" spans="12:112" x14ac:dyDescent="0.3">
      <c r="L280" s="265" t="s">
        <v>1300</v>
      </c>
      <c r="M280" s="131" t="s">
        <v>1302</v>
      </c>
      <c r="DG280" s="22"/>
      <c r="DH280" s="82"/>
    </row>
    <row r="281" spans="12:112" x14ac:dyDescent="0.3">
      <c r="L281" s="265" t="s">
        <v>1300</v>
      </c>
      <c r="M281" s="131" t="s">
        <v>1303</v>
      </c>
      <c r="DG281" s="22"/>
      <c r="DH281" s="82"/>
    </row>
    <row r="282" spans="12:112" x14ac:dyDescent="0.3">
      <c r="L282" s="265" t="s">
        <v>1300</v>
      </c>
      <c r="M282" s="131" t="s">
        <v>1019</v>
      </c>
      <c r="DG282" s="22"/>
      <c r="DH282" s="82"/>
    </row>
    <row r="283" spans="12:112" x14ac:dyDescent="0.3">
      <c r="L283" s="265" t="s">
        <v>1300</v>
      </c>
      <c r="M283" s="131" t="s">
        <v>1304</v>
      </c>
      <c r="DG283" s="22"/>
      <c r="DH283" s="82"/>
    </row>
    <row r="284" spans="12:112" x14ac:dyDescent="0.3">
      <c r="L284" s="265" t="s">
        <v>1300</v>
      </c>
      <c r="M284" s="131" t="s">
        <v>1305</v>
      </c>
      <c r="DG284" s="22"/>
      <c r="DH284" s="82"/>
    </row>
    <row r="285" spans="12:112" x14ac:dyDescent="0.3">
      <c r="L285" s="83" t="s">
        <v>1306</v>
      </c>
      <c r="M285" s="131" t="s">
        <v>1148</v>
      </c>
      <c r="DG285" s="22"/>
      <c r="DH285" s="82"/>
    </row>
    <row r="286" spans="12:112" x14ac:dyDescent="0.3">
      <c r="L286" s="83" t="s">
        <v>1306</v>
      </c>
      <c r="M286" s="131" t="s">
        <v>1151</v>
      </c>
      <c r="DG286" s="22"/>
      <c r="DH286" s="82"/>
    </row>
    <row r="287" spans="12:112" x14ac:dyDescent="0.3">
      <c r="L287" s="83" t="s">
        <v>1306</v>
      </c>
      <c r="M287" s="131" t="s">
        <v>1153</v>
      </c>
      <c r="DG287" s="22"/>
      <c r="DH287" s="82"/>
    </row>
    <row r="288" spans="12:112" x14ac:dyDescent="0.3">
      <c r="L288" s="83" t="s">
        <v>1306</v>
      </c>
      <c r="M288" s="131" t="s">
        <v>1154</v>
      </c>
      <c r="DG288" s="22"/>
      <c r="DH288" s="82"/>
    </row>
    <row r="289" spans="12:112" x14ac:dyDescent="0.3">
      <c r="L289" s="83" t="s">
        <v>1306</v>
      </c>
      <c r="M289" s="131" t="s">
        <v>1156</v>
      </c>
      <c r="DG289" s="22"/>
      <c r="DH289" s="82"/>
    </row>
    <row r="290" spans="12:112" x14ac:dyDescent="0.3">
      <c r="L290" s="83" t="s">
        <v>1306</v>
      </c>
      <c r="M290" s="131" t="s">
        <v>1157</v>
      </c>
      <c r="DG290" s="22"/>
      <c r="DH290" s="82"/>
    </row>
    <row r="291" spans="12:112" x14ac:dyDescent="0.3">
      <c r="L291" s="83" t="s">
        <v>1306</v>
      </c>
      <c r="M291" s="131" t="s">
        <v>1159</v>
      </c>
      <c r="DG291" s="22"/>
      <c r="DH291" s="82"/>
    </row>
    <row r="292" spans="12:112" x14ac:dyDescent="0.3">
      <c r="L292" s="83" t="s">
        <v>1306</v>
      </c>
      <c r="M292" s="131" t="s">
        <v>1161</v>
      </c>
      <c r="DG292" s="22"/>
      <c r="DH292" s="82"/>
    </row>
    <row r="293" spans="12:112" x14ac:dyDescent="0.3">
      <c r="L293" s="83" t="s">
        <v>1306</v>
      </c>
      <c r="M293" s="131" t="s">
        <v>1162</v>
      </c>
      <c r="DG293" s="22"/>
      <c r="DH293" s="82"/>
    </row>
    <row r="294" spans="12:112" x14ac:dyDescent="0.3">
      <c r="L294" s="83" t="s">
        <v>1306</v>
      </c>
      <c r="M294" s="131" t="s">
        <v>1164</v>
      </c>
      <c r="DG294" s="22"/>
      <c r="DH294" s="82"/>
    </row>
    <row r="295" spans="12:112" x14ac:dyDescent="0.3">
      <c r="L295" s="83" t="s">
        <v>1307</v>
      </c>
      <c r="M295" s="144" t="s">
        <v>1167</v>
      </c>
      <c r="DG295" s="22"/>
      <c r="DH295" s="82"/>
    </row>
    <row r="296" spans="12:112" x14ac:dyDescent="0.3">
      <c r="L296" s="83" t="s">
        <v>1307</v>
      </c>
      <c r="M296" s="144" t="s">
        <v>1169</v>
      </c>
      <c r="DG296" s="22"/>
      <c r="DH296" s="82"/>
    </row>
    <row r="297" spans="12:112" x14ac:dyDescent="0.3">
      <c r="L297" s="83" t="s">
        <v>1307</v>
      </c>
      <c r="M297" s="144" t="s">
        <v>1172</v>
      </c>
      <c r="DG297" s="22"/>
      <c r="DH297" s="82"/>
    </row>
    <row r="298" spans="12:112" x14ac:dyDescent="0.3">
      <c r="L298" s="83" t="s">
        <v>1307</v>
      </c>
      <c r="M298" s="144" t="s">
        <v>1174</v>
      </c>
      <c r="DG298" s="22"/>
      <c r="DH298" s="82"/>
    </row>
    <row r="299" spans="12:112" x14ac:dyDescent="0.3">
      <c r="L299" s="83" t="s">
        <v>1307</v>
      </c>
      <c r="M299" s="144" t="s">
        <v>1176</v>
      </c>
      <c r="DG299" s="22"/>
      <c r="DH299" s="82"/>
    </row>
    <row r="300" spans="12:112" x14ac:dyDescent="0.3">
      <c r="L300" s="83" t="s">
        <v>1307</v>
      </c>
      <c r="M300" s="144" t="s">
        <v>1177</v>
      </c>
      <c r="DG300" s="22"/>
      <c r="DH300" s="82"/>
    </row>
    <row r="301" spans="12:112" x14ac:dyDescent="0.3">
      <c r="L301" s="83" t="s">
        <v>1307</v>
      </c>
      <c r="M301" s="144" t="s">
        <v>1178</v>
      </c>
      <c r="DG301" s="22"/>
      <c r="DH301" s="82"/>
    </row>
    <row r="302" spans="12:112" x14ac:dyDescent="0.3">
      <c r="L302" s="83" t="s">
        <v>1308</v>
      </c>
      <c r="M302" s="144" t="s">
        <v>1181</v>
      </c>
      <c r="DG302" s="22"/>
      <c r="DH302" s="82"/>
    </row>
    <row r="303" spans="12:112" x14ac:dyDescent="0.3">
      <c r="L303" s="83" t="s">
        <v>1309</v>
      </c>
      <c r="M303" s="144" t="s">
        <v>925</v>
      </c>
      <c r="DG303" s="22"/>
      <c r="DH303" s="82"/>
    </row>
    <row r="304" spans="12:112" x14ac:dyDescent="0.3">
      <c r="L304" s="83" t="s">
        <v>1309</v>
      </c>
      <c r="M304" s="144" t="s">
        <v>1184</v>
      </c>
      <c r="DG304" s="22"/>
      <c r="DH304" s="82"/>
    </row>
    <row r="305" spans="12:112" x14ac:dyDescent="0.3">
      <c r="L305" s="83" t="s">
        <v>1309</v>
      </c>
      <c r="M305" s="144" t="s">
        <v>1019</v>
      </c>
      <c r="DG305" s="22"/>
      <c r="DH305" s="82"/>
    </row>
    <row r="306" spans="12:112" x14ac:dyDescent="0.3">
      <c r="L306" s="83" t="s">
        <v>1310</v>
      </c>
      <c r="M306" s="144" t="s">
        <v>1187</v>
      </c>
      <c r="DG306" s="22"/>
      <c r="DH306" s="82"/>
    </row>
    <row r="307" spans="12:112" x14ac:dyDescent="0.3">
      <c r="L307" s="83" t="s">
        <v>1310</v>
      </c>
      <c r="M307" s="144" t="s">
        <v>1189</v>
      </c>
      <c r="DG307" s="22"/>
      <c r="DH307" s="82"/>
    </row>
    <row r="308" spans="12:112" x14ac:dyDescent="0.3">
      <c r="L308" s="83" t="s">
        <v>1310</v>
      </c>
      <c r="M308" s="144" t="s">
        <v>1191</v>
      </c>
      <c r="DG308" s="22"/>
      <c r="DH308" s="82"/>
    </row>
    <row r="309" spans="12:112" x14ac:dyDescent="0.3">
      <c r="L309" s="83" t="s">
        <v>1310</v>
      </c>
      <c r="M309" s="144" t="s">
        <v>1193</v>
      </c>
      <c r="DG309" s="22"/>
      <c r="DH309" s="82"/>
    </row>
    <row r="310" spans="12:112" x14ac:dyDescent="0.3">
      <c r="L310" s="83" t="s">
        <v>1310</v>
      </c>
      <c r="M310" s="144" t="s">
        <v>1195</v>
      </c>
      <c r="DG310" s="22"/>
      <c r="DH310" s="82"/>
    </row>
    <row r="311" spans="12:112" x14ac:dyDescent="0.3">
      <c r="L311" s="83" t="s">
        <v>1310</v>
      </c>
      <c r="M311" s="144" t="s">
        <v>1197</v>
      </c>
      <c r="DG311" s="22"/>
      <c r="DH311" s="82"/>
    </row>
    <row r="312" spans="12:112" x14ac:dyDescent="0.3">
      <c r="L312" s="83" t="s">
        <v>1310</v>
      </c>
      <c r="M312" s="144" t="s">
        <v>1199</v>
      </c>
      <c r="DG312" s="22"/>
      <c r="DH312" s="82"/>
    </row>
    <row r="313" spans="12:112" x14ac:dyDescent="0.3">
      <c r="L313" s="83" t="s">
        <v>1310</v>
      </c>
      <c r="M313" s="144" t="s">
        <v>1201</v>
      </c>
      <c r="DG313" s="22"/>
      <c r="DH313" s="82"/>
    </row>
    <row r="314" spans="12:112" x14ac:dyDescent="0.3">
      <c r="L314" s="83" t="s">
        <v>1311</v>
      </c>
      <c r="M314" s="144" t="s">
        <v>1150</v>
      </c>
      <c r="DG314" s="22"/>
      <c r="DH314" s="82"/>
    </row>
    <row r="315" spans="12:112" x14ac:dyDescent="0.3">
      <c r="L315" s="83" t="s">
        <v>1311</v>
      </c>
      <c r="M315" s="144" t="s">
        <v>1152</v>
      </c>
      <c r="DG315" s="22"/>
      <c r="DH315" s="82"/>
    </row>
    <row r="316" spans="12:112" x14ac:dyDescent="0.3">
      <c r="L316" s="83" t="s">
        <v>1311</v>
      </c>
      <c r="M316" s="144" t="s">
        <v>975</v>
      </c>
      <c r="DG316" s="22"/>
      <c r="DH316" s="82"/>
    </row>
    <row r="317" spans="12:112" x14ac:dyDescent="0.3">
      <c r="L317" s="83" t="s">
        <v>1311</v>
      </c>
      <c r="M317" s="144" t="s">
        <v>1155</v>
      </c>
      <c r="DG317" s="22"/>
      <c r="DH317" s="82"/>
    </row>
    <row r="318" spans="12:112" x14ac:dyDescent="0.3">
      <c r="L318" s="83" t="s">
        <v>1311</v>
      </c>
      <c r="M318" s="144" t="s">
        <v>853</v>
      </c>
      <c r="DG318" s="22"/>
      <c r="DH318" s="82"/>
    </row>
    <row r="319" spans="12:112" x14ac:dyDescent="0.3">
      <c r="L319" s="83" t="s">
        <v>1311</v>
      </c>
      <c r="M319" s="144" t="s">
        <v>1158</v>
      </c>
      <c r="DG319" s="22"/>
      <c r="DH319" s="82"/>
    </row>
    <row r="320" spans="12:112" x14ac:dyDescent="0.3">
      <c r="L320" s="83" t="s">
        <v>1311</v>
      </c>
      <c r="M320" s="144" t="s">
        <v>1160</v>
      </c>
      <c r="DG320" s="22"/>
      <c r="DH320" s="82"/>
    </row>
    <row r="321" spans="12:112" x14ac:dyDescent="0.3">
      <c r="L321" s="83" t="s">
        <v>1311</v>
      </c>
      <c r="M321" s="144" t="s">
        <v>1017</v>
      </c>
      <c r="DG321" s="22"/>
      <c r="DH321" s="82"/>
    </row>
    <row r="322" spans="12:112" x14ac:dyDescent="0.3">
      <c r="L322" s="83" t="s">
        <v>1311</v>
      </c>
      <c r="M322" s="144" t="s">
        <v>1163</v>
      </c>
      <c r="DG322" s="22"/>
      <c r="DH322" s="82"/>
    </row>
    <row r="323" spans="12:112" x14ac:dyDescent="0.3">
      <c r="L323" s="83" t="s">
        <v>1311</v>
      </c>
      <c r="M323" s="144" t="s">
        <v>1165</v>
      </c>
      <c r="DG323" s="22"/>
      <c r="DH323" s="82"/>
    </row>
    <row r="324" spans="12:112" x14ac:dyDescent="0.3">
      <c r="L324" s="83" t="s">
        <v>1311</v>
      </c>
      <c r="M324" s="144" t="s">
        <v>1168</v>
      </c>
      <c r="DG324" s="22"/>
      <c r="DH324" s="82"/>
    </row>
    <row r="325" spans="12:112" x14ac:dyDescent="0.3">
      <c r="L325" s="83" t="s">
        <v>1312</v>
      </c>
      <c r="M325" s="131" t="s">
        <v>1171</v>
      </c>
      <c r="DG325" s="22"/>
      <c r="DH325" s="82"/>
    </row>
    <row r="326" spans="12:112" x14ac:dyDescent="0.3">
      <c r="L326" s="83" t="s">
        <v>1312</v>
      </c>
      <c r="M326" s="131" t="s">
        <v>1173</v>
      </c>
      <c r="DG326" s="22"/>
      <c r="DH326" s="82"/>
    </row>
    <row r="327" spans="12:112" x14ac:dyDescent="0.3">
      <c r="L327" s="83" t="s">
        <v>1312</v>
      </c>
      <c r="M327" s="131" t="s">
        <v>1175</v>
      </c>
      <c r="DG327" s="22"/>
      <c r="DH327" s="82"/>
    </row>
    <row r="328" spans="12:112" x14ac:dyDescent="0.3">
      <c r="L328" s="83" t="s">
        <v>1312</v>
      </c>
      <c r="M328" s="131" t="s">
        <v>1077</v>
      </c>
      <c r="DG328" s="22"/>
      <c r="DH328" s="82"/>
    </row>
    <row r="329" spans="12:112" x14ac:dyDescent="0.3">
      <c r="L329" s="83" t="s">
        <v>1312</v>
      </c>
      <c r="M329" s="144" t="s">
        <v>821</v>
      </c>
      <c r="DG329" s="22"/>
      <c r="DH329" s="82"/>
    </row>
    <row r="330" spans="12:112" x14ac:dyDescent="0.3">
      <c r="L330" s="83" t="s">
        <v>1312</v>
      </c>
      <c r="M330" s="131" t="s">
        <v>1179</v>
      </c>
      <c r="DG330" s="22"/>
      <c r="DH330" s="82"/>
    </row>
    <row r="331" spans="12:112" x14ac:dyDescent="0.3">
      <c r="L331" s="83" t="s">
        <v>1312</v>
      </c>
      <c r="M331" s="131" t="s">
        <v>1182</v>
      </c>
      <c r="DG331" s="22"/>
      <c r="DH331" s="82"/>
    </row>
    <row r="332" spans="12:112" x14ac:dyDescent="0.3">
      <c r="L332" s="83" t="s">
        <v>1312</v>
      </c>
      <c r="M332" s="131" t="s">
        <v>1183</v>
      </c>
      <c r="DG332" s="22"/>
      <c r="DH332" s="82"/>
    </row>
    <row r="333" spans="12:112" x14ac:dyDescent="0.3">
      <c r="L333" s="83" t="s">
        <v>1312</v>
      </c>
      <c r="M333" s="131" t="s">
        <v>1185</v>
      </c>
      <c r="DG333" s="22"/>
      <c r="DH333" s="82"/>
    </row>
    <row r="334" spans="12:112" x14ac:dyDescent="0.3">
      <c r="L334" s="83" t="s">
        <v>1312</v>
      </c>
      <c r="M334" s="131" t="s">
        <v>1186</v>
      </c>
      <c r="DG334" s="22"/>
      <c r="DH334" s="82"/>
    </row>
    <row r="335" spans="12:112" x14ac:dyDescent="0.3">
      <c r="L335" s="83" t="s">
        <v>1312</v>
      </c>
      <c r="M335" s="131" t="s">
        <v>1188</v>
      </c>
      <c r="DG335" s="22"/>
      <c r="DH335" s="82"/>
    </row>
    <row r="336" spans="12:112" x14ac:dyDescent="0.3">
      <c r="L336" s="83" t="s">
        <v>1312</v>
      </c>
      <c r="M336" s="131" t="s">
        <v>1190</v>
      </c>
      <c r="DG336" s="22"/>
      <c r="DH336" s="82"/>
    </row>
    <row r="337" spans="12:112" x14ac:dyDescent="0.3">
      <c r="L337" s="83" t="s">
        <v>1312</v>
      </c>
      <c r="M337" s="131" t="s">
        <v>1192</v>
      </c>
      <c r="DG337" s="22"/>
      <c r="DH337" s="82"/>
    </row>
    <row r="338" spans="12:112" x14ac:dyDescent="0.3">
      <c r="L338" s="83" t="s">
        <v>1312</v>
      </c>
      <c r="M338" s="131" t="s">
        <v>1194</v>
      </c>
      <c r="DG338" s="22"/>
      <c r="DH338" s="82"/>
    </row>
    <row r="339" spans="12:112" x14ac:dyDescent="0.3">
      <c r="L339" s="83" t="s">
        <v>1312</v>
      </c>
      <c r="M339" s="131" t="s">
        <v>1196</v>
      </c>
      <c r="DG339" s="22"/>
      <c r="DH339" s="82"/>
    </row>
    <row r="340" spans="12:112" x14ac:dyDescent="0.3">
      <c r="L340" s="83" t="s">
        <v>1312</v>
      </c>
      <c r="M340" s="131" t="s">
        <v>1198</v>
      </c>
      <c r="DG340" s="22"/>
      <c r="DH340" s="82"/>
    </row>
    <row r="341" spans="12:112" x14ac:dyDescent="0.3">
      <c r="L341" s="83" t="s">
        <v>1312</v>
      </c>
      <c r="M341" s="131" t="s">
        <v>1200</v>
      </c>
      <c r="DG341" s="22"/>
      <c r="DH341" s="82"/>
    </row>
    <row r="342" spans="12:112" x14ac:dyDescent="0.3">
      <c r="L342" s="83" t="s">
        <v>1312</v>
      </c>
      <c r="M342" s="131" t="s">
        <v>1202</v>
      </c>
      <c r="DG342" s="22"/>
      <c r="DH342" s="82"/>
    </row>
    <row r="343" spans="12:112" x14ac:dyDescent="0.3">
      <c r="L343" s="83" t="s">
        <v>1312</v>
      </c>
      <c r="M343" s="131" t="s">
        <v>1019</v>
      </c>
      <c r="DG343" s="22"/>
      <c r="DH343" s="82"/>
    </row>
    <row r="344" spans="12:112" x14ac:dyDescent="0.3">
      <c r="L344" s="83" t="s">
        <v>1312</v>
      </c>
      <c r="M344" s="131" t="s">
        <v>1203</v>
      </c>
      <c r="DG344" s="22"/>
      <c r="DH344" s="82"/>
    </row>
    <row r="345" spans="12:112" x14ac:dyDescent="0.3">
      <c r="L345" s="83" t="s">
        <v>1313</v>
      </c>
      <c r="M345" s="131" t="s">
        <v>1205</v>
      </c>
      <c r="DG345" s="22"/>
      <c r="DH345" s="82"/>
    </row>
    <row r="346" spans="12:112" x14ac:dyDescent="0.3">
      <c r="L346" s="83" t="s">
        <v>1313</v>
      </c>
      <c r="M346" s="131" t="s">
        <v>1206</v>
      </c>
      <c r="DG346" s="22"/>
      <c r="DH346" s="82"/>
    </row>
    <row r="347" spans="12:112" x14ac:dyDescent="0.3">
      <c r="L347" s="83" t="s">
        <v>1313</v>
      </c>
      <c r="M347" s="131" t="s">
        <v>1076</v>
      </c>
      <c r="DG347" s="22"/>
      <c r="DH347" s="82"/>
    </row>
    <row r="348" spans="12:112" x14ac:dyDescent="0.3">
      <c r="L348" s="83" t="s">
        <v>1313</v>
      </c>
      <c r="M348" s="131" t="s">
        <v>1077</v>
      </c>
      <c r="DG348" s="22"/>
      <c r="DH348" s="82"/>
    </row>
    <row r="349" spans="12:112" x14ac:dyDescent="0.3">
      <c r="L349" s="83" t="s">
        <v>1313</v>
      </c>
      <c r="M349" s="131" t="s">
        <v>1207</v>
      </c>
      <c r="DG349" s="22"/>
      <c r="DH349" s="82"/>
    </row>
    <row r="350" spans="12:112" x14ac:dyDescent="0.3">
      <c r="L350" s="83" t="s">
        <v>1313</v>
      </c>
      <c r="M350" s="131" t="s">
        <v>1208</v>
      </c>
      <c r="DG350" s="22"/>
      <c r="DH350" s="82"/>
    </row>
    <row r="351" spans="12:112" x14ac:dyDescent="0.3">
      <c r="L351" s="83" t="s">
        <v>1313</v>
      </c>
      <c r="M351" s="131" t="s">
        <v>1186</v>
      </c>
      <c r="DG351" s="22"/>
      <c r="DH351" s="82"/>
    </row>
    <row r="352" spans="12:112" x14ac:dyDescent="0.3">
      <c r="L352" s="83" t="s">
        <v>1313</v>
      </c>
      <c r="M352" s="131" t="s">
        <v>1188</v>
      </c>
      <c r="DG352" s="22"/>
      <c r="DH352" s="82"/>
    </row>
    <row r="353" spans="12:112" x14ac:dyDescent="0.3">
      <c r="L353" s="83" t="s">
        <v>1313</v>
      </c>
      <c r="M353" s="131" t="s">
        <v>1194</v>
      </c>
      <c r="DG353" s="22"/>
      <c r="DH353" s="82"/>
    </row>
    <row r="354" spans="12:112" x14ac:dyDescent="0.3">
      <c r="L354" s="83" t="s">
        <v>1313</v>
      </c>
      <c r="M354" s="131" t="s">
        <v>1209</v>
      </c>
      <c r="DG354" s="22"/>
      <c r="DH354" s="82"/>
    </row>
    <row r="355" spans="12:112" x14ac:dyDescent="0.3">
      <c r="L355" s="83" t="s">
        <v>1313</v>
      </c>
      <c r="M355" s="131" t="s">
        <v>1210</v>
      </c>
      <c r="DG355" s="22"/>
      <c r="DH355" s="82"/>
    </row>
    <row r="356" spans="12:112" x14ac:dyDescent="0.3">
      <c r="L356" s="83" t="s">
        <v>1313</v>
      </c>
      <c r="M356" s="131" t="s">
        <v>1211</v>
      </c>
      <c r="DG356" s="22"/>
      <c r="DH356" s="82"/>
    </row>
    <row r="357" spans="12:112" x14ac:dyDescent="0.3">
      <c r="L357" s="83" t="s">
        <v>1313</v>
      </c>
      <c r="M357" s="131" t="s">
        <v>1019</v>
      </c>
      <c r="DG357" s="22"/>
      <c r="DH357" s="82"/>
    </row>
  </sheetData>
  <sheetProtection algorithmName="SHA-512" hashValue="pCDw6oo2zk15xJxUHv1zhGDh749eY6lmcIZuFGrjSeyIqevOfrChZfnP0iHm562/szwWF3xSOjt203ncF/ZVVg==" saltValue="6qlmXnDD05QDWQXqNVY9pw==" spinCount="100000" sheet="1" insertColumns="0" insertRows="0"/>
  <dataConsolidate/>
  <mergeCells count="31">
    <mergeCell ref="B22:C22"/>
    <mergeCell ref="D22:I22"/>
    <mergeCell ref="B33:D33"/>
    <mergeCell ref="B26:C26"/>
    <mergeCell ref="B23:C23"/>
    <mergeCell ref="B24:I25"/>
    <mergeCell ref="B28:B32"/>
    <mergeCell ref="C28:I32"/>
    <mergeCell ref="B17:C17"/>
    <mergeCell ref="B18:C18"/>
    <mergeCell ref="B19:C19"/>
    <mergeCell ref="B20:I20"/>
    <mergeCell ref="B21:I21"/>
    <mergeCell ref="B16:C16"/>
    <mergeCell ref="B5:I5"/>
    <mergeCell ref="B6:C6"/>
    <mergeCell ref="B7:C7"/>
    <mergeCell ref="B8:C8"/>
    <mergeCell ref="B9:C9"/>
    <mergeCell ref="B10:C10"/>
    <mergeCell ref="B11:C11"/>
    <mergeCell ref="B12:C12"/>
    <mergeCell ref="B13:C13"/>
    <mergeCell ref="B14:C14"/>
    <mergeCell ref="B15:C15"/>
    <mergeCell ref="B4:I4"/>
    <mergeCell ref="A1:J1"/>
    <mergeCell ref="B2:B3"/>
    <mergeCell ref="C2:I2"/>
    <mergeCell ref="C3:E3"/>
    <mergeCell ref="F3:I3"/>
  </mergeCells>
  <conditionalFormatting sqref="D23:I23">
    <cfRule type="expression" dxfId="112" priority="30">
      <formula>D$7&lt;&gt;""</formula>
    </cfRule>
  </conditionalFormatting>
  <conditionalFormatting sqref="D26:I26">
    <cfRule type="expression" dxfId="111" priority="26">
      <formula>D$7&lt;&gt;""</formula>
    </cfRule>
  </conditionalFormatting>
  <dataValidations count="10">
    <dataValidation type="whole" allowBlank="1" showInputMessage="1" showErrorMessage="1" errorTitle="Numero de Documento" error="Digitar un valor numérico" sqref="D8:I8" xr:uid="{B2C8E584-490C-4AC0-8B3A-AF4312E6E894}">
      <formula1>1</formula1>
      <formula2>9999999999999990</formula2>
    </dataValidation>
    <dataValidation type="whole" allowBlank="1" showInputMessage="1" showErrorMessage="1" errorTitle="Centro de Costo" error="Digitar un valor numérico" sqref="D12:I13" xr:uid="{CE03A3F8-1582-4166-9EB6-B00E6924A68A}">
      <formula1>1</formula1>
      <formula2>9999999999999990</formula2>
    </dataValidation>
    <dataValidation type="list" allowBlank="1" showInputMessage="1" showErrorMessage="1" sqref="D16:I16" xr:uid="{91A3A46B-3384-453C-BC95-35F89104AFCD}">
      <formula1>"Empleado CAFAM, Contratista"</formula1>
    </dataValidation>
    <dataValidation type="date" allowBlank="1" showInputMessage="1" showErrorMessage="1" errorTitle="Fecha inicio" error="Digite una fecha valida" sqref="D18:I18" xr:uid="{72BFD52D-F5BA-46BA-9FD5-6EC9657FF853}">
      <formula1>19725</formula1>
      <formula2>2958465</formula2>
    </dataValidation>
    <dataValidation type="textLength" allowBlank="1" showInputMessage="1" showErrorMessage="1" errorTitle="Nombre Dependencia" error="Solo se aceptan caracteres albabeticos. Favor digitar el nombre de la Dependencia." sqref="D14:I14" xr:uid="{DBFF5096-B296-4225-98E8-2A69584C028D}">
      <formula1>5</formula1>
      <formula2>100</formula2>
    </dataValidation>
    <dataValidation type="whole" allowBlank="1" showInputMessage="1" showErrorMessage="1" errorTitle="Centro de Costo" error="Digitar un valor numérico" sqref="D11:I11" xr:uid="{E4B230E5-7295-42E3-80DC-79BB90848571}">
      <formula1>0</formula1>
      <formula2>9999</formula2>
    </dataValidation>
    <dataValidation allowBlank="1" showInputMessage="1" showErrorMessage="1" errorTitle="Numero de Documento" error="Digitar un valor numérico" sqref="D7:I7" xr:uid="{334D5541-1001-4536-AB1F-F69DB3789070}"/>
    <dataValidation type="list" allowBlank="1" showInputMessage="1" showErrorMessage="1" sqref="D26:I26" xr:uid="{E4B5952A-C440-43E1-B971-0A1792379D93}">
      <formula1>"Si, No"</formula1>
    </dataValidation>
    <dataValidation type="list" allowBlank="1" showInputMessage="1" showErrorMessage="1" sqref="D23:I23" xr:uid="{2CF60957-A005-4FCC-AC80-AD4B3BEE32CB}">
      <formula1>"Crear, Modificar, Bloquear, Inactivar"</formula1>
    </dataValidation>
    <dataValidation type="date" operator="greaterThan" allowBlank="1" showInputMessage="1" showErrorMessage="1" errorTitle="Fecha finalización" error="Digite una fecha valida. La fecha debe ser mayor a la de Inicio Contrato y a la fecha actual del sistema." sqref="D19:I19" xr:uid="{29D2170E-E257-4561-A67F-A9E86532E5D4}">
      <formula1>D18</formula1>
    </dataValidation>
  </dataValidations>
  <hyperlinks>
    <hyperlink ref="B24:I25" location="'USUARIOS POR FERFILES CCF'!A1" display="Ir al formato" xr:uid="{3DF7561A-42E8-4968-9BFF-69FAAD150063}"/>
  </hyperlinks>
  <pageMargins left="0.70866141732283472" right="0.70866141732283472" top="0.74803149606299213" bottom="0.74803149606299213" header="0.31496062992125984" footer="0.31496062992125984"/>
  <pageSetup paperSize="9" scale="47" orientation="portrait" horizontalDpi="4294967295" verticalDpi="4294967295" r:id="rId1"/>
  <drawing r:id="rId2"/>
  <legacyDrawing r:id="rId3"/>
  <tableParts count="1">
    <tablePart r:id="rId4"/>
  </tableParts>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87B7E-FF6F-497D-BE05-073B225794C9}">
  <dimension ref="A1:AA1000"/>
  <sheetViews>
    <sheetView topLeftCell="A13" zoomScale="80" zoomScaleNormal="80" workbookViewId="0">
      <selection activeCell="C13" sqref="C13"/>
    </sheetView>
  </sheetViews>
  <sheetFormatPr baseColWidth="10" defaultColWidth="14.44140625" defaultRowHeight="15" customHeight="1" x14ac:dyDescent="0.3"/>
  <cols>
    <col min="1" max="1" width="1.44140625" customWidth="1"/>
    <col min="2" max="2" width="23.33203125" customWidth="1"/>
    <col min="3" max="3" width="35.5546875" customWidth="1"/>
    <col min="4" max="4" width="14.44140625" customWidth="1"/>
    <col min="5" max="6" width="12.33203125" customWidth="1"/>
    <col min="7" max="7" width="13.44140625" customWidth="1"/>
    <col min="8" max="8" width="15.6640625" customWidth="1"/>
    <col min="9" max="9" width="14" customWidth="1"/>
    <col min="10" max="10" width="14.6640625" customWidth="1"/>
    <col min="11" max="11" width="13.33203125" customWidth="1"/>
    <col min="12" max="12" width="10" customWidth="1"/>
    <col min="13" max="13" width="12.33203125" customWidth="1"/>
    <col min="14" max="14" width="11.6640625" customWidth="1"/>
    <col min="15" max="17" width="9" customWidth="1"/>
    <col min="18" max="18" width="9.6640625" customWidth="1"/>
    <col min="19" max="21" width="9" customWidth="1"/>
    <col min="22" max="27" width="11.44140625" customWidth="1"/>
  </cols>
  <sheetData>
    <row r="1" spans="1:27" ht="14.4" x14ac:dyDescent="0.3">
      <c r="A1" s="355"/>
      <c r="B1" s="355"/>
      <c r="C1" s="355"/>
      <c r="D1" s="355"/>
      <c r="E1" s="355"/>
      <c r="F1" s="355"/>
      <c r="G1" s="355"/>
      <c r="H1" s="355"/>
      <c r="I1" s="355"/>
      <c r="J1" s="355"/>
      <c r="K1" s="355"/>
      <c r="L1" s="355"/>
      <c r="M1" s="355"/>
      <c r="N1" s="355"/>
      <c r="O1" s="355"/>
      <c r="P1" s="355"/>
      <c r="Q1" s="355"/>
      <c r="R1" s="355"/>
      <c r="S1" s="355"/>
      <c r="T1" s="355"/>
      <c r="U1" s="355"/>
      <c r="V1" s="355"/>
      <c r="W1" s="355"/>
      <c r="X1" s="355"/>
      <c r="Y1" s="355"/>
      <c r="Z1" s="355"/>
      <c r="AA1" s="355"/>
    </row>
    <row r="2" spans="1:27" ht="18" x14ac:dyDescent="0.35">
      <c r="A2" s="355"/>
      <c r="B2" s="355"/>
      <c r="C2" s="355"/>
      <c r="D2" s="355"/>
      <c r="E2" s="655" t="s">
        <v>1341</v>
      </c>
      <c r="F2" s="629"/>
      <c r="G2" s="629"/>
      <c r="H2" s="629"/>
      <c r="I2" s="629"/>
      <c r="J2" s="629"/>
      <c r="K2" s="629"/>
      <c r="L2" s="629"/>
      <c r="M2" s="356"/>
      <c r="N2" s="356"/>
      <c r="O2" s="356"/>
      <c r="P2" s="356"/>
      <c r="Q2" s="356"/>
      <c r="R2" s="356"/>
      <c r="S2" s="355"/>
      <c r="T2" s="355"/>
      <c r="U2" s="355"/>
      <c r="V2" s="355"/>
      <c r="W2" s="355"/>
      <c r="X2" s="355"/>
      <c r="Y2" s="355"/>
      <c r="Z2" s="355"/>
      <c r="AA2" s="355"/>
    </row>
    <row r="3" spans="1:27" ht="14.4" x14ac:dyDescent="0.3">
      <c r="A3" s="355"/>
      <c r="B3" s="355"/>
      <c r="C3" s="355"/>
      <c r="D3" s="355"/>
      <c r="E3" s="355"/>
      <c r="F3" s="355"/>
      <c r="G3" s="355"/>
      <c r="H3" s="355"/>
      <c r="I3" s="355"/>
      <c r="J3" s="355"/>
      <c r="K3" s="355"/>
      <c r="L3" s="355"/>
      <c r="M3" s="355"/>
      <c r="N3" s="355"/>
      <c r="O3" s="355"/>
      <c r="P3" s="355"/>
      <c r="Q3" s="355"/>
      <c r="R3" s="355"/>
      <c r="S3" s="355"/>
      <c r="T3" s="355"/>
      <c r="U3" s="355"/>
      <c r="V3" s="355"/>
      <c r="W3" s="355"/>
      <c r="X3" s="355"/>
      <c r="Y3" s="355"/>
      <c r="Z3" s="355"/>
      <c r="AA3" s="355"/>
    </row>
    <row r="4" spans="1:27" ht="18" x14ac:dyDescent="0.3">
      <c r="A4" s="355"/>
      <c r="B4" s="355"/>
      <c r="C4" s="357" t="s">
        <v>1342</v>
      </c>
      <c r="D4" s="357"/>
      <c r="E4" s="355"/>
      <c r="F4" s="355"/>
      <c r="G4" s="355"/>
      <c r="H4" s="358"/>
      <c r="I4" s="358"/>
      <c r="J4" s="358"/>
      <c r="K4" s="358"/>
      <c r="L4" s="358"/>
      <c r="M4" s="358"/>
      <c r="N4" s="358"/>
      <c r="O4" s="358"/>
      <c r="P4" s="358"/>
      <c r="Q4" s="358"/>
      <c r="R4" s="358"/>
      <c r="S4" s="355"/>
      <c r="T4" s="355"/>
      <c r="U4" s="355"/>
      <c r="V4" s="355"/>
      <c r="W4" s="355"/>
      <c r="X4" s="355"/>
      <c r="Y4" s="355"/>
      <c r="Z4" s="355"/>
      <c r="AA4" s="355"/>
    </row>
    <row r="5" spans="1:27" ht="14.4" x14ac:dyDescent="0.3">
      <c r="A5" s="355"/>
      <c r="B5" s="355"/>
      <c r="C5" s="355"/>
      <c r="D5" s="355"/>
      <c r="E5" s="355"/>
      <c r="F5" s="355"/>
      <c r="G5" s="355"/>
      <c r="H5" s="355"/>
      <c r="I5" s="355"/>
      <c r="J5" s="355"/>
      <c r="K5" s="359"/>
      <c r="L5" s="355"/>
      <c r="M5" s="355"/>
      <c r="N5" s="355"/>
      <c r="O5" s="355"/>
      <c r="P5" s="355"/>
      <c r="Q5" s="355"/>
      <c r="R5" s="355"/>
      <c r="S5" s="355"/>
      <c r="T5" s="355"/>
      <c r="U5" s="355"/>
      <c r="V5" s="355"/>
      <c r="W5" s="355"/>
      <c r="X5" s="355"/>
      <c r="Y5" s="355"/>
      <c r="Z5" s="355"/>
      <c r="AA5" s="355"/>
    </row>
    <row r="6" spans="1:27" ht="14.4" x14ac:dyDescent="0.3">
      <c r="A6" s="355"/>
      <c r="B6" s="355"/>
      <c r="C6" s="355"/>
      <c r="D6" s="355"/>
      <c r="E6" s="355"/>
      <c r="F6" s="355"/>
      <c r="G6" s="355"/>
      <c r="H6" s="355"/>
      <c r="I6" s="355"/>
      <c r="J6" s="355"/>
      <c r="K6" s="359"/>
      <c r="L6" s="355"/>
      <c r="M6" s="355"/>
      <c r="N6" s="355"/>
      <c r="O6" s="355"/>
      <c r="P6" s="355"/>
      <c r="Q6" s="355"/>
      <c r="R6" s="355"/>
      <c r="S6" s="355"/>
      <c r="T6" s="355"/>
      <c r="U6" s="355"/>
      <c r="V6" s="355"/>
      <c r="W6" s="355"/>
      <c r="X6" s="355"/>
      <c r="Y6" s="355"/>
      <c r="Z6" s="355"/>
      <c r="AA6" s="355"/>
    </row>
    <row r="7" spans="1:27" ht="18" x14ac:dyDescent="0.35">
      <c r="A7" s="355"/>
      <c r="B7" s="651" t="s">
        <v>1343</v>
      </c>
      <c r="C7" s="629"/>
      <c r="D7" s="361"/>
      <c r="E7" s="656"/>
      <c r="F7" s="657"/>
      <c r="G7" s="657"/>
      <c r="H7" s="657"/>
      <c r="I7" s="657"/>
      <c r="J7" s="657"/>
      <c r="K7" s="657"/>
      <c r="L7" s="657"/>
      <c r="M7" s="360"/>
      <c r="N7" s="360"/>
      <c r="O7" s="355"/>
      <c r="P7" s="355"/>
      <c r="Q7" s="355"/>
      <c r="R7" s="355"/>
      <c r="S7" s="355"/>
      <c r="T7" s="355"/>
      <c r="U7" s="355"/>
      <c r="V7" s="355"/>
      <c r="W7" s="355"/>
      <c r="X7" s="355"/>
      <c r="Y7" s="355"/>
      <c r="Z7" s="355"/>
      <c r="AA7" s="355"/>
    </row>
    <row r="8" spans="1:27" ht="18" x14ac:dyDescent="0.35">
      <c r="A8" s="355"/>
      <c r="B8" s="651" t="s">
        <v>1344</v>
      </c>
      <c r="C8" s="629"/>
      <c r="D8" s="361"/>
      <c r="E8" s="652"/>
      <c r="F8" s="653"/>
      <c r="G8" s="653"/>
      <c r="H8" s="653"/>
      <c r="I8" s="653"/>
      <c r="J8" s="653"/>
      <c r="K8" s="653"/>
      <c r="L8" s="653"/>
      <c r="M8" s="360"/>
      <c r="N8" s="360"/>
      <c r="O8" s="355"/>
      <c r="P8" s="355"/>
      <c r="Q8" s="355"/>
      <c r="R8" s="355"/>
      <c r="S8" s="355"/>
      <c r="T8" s="355"/>
      <c r="U8" s="355"/>
      <c r="V8" s="355"/>
      <c r="W8" s="355"/>
      <c r="X8" s="355"/>
      <c r="Y8" s="355"/>
      <c r="Z8" s="355"/>
      <c r="AA8" s="355"/>
    </row>
    <row r="9" spans="1:27" ht="18" x14ac:dyDescent="0.35">
      <c r="A9" s="355"/>
      <c r="B9" s="651" t="s">
        <v>1345</v>
      </c>
      <c r="C9" s="629"/>
      <c r="D9" s="361"/>
      <c r="E9" s="652"/>
      <c r="F9" s="653"/>
      <c r="G9" s="653"/>
      <c r="H9" s="653"/>
      <c r="I9" s="653"/>
      <c r="J9" s="653"/>
      <c r="K9" s="653"/>
      <c r="L9" s="653"/>
      <c r="M9" s="360"/>
      <c r="N9" s="360"/>
      <c r="O9" s="355"/>
      <c r="P9" s="355"/>
      <c r="Q9" s="355"/>
      <c r="R9" s="355"/>
      <c r="S9" s="355"/>
      <c r="T9" s="355"/>
      <c r="U9" s="355"/>
      <c r="V9" s="355"/>
      <c r="W9" s="355"/>
      <c r="X9" s="355"/>
      <c r="Y9" s="355"/>
      <c r="Z9" s="355"/>
      <c r="AA9" s="355"/>
    </row>
    <row r="10" spans="1:27" ht="18" x14ac:dyDescent="0.35">
      <c r="A10" s="355"/>
      <c r="B10" s="651" t="s">
        <v>1346</v>
      </c>
      <c r="C10" s="629"/>
      <c r="D10" s="361"/>
      <c r="E10" s="652"/>
      <c r="F10" s="653"/>
      <c r="G10" s="653"/>
      <c r="H10" s="653"/>
      <c r="I10" s="653"/>
      <c r="J10" s="653"/>
      <c r="K10" s="653"/>
      <c r="L10" s="653"/>
      <c r="M10" s="360"/>
      <c r="N10" s="360"/>
      <c r="O10" s="355"/>
      <c r="P10" s="355"/>
      <c r="Q10" s="355"/>
      <c r="R10" s="355"/>
      <c r="S10" s="355"/>
      <c r="T10" s="355"/>
      <c r="U10" s="355"/>
      <c r="V10" s="355"/>
      <c r="W10" s="355"/>
      <c r="X10" s="355"/>
      <c r="Y10" s="355"/>
      <c r="Z10" s="355"/>
      <c r="AA10" s="355"/>
    </row>
    <row r="11" spans="1:27" ht="18" x14ac:dyDescent="0.35">
      <c r="A11" s="355"/>
      <c r="B11" s="651" t="s">
        <v>1347</v>
      </c>
      <c r="C11" s="629"/>
      <c r="D11" s="361"/>
      <c r="E11" s="654"/>
      <c r="F11" s="653"/>
      <c r="G11" s="653"/>
      <c r="H11" s="653"/>
      <c r="I11" s="653"/>
      <c r="J11" s="653"/>
      <c r="K11" s="653"/>
      <c r="L11" s="653"/>
      <c r="M11" s="360"/>
      <c r="N11" s="360"/>
      <c r="O11" s="355"/>
      <c r="P11" s="355"/>
      <c r="Q11" s="355"/>
      <c r="R11" s="355"/>
      <c r="S11" s="355"/>
      <c r="T11" s="355"/>
      <c r="U11" s="355"/>
      <c r="V11" s="355"/>
      <c r="W11" s="355"/>
      <c r="X11" s="355"/>
      <c r="Y11" s="355"/>
      <c r="Z11" s="355"/>
      <c r="AA11" s="355"/>
    </row>
    <row r="12" spans="1:27" ht="18" x14ac:dyDescent="0.35">
      <c r="A12" s="355"/>
      <c r="B12" s="651" t="s">
        <v>1348</v>
      </c>
      <c r="C12" s="629"/>
      <c r="D12" s="361"/>
      <c r="E12" s="654"/>
      <c r="F12" s="653"/>
      <c r="G12" s="653"/>
      <c r="H12" s="653"/>
      <c r="I12" s="653"/>
      <c r="J12" s="653"/>
      <c r="K12" s="653"/>
      <c r="L12" s="653"/>
      <c r="M12" s="360"/>
      <c r="N12" s="360"/>
      <c r="O12" s="355"/>
      <c r="P12" s="355"/>
      <c r="Q12" s="355"/>
      <c r="R12" s="355"/>
      <c r="S12" s="355"/>
      <c r="T12" s="355"/>
      <c r="U12" s="355"/>
      <c r="V12" s="355"/>
      <c r="W12" s="355"/>
      <c r="X12" s="355"/>
      <c r="Y12" s="355"/>
      <c r="Z12" s="355"/>
      <c r="AA12" s="355"/>
    </row>
    <row r="13" spans="1:27" thickBot="1" x14ac:dyDescent="0.35">
      <c r="A13" s="355"/>
      <c r="B13" s="355"/>
      <c r="C13" s="355"/>
      <c r="D13" s="362"/>
      <c r="E13" s="355"/>
      <c r="F13" s="355"/>
      <c r="G13" s="355"/>
      <c r="H13" s="355"/>
      <c r="I13" s="355"/>
      <c r="J13" s="355"/>
      <c r="K13" s="359"/>
      <c r="L13" s="355"/>
      <c r="M13" s="355"/>
      <c r="N13" s="355"/>
      <c r="O13" s="355"/>
      <c r="P13" s="355"/>
      <c r="Q13" s="355"/>
      <c r="R13" s="355"/>
      <c r="S13" s="355"/>
      <c r="T13" s="355"/>
      <c r="U13" s="355"/>
      <c r="V13" s="355"/>
      <c r="W13" s="355"/>
      <c r="X13" s="355"/>
      <c r="Y13" s="355"/>
      <c r="Z13" s="355"/>
      <c r="AA13" s="355"/>
    </row>
    <row r="14" spans="1:27" ht="15.75" customHeight="1" thickBot="1" x14ac:dyDescent="0.35">
      <c r="A14" s="363"/>
      <c r="B14" s="643"/>
      <c r="C14" s="634"/>
      <c r="D14" s="644"/>
      <c r="E14" s="644"/>
      <c r="F14" s="644"/>
      <c r="G14" s="644"/>
      <c r="H14" s="644"/>
      <c r="I14" s="644"/>
      <c r="J14" s="644"/>
      <c r="K14" s="644"/>
      <c r="L14" s="644"/>
      <c r="M14" s="644"/>
      <c r="N14" s="645"/>
      <c r="O14" s="646" t="s">
        <v>1349</v>
      </c>
      <c r="P14" s="647"/>
      <c r="Q14" s="647"/>
      <c r="R14" s="648"/>
      <c r="S14" s="646" t="s">
        <v>1350</v>
      </c>
      <c r="T14" s="647"/>
      <c r="U14" s="648"/>
      <c r="V14" s="363"/>
      <c r="W14" s="363"/>
      <c r="X14" s="363"/>
      <c r="Y14" s="363"/>
      <c r="Z14" s="363"/>
      <c r="AA14" s="363"/>
    </row>
    <row r="15" spans="1:27" ht="79.5" customHeight="1" thickBot="1" x14ac:dyDescent="0.35">
      <c r="A15" s="363"/>
      <c r="B15" s="649" t="s">
        <v>1351</v>
      </c>
      <c r="C15" s="650"/>
      <c r="D15" s="364" t="s">
        <v>1352</v>
      </c>
      <c r="E15" s="364" t="s">
        <v>1353</v>
      </c>
      <c r="F15" s="364" t="s">
        <v>1354</v>
      </c>
      <c r="G15" s="364" t="s">
        <v>1355</v>
      </c>
      <c r="H15" s="364" t="s">
        <v>1356</v>
      </c>
      <c r="I15" s="364" t="s">
        <v>1357</v>
      </c>
      <c r="J15" s="364" t="s">
        <v>1358</v>
      </c>
      <c r="K15" s="364" t="s">
        <v>1359</v>
      </c>
      <c r="L15" s="364" t="s">
        <v>1132</v>
      </c>
      <c r="M15" s="364" t="s">
        <v>1360</v>
      </c>
      <c r="N15" s="364" t="s">
        <v>1361</v>
      </c>
      <c r="O15" s="365" t="s">
        <v>1362</v>
      </c>
      <c r="P15" s="365" t="s">
        <v>1363</v>
      </c>
      <c r="Q15" s="366" t="s">
        <v>1364</v>
      </c>
      <c r="R15" s="366" t="s">
        <v>156</v>
      </c>
      <c r="S15" s="365" t="s">
        <v>1362</v>
      </c>
      <c r="T15" s="365" t="s">
        <v>1363</v>
      </c>
      <c r="U15" s="366" t="s">
        <v>1364</v>
      </c>
      <c r="V15" s="363"/>
      <c r="W15" s="363"/>
      <c r="X15" s="363"/>
      <c r="Y15" s="363"/>
      <c r="Z15" s="363"/>
      <c r="AA15" s="363"/>
    </row>
    <row r="16" spans="1:27" ht="14.4" x14ac:dyDescent="0.3">
      <c r="A16" s="355"/>
      <c r="B16" s="367" t="s">
        <v>1365</v>
      </c>
      <c r="C16" s="368" t="str">
        <f>PROPER(CONCATENATE('OTRAS 1'!D9," ",'OTRAS 1'!D10))</f>
        <v>Juan Pablo Campo Tellez</v>
      </c>
      <c r="D16" s="632" t="s">
        <v>1268</v>
      </c>
      <c r="E16" s="635"/>
      <c r="F16" s="635"/>
      <c r="G16" s="635"/>
      <c r="H16" s="635"/>
      <c r="I16" s="635"/>
      <c r="J16" s="635"/>
      <c r="K16" s="635"/>
      <c r="L16" s="635"/>
      <c r="M16" s="635"/>
      <c r="N16" s="635"/>
      <c r="O16" s="635"/>
      <c r="P16" s="635"/>
      <c r="Q16" s="635"/>
      <c r="R16" s="635"/>
      <c r="S16" s="635"/>
      <c r="T16" s="635"/>
      <c r="U16" s="638"/>
      <c r="V16" s="355"/>
      <c r="W16" s="355"/>
      <c r="X16" s="355"/>
      <c r="Y16" s="355"/>
      <c r="Z16" s="355"/>
      <c r="AA16" s="355"/>
    </row>
    <row r="17" spans="1:27" ht="14.4" x14ac:dyDescent="0.3">
      <c r="A17" s="355"/>
      <c r="B17" s="370" t="s">
        <v>1366</v>
      </c>
      <c r="C17" s="399"/>
      <c r="D17" s="633"/>
      <c r="E17" s="636"/>
      <c r="F17" s="636"/>
      <c r="G17" s="636"/>
      <c r="H17" s="636"/>
      <c r="I17" s="636"/>
      <c r="J17" s="636"/>
      <c r="K17" s="636"/>
      <c r="L17" s="636"/>
      <c r="M17" s="636"/>
      <c r="N17" s="636"/>
      <c r="O17" s="636"/>
      <c r="P17" s="636"/>
      <c r="Q17" s="636"/>
      <c r="R17" s="636"/>
      <c r="S17" s="636"/>
      <c r="T17" s="636"/>
      <c r="U17" s="639"/>
      <c r="V17" s="355"/>
      <c r="W17" s="355"/>
      <c r="X17" s="355"/>
      <c r="Y17" s="355"/>
      <c r="Z17" s="355"/>
      <c r="AA17" s="355"/>
    </row>
    <row r="18" spans="1:27" ht="14.4" x14ac:dyDescent="0.3">
      <c r="A18" s="355"/>
      <c r="B18" s="371" t="s">
        <v>1367</v>
      </c>
      <c r="C18" s="398">
        <f>'OTRAS 1'!D8</f>
        <v>1001089595</v>
      </c>
      <c r="D18" s="633"/>
      <c r="E18" s="636"/>
      <c r="F18" s="636"/>
      <c r="G18" s="636"/>
      <c r="H18" s="636"/>
      <c r="I18" s="636"/>
      <c r="J18" s="636"/>
      <c r="K18" s="636"/>
      <c r="L18" s="636"/>
      <c r="M18" s="636"/>
      <c r="N18" s="636"/>
      <c r="O18" s="636"/>
      <c r="P18" s="636"/>
      <c r="Q18" s="636"/>
      <c r="R18" s="636"/>
      <c r="S18" s="636"/>
      <c r="T18" s="636"/>
      <c r="U18" s="639"/>
      <c r="V18" s="355"/>
      <c r="W18" s="355"/>
      <c r="X18" s="355"/>
      <c r="Y18" s="355"/>
      <c r="Z18" s="355"/>
      <c r="AA18" s="355"/>
    </row>
    <row r="19" spans="1:27" ht="14.4" x14ac:dyDescent="0.3">
      <c r="A19" s="355"/>
      <c r="B19" s="370" t="s">
        <v>1368</v>
      </c>
      <c r="C19" s="400"/>
      <c r="D19" s="633"/>
      <c r="E19" s="636"/>
      <c r="F19" s="636"/>
      <c r="G19" s="636"/>
      <c r="H19" s="636"/>
      <c r="I19" s="636"/>
      <c r="J19" s="636"/>
      <c r="K19" s="636"/>
      <c r="L19" s="636"/>
      <c r="M19" s="636"/>
      <c r="N19" s="636"/>
      <c r="O19" s="636"/>
      <c r="P19" s="636"/>
      <c r="Q19" s="636"/>
      <c r="R19" s="636"/>
      <c r="S19" s="636"/>
      <c r="T19" s="636"/>
      <c r="U19" s="639"/>
      <c r="V19" s="355"/>
      <c r="W19" s="355"/>
      <c r="X19" s="355"/>
      <c r="Y19" s="355"/>
      <c r="Z19" s="355"/>
      <c r="AA19" s="355"/>
    </row>
    <row r="20" spans="1:27" thickBot="1" x14ac:dyDescent="0.35">
      <c r="A20" s="355"/>
      <c r="B20" s="372" t="s">
        <v>1369</v>
      </c>
      <c r="C20" s="401" t="s">
        <v>1370</v>
      </c>
      <c r="D20" s="634"/>
      <c r="E20" s="637"/>
      <c r="F20" s="637"/>
      <c r="G20" s="637"/>
      <c r="H20" s="637"/>
      <c r="I20" s="637"/>
      <c r="J20" s="637"/>
      <c r="K20" s="637"/>
      <c r="L20" s="637"/>
      <c r="M20" s="637"/>
      <c r="N20" s="637"/>
      <c r="O20" s="637"/>
      <c r="P20" s="637"/>
      <c r="Q20" s="637"/>
      <c r="R20" s="637"/>
      <c r="S20" s="637"/>
      <c r="T20" s="637"/>
      <c r="U20" s="640"/>
      <c r="V20" s="355"/>
      <c r="W20" s="355"/>
      <c r="X20" s="355"/>
      <c r="Y20" s="355"/>
      <c r="Z20" s="355"/>
      <c r="AA20" s="355"/>
    </row>
    <row r="21" spans="1:27" ht="15.75" customHeight="1" x14ac:dyDescent="0.3">
      <c r="A21" s="355"/>
      <c r="B21" s="367" t="s">
        <v>1365</v>
      </c>
      <c r="C21" s="368" t="str">
        <f>PROPER(CONCATENATE('OTRAS 1'!E9," ",'OTRAS 1'!E10))</f>
        <v xml:space="preserve"> </v>
      </c>
      <c r="D21" s="632"/>
      <c r="E21" s="635"/>
      <c r="F21" s="635"/>
      <c r="G21" s="635"/>
      <c r="H21" s="635"/>
      <c r="I21" s="635"/>
      <c r="J21" s="635"/>
      <c r="K21" s="635"/>
      <c r="L21" s="635"/>
      <c r="M21" s="635"/>
      <c r="N21" s="635"/>
      <c r="O21" s="641"/>
      <c r="P21" s="641"/>
      <c r="Q21" s="635"/>
      <c r="R21" s="642"/>
      <c r="S21" s="641"/>
      <c r="T21" s="641"/>
      <c r="U21" s="642"/>
      <c r="V21" s="355"/>
      <c r="W21" s="355"/>
      <c r="X21" s="355"/>
      <c r="Y21" s="355"/>
      <c r="Z21" s="355"/>
      <c r="AA21" s="355"/>
    </row>
    <row r="22" spans="1:27" ht="15.75" customHeight="1" x14ac:dyDescent="0.3">
      <c r="A22" s="355"/>
      <c r="B22" s="370" t="s">
        <v>1366</v>
      </c>
      <c r="C22" s="376"/>
      <c r="D22" s="633"/>
      <c r="E22" s="636"/>
      <c r="F22" s="636"/>
      <c r="G22" s="636"/>
      <c r="H22" s="636"/>
      <c r="I22" s="636"/>
      <c r="J22" s="636"/>
      <c r="K22" s="636"/>
      <c r="L22" s="636"/>
      <c r="M22" s="636"/>
      <c r="N22" s="636"/>
      <c r="O22" s="636"/>
      <c r="P22" s="636"/>
      <c r="Q22" s="636"/>
      <c r="R22" s="639"/>
      <c r="S22" s="636"/>
      <c r="T22" s="636"/>
      <c r="U22" s="639"/>
      <c r="V22" s="355"/>
      <c r="W22" s="355"/>
      <c r="X22" s="355"/>
      <c r="Y22" s="355"/>
      <c r="Z22" s="355"/>
      <c r="AA22" s="355"/>
    </row>
    <row r="23" spans="1:27" ht="15.75" customHeight="1" x14ac:dyDescent="0.3">
      <c r="A23" s="355"/>
      <c r="B23" s="371" t="s">
        <v>1367</v>
      </c>
      <c r="C23" s="398" t="str">
        <f>'OTRAS 1'!E8</f>
        <v/>
      </c>
      <c r="D23" s="633"/>
      <c r="E23" s="636"/>
      <c r="F23" s="636"/>
      <c r="G23" s="636"/>
      <c r="H23" s="636"/>
      <c r="I23" s="636"/>
      <c r="J23" s="636"/>
      <c r="K23" s="636"/>
      <c r="L23" s="636"/>
      <c r="M23" s="636"/>
      <c r="N23" s="636"/>
      <c r="O23" s="636"/>
      <c r="P23" s="636"/>
      <c r="Q23" s="636"/>
      <c r="R23" s="639"/>
      <c r="S23" s="636"/>
      <c r="T23" s="636"/>
      <c r="U23" s="639"/>
      <c r="V23" s="355"/>
      <c r="W23" s="355"/>
      <c r="X23" s="355"/>
      <c r="Y23" s="355"/>
      <c r="Z23" s="355"/>
      <c r="AA23" s="355"/>
    </row>
    <row r="24" spans="1:27" ht="15.75" customHeight="1" x14ac:dyDescent="0.3">
      <c r="A24" s="355"/>
      <c r="B24" s="370" t="s">
        <v>1368</v>
      </c>
      <c r="C24" s="377"/>
      <c r="D24" s="633"/>
      <c r="E24" s="636"/>
      <c r="F24" s="636"/>
      <c r="G24" s="636"/>
      <c r="H24" s="636"/>
      <c r="I24" s="636"/>
      <c r="J24" s="636"/>
      <c r="K24" s="636"/>
      <c r="L24" s="636"/>
      <c r="M24" s="636"/>
      <c r="N24" s="636"/>
      <c r="O24" s="636"/>
      <c r="P24" s="636"/>
      <c r="Q24" s="636"/>
      <c r="R24" s="639"/>
      <c r="S24" s="636"/>
      <c r="T24" s="636"/>
      <c r="U24" s="639"/>
      <c r="V24" s="355"/>
      <c r="W24" s="355"/>
      <c r="X24" s="355"/>
      <c r="Y24" s="355"/>
      <c r="Z24" s="355"/>
      <c r="AA24" s="355"/>
    </row>
    <row r="25" spans="1:27" ht="15.75" customHeight="1" thickBot="1" x14ac:dyDescent="0.35">
      <c r="A25" s="355"/>
      <c r="B25" s="372" t="s">
        <v>1369</v>
      </c>
      <c r="C25" s="401" t="s">
        <v>1370</v>
      </c>
      <c r="D25" s="634"/>
      <c r="E25" s="637"/>
      <c r="F25" s="637"/>
      <c r="G25" s="637"/>
      <c r="H25" s="637"/>
      <c r="I25" s="637"/>
      <c r="J25" s="637"/>
      <c r="K25" s="637"/>
      <c r="L25" s="637"/>
      <c r="M25" s="637"/>
      <c r="N25" s="637"/>
      <c r="O25" s="637"/>
      <c r="P25" s="637"/>
      <c r="Q25" s="637"/>
      <c r="R25" s="640"/>
      <c r="S25" s="637"/>
      <c r="T25" s="637"/>
      <c r="U25" s="640"/>
      <c r="V25" s="355"/>
      <c r="W25" s="355"/>
      <c r="X25" s="355"/>
      <c r="Y25" s="355"/>
      <c r="Z25" s="355"/>
      <c r="AA25" s="355"/>
    </row>
    <row r="26" spans="1:27" ht="15.75" customHeight="1" x14ac:dyDescent="0.3">
      <c r="A26" s="355"/>
      <c r="B26" s="367" t="s">
        <v>1365</v>
      </c>
      <c r="C26" s="378" t="str">
        <f>PROPER(CONCATENATE('OTRAS 1'!F9," ",'OTRAS 1'!F10))</f>
        <v xml:space="preserve"> </v>
      </c>
      <c r="D26" s="632"/>
      <c r="E26" s="635"/>
      <c r="F26" s="635"/>
      <c r="G26" s="635"/>
      <c r="H26" s="635"/>
      <c r="I26" s="635"/>
      <c r="J26" s="635"/>
      <c r="K26" s="635"/>
      <c r="L26" s="635"/>
      <c r="M26" s="635"/>
      <c r="N26" s="635"/>
      <c r="O26" s="635"/>
      <c r="P26" s="635"/>
      <c r="Q26" s="635"/>
      <c r="R26" s="638"/>
      <c r="S26" s="635"/>
      <c r="T26" s="635"/>
      <c r="U26" s="638"/>
      <c r="V26" s="355"/>
      <c r="W26" s="355"/>
      <c r="X26" s="355"/>
      <c r="Y26" s="355"/>
      <c r="Z26" s="355"/>
      <c r="AA26" s="355"/>
    </row>
    <row r="27" spans="1:27" ht="15.75" customHeight="1" x14ac:dyDescent="0.3">
      <c r="A27" s="355"/>
      <c r="B27" s="370" t="s">
        <v>1366</v>
      </c>
      <c r="C27" s="376"/>
      <c r="D27" s="633"/>
      <c r="E27" s="636"/>
      <c r="F27" s="636"/>
      <c r="G27" s="636"/>
      <c r="H27" s="636"/>
      <c r="I27" s="636"/>
      <c r="J27" s="636"/>
      <c r="K27" s="636"/>
      <c r="L27" s="636"/>
      <c r="M27" s="636"/>
      <c r="N27" s="636"/>
      <c r="O27" s="636"/>
      <c r="P27" s="636"/>
      <c r="Q27" s="636"/>
      <c r="R27" s="639"/>
      <c r="S27" s="636"/>
      <c r="T27" s="636"/>
      <c r="U27" s="639"/>
      <c r="V27" s="355"/>
      <c r="W27" s="355"/>
      <c r="X27" s="355"/>
      <c r="Y27" s="355"/>
      <c r="Z27" s="355"/>
      <c r="AA27" s="355"/>
    </row>
    <row r="28" spans="1:27" ht="15.75" customHeight="1" x14ac:dyDescent="0.3">
      <c r="A28" s="355"/>
      <c r="B28" s="371" t="s">
        <v>1367</v>
      </c>
      <c r="C28" s="398" t="str">
        <f>'OTRAS 1'!F8</f>
        <v/>
      </c>
      <c r="D28" s="633"/>
      <c r="E28" s="636"/>
      <c r="F28" s="636"/>
      <c r="G28" s="636"/>
      <c r="H28" s="636"/>
      <c r="I28" s="636"/>
      <c r="J28" s="636"/>
      <c r="K28" s="636"/>
      <c r="L28" s="636"/>
      <c r="M28" s="636"/>
      <c r="N28" s="636"/>
      <c r="O28" s="636"/>
      <c r="P28" s="636"/>
      <c r="Q28" s="636"/>
      <c r="R28" s="639"/>
      <c r="S28" s="636"/>
      <c r="T28" s="636"/>
      <c r="U28" s="639"/>
      <c r="V28" s="355"/>
      <c r="W28" s="355"/>
      <c r="X28" s="355"/>
      <c r="Y28" s="355"/>
      <c r="Z28" s="355"/>
      <c r="AA28" s="355"/>
    </row>
    <row r="29" spans="1:27" ht="15.75" customHeight="1" x14ac:dyDescent="0.3">
      <c r="A29" s="355"/>
      <c r="B29" s="370" t="s">
        <v>1368</v>
      </c>
      <c r="C29" s="377"/>
      <c r="D29" s="633"/>
      <c r="E29" s="636"/>
      <c r="F29" s="636"/>
      <c r="G29" s="636"/>
      <c r="H29" s="636"/>
      <c r="I29" s="636"/>
      <c r="J29" s="636"/>
      <c r="K29" s="636"/>
      <c r="L29" s="636"/>
      <c r="M29" s="636"/>
      <c r="N29" s="636"/>
      <c r="O29" s="636"/>
      <c r="P29" s="636"/>
      <c r="Q29" s="636"/>
      <c r="R29" s="639"/>
      <c r="S29" s="636"/>
      <c r="T29" s="636"/>
      <c r="U29" s="639"/>
      <c r="V29" s="355"/>
      <c r="W29" s="355"/>
      <c r="X29" s="355"/>
      <c r="Y29" s="355"/>
      <c r="Z29" s="355"/>
      <c r="AA29" s="355"/>
    </row>
    <row r="30" spans="1:27" ht="15.75" customHeight="1" thickBot="1" x14ac:dyDescent="0.35">
      <c r="A30" s="355"/>
      <c r="B30" s="372" t="s">
        <v>1369</v>
      </c>
      <c r="C30" s="401" t="s">
        <v>1370</v>
      </c>
      <c r="D30" s="634"/>
      <c r="E30" s="637"/>
      <c r="F30" s="637"/>
      <c r="G30" s="637"/>
      <c r="H30" s="637"/>
      <c r="I30" s="637"/>
      <c r="J30" s="637"/>
      <c r="K30" s="637"/>
      <c r="L30" s="637"/>
      <c r="M30" s="637"/>
      <c r="N30" s="637"/>
      <c r="O30" s="637"/>
      <c r="P30" s="637"/>
      <c r="Q30" s="637"/>
      <c r="R30" s="640"/>
      <c r="S30" s="637"/>
      <c r="T30" s="637"/>
      <c r="U30" s="640"/>
      <c r="V30" s="355"/>
      <c r="W30" s="355"/>
      <c r="X30" s="355"/>
      <c r="Y30" s="355"/>
      <c r="Z30" s="355"/>
      <c r="AA30" s="355"/>
    </row>
    <row r="31" spans="1:27" ht="15.75" customHeight="1" x14ac:dyDescent="0.3">
      <c r="A31" s="355"/>
      <c r="B31" s="367" t="s">
        <v>1365</v>
      </c>
      <c r="C31" s="378" t="str">
        <f>PROPER(CONCATENATE('OTRAS 1'!G9," ",'OTRAS 1'!G10))</f>
        <v xml:space="preserve"> </v>
      </c>
      <c r="D31" s="632"/>
      <c r="E31" s="635"/>
      <c r="F31" s="635"/>
      <c r="G31" s="635"/>
      <c r="H31" s="635"/>
      <c r="I31" s="635"/>
      <c r="J31" s="635"/>
      <c r="K31" s="635"/>
      <c r="L31" s="635"/>
      <c r="M31" s="635"/>
      <c r="N31" s="635"/>
      <c r="O31" s="635"/>
      <c r="P31" s="374"/>
      <c r="Q31" s="635"/>
      <c r="R31" s="375"/>
      <c r="S31" s="374"/>
      <c r="T31" s="374"/>
      <c r="U31" s="375"/>
      <c r="V31" s="355"/>
      <c r="W31" s="355"/>
      <c r="X31" s="355"/>
      <c r="Y31" s="355"/>
      <c r="Z31" s="355"/>
      <c r="AA31" s="355"/>
    </row>
    <row r="32" spans="1:27" ht="15.75" customHeight="1" x14ac:dyDescent="0.3">
      <c r="A32" s="355"/>
      <c r="B32" s="370" t="s">
        <v>1366</v>
      </c>
      <c r="C32" s="376"/>
      <c r="D32" s="633"/>
      <c r="E32" s="636"/>
      <c r="F32" s="636"/>
      <c r="G32" s="636"/>
      <c r="H32" s="636"/>
      <c r="I32" s="636"/>
      <c r="J32" s="636"/>
      <c r="K32" s="636"/>
      <c r="L32" s="636"/>
      <c r="M32" s="636"/>
      <c r="N32" s="636"/>
      <c r="O32" s="636"/>
      <c r="P32" s="374"/>
      <c r="Q32" s="636"/>
      <c r="R32" s="375"/>
      <c r="S32" s="374"/>
      <c r="T32" s="374"/>
      <c r="U32" s="375"/>
      <c r="V32" s="355"/>
      <c r="W32" s="355"/>
      <c r="X32" s="355"/>
      <c r="Y32" s="355"/>
      <c r="Z32" s="355"/>
      <c r="AA32" s="355"/>
    </row>
    <row r="33" spans="1:27" ht="15.75" customHeight="1" x14ac:dyDescent="0.3">
      <c r="A33" s="355"/>
      <c r="B33" s="371" t="s">
        <v>1367</v>
      </c>
      <c r="C33" s="398" t="str">
        <f>'OTRAS 1'!G8</f>
        <v/>
      </c>
      <c r="D33" s="633"/>
      <c r="E33" s="636"/>
      <c r="F33" s="636"/>
      <c r="G33" s="636"/>
      <c r="H33" s="636"/>
      <c r="I33" s="636"/>
      <c r="J33" s="636"/>
      <c r="K33" s="636"/>
      <c r="L33" s="636"/>
      <c r="M33" s="636"/>
      <c r="N33" s="636"/>
      <c r="O33" s="636"/>
      <c r="P33" s="374"/>
      <c r="Q33" s="636"/>
      <c r="R33" s="375"/>
      <c r="S33" s="374"/>
      <c r="T33" s="374"/>
      <c r="U33" s="375"/>
      <c r="V33" s="355"/>
      <c r="W33" s="355"/>
      <c r="X33" s="355"/>
      <c r="Y33" s="355"/>
      <c r="Z33" s="355"/>
      <c r="AA33" s="355"/>
    </row>
    <row r="34" spans="1:27" ht="15.75" customHeight="1" x14ac:dyDescent="0.3">
      <c r="A34" s="355"/>
      <c r="B34" s="370" t="s">
        <v>1368</v>
      </c>
      <c r="C34" s="377"/>
      <c r="D34" s="633"/>
      <c r="E34" s="636"/>
      <c r="F34" s="636"/>
      <c r="G34" s="636"/>
      <c r="H34" s="636"/>
      <c r="I34" s="636"/>
      <c r="J34" s="636"/>
      <c r="K34" s="636"/>
      <c r="L34" s="636"/>
      <c r="M34" s="636"/>
      <c r="N34" s="636"/>
      <c r="O34" s="636"/>
      <c r="P34" s="374"/>
      <c r="Q34" s="636"/>
      <c r="R34" s="375"/>
      <c r="S34" s="374"/>
      <c r="T34" s="374"/>
      <c r="U34" s="375"/>
      <c r="V34" s="355"/>
      <c r="W34" s="355"/>
      <c r="X34" s="355"/>
      <c r="Y34" s="355"/>
      <c r="Z34" s="355"/>
      <c r="AA34" s="355"/>
    </row>
    <row r="35" spans="1:27" ht="15.75" customHeight="1" thickBot="1" x14ac:dyDescent="0.35">
      <c r="A35" s="355"/>
      <c r="B35" s="372" t="s">
        <v>1369</v>
      </c>
      <c r="C35" s="401" t="s">
        <v>1370</v>
      </c>
      <c r="D35" s="634"/>
      <c r="E35" s="637"/>
      <c r="F35" s="637"/>
      <c r="G35" s="637"/>
      <c r="H35" s="637"/>
      <c r="I35" s="637"/>
      <c r="J35" s="637"/>
      <c r="K35" s="637"/>
      <c r="L35" s="637"/>
      <c r="M35" s="637"/>
      <c r="N35" s="637"/>
      <c r="O35" s="637"/>
      <c r="P35" s="374"/>
      <c r="Q35" s="637"/>
      <c r="R35" s="375"/>
      <c r="S35" s="374"/>
      <c r="T35" s="374"/>
      <c r="U35" s="375"/>
      <c r="V35" s="355"/>
      <c r="W35" s="355"/>
      <c r="X35" s="355"/>
      <c r="Y35" s="355"/>
      <c r="Z35" s="355"/>
      <c r="AA35" s="355"/>
    </row>
    <row r="36" spans="1:27" ht="15.75" customHeight="1" x14ac:dyDescent="0.3">
      <c r="A36" s="355"/>
      <c r="B36" s="367" t="s">
        <v>1365</v>
      </c>
      <c r="C36" s="378" t="str">
        <f>PROPER(CONCATENATE('OTRAS 1'!H9," ",'OTRAS 1'!H10))</f>
        <v xml:space="preserve"> </v>
      </c>
      <c r="D36" s="632"/>
      <c r="E36" s="635"/>
      <c r="F36" s="635"/>
      <c r="G36" s="635"/>
      <c r="H36" s="635"/>
      <c r="I36" s="635"/>
      <c r="J36" s="635"/>
      <c r="K36" s="635"/>
      <c r="L36" s="635"/>
      <c r="M36" s="635"/>
      <c r="N36" s="635"/>
      <c r="O36" s="635"/>
      <c r="P36" s="635"/>
      <c r="Q36" s="635"/>
      <c r="R36" s="638"/>
      <c r="S36" s="635"/>
      <c r="T36" s="635"/>
      <c r="U36" s="638"/>
      <c r="V36" s="355"/>
      <c r="W36" s="355"/>
      <c r="X36" s="355"/>
      <c r="Y36" s="355"/>
      <c r="Z36" s="355"/>
      <c r="AA36" s="355"/>
    </row>
    <row r="37" spans="1:27" ht="15.75" customHeight="1" x14ac:dyDescent="0.3">
      <c r="A37" s="355"/>
      <c r="B37" s="370" t="s">
        <v>1366</v>
      </c>
      <c r="C37" s="376"/>
      <c r="D37" s="633"/>
      <c r="E37" s="636"/>
      <c r="F37" s="636"/>
      <c r="G37" s="636"/>
      <c r="H37" s="636"/>
      <c r="I37" s="636"/>
      <c r="J37" s="636"/>
      <c r="K37" s="636"/>
      <c r="L37" s="636"/>
      <c r="M37" s="636"/>
      <c r="N37" s="636"/>
      <c r="O37" s="636"/>
      <c r="P37" s="636"/>
      <c r="Q37" s="636"/>
      <c r="R37" s="639"/>
      <c r="S37" s="636"/>
      <c r="T37" s="636"/>
      <c r="U37" s="639"/>
      <c r="V37" s="355"/>
      <c r="W37" s="355"/>
      <c r="X37" s="355"/>
      <c r="Y37" s="355"/>
      <c r="Z37" s="355"/>
      <c r="AA37" s="355"/>
    </row>
    <row r="38" spans="1:27" ht="15.75" customHeight="1" x14ac:dyDescent="0.3">
      <c r="A38" s="355"/>
      <c r="B38" s="371" t="s">
        <v>1367</v>
      </c>
      <c r="C38" s="398" t="str">
        <f>'OTRAS 1'!H8</f>
        <v/>
      </c>
      <c r="D38" s="633"/>
      <c r="E38" s="636"/>
      <c r="F38" s="636"/>
      <c r="G38" s="636"/>
      <c r="H38" s="636"/>
      <c r="I38" s="636"/>
      <c r="J38" s="636"/>
      <c r="K38" s="636"/>
      <c r="L38" s="636"/>
      <c r="M38" s="636"/>
      <c r="N38" s="636"/>
      <c r="O38" s="636"/>
      <c r="P38" s="636"/>
      <c r="Q38" s="636"/>
      <c r="R38" s="639"/>
      <c r="S38" s="636"/>
      <c r="T38" s="636"/>
      <c r="U38" s="639"/>
      <c r="V38" s="355"/>
      <c r="W38" s="355"/>
      <c r="X38" s="355"/>
      <c r="Y38" s="355"/>
      <c r="Z38" s="355"/>
      <c r="AA38" s="355"/>
    </row>
    <row r="39" spans="1:27" ht="15.75" customHeight="1" x14ac:dyDescent="0.3">
      <c r="A39" s="355"/>
      <c r="B39" s="370" t="s">
        <v>1368</v>
      </c>
      <c r="C39" s="377"/>
      <c r="D39" s="633"/>
      <c r="E39" s="636"/>
      <c r="F39" s="636"/>
      <c r="G39" s="636"/>
      <c r="H39" s="636"/>
      <c r="I39" s="636"/>
      <c r="J39" s="636"/>
      <c r="K39" s="636"/>
      <c r="L39" s="636"/>
      <c r="M39" s="636"/>
      <c r="N39" s="636"/>
      <c r="O39" s="636"/>
      <c r="P39" s="636"/>
      <c r="Q39" s="636"/>
      <c r="R39" s="639"/>
      <c r="S39" s="636"/>
      <c r="T39" s="636"/>
      <c r="U39" s="639"/>
      <c r="V39" s="355"/>
      <c r="W39" s="355"/>
      <c r="X39" s="355"/>
      <c r="Y39" s="355"/>
      <c r="Z39" s="355"/>
      <c r="AA39" s="355"/>
    </row>
    <row r="40" spans="1:27" ht="15.75" customHeight="1" thickBot="1" x14ac:dyDescent="0.35">
      <c r="A40" s="355"/>
      <c r="B40" s="372" t="s">
        <v>1369</v>
      </c>
      <c r="C40" s="401" t="s">
        <v>1370</v>
      </c>
      <c r="D40" s="634"/>
      <c r="E40" s="637"/>
      <c r="F40" s="637"/>
      <c r="G40" s="637"/>
      <c r="H40" s="637"/>
      <c r="I40" s="637"/>
      <c r="J40" s="637"/>
      <c r="K40" s="637"/>
      <c r="L40" s="637"/>
      <c r="M40" s="637"/>
      <c r="N40" s="637"/>
      <c r="O40" s="637"/>
      <c r="P40" s="637"/>
      <c r="Q40" s="637"/>
      <c r="R40" s="640"/>
      <c r="S40" s="637"/>
      <c r="T40" s="637"/>
      <c r="U40" s="640"/>
      <c r="V40" s="355"/>
      <c r="W40" s="355"/>
      <c r="X40" s="355"/>
      <c r="Y40" s="355"/>
      <c r="Z40" s="355"/>
      <c r="AA40" s="355"/>
    </row>
    <row r="41" spans="1:27" ht="14.4" x14ac:dyDescent="0.3">
      <c r="A41" s="355"/>
      <c r="B41" s="367" t="s">
        <v>1365</v>
      </c>
      <c r="C41" s="378" t="str">
        <f>PROPER(CONCATENATE('OTRAS 1'!I9," ",'OTRAS 1'!H10))</f>
        <v xml:space="preserve"> </v>
      </c>
      <c r="D41" s="632"/>
      <c r="E41" s="635"/>
      <c r="F41" s="635"/>
      <c r="G41" s="635"/>
      <c r="H41" s="635"/>
      <c r="I41" s="635"/>
      <c r="J41" s="635"/>
      <c r="K41" s="635"/>
      <c r="L41" s="635"/>
      <c r="M41" s="635"/>
      <c r="N41" s="635"/>
      <c r="O41" s="635"/>
      <c r="P41" s="635"/>
      <c r="Q41" s="635"/>
      <c r="R41" s="638"/>
      <c r="S41" s="635"/>
      <c r="T41" s="635"/>
      <c r="U41" s="638"/>
      <c r="V41" s="355"/>
      <c r="W41" s="355"/>
      <c r="X41" s="355"/>
      <c r="Y41" s="355"/>
      <c r="Z41" s="355"/>
      <c r="AA41" s="355"/>
    </row>
    <row r="42" spans="1:27" ht="14.4" x14ac:dyDescent="0.3">
      <c r="A42" s="355"/>
      <c r="B42" s="370" t="s">
        <v>1366</v>
      </c>
      <c r="C42" s="376"/>
      <c r="D42" s="633"/>
      <c r="E42" s="636"/>
      <c r="F42" s="636"/>
      <c r="G42" s="636"/>
      <c r="H42" s="636"/>
      <c r="I42" s="636"/>
      <c r="J42" s="636"/>
      <c r="K42" s="636"/>
      <c r="L42" s="636"/>
      <c r="M42" s="636"/>
      <c r="N42" s="636"/>
      <c r="O42" s="636"/>
      <c r="P42" s="636"/>
      <c r="Q42" s="636"/>
      <c r="R42" s="639"/>
      <c r="S42" s="636"/>
      <c r="T42" s="636"/>
      <c r="U42" s="639"/>
      <c r="V42" s="355"/>
      <c r="W42" s="355"/>
      <c r="X42" s="355"/>
      <c r="Y42" s="355"/>
      <c r="Z42" s="355"/>
      <c r="AA42" s="355"/>
    </row>
    <row r="43" spans="1:27" ht="14.4" x14ac:dyDescent="0.3">
      <c r="A43" s="355"/>
      <c r="B43" s="371" t="s">
        <v>1367</v>
      </c>
      <c r="C43" s="398" t="str">
        <f>'OTRAS 1'!I8</f>
        <v/>
      </c>
      <c r="D43" s="633"/>
      <c r="E43" s="636"/>
      <c r="F43" s="636"/>
      <c r="G43" s="636"/>
      <c r="H43" s="636"/>
      <c r="I43" s="636"/>
      <c r="J43" s="636"/>
      <c r="K43" s="636"/>
      <c r="L43" s="636"/>
      <c r="M43" s="636"/>
      <c r="N43" s="636"/>
      <c r="O43" s="636"/>
      <c r="P43" s="636"/>
      <c r="Q43" s="636"/>
      <c r="R43" s="639"/>
      <c r="S43" s="636"/>
      <c r="T43" s="636"/>
      <c r="U43" s="639"/>
      <c r="V43" s="355"/>
      <c r="W43" s="355"/>
      <c r="X43" s="355"/>
      <c r="Y43" s="355"/>
      <c r="Z43" s="355"/>
      <c r="AA43" s="355"/>
    </row>
    <row r="44" spans="1:27" ht="14.4" x14ac:dyDescent="0.3">
      <c r="A44" s="355"/>
      <c r="B44" s="370" t="s">
        <v>1368</v>
      </c>
      <c r="C44" s="377"/>
      <c r="D44" s="633"/>
      <c r="E44" s="636"/>
      <c r="F44" s="636"/>
      <c r="G44" s="636"/>
      <c r="H44" s="636"/>
      <c r="I44" s="636"/>
      <c r="J44" s="636"/>
      <c r="K44" s="636"/>
      <c r="L44" s="636"/>
      <c r="M44" s="636"/>
      <c r="N44" s="636"/>
      <c r="O44" s="636"/>
      <c r="P44" s="636"/>
      <c r="Q44" s="636"/>
      <c r="R44" s="639"/>
      <c r="S44" s="636"/>
      <c r="T44" s="636"/>
      <c r="U44" s="639"/>
      <c r="V44" s="355"/>
      <c r="W44" s="355"/>
      <c r="X44" s="355"/>
      <c r="Y44" s="355"/>
      <c r="Z44" s="355"/>
      <c r="AA44" s="355"/>
    </row>
    <row r="45" spans="1:27" thickBot="1" x14ac:dyDescent="0.35">
      <c r="A45" s="355"/>
      <c r="B45" s="372" t="s">
        <v>1369</v>
      </c>
      <c r="C45" s="401" t="s">
        <v>1370</v>
      </c>
      <c r="D45" s="634"/>
      <c r="E45" s="637"/>
      <c r="F45" s="637"/>
      <c r="G45" s="637"/>
      <c r="H45" s="637"/>
      <c r="I45" s="637"/>
      <c r="J45" s="637"/>
      <c r="K45" s="637"/>
      <c r="L45" s="637"/>
      <c r="M45" s="637"/>
      <c r="N45" s="637"/>
      <c r="O45" s="637"/>
      <c r="P45" s="637"/>
      <c r="Q45" s="637"/>
      <c r="R45" s="640"/>
      <c r="S45" s="637"/>
      <c r="T45" s="637"/>
      <c r="U45" s="640"/>
      <c r="V45" s="355"/>
      <c r="W45" s="355"/>
      <c r="X45" s="355"/>
      <c r="Y45" s="355"/>
      <c r="Z45" s="355"/>
      <c r="AA45" s="355"/>
    </row>
    <row r="46" spans="1:27" ht="14.4" hidden="1" x14ac:dyDescent="0.3">
      <c r="A46" s="355"/>
      <c r="B46" s="367"/>
      <c r="C46" s="378"/>
      <c r="D46" s="379"/>
      <c r="E46" s="635"/>
      <c r="F46" s="635"/>
      <c r="G46" s="635"/>
      <c r="H46" s="635"/>
      <c r="I46" s="380"/>
      <c r="J46" s="380"/>
      <c r="K46" s="635"/>
      <c r="L46" s="635"/>
      <c r="M46" s="635"/>
      <c r="N46" s="369"/>
      <c r="O46" s="635"/>
      <c r="P46" s="635"/>
      <c r="Q46" s="635"/>
      <c r="R46" s="638"/>
      <c r="S46" s="635"/>
      <c r="T46" s="635"/>
      <c r="U46" s="638"/>
      <c r="V46" s="355"/>
      <c r="W46" s="355"/>
      <c r="X46" s="355"/>
      <c r="Y46" s="355"/>
      <c r="Z46" s="355"/>
      <c r="AA46" s="355"/>
    </row>
    <row r="47" spans="1:27" ht="14.4" hidden="1" x14ac:dyDescent="0.3">
      <c r="A47" s="355"/>
      <c r="B47" s="370"/>
      <c r="C47" s="376"/>
      <c r="D47" s="381"/>
      <c r="E47" s="636"/>
      <c r="F47" s="636"/>
      <c r="G47" s="636"/>
      <c r="H47" s="636"/>
      <c r="I47" s="382"/>
      <c r="J47" s="382"/>
      <c r="K47" s="636"/>
      <c r="L47" s="636"/>
      <c r="M47" s="636"/>
      <c r="N47" s="374"/>
      <c r="O47" s="636"/>
      <c r="P47" s="636"/>
      <c r="Q47" s="636"/>
      <c r="R47" s="639"/>
      <c r="S47" s="636"/>
      <c r="T47" s="636"/>
      <c r="U47" s="639"/>
      <c r="V47" s="355"/>
      <c r="W47" s="355"/>
      <c r="X47" s="355"/>
      <c r="Y47" s="355"/>
      <c r="Z47" s="355"/>
      <c r="AA47" s="355"/>
    </row>
    <row r="48" spans="1:27" ht="14.4" hidden="1" x14ac:dyDescent="0.3">
      <c r="A48" s="355"/>
      <c r="B48" s="371"/>
      <c r="C48" s="376"/>
      <c r="D48" s="381"/>
      <c r="E48" s="636"/>
      <c r="F48" s="636"/>
      <c r="G48" s="636"/>
      <c r="H48" s="636"/>
      <c r="I48" s="382"/>
      <c r="J48" s="382"/>
      <c r="K48" s="636"/>
      <c r="L48" s="636"/>
      <c r="M48" s="636"/>
      <c r="N48" s="374"/>
      <c r="O48" s="636"/>
      <c r="P48" s="636"/>
      <c r="Q48" s="636"/>
      <c r="R48" s="639"/>
      <c r="S48" s="636"/>
      <c r="T48" s="636"/>
      <c r="U48" s="639"/>
      <c r="V48" s="355"/>
      <c r="W48" s="355"/>
      <c r="X48" s="355"/>
      <c r="Y48" s="355"/>
      <c r="Z48" s="355"/>
      <c r="AA48" s="355"/>
    </row>
    <row r="49" spans="1:27" ht="14.4" hidden="1" x14ac:dyDescent="0.3">
      <c r="A49" s="355"/>
      <c r="B49" s="370"/>
      <c r="C49" s="377"/>
      <c r="D49" s="383"/>
      <c r="E49" s="636"/>
      <c r="F49" s="636"/>
      <c r="G49" s="636"/>
      <c r="H49" s="636"/>
      <c r="I49" s="382"/>
      <c r="J49" s="382"/>
      <c r="K49" s="636"/>
      <c r="L49" s="636"/>
      <c r="M49" s="636"/>
      <c r="N49" s="374"/>
      <c r="O49" s="636"/>
      <c r="P49" s="636"/>
      <c r="Q49" s="636"/>
      <c r="R49" s="639"/>
      <c r="S49" s="636"/>
      <c r="T49" s="636"/>
      <c r="U49" s="639"/>
      <c r="V49" s="355"/>
      <c r="W49" s="355"/>
      <c r="X49" s="355"/>
      <c r="Y49" s="355"/>
      <c r="Z49" s="355"/>
      <c r="AA49" s="355"/>
    </row>
    <row r="50" spans="1:27" hidden="1" thickBot="1" x14ac:dyDescent="0.35">
      <c r="A50" s="355"/>
      <c r="B50" s="372"/>
      <c r="C50" s="373"/>
      <c r="D50" s="384"/>
      <c r="E50" s="637"/>
      <c r="F50" s="637"/>
      <c r="G50" s="637"/>
      <c r="H50" s="637"/>
      <c r="I50" s="385"/>
      <c r="J50" s="385"/>
      <c r="K50" s="637"/>
      <c r="L50" s="637"/>
      <c r="M50" s="637"/>
      <c r="N50" s="386"/>
      <c r="O50" s="637"/>
      <c r="P50" s="637"/>
      <c r="Q50" s="637"/>
      <c r="R50" s="640"/>
      <c r="S50" s="637"/>
      <c r="T50" s="637"/>
      <c r="U50" s="640"/>
      <c r="V50" s="355"/>
      <c r="W50" s="355"/>
      <c r="X50" s="355"/>
      <c r="Y50" s="355"/>
      <c r="Z50" s="355"/>
      <c r="AA50" s="355"/>
    </row>
    <row r="51" spans="1:27" ht="14.4" hidden="1" x14ac:dyDescent="0.3">
      <c r="A51" s="355"/>
      <c r="B51" s="367"/>
      <c r="C51" s="378"/>
      <c r="D51" s="379"/>
      <c r="E51" s="635"/>
      <c r="F51" s="635"/>
      <c r="G51" s="635"/>
      <c r="H51" s="635"/>
      <c r="I51" s="380"/>
      <c r="J51" s="380"/>
      <c r="K51" s="635"/>
      <c r="L51" s="635"/>
      <c r="M51" s="635"/>
      <c r="N51" s="369"/>
      <c r="O51" s="635"/>
      <c r="P51" s="635"/>
      <c r="Q51" s="635"/>
      <c r="R51" s="638"/>
      <c r="S51" s="635"/>
      <c r="T51" s="635"/>
      <c r="U51" s="638"/>
      <c r="V51" s="355"/>
      <c r="W51" s="355"/>
      <c r="X51" s="355"/>
      <c r="Y51" s="355"/>
      <c r="Z51" s="355"/>
      <c r="AA51" s="355"/>
    </row>
    <row r="52" spans="1:27" ht="14.4" hidden="1" x14ac:dyDescent="0.3">
      <c r="A52" s="355"/>
      <c r="B52" s="370"/>
      <c r="C52" s="376"/>
      <c r="D52" s="381"/>
      <c r="E52" s="636"/>
      <c r="F52" s="636"/>
      <c r="G52" s="636"/>
      <c r="H52" s="636"/>
      <c r="I52" s="382"/>
      <c r="J52" s="382"/>
      <c r="K52" s="636"/>
      <c r="L52" s="636"/>
      <c r="M52" s="636"/>
      <c r="N52" s="374"/>
      <c r="O52" s="636"/>
      <c r="P52" s="636"/>
      <c r="Q52" s="636"/>
      <c r="R52" s="639"/>
      <c r="S52" s="636"/>
      <c r="T52" s="636"/>
      <c r="U52" s="639"/>
      <c r="V52" s="355"/>
      <c r="W52" s="355"/>
      <c r="X52" s="355"/>
      <c r="Y52" s="355"/>
      <c r="Z52" s="355"/>
      <c r="AA52" s="355"/>
    </row>
    <row r="53" spans="1:27" ht="14.4" hidden="1" x14ac:dyDescent="0.3">
      <c r="A53" s="355"/>
      <c r="B53" s="371"/>
      <c r="C53" s="376"/>
      <c r="D53" s="381"/>
      <c r="E53" s="636"/>
      <c r="F53" s="636"/>
      <c r="G53" s="636"/>
      <c r="H53" s="636"/>
      <c r="I53" s="382"/>
      <c r="J53" s="382"/>
      <c r="K53" s="636"/>
      <c r="L53" s="636"/>
      <c r="M53" s="636"/>
      <c r="N53" s="374"/>
      <c r="O53" s="636"/>
      <c r="P53" s="636"/>
      <c r="Q53" s="636"/>
      <c r="R53" s="639"/>
      <c r="S53" s="636"/>
      <c r="T53" s="636"/>
      <c r="U53" s="639"/>
      <c r="V53" s="355"/>
      <c r="W53" s="355"/>
      <c r="X53" s="355"/>
      <c r="Y53" s="355"/>
      <c r="Z53" s="355"/>
      <c r="AA53" s="355"/>
    </row>
    <row r="54" spans="1:27" ht="14.4" hidden="1" x14ac:dyDescent="0.3">
      <c r="A54" s="355"/>
      <c r="B54" s="370"/>
      <c r="C54" s="377"/>
      <c r="D54" s="383"/>
      <c r="E54" s="636"/>
      <c r="F54" s="636"/>
      <c r="G54" s="636"/>
      <c r="H54" s="636"/>
      <c r="I54" s="382"/>
      <c r="J54" s="382"/>
      <c r="K54" s="636"/>
      <c r="L54" s="636"/>
      <c r="M54" s="636"/>
      <c r="N54" s="374"/>
      <c r="O54" s="636"/>
      <c r="P54" s="636"/>
      <c r="Q54" s="636"/>
      <c r="R54" s="639"/>
      <c r="S54" s="636"/>
      <c r="T54" s="636"/>
      <c r="U54" s="639"/>
      <c r="V54" s="355"/>
      <c r="W54" s="355"/>
      <c r="X54" s="355"/>
      <c r="Y54" s="355"/>
      <c r="Z54" s="355"/>
      <c r="AA54" s="355"/>
    </row>
    <row r="55" spans="1:27" hidden="1" thickBot="1" x14ac:dyDescent="0.35">
      <c r="A55" s="355"/>
      <c r="B55" s="372"/>
      <c r="C55" s="373"/>
      <c r="D55" s="384"/>
      <c r="E55" s="637"/>
      <c r="F55" s="637"/>
      <c r="G55" s="637"/>
      <c r="H55" s="637"/>
      <c r="I55" s="385"/>
      <c r="J55" s="385"/>
      <c r="K55" s="637"/>
      <c r="L55" s="637"/>
      <c r="M55" s="637"/>
      <c r="N55" s="386"/>
      <c r="O55" s="637"/>
      <c r="P55" s="637"/>
      <c r="Q55" s="637"/>
      <c r="R55" s="640"/>
      <c r="S55" s="637"/>
      <c r="T55" s="637"/>
      <c r="U55" s="640"/>
      <c r="V55" s="355"/>
      <c r="W55" s="355"/>
      <c r="X55" s="355"/>
      <c r="Y55" s="355"/>
      <c r="Z55" s="355"/>
      <c r="AA55" s="355"/>
    </row>
    <row r="56" spans="1:27" ht="14.4" hidden="1" x14ac:dyDescent="0.3">
      <c r="A56" s="355"/>
      <c r="B56" s="367"/>
      <c r="C56" s="378"/>
      <c r="D56" s="379"/>
      <c r="E56" s="635"/>
      <c r="F56" s="635"/>
      <c r="G56" s="635"/>
      <c r="H56" s="635"/>
      <c r="I56" s="380"/>
      <c r="J56" s="380"/>
      <c r="K56" s="635"/>
      <c r="L56" s="635"/>
      <c r="M56" s="635"/>
      <c r="N56" s="369"/>
      <c r="O56" s="635"/>
      <c r="P56" s="635"/>
      <c r="Q56" s="635"/>
      <c r="R56" s="638"/>
      <c r="S56" s="635"/>
      <c r="T56" s="635"/>
      <c r="U56" s="638"/>
      <c r="V56" s="355"/>
      <c r="W56" s="355"/>
      <c r="X56" s="355"/>
      <c r="Y56" s="355"/>
      <c r="Z56" s="355"/>
      <c r="AA56" s="355"/>
    </row>
    <row r="57" spans="1:27" ht="14.4" hidden="1" x14ac:dyDescent="0.3">
      <c r="A57" s="355"/>
      <c r="B57" s="370"/>
      <c r="C57" s="376"/>
      <c r="D57" s="381"/>
      <c r="E57" s="636"/>
      <c r="F57" s="636"/>
      <c r="G57" s="636"/>
      <c r="H57" s="636"/>
      <c r="I57" s="382"/>
      <c r="J57" s="382"/>
      <c r="K57" s="636"/>
      <c r="L57" s="636"/>
      <c r="M57" s="636"/>
      <c r="N57" s="374"/>
      <c r="O57" s="636"/>
      <c r="P57" s="636"/>
      <c r="Q57" s="636"/>
      <c r="R57" s="639"/>
      <c r="S57" s="636"/>
      <c r="T57" s="636"/>
      <c r="U57" s="639"/>
      <c r="V57" s="355"/>
      <c r="W57" s="355"/>
      <c r="X57" s="355"/>
      <c r="Y57" s="355"/>
      <c r="Z57" s="355"/>
      <c r="AA57" s="355"/>
    </row>
    <row r="58" spans="1:27" ht="14.4" hidden="1" x14ac:dyDescent="0.3">
      <c r="A58" s="355"/>
      <c r="B58" s="371"/>
      <c r="C58" s="376"/>
      <c r="D58" s="381"/>
      <c r="E58" s="636"/>
      <c r="F58" s="636"/>
      <c r="G58" s="636"/>
      <c r="H58" s="636"/>
      <c r="I58" s="382"/>
      <c r="J58" s="382"/>
      <c r="K58" s="636"/>
      <c r="L58" s="636"/>
      <c r="M58" s="636"/>
      <c r="N58" s="374"/>
      <c r="O58" s="636"/>
      <c r="P58" s="636"/>
      <c r="Q58" s="636"/>
      <c r="R58" s="639"/>
      <c r="S58" s="636"/>
      <c r="T58" s="636"/>
      <c r="U58" s="639"/>
      <c r="V58" s="355"/>
      <c r="W58" s="355"/>
      <c r="X58" s="355"/>
      <c r="Y58" s="355"/>
      <c r="Z58" s="355"/>
      <c r="AA58" s="355"/>
    </row>
    <row r="59" spans="1:27" ht="14.4" hidden="1" x14ac:dyDescent="0.3">
      <c r="A59" s="355"/>
      <c r="B59" s="370"/>
      <c r="C59" s="377"/>
      <c r="D59" s="383"/>
      <c r="E59" s="636"/>
      <c r="F59" s="636"/>
      <c r="G59" s="636"/>
      <c r="H59" s="636"/>
      <c r="I59" s="382"/>
      <c r="J59" s="382"/>
      <c r="K59" s="636"/>
      <c r="L59" s="636"/>
      <c r="M59" s="636"/>
      <c r="N59" s="374"/>
      <c r="O59" s="636"/>
      <c r="P59" s="636"/>
      <c r="Q59" s="636"/>
      <c r="R59" s="639"/>
      <c r="S59" s="636"/>
      <c r="T59" s="636"/>
      <c r="U59" s="639"/>
      <c r="V59" s="355"/>
      <c r="W59" s="355"/>
      <c r="X59" s="355"/>
      <c r="Y59" s="355"/>
      <c r="Z59" s="355"/>
      <c r="AA59" s="355"/>
    </row>
    <row r="60" spans="1:27" hidden="1" thickBot="1" x14ac:dyDescent="0.35">
      <c r="A60" s="355"/>
      <c r="B60" s="372"/>
      <c r="C60" s="373"/>
      <c r="D60" s="384"/>
      <c r="E60" s="637"/>
      <c r="F60" s="637"/>
      <c r="G60" s="637"/>
      <c r="H60" s="637"/>
      <c r="I60" s="385"/>
      <c r="J60" s="385"/>
      <c r="K60" s="637"/>
      <c r="L60" s="637"/>
      <c r="M60" s="637"/>
      <c r="N60" s="386"/>
      <c r="O60" s="637"/>
      <c r="P60" s="637"/>
      <c r="Q60" s="637"/>
      <c r="R60" s="640"/>
      <c r="S60" s="637"/>
      <c r="T60" s="637"/>
      <c r="U60" s="640"/>
      <c r="V60" s="355"/>
      <c r="W60" s="355"/>
      <c r="X60" s="355"/>
      <c r="Y60" s="355"/>
      <c r="Z60" s="355"/>
      <c r="AA60" s="355"/>
    </row>
    <row r="61" spans="1:27" ht="15.75" customHeight="1" x14ac:dyDescent="0.3">
      <c r="A61" s="355"/>
      <c r="B61" s="355"/>
      <c r="C61" s="355"/>
      <c r="D61" s="355"/>
      <c r="E61" s="355"/>
      <c r="F61" s="355"/>
      <c r="G61" s="355"/>
      <c r="H61" s="355"/>
      <c r="I61" s="355"/>
      <c r="J61" s="355"/>
      <c r="K61" s="627"/>
      <c r="L61" s="628"/>
      <c r="M61" s="355"/>
      <c r="N61" s="355"/>
      <c r="O61" s="355"/>
      <c r="P61" s="355"/>
      <c r="Q61" s="627"/>
      <c r="R61" s="628"/>
      <c r="S61" s="628"/>
      <c r="T61" s="628"/>
      <c r="U61" s="355"/>
      <c r="V61" s="355"/>
      <c r="W61" s="355"/>
      <c r="X61" s="355"/>
      <c r="Y61" s="355"/>
      <c r="Z61" s="355"/>
      <c r="AA61" s="355"/>
    </row>
    <row r="62" spans="1:27" ht="15.75" customHeight="1" x14ac:dyDescent="0.3">
      <c r="A62" s="355"/>
      <c r="B62" s="355"/>
      <c r="C62" s="355"/>
      <c r="D62" s="355"/>
      <c r="E62" s="355"/>
      <c r="F62" s="355"/>
      <c r="G62" s="355"/>
      <c r="H62" s="355"/>
      <c r="I62" s="355"/>
      <c r="J62" s="355"/>
      <c r="K62" s="629"/>
      <c r="L62" s="629"/>
      <c r="M62" s="355"/>
      <c r="N62" s="355"/>
      <c r="O62" s="355"/>
      <c r="P62" s="355"/>
      <c r="Q62" s="629"/>
      <c r="R62" s="630"/>
      <c r="S62" s="630"/>
      <c r="T62" s="629"/>
      <c r="U62" s="355"/>
      <c r="V62" s="355"/>
      <c r="W62" s="355"/>
      <c r="X62" s="355"/>
      <c r="Y62" s="355"/>
      <c r="Z62" s="355"/>
      <c r="AA62" s="355"/>
    </row>
    <row r="63" spans="1:27" ht="15.75" customHeight="1" x14ac:dyDescent="0.3">
      <c r="A63" s="355"/>
      <c r="B63" s="631" t="s">
        <v>1371</v>
      </c>
      <c r="C63" s="631"/>
      <c r="D63" s="631"/>
      <c r="E63" s="631"/>
      <c r="F63" s="631"/>
      <c r="G63" s="631"/>
      <c r="H63" s="631"/>
      <c r="I63" s="631"/>
      <c r="J63" s="358"/>
      <c r="K63" s="629"/>
      <c r="L63" s="629"/>
      <c r="M63" s="355"/>
      <c r="N63" s="355"/>
      <c r="O63" s="355"/>
      <c r="P63" s="355"/>
      <c r="Q63" s="629"/>
      <c r="R63" s="630"/>
      <c r="S63" s="630"/>
      <c r="T63" s="629"/>
      <c r="U63" s="355"/>
      <c r="V63" s="355"/>
      <c r="W63" s="355"/>
      <c r="X63" s="355"/>
      <c r="Y63" s="355"/>
      <c r="Z63" s="355"/>
      <c r="AA63" s="355"/>
    </row>
    <row r="64" spans="1:27" ht="19.5" customHeight="1" x14ac:dyDescent="0.3">
      <c r="A64" s="355"/>
      <c r="B64" s="631"/>
      <c r="C64" s="631"/>
      <c r="D64" s="631"/>
      <c r="E64" s="631"/>
      <c r="F64" s="631"/>
      <c r="G64" s="631"/>
      <c r="H64" s="631"/>
      <c r="I64" s="631"/>
      <c r="J64" s="355"/>
      <c r="K64" s="629"/>
      <c r="L64" s="629"/>
      <c r="M64" s="355"/>
      <c r="N64" s="355"/>
      <c r="O64" s="355"/>
      <c r="P64" s="355"/>
      <c r="Q64" s="629"/>
      <c r="R64" s="629"/>
      <c r="S64" s="629"/>
      <c r="T64" s="629"/>
      <c r="U64" s="355"/>
      <c r="V64" s="355"/>
      <c r="W64" s="355"/>
      <c r="X64" s="355"/>
      <c r="Y64" s="355"/>
      <c r="Z64" s="355"/>
      <c r="AA64" s="355"/>
    </row>
    <row r="65" spans="1:27" ht="28.5" customHeight="1" x14ac:dyDescent="0.35">
      <c r="A65" s="355"/>
      <c r="B65" s="631"/>
      <c r="C65" s="631"/>
      <c r="D65" s="631"/>
      <c r="E65" s="631"/>
      <c r="F65" s="631"/>
      <c r="G65" s="631"/>
      <c r="H65" s="631"/>
      <c r="I65" s="631"/>
      <c r="J65" s="355"/>
      <c r="K65" s="387" t="s">
        <v>1372</v>
      </c>
      <c r="L65" s="355"/>
      <c r="M65" s="355"/>
      <c r="N65" s="355"/>
      <c r="O65" s="355" t="s">
        <v>1373</v>
      </c>
      <c r="P65" s="388"/>
      <c r="Q65" s="388"/>
      <c r="R65" s="388"/>
      <c r="S65" s="388"/>
      <c r="T65" s="388"/>
      <c r="U65" s="388"/>
      <c r="V65" s="355"/>
      <c r="W65" s="355"/>
      <c r="X65" s="355"/>
      <c r="Y65" s="355"/>
      <c r="Z65" s="355"/>
      <c r="AA65" s="355"/>
    </row>
    <row r="66" spans="1:27" ht="15.75" customHeight="1" x14ac:dyDescent="0.3">
      <c r="A66" s="355"/>
      <c r="B66" s="355"/>
      <c r="C66" s="355"/>
      <c r="D66" s="355"/>
      <c r="E66" s="355"/>
      <c r="F66" s="355"/>
      <c r="G66" s="355"/>
      <c r="H66" s="355"/>
      <c r="I66" s="355"/>
      <c r="J66" s="355"/>
      <c r="K66" s="359"/>
      <c r="L66" s="355"/>
      <c r="M66" s="355"/>
      <c r="N66" s="355"/>
      <c r="O66" s="355"/>
      <c r="P66" s="355"/>
      <c r="Q66" s="355"/>
      <c r="R66" s="355"/>
      <c r="S66" s="355"/>
      <c r="T66" s="355"/>
      <c r="U66" s="355"/>
      <c r="V66" s="355"/>
      <c r="W66" s="355"/>
      <c r="X66" s="355"/>
      <c r="Y66" s="355"/>
      <c r="Z66" s="355"/>
      <c r="AA66" s="355"/>
    </row>
    <row r="67" spans="1:27" ht="15.75" customHeight="1" x14ac:dyDescent="0.3">
      <c r="A67" s="355"/>
      <c r="B67" s="355"/>
      <c r="C67" s="355"/>
      <c r="D67" s="355"/>
      <c r="E67" s="355"/>
      <c r="F67" s="355"/>
      <c r="G67" s="355"/>
      <c r="H67" s="355"/>
      <c r="I67" s="355"/>
      <c r="J67" s="355"/>
      <c r="K67" s="359"/>
      <c r="L67" s="355"/>
      <c r="M67" s="355"/>
      <c r="N67" s="355"/>
      <c r="O67" s="355"/>
      <c r="P67" s="355"/>
      <c r="Q67" s="355"/>
      <c r="R67" s="355"/>
      <c r="S67" s="355"/>
      <c r="T67" s="355"/>
      <c r="U67" s="355"/>
      <c r="V67" s="355"/>
      <c r="W67" s="355"/>
      <c r="X67" s="355"/>
      <c r="Y67" s="355"/>
      <c r="Z67" s="355"/>
      <c r="AA67" s="355"/>
    </row>
    <row r="68" spans="1:27" ht="15.75" customHeight="1" x14ac:dyDescent="0.3">
      <c r="A68" s="355"/>
      <c r="B68" s="355"/>
      <c r="C68" s="355"/>
      <c r="D68" s="355"/>
      <c r="E68" s="355"/>
      <c r="F68" s="355"/>
      <c r="G68" s="355"/>
      <c r="H68" s="355"/>
      <c r="I68" s="355"/>
      <c r="J68" s="355"/>
      <c r="K68" s="359"/>
      <c r="L68" s="355"/>
      <c r="M68" s="355"/>
      <c r="N68" s="355"/>
      <c r="O68" s="355"/>
      <c r="P68" s="355"/>
      <c r="Q68" s="355"/>
      <c r="R68" s="355"/>
      <c r="S68" s="355"/>
      <c r="T68" s="355"/>
      <c r="U68" s="355"/>
      <c r="V68" s="355"/>
      <c r="W68" s="355"/>
      <c r="X68" s="355"/>
      <c r="Y68" s="355"/>
      <c r="Z68" s="355"/>
      <c r="AA68" s="355"/>
    </row>
    <row r="69" spans="1:27" ht="15.75" customHeight="1" x14ac:dyDescent="0.3">
      <c r="A69" s="355"/>
      <c r="B69" s="355"/>
      <c r="C69" s="355"/>
      <c r="D69" s="355"/>
      <c r="E69" s="355"/>
      <c r="F69" s="355"/>
      <c r="G69" s="355"/>
      <c r="H69" s="355"/>
      <c r="I69" s="355"/>
      <c r="J69" s="355"/>
      <c r="K69" s="359"/>
      <c r="L69" s="355"/>
      <c r="M69" s="355"/>
      <c r="N69" s="355"/>
      <c r="O69" s="355"/>
      <c r="P69" s="355"/>
      <c r="Q69" s="355"/>
      <c r="R69" s="355"/>
      <c r="S69" s="355"/>
      <c r="T69" s="355"/>
      <c r="U69" s="355"/>
      <c r="V69" s="355"/>
      <c r="W69" s="355"/>
      <c r="X69" s="355"/>
      <c r="Y69" s="355"/>
      <c r="Z69" s="355"/>
      <c r="AA69" s="355"/>
    </row>
    <row r="70" spans="1:27" ht="15.75" customHeight="1" x14ac:dyDescent="0.3">
      <c r="A70" s="355"/>
      <c r="B70" s="355"/>
      <c r="C70" s="355"/>
      <c r="D70" s="355"/>
      <c r="E70" s="355"/>
      <c r="F70" s="355"/>
      <c r="G70" s="355"/>
      <c r="H70" s="355"/>
      <c r="I70" s="355"/>
      <c r="J70" s="355"/>
      <c r="K70" s="359"/>
      <c r="L70" s="355"/>
      <c r="M70" s="355"/>
      <c r="N70" s="355"/>
      <c r="O70" s="355"/>
      <c r="P70" s="355"/>
      <c r="Q70" s="355"/>
      <c r="R70" s="355"/>
      <c r="S70" s="355"/>
      <c r="T70" s="355"/>
      <c r="U70" s="355"/>
      <c r="V70" s="355"/>
      <c r="W70" s="355"/>
      <c r="X70" s="355"/>
      <c r="Y70" s="355"/>
      <c r="Z70" s="355"/>
      <c r="AA70" s="355"/>
    </row>
    <row r="71" spans="1:27" ht="15.75" customHeight="1" x14ac:dyDescent="0.3">
      <c r="A71" s="355"/>
      <c r="B71" s="355"/>
      <c r="C71" s="355"/>
      <c r="D71" s="355"/>
      <c r="E71" s="355"/>
      <c r="F71" s="355"/>
      <c r="G71" s="355"/>
      <c r="H71" s="355"/>
      <c r="I71" s="355"/>
      <c r="J71" s="355"/>
      <c r="K71" s="359"/>
      <c r="L71" s="355"/>
      <c r="M71" s="355"/>
      <c r="N71" s="355"/>
      <c r="O71" s="355"/>
      <c r="P71" s="355"/>
      <c r="Q71" s="355"/>
      <c r="R71" s="355"/>
      <c r="S71" s="355"/>
      <c r="T71" s="355"/>
      <c r="U71" s="355"/>
      <c r="V71" s="355"/>
      <c r="W71" s="355"/>
      <c r="X71" s="355"/>
      <c r="Y71" s="355"/>
      <c r="Z71" s="355"/>
      <c r="AA71" s="355"/>
    </row>
    <row r="72" spans="1:27" ht="15.75" customHeight="1" x14ac:dyDescent="0.3">
      <c r="A72" s="355"/>
      <c r="B72" s="355"/>
      <c r="C72" s="355"/>
      <c r="D72" s="355"/>
      <c r="E72" s="355"/>
      <c r="F72" s="355"/>
      <c r="G72" s="355"/>
      <c r="H72" s="355"/>
      <c r="I72" s="355"/>
      <c r="J72" s="355"/>
      <c r="K72" s="359"/>
      <c r="L72" s="355"/>
      <c r="M72" s="355"/>
      <c r="N72" s="355"/>
      <c r="O72" s="355"/>
      <c r="P72" s="355"/>
      <c r="Q72" s="355"/>
      <c r="R72" s="355"/>
      <c r="S72" s="355"/>
      <c r="T72" s="355"/>
      <c r="U72" s="355"/>
      <c r="V72" s="355"/>
      <c r="W72" s="355"/>
      <c r="X72" s="355"/>
      <c r="Y72" s="355"/>
      <c r="Z72" s="355"/>
      <c r="AA72" s="355"/>
    </row>
    <row r="73" spans="1:27" ht="15.75" customHeight="1" x14ac:dyDescent="0.3">
      <c r="A73" s="355"/>
      <c r="B73" s="355"/>
      <c r="C73" s="355"/>
      <c r="D73" s="355"/>
      <c r="E73" s="355"/>
      <c r="F73" s="355"/>
      <c r="G73" s="355"/>
      <c r="H73" s="355"/>
      <c r="I73" s="355"/>
      <c r="J73" s="355"/>
      <c r="K73" s="359"/>
      <c r="L73" s="355"/>
      <c r="M73" s="355"/>
      <c r="N73" s="355"/>
      <c r="O73" s="355"/>
      <c r="P73" s="355"/>
      <c r="Q73" s="355"/>
      <c r="R73" s="355"/>
      <c r="S73" s="355"/>
      <c r="T73" s="355"/>
      <c r="U73" s="355"/>
      <c r="V73" s="355"/>
      <c r="W73" s="355"/>
      <c r="X73" s="355"/>
      <c r="Y73" s="355"/>
      <c r="Z73" s="355"/>
      <c r="AA73" s="355"/>
    </row>
    <row r="74" spans="1:27" ht="15.75" customHeight="1" x14ac:dyDescent="0.3">
      <c r="A74" s="355"/>
      <c r="B74" s="355"/>
      <c r="C74" s="355"/>
      <c r="D74" s="355"/>
      <c r="E74" s="355"/>
      <c r="F74" s="355"/>
      <c r="G74" s="355"/>
      <c r="H74" s="355"/>
      <c r="I74" s="355"/>
      <c r="J74" s="355"/>
      <c r="K74" s="359"/>
      <c r="L74" s="355"/>
      <c r="M74" s="355"/>
      <c r="N74" s="355"/>
      <c r="O74" s="355"/>
      <c r="P74" s="355"/>
      <c r="Q74" s="355"/>
      <c r="R74" s="355"/>
      <c r="S74" s="355"/>
      <c r="T74" s="355"/>
      <c r="U74" s="355"/>
      <c r="V74" s="355"/>
      <c r="W74" s="355"/>
      <c r="X74" s="355"/>
      <c r="Y74" s="355"/>
      <c r="Z74" s="355"/>
      <c r="AA74" s="355"/>
    </row>
    <row r="75" spans="1:27" ht="15.75" customHeight="1" x14ac:dyDescent="0.3">
      <c r="A75" s="355"/>
      <c r="B75" s="355"/>
      <c r="C75" s="355"/>
      <c r="D75" s="355"/>
      <c r="E75" s="355"/>
      <c r="F75" s="355"/>
      <c r="G75" s="355"/>
      <c r="H75" s="355"/>
      <c r="I75" s="355"/>
      <c r="J75" s="355"/>
      <c r="K75" s="359"/>
      <c r="L75" s="355"/>
      <c r="M75" s="355"/>
      <c r="N75" s="355"/>
      <c r="O75" s="355"/>
      <c r="P75" s="355"/>
      <c r="Q75" s="355"/>
      <c r="R75" s="355"/>
      <c r="S75" s="355"/>
      <c r="T75" s="355"/>
      <c r="U75" s="355"/>
      <c r="V75" s="355"/>
      <c r="W75" s="355"/>
      <c r="X75" s="355"/>
      <c r="Y75" s="355"/>
      <c r="Z75" s="355"/>
      <c r="AA75" s="355"/>
    </row>
    <row r="76" spans="1:27" ht="15.75" customHeight="1" x14ac:dyDescent="0.3">
      <c r="A76" s="355"/>
      <c r="B76" s="355"/>
      <c r="C76" s="355"/>
      <c r="D76" s="355"/>
      <c r="E76" s="355"/>
      <c r="F76" s="355"/>
      <c r="G76" s="355"/>
      <c r="H76" s="355"/>
      <c r="I76" s="355"/>
      <c r="J76" s="355"/>
      <c r="K76" s="359"/>
      <c r="L76" s="355"/>
      <c r="M76" s="355"/>
      <c r="N76" s="355"/>
      <c r="O76" s="355"/>
      <c r="P76" s="355"/>
      <c r="Q76" s="355"/>
      <c r="R76" s="355"/>
      <c r="S76" s="355"/>
      <c r="T76" s="355"/>
      <c r="U76" s="355"/>
      <c r="V76" s="355"/>
      <c r="W76" s="355"/>
      <c r="X76" s="355"/>
      <c r="Y76" s="355"/>
      <c r="Z76" s="355"/>
      <c r="AA76" s="355"/>
    </row>
    <row r="77" spans="1:27" ht="15.75" customHeight="1" x14ac:dyDescent="0.3">
      <c r="A77" s="355"/>
      <c r="B77" s="355"/>
      <c r="C77" s="355"/>
      <c r="D77" s="355"/>
      <c r="E77" s="355"/>
      <c r="F77" s="355"/>
      <c r="G77" s="355"/>
      <c r="H77" s="355"/>
      <c r="I77" s="355"/>
      <c r="J77" s="355"/>
      <c r="K77" s="359"/>
      <c r="L77" s="355"/>
      <c r="M77" s="355"/>
      <c r="N77" s="355"/>
      <c r="O77" s="355"/>
      <c r="P77" s="355"/>
      <c r="Q77" s="355"/>
      <c r="R77" s="355"/>
      <c r="S77" s="355"/>
      <c r="T77" s="355"/>
      <c r="U77" s="355"/>
      <c r="V77" s="355"/>
      <c r="W77" s="355"/>
      <c r="X77" s="355"/>
      <c r="Y77" s="355"/>
      <c r="Z77" s="355"/>
      <c r="AA77" s="355"/>
    </row>
    <row r="78" spans="1:27" ht="15.75" customHeight="1" x14ac:dyDescent="0.3">
      <c r="A78" s="355"/>
      <c r="B78" s="355"/>
      <c r="C78" s="355"/>
      <c r="D78" s="355"/>
      <c r="E78" s="355"/>
      <c r="F78" s="355"/>
      <c r="G78" s="355"/>
      <c r="H78" s="355"/>
      <c r="I78" s="355"/>
      <c r="J78" s="355"/>
      <c r="K78" s="359"/>
      <c r="L78" s="355"/>
      <c r="M78" s="355"/>
      <c r="N78" s="355"/>
      <c r="O78" s="355"/>
      <c r="P78" s="355"/>
      <c r="Q78" s="355"/>
      <c r="R78" s="355"/>
      <c r="S78" s="355"/>
      <c r="T78" s="355"/>
      <c r="U78" s="355"/>
      <c r="V78" s="355"/>
      <c r="W78" s="355"/>
      <c r="X78" s="355"/>
      <c r="Y78" s="355"/>
      <c r="Z78" s="355"/>
      <c r="AA78" s="355"/>
    </row>
    <row r="79" spans="1:27" ht="15.75" customHeight="1" x14ac:dyDescent="0.3">
      <c r="A79" s="355"/>
      <c r="B79" s="355"/>
      <c r="C79" s="355"/>
      <c r="D79" s="355"/>
      <c r="E79" s="355"/>
      <c r="F79" s="355"/>
      <c r="G79" s="355"/>
      <c r="H79" s="355"/>
      <c r="I79" s="355"/>
      <c r="J79" s="355"/>
      <c r="K79" s="359"/>
      <c r="L79" s="355"/>
      <c r="M79" s="355"/>
      <c r="N79" s="355"/>
      <c r="O79" s="355"/>
      <c r="P79" s="355"/>
      <c r="Q79" s="355"/>
      <c r="R79" s="355"/>
      <c r="S79" s="355"/>
      <c r="T79" s="355"/>
      <c r="U79" s="355"/>
      <c r="V79" s="355"/>
      <c r="W79" s="355"/>
      <c r="X79" s="355"/>
      <c r="Y79" s="355"/>
      <c r="Z79" s="355"/>
      <c r="AA79" s="355"/>
    </row>
    <row r="80" spans="1:27" ht="15.75" customHeight="1" x14ac:dyDescent="0.3">
      <c r="A80" s="355"/>
      <c r="B80" s="355"/>
      <c r="C80" s="355"/>
      <c r="D80" s="355"/>
      <c r="E80" s="355"/>
      <c r="F80" s="355"/>
      <c r="G80" s="355"/>
      <c r="H80" s="355"/>
      <c r="I80" s="355"/>
      <c r="J80" s="355"/>
      <c r="K80" s="359"/>
      <c r="L80" s="355"/>
      <c r="M80" s="355"/>
      <c r="N80" s="355"/>
      <c r="O80" s="355"/>
      <c r="P80" s="355"/>
      <c r="Q80" s="355"/>
      <c r="R80" s="355"/>
      <c r="S80" s="355"/>
      <c r="T80" s="355"/>
      <c r="U80" s="355"/>
      <c r="V80" s="355"/>
      <c r="W80" s="355"/>
      <c r="X80" s="355"/>
      <c r="Y80" s="355"/>
      <c r="Z80" s="355"/>
      <c r="AA80" s="355"/>
    </row>
    <row r="81" spans="1:27" ht="15.75" customHeight="1" x14ac:dyDescent="0.3">
      <c r="A81" s="355"/>
      <c r="B81" s="355"/>
      <c r="C81" s="355"/>
      <c r="D81" s="355"/>
      <c r="E81" s="355"/>
      <c r="F81" s="355"/>
      <c r="G81" s="355"/>
      <c r="H81" s="355"/>
      <c r="I81" s="355"/>
      <c r="J81" s="355"/>
      <c r="K81" s="359"/>
      <c r="L81" s="355"/>
      <c r="M81" s="355"/>
      <c r="N81" s="355"/>
      <c r="O81" s="355"/>
      <c r="P81" s="355"/>
      <c r="Q81" s="355"/>
      <c r="R81" s="355"/>
      <c r="S81" s="355"/>
      <c r="T81" s="355"/>
      <c r="U81" s="355"/>
      <c r="V81" s="355"/>
      <c r="W81" s="355"/>
      <c r="X81" s="355"/>
      <c r="Y81" s="355"/>
      <c r="Z81" s="355"/>
      <c r="AA81" s="355"/>
    </row>
    <row r="82" spans="1:27" ht="15.75" customHeight="1" x14ac:dyDescent="0.3">
      <c r="A82" s="355"/>
      <c r="B82" s="355"/>
      <c r="C82" s="355"/>
      <c r="D82" s="355"/>
      <c r="E82" s="355"/>
      <c r="F82" s="355"/>
      <c r="G82" s="355"/>
      <c r="H82" s="355"/>
      <c r="I82" s="355"/>
      <c r="J82" s="355"/>
      <c r="K82" s="359"/>
      <c r="L82" s="355"/>
      <c r="M82" s="355"/>
      <c r="N82" s="355"/>
      <c r="O82" s="355"/>
      <c r="P82" s="355"/>
      <c r="Q82" s="355"/>
      <c r="R82" s="355"/>
      <c r="S82" s="355"/>
      <c r="T82" s="355"/>
      <c r="U82" s="355"/>
      <c r="V82" s="355"/>
      <c r="W82" s="355"/>
      <c r="X82" s="355"/>
      <c r="Y82" s="355"/>
      <c r="Z82" s="355"/>
      <c r="AA82" s="355"/>
    </row>
    <row r="83" spans="1:27" ht="15.75" customHeight="1" x14ac:dyDescent="0.3">
      <c r="A83" s="355"/>
      <c r="B83" s="355"/>
      <c r="C83" s="355"/>
      <c r="D83" s="355"/>
      <c r="E83" s="355"/>
      <c r="F83" s="355"/>
      <c r="G83" s="355"/>
      <c r="H83" s="355"/>
      <c r="I83" s="355"/>
      <c r="J83" s="355"/>
      <c r="K83" s="359"/>
      <c r="L83" s="355"/>
      <c r="M83" s="355"/>
      <c r="N83" s="355"/>
      <c r="O83" s="355"/>
      <c r="P83" s="355"/>
      <c r="Q83" s="355"/>
      <c r="R83" s="355"/>
      <c r="S83" s="355"/>
      <c r="T83" s="355"/>
      <c r="U83" s="355"/>
      <c r="V83" s="355"/>
      <c r="W83" s="355"/>
      <c r="X83" s="355"/>
      <c r="Y83" s="355"/>
      <c r="Z83" s="355"/>
      <c r="AA83" s="355"/>
    </row>
    <row r="84" spans="1:27" ht="15.75" customHeight="1" x14ac:dyDescent="0.3">
      <c r="A84" s="355"/>
      <c r="B84" s="355"/>
      <c r="C84" s="355"/>
      <c r="D84" s="355"/>
      <c r="E84" s="355"/>
      <c r="F84" s="355"/>
      <c r="G84" s="355"/>
      <c r="H84" s="355"/>
      <c r="I84" s="355"/>
      <c r="J84" s="355"/>
      <c r="K84" s="359"/>
      <c r="L84" s="355"/>
      <c r="M84" s="355"/>
      <c r="N84" s="355"/>
      <c r="O84" s="355"/>
      <c r="P84" s="355"/>
      <c r="Q84" s="355"/>
      <c r="R84" s="355"/>
      <c r="S84" s="355"/>
      <c r="T84" s="355"/>
      <c r="U84" s="355"/>
      <c r="V84" s="355"/>
      <c r="W84" s="355"/>
      <c r="X84" s="355"/>
      <c r="Y84" s="355"/>
      <c r="Z84" s="355"/>
      <c r="AA84" s="355"/>
    </row>
    <row r="85" spans="1:27" ht="15.75" customHeight="1" x14ac:dyDescent="0.3">
      <c r="A85" s="355"/>
      <c r="B85" s="355"/>
      <c r="C85" s="355"/>
      <c r="D85" s="355"/>
      <c r="E85" s="355"/>
      <c r="F85" s="355"/>
      <c r="G85" s="355"/>
      <c r="H85" s="355"/>
      <c r="I85" s="355"/>
      <c r="J85" s="355"/>
      <c r="K85" s="359"/>
      <c r="L85" s="355"/>
      <c r="M85" s="355"/>
      <c r="N85" s="355"/>
      <c r="O85" s="355"/>
      <c r="P85" s="355"/>
      <c r="Q85" s="355"/>
      <c r="R85" s="355"/>
      <c r="S85" s="355"/>
      <c r="T85" s="355"/>
      <c r="U85" s="355"/>
      <c r="V85" s="355"/>
      <c r="W85" s="355"/>
      <c r="X85" s="355"/>
      <c r="Y85" s="355"/>
      <c r="Z85" s="355"/>
      <c r="AA85" s="355"/>
    </row>
    <row r="86" spans="1:27" ht="15.75" customHeight="1" x14ac:dyDescent="0.3">
      <c r="A86" s="355"/>
      <c r="B86" s="355"/>
      <c r="C86" s="355"/>
      <c r="D86" s="355"/>
      <c r="E86" s="355"/>
      <c r="F86" s="355"/>
      <c r="G86" s="355"/>
      <c r="H86" s="355"/>
      <c r="I86" s="355"/>
      <c r="J86" s="355"/>
      <c r="K86" s="359"/>
      <c r="L86" s="355"/>
      <c r="M86" s="355"/>
      <c r="N86" s="355"/>
      <c r="O86" s="355"/>
      <c r="P86" s="355"/>
      <c r="Q86" s="355"/>
      <c r="R86" s="355"/>
      <c r="S86" s="355"/>
      <c r="T86" s="355"/>
      <c r="U86" s="355"/>
      <c r="V86" s="355"/>
      <c r="W86" s="355"/>
      <c r="X86" s="355"/>
      <c r="Y86" s="355"/>
      <c r="Z86" s="355"/>
      <c r="AA86" s="355"/>
    </row>
    <row r="87" spans="1:27" ht="15.75" customHeight="1" x14ac:dyDescent="0.3">
      <c r="A87" s="355"/>
      <c r="B87" s="355"/>
      <c r="C87" s="355"/>
      <c r="D87" s="355"/>
      <c r="E87" s="355"/>
      <c r="F87" s="355"/>
      <c r="G87" s="355"/>
      <c r="H87" s="355"/>
      <c r="I87" s="355"/>
      <c r="J87" s="355"/>
      <c r="K87" s="359"/>
      <c r="L87" s="355"/>
      <c r="M87" s="355"/>
      <c r="N87" s="355"/>
      <c r="O87" s="355"/>
      <c r="P87" s="355"/>
      <c r="Q87" s="355"/>
      <c r="R87" s="355"/>
      <c r="S87" s="355"/>
      <c r="T87" s="355"/>
      <c r="U87" s="355"/>
      <c r="V87" s="355"/>
      <c r="W87" s="355"/>
      <c r="X87" s="355"/>
      <c r="Y87" s="355"/>
      <c r="Z87" s="355"/>
      <c r="AA87" s="355"/>
    </row>
    <row r="88" spans="1:27" ht="15.75" customHeight="1" x14ac:dyDescent="0.3">
      <c r="A88" s="355"/>
      <c r="B88" s="355"/>
      <c r="C88" s="355"/>
      <c r="D88" s="355"/>
      <c r="E88" s="355"/>
      <c r="F88" s="355"/>
      <c r="G88" s="355"/>
      <c r="H88" s="355"/>
      <c r="I88" s="355"/>
      <c r="J88" s="355"/>
      <c r="K88" s="359"/>
      <c r="L88" s="355"/>
      <c r="M88" s="355"/>
      <c r="N88" s="355"/>
      <c r="O88" s="355"/>
      <c r="P88" s="355"/>
      <c r="Q88" s="355"/>
      <c r="R88" s="355"/>
      <c r="S88" s="355"/>
      <c r="T88" s="355"/>
      <c r="U88" s="355"/>
      <c r="V88" s="355"/>
      <c r="W88" s="355"/>
      <c r="X88" s="355"/>
      <c r="Y88" s="355"/>
      <c r="Z88" s="355"/>
      <c r="AA88" s="355"/>
    </row>
    <row r="89" spans="1:27" ht="15.75" customHeight="1" x14ac:dyDescent="0.3">
      <c r="A89" s="355"/>
      <c r="B89" s="355"/>
      <c r="C89" s="355"/>
      <c r="D89" s="355"/>
      <c r="E89" s="355"/>
      <c r="F89" s="355"/>
      <c r="G89" s="355"/>
      <c r="H89" s="355"/>
      <c r="I89" s="355"/>
      <c r="J89" s="355"/>
      <c r="K89" s="359"/>
      <c r="L89" s="355"/>
      <c r="M89" s="355"/>
      <c r="N89" s="355"/>
      <c r="O89" s="355"/>
      <c r="P89" s="355"/>
      <c r="Q89" s="355"/>
      <c r="R89" s="355"/>
      <c r="S89" s="355"/>
      <c r="T89" s="355"/>
      <c r="U89" s="355"/>
      <c r="V89" s="355"/>
      <c r="W89" s="355"/>
      <c r="X89" s="355"/>
      <c r="Y89" s="355"/>
      <c r="Z89" s="355"/>
      <c r="AA89" s="355"/>
    </row>
    <row r="90" spans="1:27" ht="15.75" customHeight="1" x14ac:dyDescent="0.3">
      <c r="A90" s="355"/>
      <c r="B90" s="355"/>
      <c r="C90" s="355"/>
      <c r="D90" s="355"/>
      <c r="E90" s="355"/>
      <c r="F90" s="355"/>
      <c r="G90" s="355"/>
      <c r="H90" s="355"/>
      <c r="I90" s="355"/>
      <c r="J90" s="355"/>
      <c r="K90" s="359"/>
      <c r="L90" s="355"/>
      <c r="M90" s="355"/>
      <c r="N90" s="355"/>
      <c r="O90" s="355"/>
      <c r="P90" s="355"/>
      <c r="Q90" s="355"/>
      <c r="R90" s="355"/>
      <c r="S90" s="355"/>
      <c r="T90" s="355"/>
      <c r="U90" s="355"/>
      <c r="V90" s="355"/>
      <c r="W90" s="355"/>
      <c r="X90" s="355"/>
      <c r="Y90" s="355"/>
      <c r="Z90" s="355"/>
      <c r="AA90" s="355"/>
    </row>
    <row r="91" spans="1:27" ht="15.75" customHeight="1" x14ac:dyDescent="0.3">
      <c r="A91" s="355"/>
      <c r="B91" s="355"/>
      <c r="C91" s="355"/>
      <c r="D91" s="355"/>
      <c r="E91" s="355"/>
      <c r="F91" s="355"/>
      <c r="G91" s="355"/>
      <c r="H91" s="355"/>
      <c r="I91" s="355"/>
      <c r="J91" s="355"/>
      <c r="K91" s="359"/>
      <c r="L91" s="355"/>
      <c r="M91" s="355"/>
      <c r="N91" s="355"/>
      <c r="O91" s="355"/>
      <c r="P91" s="355"/>
      <c r="Q91" s="355"/>
      <c r="R91" s="355"/>
      <c r="S91" s="355"/>
      <c r="T91" s="355"/>
      <c r="U91" s="355"/>
      <c r="V91" s="355"/>
      <c r="W91" s="355"/>
      <c r="X91" s="355"/>
      <c r="Y91" s="355"/>
      <c r="Z91" s="355"/>
      <c r="AA91" s="355"/>
    </row>
    <row r="92" spans="1:27" ht="15.75" customHeight="1" x14ac:dyDescent="0.3">
      <c r="A92" s="355"/>
      <c r="B92" s="355"/>
      <c r="C92" s="355"/>
      <c r="D92" s="355"/>
      <c r="E92" s="355"/>
      <c r="F92" s="355"/>
      <c r="G92" s="355"/>
      <c r="H92" s="355"/>
      <c r="I92" s="355"/>
      <c r="J92" s="355"/>
      <c r="K92" s="359"/>
      <c r="L92" s="355"/>
      <c r="M92" s="355"/>
      <c r="N92" s="355"/>
      <c r="O92" s="355"/>
      <c r="P92" s="355"/>
      <c r="Q92" s="355"/>
      <c r="R92" s="355"/>
      <c r="S92" s="355"/>
      <c r="T92" s="355"/>
      <c r="U92" s="355"/>
      <c r="V92" s="355"/>
      <c r="W92" s="355"/>
      <c r="X92" s="355"/>
      <c r="Y92" s="355"/>
      <c r="Z92" s="355"/>
      <c r="AA92" s="355"/>
    </row>
    <row r="93" spans="1:27" ht="15.75" customHeight="1" x14ac:dyDescent="0.3">
      <c r="A93" s="355"/>
      <c r="B93" s="355"/>
      <c r="C93" s="355"/>
      <c r="D93" s="355"/>
      <c r="E93" s="355"/>
      <c r="F93" s="355"/>
      <c r="G93" s="355"/>
      <c r="H93" s="355"/>
      <c r="I93" s="355"/>
      <c r="J93" s="355"/>
      <c r="K93" s="359"/>
      <c r="L93" s="355"/>
      <c r="M93" s="355"/>
      <c r="N93" s="355"/>
      <c r="O93" s="355"/>
      <c r="P93" s="355"/>
      <c r="Q93" s="355"/>
      <c r="R93" s="355"/>
      <c r="S93" s="355"/>
      <c r="T93" s="355"/>
      <c r="U93" s="355"/>
      <c r="V93" s="355"/>
      <c r="W93" s="355"/>
      <c r="X93" s="355"/>
      <c r="Y93" s="355"/>
      <c r="Z93" s="355"/>
      <c r="AA93" s="355"/>
    </row>
    <row r="94" spans="1:27" ht="15.75" customHeight="1" x14ac:dyDescent="0.3">
      <c r="A94" s="355"/>
      <c r="B94" s="355"/>
      <c r="C94" s="355"/>
      <c r="D94" s="355"/>
      <c r="E94" s="355"/>
      <c r="F94" s="355"/>
      <c r="G94" s="355"/>
      <c r="H94" s="355"/>
      <c r="I94" s="355"/>
      <c r="J94" s="355"/>
      <c r="K94" s="359"/>
      <c r="L94" s="355"/>
      <c r="M94" s="355"/>
      <c r="N94" s="355"/>
      <c r="O94" s="355"/>
      <c r="P94" s="355"/>
      <c r="Q94" s="355"/>
      <c r="R94" s="355"/>
      <c r="S94" s="355"/>
      <c r="T94" s="355"/>
      <c r="U94" s="355"/>
      <c r="V94" s="355"/>
      <c r="W94" s="355"/>
      <c r="X94" s="355"/>
      <c r="Y94" s="355"/>
      <c r="Z94" s="355"/>
      <c r="AA94" s="355"/>
    </row>
    <row r="95" spans="1:27" ht="15.75" customHeight="1" x14ac:dyDescent="0.3">
      <c r="A95" s="355"/>
      <c r="B95" s="355"/>
      <c r="C95" s="355"/>
      <c r="D95" s="355"/>
      <c r="E95" s="355"/>
      <c r="F95" s="355"/>
      <c r="G95" s="355"/>
      <c r="H95" s="355"/>
      <c r="I95" s="355"/>
      <c r="J95" s="355"/>
      <c r="K95" s="359"/>
      <c r="L95" s="355"/>
      <c r="M95" s="355"/>
      <c r="N95" s="355"/>
      <c r="O95" s="355"/>
      <c r="P95" s="355"/>
      <c r="Q95" s="355"/>
      <c r="R95" s="355"/>
      <c r="S95" s="355"/>
      <c r="T95" s="355"/>
      <c r="U95" s="355"/>
      <c r="V95" s="355"/>
      <c r="W95" s="355"/>
      <c r="X95" s="355"/>
      <c r="Y95" s="355"/>
      <c r="Z95" s="355"/>
      <c r="AA95" s="355"/>
    </row>
    <row r="96" spans="1:27" ht="15.75" customHeight="1" x14ac:dyDescent="0.3">
      <c r="A96" s="355"/>
      <c r="B96" s="355"/>
      <c r="C96" s="355"/>
      <c r="D96" s="355"/>
      <c r="E96" s="355"/>
      <c r="F96" s="355"/>
      <c r="G96" s="355"/>
      <c r="H96" s="355"/>
      <c r="I96" s="355"/>
      <c r="J96" s="355"/>
      <c r="K96" s="359"/>
      <c r="L96" s="355"/>
      <c r="M96" s="355"/>
      <c r="N96" s="355"/>
      <c r="O96" s="355"/>
      <c r="P96" s="355"/>
      <c r="Q96" s="355"/>
      <c r="R96" s="355"/>
      <c r="S96" s="355"/>
      <c r="T96" s="355"/>
      <c r="U96" s="355"/>
      <c r="V96" s="355"/>
      <c r="W96" s="355"/>
      <c r="X96" s="355"/>
      <c r="Y96" s="355"/>
      <c r="Z96" s="355"/>
      <c r="AA96" s="355"/>
    </row>
    <row r="97" spans="1:27" ht="15.75" customHeight="1" x14ac:dyDescent="0.3">
      <c r="A97" s="355"/>
      <c r="B97" s="355"/>
      <c r="C97" s="355"/>
      <c r="D97" s="355"/>
      <c r="E97" s="355"/>
      <c r="F97" s="355"/>
      <c r="G97" s="355"/>
      <c r="H97" s="355"/>
      <c r="I97" s="355"/>
      <c r="J97" s="355"/>
      <c r="K97" s="359"/>
      <c r="L97" s="355"/>
      <c r="M97" s="355"/>
      <c r="N97" s="355"/>
      <c r="O97" s="355"/>
      <c r="P97" s="355"/>
      <c r="Q97" s="355"/>
      <c r="R97" s="355"/>
      <c r="S97" s="355"/>
      <c r="T97" s="355"/>
      <c r="U97" s="355"/>
      <c r="V97" s="355"/>
      <c r="W97" s="355"/>
      <c r="X97" s="355"/>
      <c r="Y97" s="355"/>
      <c r="Z97" s="355"/>
      <c r="AA97" s="355"/>
    </row>
    <row r="98" spans="1:27" ht="15.75" customHeight="1" x14ac:dyDescent="0.3">
      <c r="A98" s="355"/>
      <c r="B98" s="355"/>
      <c r="C98" s="355"/>
      <c r="D98" s="355"/>
      <c r="E98" s="355"/>
      <c r="F98" s="355"/>
      <c r="G98" s="355"/>
      <c r="H98" s="355"/>
      <c r="I98" s="355"/>
      <c r="J98" s="355"/>
      <c r="K98" s="359"/>
      <c r="L98" s="355"/>
      <c r="M98" s="355"/>
      <c r="N98" s="355"/>
      <c r="O98" s="355"/>
      <c r="P98" s="355"/>
      <c r="Q98" s="355"/>
      <c r="R98" s="355"/>
      <c r="S98" s="355"/>
      <c r="T98" s="355"/>
      <c r="U98" s="355"/>
      <c r="V98" s="355"/>
      <c r="W98" s="355"/>
      <c r="X98" s="355"/>
      <c r="Y98" s="355"/>
      <c r="Z98" s="355"/>
      <c r="AA98" s="355"/>
    </row>
    <row r="99" spans="1:27" ht="15.75" customHeight="1" x14ac:dyDescent="0.3">
      <c r="A99" s="355"/>
      <c r="B99" s="355"/>
      <c r="C99" s="355"/>
      <c r="D99" s="355"/>
      <c r="E99" s="355"/>
      <c r="F99" s="355"/>
      <c r="G99" s="355"/>
      <c r="H99" s="355"/>
      <c r="I99" s="355"/>
      <c r="J99" s="355"/>
      <c r="K99" s="359"/>
      <c r="L99" s="355"/>
      <c r="M99" s="355"/>
      <c r="N99" s="355"/>
      <c r="O99" s="355"/>
      <c r="P99" s="355"/>
      <c r="Q99" s="355"/>
      <c r="R99" s="355"/>
      <c r="S99" s="355"/>
      <c r="T99" s="355"/>
      <c r="U99" s="355"/>
      <c r="V99" s="355"/>
      <c r="W99" s="355"/>
      <c r="X99" s="355"/>
      <c r="Y99" s="355"/>
      <c r="Z99" s="355"/>
      <c r="AA99" s="355"/>
    </row>
    <row r="100" spans="1:27" ht="15.75" customHeight="1" x14ac:dyDescent="0.3">
      <c r="A100" s="355"/>
      <c r="B100" s="355"/>
      <c r="C100" s="355"/>
      <c r="D100" s="355"/>
      <c r="E100" s="355"/>
      <c r="F100" s="355"/>
      <c r="G100" s="355"/>
      <c r="H100" s="355"/>
      <c r="I100" s="355"/>
      <c r="J100" s="355"/>
      <c r="K100" s="359"/>
      <c r="L100" s="355"/>
      <c r="M100" s="355"/>
      <c r="N100" s="355"/>
      <c r="O100" s="355"/>
      <c r="P100" s="355"/>
      <c r="Q100" s="355"/>
      <c r="R100" s="355"/>
      <c r="S100" s="355"/>
      <c r="T100" s="355"/>
      <c r="U100" s="355"/>
      <c r="V100" s="355"/>
      <c r="W100" s="355"/>
      <c r="X100" s="355"/>
      <c r="Y100" s="355"/>
      <c r="Z100" s="355"/>
      <c r="AA100" s="355"/>
    </row>
    <row r="101" spans="1:27" ht="15.75" customHeight="1" x14ac:dyDescent="0.3">
      <c r="A101" s="355"/>
      <c r="B101" s="355"/>
      <c r="C101" s="355"/>
      <c r="D101" s="355"/>
      <c r="E101" s="355"/>
      <c r="F101" s="355"/>
      <c r="G101" s="355"/>
      <c r="H101" s="355"/>
      <c r="I101" s="355"/>
      <c r="J101" s="355"/>
      <c r="K101" s="359"/>
      <c r="L101" s="355"/>
      <c r="M101" s="355"/>
      <c r="N101" s="355"/>
      <c r="O101" s="355"/>
      <c r="P101" s="355"/>
      <c r="Q101" s="355"/>
      <c r="R101" s="355"/>
      <c r="S101" s="355"/>
      <c r="T101" s="355"/>
      <c r="U101" s="355"/>
      <c r="V101" s="355"/>
      <c r="W101" s="355"/>
      <c r="X101" s="355"/>
      <c r="Y101" s="355"/>
      <c r="Z101" s="355"/>
      <c r="AA101" s="355"/>
    </row>
    <row r="102" spans="1:27" ht="15.75" customHeight="1" x14ac:dyDescent="0.3">
      <c r="A102" s="355"/>
      <c r="B102" s="355"/>
      <c r="C102" s="355"/>
      <c r="D102" s="355"/>
      <c r="E102" s="355"/>
      <c r="F102" s="355"/>
      <c r="G102" s="355"/>
      <c r="H102" s="355"/>
      <c r="I102" s="355"/>
      <c r="J102" s="355"/>
      <c r="K102" s="359"/>
      <c r="L102" s="355"/>
      <c r="M102" s="355"/>
      <c r="N102" s="355"/>
      <c r="O102" s="355"/>
      <c r="P102" s="355"/>
      <c r="Q102" s="355"/>
      <c r="R102" s="355"/>
      <c r="S102" s="355"/>
      <c r="T102" s="355"/>
      <c r="U102" s="355"/>
      <c r="V102" s="355"/>
      <c r="W102" s="355"/>
      <c r="X102" s="355"/>
      <c r="Y102" s="355"/>
      <c r="Z102" s="355"/>
      <c r="AA102" s="355"/>
    </row>
    <row r="103" spans="1:27" ht="15.75" customHeight="1" x14ac:dyDescent="0.3">
      <c r="A103" s="355"/>
      <c r="B103" s="355"/>
      <c r="C103" s="355"/>
      <c r="D103" s="355"/>
      <c r="E103" s="355"/>
      <c r="F103" s="355"/>
      <c r="G103" s="355"/>
      <c r="H103" s="355"/>
      <c r="I103" s="355"/>
      <c r="J103" s="355"/>
      <c r="K103" s="359"/>
      <c r="L103" s="355"/>
      <c r="M103" s="355"/>
      <c r="N103" s="355"/>
      <c r="O103" s="355"/>
      <c r="P103" s="355"/>
      <c r="Q103" s="355"/>
      <c r="R103" s="355"/>
      <c r="S103" s="355"/>
      <c r="T103" s="355"/>
      <c r="U103" s="355"/>
      <c r="V103" s="355"/>
      <c r="W103" s="355"/>
      <c r="X103" s="355"/>
      <c r="Y103" s="355"/>
      <c r="Z103" s="355"/>
      <c r="AA103" s="355"/>
    </row>
    <row r="104" spans="1:27" ht="15.75" customHeight="1" x14ac:dyDescent="0.3">
      <c r="A104" s="355"/>
      <c r="B104" s="355"/>
      <c r="C104" s="355"/>
      <c r="D104" s="355"/>
      <c r="E104" s="355"/>
      <c r="F104" s="355"/>
      <c r="G104" s="355"/>
      <c r="H104" s="355"/>
      <c r="I104" s="355"/>
      <c r="J104" s="355"/>
      <c r="K104" s="359"/>
      <c r="L104" s="355"/>
      <c r="M104" s="355"/>
      <c r="N104" s="355"/>
      <c r="O104" s="355"/>
      <c r="P104" s="355"/>
      <c r="Q104" s="355"/>
      <c r="R104" s="355"/>
      <c r="S104" s="355"/>
      <c r="T104" s="355"/>
      <c r="U104" s="355"/>
      <c r="V104" s="355"/>
      <c r="W104" s="355"/>
      <c r="X104" s="355"/>
      <c r="Y104" s="355"/>
      <c r="Z104" s="355"/>
      <c r="AA104" s="355"/>
    </row>
    <row r="105" spans="1:27" ht="15.75" customHeight="1" x14ac:dyDescent="0.3">
      <c r="A105" s="355"/>
      <c r="B105" s="355"/>
      <c r="C105" s="355"/>
      <c r="D105" s="355"/>
      <c r="E105" s="355"/>
      <c r="F105" s="355"/>
      <c r="G105" s="355"/>
      <c r="H105" s="355"/>
      <c r="I105" s="355"/>
      <c r="J105" s="355"/>
      <c r="K105" s="359"/>
      <c r="L105" s="355"/>
      <c r="M105" s="355"/>
      <c r="N105" s="355"/>
      <c r="O105" s="355"/>
      <c r="P105" s="355"/>
      <c r="Q105" s="355"/>
      <c r="R105" s="355"/>
      <c r="S105" s="355"/>
      <c r="T105" s="355"/>
      <c r="U105" s="355"/>
      <c r="V105" s="355"/>
      <c r="W105" s="355"/>
      <c r="X105" s="355"/>
      <c r="Y105" s="355"/>
      <c r="Z105" s="355"/>
      <c r="AA105" s="355"/>
    </row>
    <row r="106" spans="1:27" ht="15.75" customHeight="1" x14ac:dyDescent="0.3">
      <c r="A106" s="355"/>
      <c r="B106" s="355"/>
      <c r="C106" s="355"/>
      <c r="D106" s="355"/>
      <c r="E106" s="355"/>
      <c r="F106" s="355"/>
      <c r="G106" s="355"/>
      <c r="H106" s="355"/>
      <c r="I106" s="355"/>
      <c r="J106" s="355"/>
      <c r="K106" s="359"/>
      <c r="L106" s="355"/>
      <c r="M106" s="355"/>
      <c r="N106" s="355"/>
      <c r="O106" s="355"/>
      <c r="P106" s="355"/>
      <c r="Q106" s="355"/>
      <c r="R106" s="355"/>
      <c r="S106" s="355"/>
      <c r="T106" s="355"/>
      <c r="U106" s="355"/>
      <c r="V106" s="355"/>
      <c r="W106" s="355"/>
      <c r="X106" s="355"/>
      <c r="Y106" s="355"/>
      <c r="Z106" s="355"/>
      <c r="AA106" s="355"/>
    </row>
    <row r="107" spans="1:27" ht="15.75" customHeight="1" x14ac:dyDescent="0.3">
      <c r="A107" s="355"/>
      <c r="B107" s="355"/>
      <c r="C107" s="355"/>
      <c r="D107" s="355"/>
      <c r="E107" s="355"/>
      <c r="F107" s="355"/>
      <c r="G107" s="355"/>
      <c r="H107" s="355"/>
      <c r="I107" s="355"/>
      <c r="J107" s="355"/>
      <c r="K107" s="359"/>
      <c r="L107" s="355"/>
      <c r="M107" s="355"/>
      <c r="N107" s="355"/>
      <c r="O107" s="355"/>
      <c r="P107" s="355"/>
      <c r="Q107" s="355"/>
      <c r="R107" s="355"/>
      <c r="S107" s="355"/>
      <c r="T107" s="355"/>
      <c r="U107" s="355"/>
      <c r="V107" s="355"/>
      <c r="W107" s="355"/>
      <c r="X107" s="355"/>
      <c r="Y107" s="355"/>
      <c r="Z107" s="355"/>
      <c r="AA107" s="355"/>
    </row>
    <row r="108" spans="1:27" ht="15.75" customHeight="1" x14ac:dyDescent="0.3">
      <c r="A108" s="355"/>
      <c r="B108" s="355"/>
      <c r="C108" s="355"/>
      <c r="D108" s="355"/>
      <c r="E108" s="355"/>
      <c r="F108" s="355"/>
      <c r="G108" s="355"/>
      <c r="H108" s="355"/>
      <c r="I108" s="355"/>
      <c r="J108" s="355"/>
      <c r="K108" s="359"/>
      <c r="L108" s="355"/>
      <c r="M108" s="355"/>
      <c r="N108" s="355"/>
      <c r="O108" s="355"/>
      <c r="P108" s="355"/>
      <c r="Q108" s="355"/>
      <c r="R108" s="355"/>
      <c r="S108" s="355"/>
      <c r="T108" s="355"/>
      <c r="U108" s="355"/>
      <c r="V108" s="355"/>
      <c r="W108" s="355"/>
      <c r="X108" s="355"/>
      <c r="Y108" s="355"/>
      <c r="Z108" s="355"/>
      <c r="AA108" s="355"/>
    </row>
    <row r="109" spans="1:27" ht="15.75" customHeight="1" x14ac:dyDescent="0.3">
      <c r="A109" s="355"/>
      <c r="B109" s="355"/>
      <c r="C109" s="355"/>
      <c r="D109" s="355"/>
      <c r="E109" s="355"/>
      <c r="F109" s="355"/>
      <c r="G109" s="355"/>
      <c r="H109" s="355"/>
      <c r="I109" s="355"/>
      <c r="J109" s="355"/>
      <c r="K109" s="359"/>
      <c r="L109" s="355"/>
      <c r="M109" s="355"/>
      <c r="N109" s="355"/>
      <c r="O109" s="355"/>
      <c r="P109" s="355"/>
      <c r="Q109" s="355"/>
      <c r="R109" s="355"/>
      <c r="S109" s="355"/>
      <c r="T109" s="355"/>
      <c r="U109" s="355"/>
      <c r="V109" s="355"/>
      <c r="W109" s="355"/>
      <c r="X109" s="355"/>
      <c r="Y109" s="355"/>
      <c r="Z109" s="355"/>
      <c r="AA109" s="355"/>
    </row>
    <row r="110" spans="1:27" ht="15.75" customHeight="1" x14ac:dyDescent="0.3">
      <c r="A110" s="355"/>
      <c r="B110" s="355"/>
      <c r="C110" s="355"/>
      <c r="D110" s="355"/>
      <c r="E110" s="355"/>
      <c r="F110" s="355"/>
      <c r="G110" s="355"/>
      <c r="H110" s="355"/>
      <c r="I110" s="355"/>
      <c r="J110" s="355"/>
      <c r="K110" s="359"/>
      <c r="L110" s="355"/>
      <c r="M110" s="355"/>
      <c r="N110" s="355"/>
      <c r="O110" s="355"/>
      <c r="P110" s="355"/>
      <c r="Q110" s="355"/>
      <c r="R110" s="355"/>
      <c r="S110" s="355"/>
      <c r="T110" s="355"/>
      <c r="U110" s="355"/>
      <c r="V110" s="355"/>
      <c r="W110" s="355"/>
      <c r="X110" s="355"/>
      <c r="Y110" s="355"/>
      <c r="Z110" s="355"/>
      <c r="AA110" s="355"/>
    </row>
    <row r="111" spans="1:27" ht="15.75" customHeight="1" x14ac:dyDescent="0.3">
      <c r="A111" s="355"/>
      <c r="B111" s="355"/>
      <c r="C111" s="355"/>
      <c r="D111" s="355"/>
      <c r="E111" s="355"/>
      <c r="F111" s="355"/>
      <c r="G111" s="355"/>
      <c r="H111" s="355"/>
      <c r="I111" s="355"/>
      <c r="J111" s="355"/>
      <c r="K111" s="359"/>
      <c r="L111" s="355"/>
      <c r="M111" s="355"/>
      <c r="N111" s="355"/>
      <c r="O111" s="355"/>
      <c r="P111" s="355"/>
      <c r="Q111" s="355"/>
      <c r="R111" s="355"/>
      <c r="S111" s="355"/>
      <c r="T111" s="355"/>
      <c r="U111" s="355"/>
      <c r="V111" s="355"/>
      <c r="W111" s="355"/>
      <c r="X111" s="355"/>
      <c r="Y111" s="355"/>
      <c r="Z111" s="355"/>
      <c r="AA111" s="355"/>
    </row>
    <row r="112" spans="1:27" ht="15.75" customHeight="1" x14ac:dyDescent="0.3">
      <c r="A112" s="355"/>
      <c r="B112" s="355"/>
      <c r="C112" s="355"/>
      <c r="D112" s="355"/>
      <c r="E112" s="355"/>
      <c r="F112" s="355"/>
      <c r="G112" s="355"/>
      <c r="H112" s="355"/>
      <c r="I112" s="355"/>
      <c r="J112" s="355"/>
      <c r="K112" s="359"/>
      <c r="L112" s="355"/>
      <c r="M112" s="355"/>
      <c r="N112" s="355"/>
      <c r="O112" s="355"/>
      <c r="P112" s="355"/>
      <c r="Q112" s="355"/>
      <c r="R112" s="355"/>
      <c r="S112" s="355"/>
      <c r="T112" s="355"/>
      <c r="U112" s="355"/>
      <c r="V112" s="355"/>
      <c r="W112" s="355"/>
      <c r="X112" s="355"/>
      <c r="Y112" s="355"/>
      <c r="Z112" s="355"/>
      <c r="AA112" s="355"/>
    </row>
    <row r="113" spans="1:27" ht="15.75" customHeight="1" x14ac:dyDescent="0.3">
      <c r="A113" s="355"/>
      <c r="B113" s="355"/>
      <c r="C113" s="355"/>
      <c r="D113" s="355"/>
      <c r="E113" s="355"/>
      <c r="F113" s="355"/>
      <c r="G113" s="355"/>
      <c r="H113" s="355"/>
      <c r="I113" s="355"/>
      <c r="J113" s="355"/>
      <c r="K113" s="359"/>
      <c r="L113" s="355"/>
      <c r="M113" s="355"/>
      <c r="N113" s="355"/>
      <c r="O113" s="355"/>
      <c r="P113" s="355"/>
      <c r="Q113" s="355"/>
      <c r="R113" s="355"/>
      <c r="S113" s="355"/>
      <c r="T113" s="355"/>
      <c r="U113" s="355"/>
      <c r="V113" s="355"/>
      <c r="W113" s="355"/>
      <c r="X113" s="355"/>
      <c r="Y113" s="355"/>
      <c r="Z113" s="355"/>
      <c r="AA113" s="355"/>
    </row>
    <row r="114" spans="1:27" ht="15.75" customHeight="1" x14ac:dyDescent="0.3">
      <c r="A114" s="355"/>
      <c r="B114" s="355"/>
      <c r="C114" s="355"/>
      <c r="D114" s="355"/>
      <c r="E114" s="355"/>
      <c r="F114" s="355"/>
      <c r="G114" s="355"/>
      <c r="H114" s="355"/>
      <c r="I114" s="355"/>
      <c r="J114" s="355"/>
      <c r="K114" s="359"/>
      <c r="L114" s="355"/>
      <c r="M114" s="355"/>
      <c r="N114" s="355"/>
      <c r="O114" s="355"/>
      <c r="P114" s="355"/>
      <c r="Q114" s="355"/>
      <c r="R114" s="355"/>
      <c r="S114" s="355"/>
      <c r="T114" s="355"/>
      <c r="U114" s="355"/>
      <c r="V114" s="355"/>
      <c r="W114" s="355"/>
      <c r="X114" s="355"/>
      <c r="Y114" s="355"/>
      <c r="Z114" s="355"/>
      <c r="AA114" s="355"/>
    </row>
    <row r="115" spans="1:27" ht="15.75" customHeight="1" x14ac:dyDescent="0.3">
      <c r="A115" s="355"/>
      <c r="B115" s="355"/>
      <c r="C115" s="355"/>
      <c r="D115" s="355"/>
      <c r="E115" s="355"/>
      <c r="F115" s="355"/>
      <c r="G115" s="355"/>
      <c r="H115" s="355"/>
      <c r="I115" s="355"/>
      <c r="J115" s="355"/>
      <c r="K115" s="359"/>
      <c r="L115" s="355"/>
      <c r="M115" s="355"/>
      <c r="N115" s="355"/>
      <c r="O115" s="355"/>
      <c r="P115" s="355"/>
      <c r="Q115" s="355"/>
      <c r="R115" s="355"/>
      <c r="S115" s="355"/>
      <c r="T115" s="355"/>
      <c r="U115" s="355"/>
      <c r="V115" s="355"/>
      <c r="W115" s="355"/>
      <c r="X115" s="355"/>
      <c r="Y115" s="355"/>
      <c r="Z115" s="355"/>
      <c r="AA115" s="355"/>
    </row>
    <row r="116" spans="1:27" ht="15.75" customHeight="1" x14ac:dyDescent="0.3">
      <c r="A116" s="355"/>
      <c r="B116" s="355"/>
      <c r="C116" s="355"/>
      <c r="D116" s="355"/>
      <c r="E116" s="355"/>
      <c r="F116" s="355"/>
      <c r="G116" s="355"/>
      <c r="H116" s="355"/>
      <c r="I116" s="355"/>
      <c r="J116" s="355"/>
      <c r="K116" s="359"/>
      <c r="L116" s="355"/>
      <c r="M116" s="355"/>
      <c r="N116" s="355"/>
      <c r="O116" s="355"/>
      <c r="P116" s="355"/>
      <c r="Q116" s="355"/>
      <c r="R116" s="355"/>
      <c r="S116" s="355"/>
      <c r="T116" s="355"/>
      <c r="U116" s="355"/>
      <c r="V116" s="355"/>
      <c r="W116" s="355"/>
      <c r="X116" s="355"/>
      <c r="Y116" s="355"/>
      <c r="Z116" s="355"/>
      <c r="AA116" s="355"/>
    </row>
    <row r="117" spans="1:27" ht="15.75" customHeight="1" x14ac:dyDescent="0.3">
      <c r="A117" s="355"/>
      <c r="B117" s="355"/>
      <c r="C117" s="355"/>
      <c r="D117" s="355"/>
      <c r="E117" s="355"/>
      <c r="F117" s="355"/>
      <c r="G117" s="355"/>
      <c r="H117" s="355"/>
      <c r="I117" s="355"/>
      <c r="J117" s="355"/>
      <c r="K117" s="359"/>
      <c r="L117" s="355"/>
      <c r="M117" s="355"/>
      <c r="N117" s="355"/>
      <c r="O117" s="355"/>
      <c r="P117" s="355"/>
      <c r="Q117" s="355"/>
      <c r="R117" s="355"/>
      <c r="S117" s="355"/>
      <c r="T117" s="355"/>
      <c r="U117" s="355"/>
      <c r="V117" s="355"/>
      <c r="W117" s="355"/>
      <c r="X117" s="355"/>
      <c r="Y117" s="355"/>
      <c r="Z117" s="355"/>
      <c r="AA117" s="355"/>
    </row>
    <row r="118" spans="1:27" ht="15.75" customHeight="1" x14ac:dyDescent="0.3">
      <c r="A118" s="355"/>
      <c r="B118" s="355"/>
      <c r="C118" s="355"/>
      <c r="D118" s="355"/>
      <c r="E118" s="355"/>
      <c r="F118" s="355"/>
      <c r="G118" s="355"/>
      <c r="H118" s="355"/>
      <c r="I118" s="355"/>
      <c r="J118" s="355"/>
      <c r="K118" s="359"/>
      <c r="L118" s="355"/>
      <c r="M118" s="355"/>
      <c r="N118" s="355"/>
      <c r="O118" s="355"/>
      <c r="P118" s="355"/>
      <c r="Q118" s="355"/>
      <c r="R118" s="355"/>
      <c r="S118" s="355"/>
      <c r="T118" s="355"/>
      <c r="U118" s="355"/>
      <c r="V118" s="355"/>
      <c r="W118" s="355"/>
      <c r="X118" s="355"/>
      <c r="Y118" s="355"/>
      <c r="Z118" s="355"/>
      <c r="AA118" s="355"/>
    </row>
    <row r="119" spans="1:27" ht="15.75" customHeight="1" x14ac:dyDescent="0.3">
      <c r="A119" s="355"/>
      <c r="B119" s="355"/>
      <c r="C119" s="355"/>
      <c r="D119" s="355"/>
      <c r="E119" s="355"/>
      <c r="F119" s="355"/>
      <c r="G119" s="355"/>
      <c r="H119" s="355"/>
      <c r="I119" s="355"/>
      <c r="J119" s="355"/>
      <c r="K119" s="359"/>
      <c r="L119" s="355"/>
      <c r="M119" s="355"/>
      <c r="N119" s="355"/>
      <c r="O119" s="355"/>
      <c r="P119" s="355"/>
      <c r="Q119" s="355"/>
      <c r="R119" s="355"/>
      <c r="S119" s="355"/>
      <c r="T119" s="355"/>
      <c r="U119" s="355"/>
      <c r="V119" s="355"/>
      <c r="W119" s="355"/>
      <c r="X119" s="355"/>
      <c r="Y119" s="355"/>
      <c r="Z119" s="355"/>
      <c r="AA119" s="355"/>
    </row>
    <row r="120" spans="1:27" ht="15.75" customHeight="1" x14ac:dyDescent="0.3">
      <c r="A120" s="355"/>
      <c r="B120" s="355"/>
      <c r="C120" s="355"/>
      <c r="D120" s="355"/>
      <c r="E120" s="355"/>
      <c r="F120" s="355"/>
      <c r="G120" s="355"/>
      <c r="H120" s="355"/>
      <c r="I120" s="355"/>
      <c r="J120" s="355"/>
      <c r="K120" s="359"/>
      <c r="L120" s="355"/>
      <c r="M120" s="355"/>
      <c r="N120" s="355"/>
      <c r="O120" s="355"/>
      <c r="P120" s="355"/>
      <c r="Q120" s="355"/>
      <c r="R120" s="355"/>
      <c r="S120" s="355"/>
      <c r="T120" s="355"/>
      <c r="U120" s="355"/>
      <c r="V120" s="355"/>
      <c r="W120" s="355"/>
      <c r="X120" s="355"/>
      <c r="Y120" s="355"/>
      <c r="Z120" s="355"/>
      <c r="AA120" s="355"/>
    </row>
    <row r="121" spans="1:27" ht="15.75" customHeight="1" x14ac:dyDescent="0.3">
      <c r="A121" s="355"/>
      <c r="B121" s="355"/>
      <c r="C121" s="355"/>
      <c r="D121" s="355"/>
      <c r="E121" s="355"/>
      <c r="F121" s="355"/>
      <c r="G121" s="355"/>
      <c r="H121" s="355"/>
      <c r="I121" s="355"/>
      <c r="J121" s="355"/>
      <c r="K121" s="359"/>
      <c r="L121" s="355"/>
      <c r="M121" s="355"/>
      <c r="N121" s="355"/>
      <c r="O121" s="355"/>
      <c r="P121" s="355"/>
      <c r="Q121" s="355"/>
      <c r="R121" s="355"/>
      <c r="S121" s="355"/>
      <c r="T121" s="355"/>
      <c r="U121" s="355"/>
      <c r="V121" s="355"/>
      <c r="W121" s="355"/>
      <c r="X121" s="355"/>
      <c r="Y121" s="355"/>
      <c r="Z121" s="355"/>
      <c r="AA121" s="355"/>
    </row>
    <row r="122" spans="1:27" ht="15.75" customHeight="1" x14ac:dyDescent="0.3">
      <c r="A122" s="355"/>
      <c r="B122" s="355"/>
      <c r="C122" s="355"/>
      <c r="D122" s="355"/>
      <c r="E122" s="355"/>
      <c r="F122" s="355"/>
      <c r="G122" s="355"/>
      <c r="H122" s="355"/>
      <c r="I122" s="355"/>
      <c r="J122" s="355"/>
      <c r="K122" s="359"/>
      <c r="L122" s="355"/>
      <c r="M122" s="355"/>
      <c r="N122" s="355"/>
      <c r="O122" s="355"/>
      <c r="P122" s="355"/>
      <c r="Q122" s="355"/>
      <c r="R122" s="355"/>
      <c r="S122" s="355"/>
      <c r="T122" s="355"/>
      <c r="U122" s="355"/>
      <c r="V122" s="355"/>
      <c r="W122" s="355"/>
      <c r="X122" s="355"/>
      <c r="Y122" s="355"/>
      <c r="Z122" s="355"/>
      <c r="AA122" s="355"/>
    </row>
    <row r="123" spans="1:27" ht="15.75" customHeight="1" x14ac:dyDescent="0.3">
      <c r="A123" s="355"/>
      <c r="B123" s="355"/>
      <c r="C123" s="355"/>
      <c r="D123" s="355"/>
      <c r="E123" s="355"/>
      <c r="F123" s="355"/>
      <c r="G123" s="355"/>
      <c r="H123" s="355"/>
      <c r="I123" s="355"/>
      <c r="J123" s="355"/>
      <c r="K123" s="359"/>
      <c r="L123" s="355"/>
      <c r="M123" s="355"/>
      <c r="N123" s="355"/>
      <c r="O123" s="355"/>
      <c r="P123" s="355"/>
      <c r="Q123" s="355"/>
      <c r="R123" s="355"/>
      <c r="S123" s="355"/>
      <c r="T123" s="355"/>
      <c r="U123" s="355"/>
      <c r="V123" s="355"/>
      <c r="W123" s="355"/>
      <c r="X123" s="355"/>
      <c r="Y123" s="355"/>
      <c r="Z123" s="355"/>
      <c r="AA123" s="355"/>
    </row>
    <row r="124" spans="1:27" ht="15.75" customHeight="1" x14ac:dyDescent="0.3">
      <c r="A124" s="355"/>
      <c r="B124" s="355"/>
      <c r="C124" s="355"/>
      <c r="D124" s="355"/>
      <c r="E124" s="355"/>
      <c r="F124" s="355"/>
      <c r="G124" s="355"/>
      <c r="H124" s="355"/>
      <c r="I124" s="355"/>
      <c r="J124" s="355"/>
      <c r="K124" s="359"/>
      <c r="L124" s="355"/>
      <c r="M124" s="355"/>
      <c r="N124" s="355"/>
      <c r="O124" s="355"/>
      <c r="P124" s="355"/>
      <c r="Q124" s="355"/>
      <c r="R124" s="355"/>
      <c r="S124" s="355"/>
      <c r="T124" s="355"/>
      <c r="U124" s="355"/>
      <c r="V124" s="355"/>
      <c r="W124" s="355"/>
      <c r="X124" s="355"/>
      <c r="Y124" s="355"/>
      <c r="Z124" s="355"/>
      <c r="AA124" s="355"/>
    </row>
    <row r="125" spans="1:27" ht="15.75" customHeight="1" x14ac:dyDescent="0.3">
      <c r="A125" s="355"/>
      <c r="B125" s="355"/>
      <c r="C125" s="355"/>
      <c r="D125" s="355"/>
      <c r="E125" s="355"/>
      <c r="F125" s="355"/>
      <c r="G125" s="355"/>
      <c r="H125" s="355"/>
      <c r="I125" s="355"/>
      <c r="J125" s="355"/>
      <c r="K125" s="359"/>
      <c r="L125" s="355"/>
      <c r="M125" s="355"/>
      <c r="N125" s="355"/>
      <c r="O125" s="355"/>
      <c r="P125" s="355"/>
      <c r="Q125" s="355"/>
      <c r="R125" s="355"/>
      <c r="S125" s="355"/>
      <c r="T125" s="355"/>
      <c r="U125" s="355"/>
      <c r="V125" s="355"/>
      <c r="W125" s="355"/>
      <c r="X125" s="355"/>
      <c r="Y125" s="355"/>
      <c r="Z125" s="355"/>
      <c r="AA125" s="355"/>
    </row>
    <row r="126" spans="1:27" ht="15.75" customHeight="1" x14ac:dyDescent="0.3">
      <c r="A126" s="355"/>
      <c r="B126" s="355"/>
      <c r="C126" s="355"/>
      <c r="D126" s="355"/>
      <c r="E126" s="355"/>
      <c r="F126" s="355"/>
      <c r="G126" s="355"/>
      <c r="H126" s="355"/>
      <c r="I126" s="355"/>
      <c r="J126" s="355"/>
      <c r="K126" s="359"/>
      <c r="L126" s="355"/>
      <c r="M126" s="355"/>
      <c r="N126" s="355"/>
      <c r="O126" s="355"/>
      <c r="P126" s="355"/>
      <c r="Q126" s="355"/>
      <c r="R126" s="355"/>
      <c r="S126" s="355"/>
      <c r="T126" s="355"/>
      <c r="U126" s="355"/>
      <c r="V126" s="355"/>
      <c r="W126" s="355"/>
      <c r="X126" s="355"/>
      <c r="Y126" s="355"/>
      <c r="Z126" s="355"/>
      <c r="AA126" s="355"/>
    </row>
    <row r="127" spans="1:27" ht="15.75" customHeight="1" x14ac:dyDescent="0.3">
      <c r="A127" s="355"/>
      <c r="B127" s="355"/>
      <c r="C127" s="355"/>
      <c r="D127" s="355"/>
      <c r="E127" s="355"/>
      <c r="F127" s="355"/>
      <c r="G127" s="355"/>
      <c r="H127" s="355"/>
      <c r="I127" s="355"/>
      <c r="J127" s="355"/>
      <c r="K127" s="359"/>
      <c r="L127" s="355"/>
      <c r="M127" s="355"/>
      <c r="N127" s="355"/>
      <c r="O127" s="355"/>
      <c r="P127" s="355"/>
      <c r="Q127" s="355"/>
      <c r="R127" s="355"/>
      <c r="S127" s="355"/>
      <c r="T127" s="355"/>
      <c r="U127" s="355"/>
      <c r="V127" s="355"/>
      <c r="W127" s="355"/>
      <c r="X127" s="355"/>
      <c r="Y127" s="355"/>
      <c r="Z127" s="355"/>
      <c r="AA127" s="355"/>
    </row>
    <row r="128" spans="1:27" ht="15.75" customHeight="1" x14ac:dyDescent="0.3">
      <c r="A128" s="355"/>
      <c r="B128" s="355"/>
      <c r="C128" s="355"/>
      <c r="D128" s="355"/>
      <c r="E128" s="355"/>
      <c r="F128" s="355"/>
      <c r="G128" s="355"/>
      <c r="H128" s="355"/>
      <c r="I128" s="355"/>
      <c r="J128" s="355"/>
      <c r="K128" s="359"/>
      <c r="L128" s="355"/>
      <c r="M128" s="355"/>
      <c r="N128" s="355"/>
      <c r="O128" s="355"/>
      <c r="P128" s="355"/>
      <c r="Q128" s="355"/>
      <c r="R128" s="355"/>
      <c r="S128" s="355"/>
      <c r="T128" s="355"/>
      <c r="U128" s="355"/>
      <c r="V128" s="355"/>
      <c r="W128" s="355"/>
      <c r="X128" s="355"/>
      <c r="Y128" s="355"/>
      <c r="Z128" s="355"/>
      <c r="AA128" s="355"/>
    </row>
    <row r="129" spans="1:27" ht="15.75" customHeight="1" x14ac:dyDescent="0.3">
      <c r="A129" s="355"/>
      <c r="B129" s="355"/>
      <c r="C129" s="355"/>
      <c r="D129" s="355"/>
      <c r="E129" s="355"/>
      <c r="F129" s="355"/>
      <c r="G129" s="355"/>
      <c r="H129" s="355"/>
      <c r="I129" s="355"/>
      <c r="J129" s="355"/>
      <c r="K129" s="359"/>
      <c r="L129" s="355"/>
      <c r="M129" s="355"/>
      <c r="N129" s="355"/>
      <c r="O129" s="355"/>
      <c r="P129" s="355"/>
      <c r="Q129" s="355"/>
      <c r="R129" s="355"/>
      <c r="S129" s="355"/>
      <c r="T129" s="355"/>
      <c r="U129" s="355"/>
      <c r="V129" s="355"/>
      <c r="W129" s="355"/>
      <c r="X129" s="355"/>
      <c r="Y129" s="355"/>
      <c r="Z129" s="355"/>
      <c r="AA129" s="355"/>
    </row>
    <row r="130" spans="1:27" ht="15.75" customHeight="1" x14ac:dyDescent="0.3">
      <c r="A130" s="355"/>
      <c r="B130" s="355"/>
      <c r="C130" s="355"/>
      <c r="D130" s="355"/>
      <c r="E130" s="355"/>
      <c r="F130" s="355"/>
      <c r="G130" s="355"/>
      <c r="H130" s="355"/>
      <c r="I130" s="355"/>
      <c r="J130" s="355"/>
      <c r="K130" s="359"/>
      <c r="L130" s="355"/>
      <c r="M130" s="355"/>
      <c r="N130" s="355"/>
      <c r="O130" s="355"/>
      <c r="P130" s="355"/>
      <c r="Q130" s="355"/>
      <c r="R130" s="355"/>
      <c r="S130" s="355"/>
      <c r="T130" s="355"/>
      <c r="U130" s="355"/>
      <c r="V130" s="355"/>
      <c r="W130" s="355"/>
      <c r="X130" s="355"/>
      <c r="Y130" s="355"/>
      <c r="Z130" s="355"/>
      <c r="AA130" s="355"/>
    </row>
    <row r="131" spans="1:27" ht="15.75" customHeight="1" x14ac:dyDescent="0.3">
      <c r="A131" s="355"/>
      <c r="B131" s="355"/>
      <c r="C131" s="355"/>
      <c r="D131" s="355"/>
      <c r="E131" s="355"/>
      <c r="F131" s="355"/>
      <c r="G131" s="355"/>
      <c r="H131" s="355"/>
      <c r="I131" s="355"/>
      <c r="J131" s="355"/>
      <c r="K131" s="359"/>
      <c r="L131" s="355"/>
      <c r="M131" s="355"/>
      <c r="N131" s="355"/>
      <c r="O131" s="355"/>
      <c r="P131" s="355"/>
      <c r="Q131" s="355"/>
      <c r="R131" s="355"/>
      <c r="S131" s="355"/>
      <c r="T131" s="355"/>
      <c r="U131" s="355"/>
      <c r="V131" s="355"/>
      <c r="W131" s="355"/>
      <c r="X131" s="355"/>
      <c r="Y131" s="355"/>
      <c r="Z131" s="355"/>
      <c r="AA131" s="355"/>
    </row>
    <row r="132" spans="1:27" ht="15.75" customHeight="1" x14ac:dyDescent="0.3">
      <c r="A132" s="355"/>
      <c r="B132" s="355"/>
      <c r="C132" s="355"/>
      <c r="D132" s="355"/>
      <c r="E132" s="355"/>
      <c r="F132" s="355"/>
      <c r="G132" s="355"/>
      <c r="H132" s="355"/>
      <c r="I132" s="355"/>
      <c r="J132" s="355"/>
      <c r="K132" s="359"/>
      <c r="L132" s="355"/>
      <c r="M132" s="355"/>
      <c r="N132" s="355"/>
      <c r="O132" s="355"/>
      <c r="P132" s="355"/>
      <c r="Q132" s="355"/>
      <c r="R132" s="355"/>
      <c r="S132" s="355"/>
      <c r="T132" s="355"/>
      <c r="U132" s="355"/>
      <c r="V132" s="355"/>
      <c r="W132" s="355"/>
      <c r="X132" s="355"/>
      <c r="Y132" s="355"/>
      <c r="Z132" s="355"/>
      <c r="AA132" s="355"/>
    </row>
    <row r="133" spans="1:27" ht="15.75" customHeight="1" x14ac:dyDescent="0.3">
      <c r="A133" s="355"/>
      <c r="B133" s="355"/>
      <c r="C133" s="355"/>
      <c r="D133" s="355"/>
      <c r="E133" s="355"/>
      <c r="F133" s="355"/>
      <c r="G133" s="355"/>
      <c r="H133" s="355"/>
      <c r="I133" s="355"/>
      <c r="J133" s="355"/>
      <c r="K133" s="359"/>
      <c r="L133" s="355"/>
      <c r="M133" s="355"/>
      <c r="N133" s="355"/>
      <c r="O133" s="355"/>
      <c r="P133" s="355"/>
      <c r="Q133" s="355"/>
      <c r="R133" s="355"/>
      <c r="S133" s="355"/>
      <c r="T133" s="355"/>
      <c r="U133" s="355"/>
      <c r="V133" s="355"/>
      <c r="W133" s="355"/>
      <c r="X133" s="355"/>
      <c r="Y133" s="355"/>
      <c r="Z133" s="355"/>
      <c r="AA133" s="355"/>
    </row>
    <row r="134" spans="1:27" ht="15.75" customHeight="1" x14ac:dyDescent="0.3">
      <c r="A134" s="355"/>
      <c r="B134" s="355"/>
      <c r="C134" s="355"/>
      <c r="D134" s="355"/>
      <c r="E134" s="355"/>
      <c r="F134" s="355"/>
      <c r="G134" s="355"/>
      <c r="H134" s="355"/>
      <c r="I134" s="355"/>
      <c r="J134" s="355"/>
      <c r="K134" s="359"/>
      <c r="L134" s="355"/>
      <c r="M134" s="355"/>
      <c r="N134" s="355"/>
      <c r="O134" s="355"/>
      <c r="P134" s="355"/>
      <c r="Q134" s="355"/>
      <c r="R134" s="355"/>
      <c r="S134" s="355"/>
      <c r="T134" s="355"/>
      <c r="U134" s="355"/>
      <c r="V134" s="355"/>
      <c r="W134" s="355"/>
      <c r="X134" s="355"/>
      <c r="Y134" s="355"/>
      <c r="Z134" s="355"/>
      <c r="AA134" s="355"/>
    </row>
    <row r="135" spans="1:27" ht="15.75" customHeight="1" x14ac:dyDescent="0.3">
      <c r="A135" s="355"/>
      <c r="B135" s="355"/>
      <c r="C135" s="355"/>
      <c r="D135" s="355"/>
      <c r="E135" s="355"/>
      <c r="F135" s="355"/>
      <c r="G135" s="355"/>
      <c r="H135" s="355"/>
      <c r="I135" s="355"/>
      <c r="J135" s="355"/>
      <c r="K135" s="359"/>
      <c r="L135" s="355"/>
      <c r="M135" s="355"/>
      <c r="N135" s="355"/>
      <c r="O135" s="355"/>
      <c r="P135" s="355"/>
      <c r="Q135" s="355"/>
      <c r="R135" s="355"/>
      <c r="S135" s="355"/>
      <c r="T135" s="355"/>
      <c r="U135" s="355"/>
      <c r="V135" s="355"/>
      <c r="W135" s="355"/>
      <c r="X135" s="355"/>
      <c r="Y135" s="355"/>
      <c r="Z135" s="355"/>
      <c r="AA135" s="355"/>
    </row>
    <row r="136" spans="1:27" ht="15.75" customHeight="1" x14ac:dyDescent="0.3">
      <c r="A136" s="355"/>
      <c r="B136" s="355"/>
      <c r="C136" s="355"/>
      <c r="D136" s="355"/>
      <c r="E136" s="355"/>
      <c r="F136" s="355"/>
      <c r="G136" s="355"/>
      <c r="H136" s="355"/>
      <c r="I136" s="355"/>
      <c r="J136" s="355"/>
      <c r="K136" s="359"/>
      <c r="L136" s="355"/>
      <c r="M136" s="355"/>
      <c r="N136" s="355"/>
      <c r="O136" s="355"/>
      <c r="P136" s="355"/>
      <c r="Q136" s="355"/>
      <c r="R136" s="355"/>
      <c r="S136" s="355"/>
      <c r="T136" s="355"/>
      <c r="U136" s="355"/>
      <c r="V136" s="355"/>
      <c r="W136" s="355"/>
      <c r="X136" s="355"/>
      <c r="Y136" s="355"/>
      <c r="Z136" s="355"/>
      <c r="AA136" s="355"/>
    </row>
    <row r="137" spans="1:27" ht="15.75" customHeight="1" x14ac:dyDescent="0.3">
      <c r="A137" s="355"/>
      <c r="B137" s="355"/>
      <c r="C137" s="355"/>
      <c r="D137" s="355"/>
      <c r="E137" s="355"/>
      <c r="F137" s="355"/>
      <c r="G137" s="355"/>
      <c r="H137" s="355"/>
      <c r="I137" s="355"/>
      <c r="J137" s="355"/>
      <c r="K137" s="359"/>
      <c r="L137" s="355"/>
      <c r="M137" s="355"/>
      <c r="N137" s="355"/>
      <c r="O137" s="355"/>
      <c r="P137" s="355"/>
      <c r="Q137" s="355"/>
      <c r="R137" s="355"/>
      <c r="S137" s="355"/>
      <c r="T137" s="355"/>
      <c r="U137" s="355"/>
      <c r="V137" s="355"/>
      <c r="W137" s="355"/>
      <c r="X137" s="355"/>
      <c r="Y137" s="355"/>
      <c r="Z137" s="355"/>
      <c r="AA137" s="355"/>
    </row>
    <row r="138" spans="1:27" ht="15.75" customHeight="1" x14ac:dyDescent="0.3">
      <c r="A138" s="355"/>
      <c r="B138" s="355"/>
      <c r="C138" s="355"/>
      <c r="D138" s="355"/>
      <c r="E138" s="355"/>
      <c r="F138" s="355"/>
      <c r="G138" s="355"/>
      <c r="H138" s="355"/>
      <c r="I138" s="355"/>
      <c r="J138" s="355"/>
      <c r="K138" s="359"/>
      <c r="L138" s="355"/>
      <c r="M138" s="355"/>
      <c r="N138" s="355"/>
      <c r="O138" s="355"/>
      <c r="P138" s="355"/>
      <c r="Q138" s="355"/>
      <c r="R138" s="355"/>
      <c r="S138" s="355"/>
      <c r="T138" s="355"/>
      <c r="U138" s="355"/>
      <c r="V138" s="355"/>
      <c r="W138" s="355"/>
      <c r="X138" s="355"/>
      <c r="Y138" s="355"/>
      <c r="Z138" s="355"/>
      <c r="AA138" s="355"/>
    </row>
    <row r="139" spans="1:27" ht="15.75" customHeight="1" x14ac:dyDescent="0.3">
      <c r="A139" s="355"/>
      <c r="B139" s="355"/>
      <c r="C139" s="355"/>
      <c r="D139" s="355"/>
      <c r="E139" s="355"/>
      <c r="F139" s="355"/>
      <c r="G139" s="355"/>
      <c r="H139" s="355"/>
      <c r="I139" s="355"/>
      <c r="J139" s="355"/>
      <c r="K139" s="359"/>
      <c r="L139" s="355"/>
      <c r="M139" s="355"/>
      <c r="N139" s="355"/>
      <c r="O139" s="355"/>
      <c r="P139" s="355"/>
      <c r="Q139" s="355"/>
      <c r="R139" s="355"/>
      <c r="S139" s="355"/>
      <c r="T139" s="355"/>
      <c r="U139" s="355"/>
      <c r="V139" s="355"/>
      <c r="W139" s="355"/>
      <c r="X139" s="355"/>
      <c r="Y139" s="355"/>
      <c r="Z139" s="355"/>
      <c r="AA139" s="355"/>
    </row>
    <row r="140" spans="1:27" ht="15.75" customHeight="1" x14ac:dyDescent="0.3">
      <c r="A140" s="355"/>
      <c r="B140" s="355"/>
      <c r="C140" s="355"/>
      <c r="D140" s="355"/>
      <c r="E140" s="355"/>
      <c r="F140" s="355"/>
      <c r="G140" s="355"/>
      <c r="H140" s="355"/>
      <c r="I140" s="355"/>
      <c r="J140" s="355"/>
      <c r="K140" s="359"/>
      <c r="L140" s="355"/>
      <c r="M140" s="355"/>
      <c r="N140" s="355"/>
      <c r="O140" s="355"/>
      <c r="P140" s="355"/>
      <c r="Q140" s="355"/>
      <c r="R140" s="355"/>
      <c r="S140" s="355"/>
      <c r="T140" s="355"/>
      <c r="U140" s="355"/>
      <c r="V140" s="355"/>
      <c r="W140" s="355"/>
      <c r="X140" s="355"/>
      <c r="Y140" s="355"/>
      <c r="Z140" s="355"/>
      <c r="AA140" s="355"/>
    </row>
    <row r="141" spans="1:27" ht="15.75" customHeight="1" x14ac:dyDescent="0.3">
      <c r="A141" s="355"/>
      <c r="B141" s="355"/>
      <c r="C141" s="355"/>
      <c r="D141" s="355"/>
      <c r="E141" s="355"/>
      <c r="F141" s="355"/>
      <c r="G141" s="355"/>
      <c r="H141" s="355"/>
      <c r="I141" s="355"/>
      <c r="J141" s="355"/>
      <c r="K141" s="359"/>
      <c r="L141" s="355"/>
      <c r="M141" s="355"/>
      <c r="N141" s="355"/>
      <c r="O141" s="355"/>
      <c r="P141" s="355"/>
      <c r="Q141" s="355"/>
      <c r="R141" s="355"/>
      <c r="S141" s="355"/>
      <c r="T141" s="355"/>
      <c r="U141" s="355"/>
      <c r="V141" s="355"/>
      <c r="W141" s="355"/>
      <c r="X141" s="355"/>
      <c r="Y141" s="355"/>
      <c r="Z141" s="355"/>
      <c r="AA141" s="355"/>
    </row>
    <row r="142" spans="1:27" ht="15.75" customHeight="1" x14ac:dyDescent="0.3">
      <c r="A142" s="355"/>
      <c r="B142" s="355"/>
      <c r="C142" s="355"/>
      <c r="D142" s="355"/>
      <c r="E142" s="355"/>
      <c r="F142" s="355"/>
      <c r="G142" s="355"/>
      <c r="H142" s="355"/>
      <c r="I142" s="355"/>
      <c r="J142" s="355"/>
      <c r="K142" s="359"/>
      <c r="L142" s="355"/>
      <c r="M142" s="355"/>
      <c r="N142" s="355"/>
      <c r="O142" s="355"/>
      <c r="P142" s="355"/>
      <c r="Q142" s="355"/>
      <c r="R142" s="355"/>
      <c r="S142" s="355"/>
      <c r="T142" s="355"/>
      <c r="U142" s="355"/>
      <c r="V142" s="355"/>
      <c r="W142" s="355"/>
      <c r="X142" s="355"/>
      <c r="Y142" s="355"/>
      <c r="Z142" s="355"/>
      <c r="AA142" s="355"/>
    </row>
    <row r="143" spans="1:27" ht="15.75" customHeight="1" x14ac:dyDescent="0.3">
      <c r="A143" s="355"/>
      <c r="B143" s="355"/>
      <c r="C143" s="355"/>
      <c r="D143" s="355"/>
      <c r="E143" s="355"/>
      <c r="F143" s="355"/>
      <c r="G143" s="355"/>
      <c r="H143" s="355"/>
      <c r="I143" s="355"/>
      <c r="J143" s="355"/>
      <c r="K143" s="359"/>
      <c r="L143" s="355"/>
      <c r="M143" s="355"/>
      <c r="N143" s="355"/>
      <c r="O143" s="355"/>
      <c r="P143" s="355"/>
      <c r="Q143" s="355"/>
      <c r="R143" s="355"/>
      <c r="S143" s="355"/>
      <c r="T143" s="355"/>
      <c r="U143" s="355"/>
      <c r="V143" s="355"/>
      <c r="W143" s="355"/>
      <c r="X143" s="355"/>
      <c r="Y143" s="355"/>
      <c r="Z143" s="355"/>
      <c r="AA143" s="355"/>
    </row>
    <row r="144" spans="1:27" ht="15.75" customHeight="1" x14ac:dyDescent="0.3">
      <c r="A144" s="355"/>
      <c r="B144" s="355"/>
      <c r="C144" s="355"/>
      <c r="D144" s="355"/>
      <c r="E144" s="355"/>
      <c r="F144" s="355"/>
      <c r="G144" s="355"/>
      <c r="H144" s="355"/>
      <c r="I144" s="355"/>
      <c r="J144" s="355"/>
      <c r="K144" s="359"/>
      <c r="L144" s="355"/>
      <c r="M144" s="355"/>
      <c r="N144" s="355"/>
      <c r="O144" s="355"/>
      <c r="P144" s="355"/>
      <c r="Q144" s="355"/>
      <c r="R144" s="355"/>
      <c r="S144" s="355"/>
      <c r="T144" s="355"/>
      <c r="U144" s="355"/>
      <c r="V144" s="355"/>
      <c r="W144" s="355"/>
      <c r="X144" s="355"/>
      <c r="Y144" s="355"/>
      <c r="Z144" s="355"/>
      <c r="AA144" s="355"/>
    </row>
    <row r="145" spans="1:27" ht="15.75" customHeight="1" x14ac:dyDescent="0.3">
      <c r="A145" s="355"/>
      <c r="B145" s="355"/>
      <c r="C145" s="355"/>
      <c r="D145" s="355"/>
      <c r="E145" s="355"/>
      <c r="F145" s="355"/>
      <c r="G145" s="355"/>
      <c r="H145" s="355"/>
      <c r="I145" s="355"/>
      <c r="J145" s="355"/>
      <c r="K145" s="359"/>
      <c r="L145" s="355"/>
      <c r="M145" s="355"/>
      <c r="N145" s="355"/>
      <c r="O145" s="355"/>
      <c r="P145" s="355"/>
      <c r="Q145" s="355"/>
      <c r="R145" s="355"/>
      <c r="S145" s="355"/>
      <c r="T145" s="355"/>
      <c r="U145" s="355"/>
      <c r="V145" s="355"/>
      <c r="W145" s="355"/>
      <c r="X145" s="355"/>
      <c r="Y145" s="355"/>
      <c r="Z145" s="355"/>
      <c r="AA145" s="355"/>
    </row>
    <row r="146" spans="1:27" ht="15.75" customHeight="1" x14ac:dyDescent="0.3">
      <c r="A146" s="355"/>
      <c r="B146" s="355"/>
      <c r="C146" s="355"/>
      <c r="D146" s="355"/>
      <c r="E146" s="355"/>
      <c r="F146" s="355"/>
      <c r="G146" s="355"/>
      <c r="H146" s="355"/>
      <c r="I146" s="355"/>
      <c r="J146" s="355"/>
      <c r="K146" s="359"/>
      <c r="L146" s="355"/>
      <c r="M146" s="355"/>
      <c r="N146" s="355"/>
      <c r="O146" s="355"/>
      <c r="P146" s="355"/>
      <c r="Q146" s="355"/>
      <c r="R146" s="355"/>
      <c r="S146" s="355"/>
      <c r="T146" s="355"/>
      <c r="U146" s="355"/>
      <c r="V146" s="355"/>
      <c r="W146" s="355"/>
      <c r="X146" s="355"/>
      <c r="Y146" s="355"/>
      <c r="Z146" s="355"/>
      <c r="AA146" s="355"/>
    </row>
    <row r="147" spans="1:27" ht="15.75" customHeight="1" x14ac:dyDescent="0.3">
      <c r="A147" s="355"/>
      <c r="B147" s="355"/>
      <c r="C147" s="355"/>
      <c r="D147" s="355"/>
      <c r="E147" s="355"/>
      <c r="F147" s="355"/>
      <c r="G147" s="355"/>
      <c r="H147" s="355"/>
      <c r="I147" s="355"/>
      <c r="J147" s="355"/>
      <c r="K147" s="359"/>
      <c r="L147" s="355"/>
      <c r="M147" s="355"/>
      <c r="N147" s="355"/>
      <c r="O147" s="355"/>
      <c r="P147" s="355"/>
      <c r="Q147" s="355"/>
      <c r="R147" s="355"/>
      <c r="S147" s="355"/>
      <c r="T147" s="355"/>
      <c r="U147" s="355"/>
      <c r="V147" s="355"/>
      <c r="W147" s="355"/>
      <c r="X147" s="355"/>
      <c r="Y147" s="355"/>
      <c r="Z147" s="355"/>
      <c r="AA147" s="355"/>
    </row>
    <row r="148" spans="1:27" ht="15.75" customHeight="1" x14ac:dyDescent="0.3">
      <c r="A148" s="355"/>
      <c r="B148" s="355"/>
      <c r="C148" s="355"/>
      <c r="D148" s="355"/>
      <c r="E148" s="355"/>
      <c r="F148" s="355"/>
      <c r="G148" s="355"/>
      <c r="H148" s="355"/>
      <c r="I148" s="355"/>
      <c r="J148" s="355"/>
      <c r="K148" s="359"/>
      <c r="L148" s="355"/>
      <c r="M148" s="355"/>
      <c r="N148" s="355"/>
      <c r="O148" s="355"/>
      <c r="P148" s="355"/>
      <c r="Q148" s="355"/>
      <c r="R148" s="355"/>
      <c r="S148" s="355"/>
      <c r="T148" s="355"/>
      <c r="U148" s="355"/>
      <c r="V148" s="355"/>
      <c r="W148" s="355"/>
      <c r="X148" s="355"/>
      <c r="Y148" s="355"/>
      <c r="Z148" s="355"/>
      <c r="AA148" s="355"/>
    </row>
    <row r="149" spans="1:27" ht="15.75" customHeight="1" x14ac:dyDescent="0.3">
      <c r="A149" s="355"/>
      <c r="B149" s="355"/>
      <c r="C149" s="355"/>
      <c r="D149" s="355"/>
      <c r="E149" s="355"/>
      <c r="F149" s="355"/>
      <c r="G149" s="355"/>
      <c r="H149" s="355"/>
      <c r="I149" s="355"/>
      <c r="J149" s="355"/>
      <c r="K149" s="359"/>
      <c r="L149" s="355"/>
      <c r="M149" s="355"/>
      <c r="N149" s="355"/>
      <c r="O149" s="355"/>
      <c r="P149" s="355"/>
      <c r="Q149" s="355"/>
      <c r="R149" s="355"/>
      <c r="S149" s="355"/>
      <c r="T149" s="355"/>
      <c r="U149" s="355"/>
      <c r="V149" s="355"/>
      <c r="W149" s="355"/>
      <c r="X149" s="355"/>
      <c r="Y149" s="355"/>
      <c r="Z149" s="355"/>
      <c r="AA149" s="355"/>
    </row>
    <row r="150" spans="1:27" ht="15.75" customHeight="1" x14ac:dyDescent="0.3">
      <c r="A150" s="355"/>
      <c r="B150" s="355"/>
      <c r="C150" s="355"/>
      <c r="D150" s="355"/>
      <c r="E150" s="355"/>
      <c r="F150" s="355"/>
      <c r="G150" s="355"/>
      <c r="H150" s="355"/>
      <c r="I150" s="355"/>
      <c r="J150" s="355"/>
      <c r="K150" s="359"/>
      <c r="L150" s="355"/>
      <c r="M150" s="355"/>
      <c r="N150" s="355"/>
      <c r="O150" s="355"/>
      <c r="P150" s="355"/>
      <c r="Q150" s="355"/>
      <c r="R150" s="355"/>
      <c r="S150" s="355"/>
      <c r="T150" s="355"/>
      <c r="U150" s="355"/>
      <c r="V150" s="355"/>
      <c r="W150" s="355"/>
      <c r="X150" s="355"/>
      <c r="Y150" s="355"/>
      <c r="Z150" s="355"/>
      <c r="AA150" s="355"/>
    </row>
    <row r="151" spans="1:27" ht="15.75" customHeight="1" x14ac:dyDescent="0.3">
      <c r="A151" s="355"/>
      <c r="B151" s="355"/>
      <c r="C151" s="355"/>
      <c r="D151" s="355"/>
      <c r="E151" s="355"/>
      <c r="F151" s="355"/>
      <c r="G151" s="355"/>
      <c r="H151" s="355"/>
      <c r="I151" s="355"/>
      <c r="J151" s="355"/>
      <c r="K151" s="359"/>
      <c r="L151" s="355"/>
      <c r="M151" s="355"/>
      <c r="N151" s="355"/>
      <c r="O151" s="355"/>
      <c r="P151" s="355"/>
      <c r="Q151" s="355"/>
      <c r="R151" s="355"/>
      <c r="S151" s="355"/>
      <c r="T151" s="355"/>
      <c r="U151" s="355"/>
      <c r="V151" s="355"/>
      <c r="W151" s="355"/>
      <c r="X151" s="355"/>
      <c r="Y151" s="355"/>
      <c r="Z151" s="355"/>
      <c r="AA151" s="355"/>
    </row>
    <row r="152" spans="1:27" ht="15.75" customHeight="1" x14ac:dyDescent="0.3">
      <c r="A152" s="355"/>
      <c r="B152" s="355"/>
      <c r="C152" s="355"/>
      <c r="D152" s="355"/>
      <c r="E152" s="355"/>
      <c r="F152" s="355"/>
      <c r="G152" s="355"/>
      <c r="H152" s="355"/>
      <c r="I152" s="355"/>
      <c r="J152" s="355"/>
      <c r="K152" s="359"/>
      <c r="L152" s="355"/>
      <c r="M152" s="355"/>
      <c r="N152" s="355"/>
      <c r="O152" s="355"/>
      <c r="P152" s="355"/>
      <c r="Q152" s="355"/>
      <c r="R152" s="355"/>
      <c r="S152" s="355"/>
      <c r="T152" s="355"/>
      <c r="U152" s="355"/>
      <c r="V152" s="355"/>
      <c r="W152" s="355"/>
      <c r="X152" s="355"/>
      <c r="Y152" s="355"/>
      <c r="Z152" s="355"/>
      <c r="AA152" s="355"/>
    </row>
    <row r="153" spans="1:27" ht="15.75" customHeight="1" x14ac:dyDescent="0.3">
      <c r="A153" s="355"/>
      <c r="B153" s="355"/>
      <c r="C153" s="355"/>
      <c r="D153" s="355"/>
      <c r="E153" s="355"/>
      <c r="F153" s="355"/>
      <c r="G153" s="355"/>
      <c r="H153" s="355"/>
      <c r="I153" s="355"/>
      <c r="J153" s="355"/>
      <c r="K153" s="359"/>
      <c r="L153" s="355"/>
      <c r="M153" s="355"/>
      <c r="N153" s="355"/>
      <c r="O153" s="355"/>
      <c r="P153" s="355"/>
      <c r="Q153" s="355"/>
      <c r="R153" s="355"/>
      <c r="S153" s="355"/>
      <c r="T153" s="355"/>
      <c r="U153" s="355"/>
      <c r="V153" s="355"/>
      <c r="W153" s="355"/>
      <c r="X153" s="355"/>
      <c r="Y153" s="355"/>
      <c r="Z153" s="355"/>
      <c r="AA153" s="355"/>
    </row>
    <row r="154" spans="1:27" ht="15.75" customHeight="1" x14ac:dyDescent="0.3">
      <c r="A154" s="355"/>
      <c r="B154" s="355"/>
      <c r="C154" s="355"/>
      <c r="D154" s="355"/>
      <c r="E154" s="355"/>
      <c r="F154" s="355"/>
      <c r="G154" s="355"/>
      <c r="H154" s="355"/>
      <c r="I154" s="355"/>
      <c r="J154" s="355"/>
      <c r="K154" s="359"/>
      <c r="L154" s="355"/>
      <c r="M154" s="355"/>
      <c r="N154" s="355"/>
      <c r="O154" s="355"/>
      <c r="P154" s="355"/>
      <c r="Q154" s="355"/>
      <c r="R154" s="355"/>
      <c r="S154" s="355"/>
      <c r="T154" s="355"/>
      <c r="U154" s="355"/>
      <c r="V154" s="355"/>
      <c r="W154" s="355"/>
      <c r="X154" s="355"/>
      <c r="Y154" s="355"/>
      <c r="Z154" s="355"/>
      <c r="AA154" s="355"/>
    </row>
    <row r="155" spans="1:27" ht="15.75" customHeight="1" x14ac:dyDescent="0.3">
      <c r="A155" s="355"/>
      <c r="B155" s="355"/>
      <c r="C155" s="355"/>
      <c r="D155" s="355"/>
      <c r="E155" s="355"/>
      <c r="F155" s="355"/>
      <c r="G155" s="355"/>
      <c r="H155" s="355"/>
      <c r="I155" s="355"/>
      <c r="J155" s="355"/>
      <c r="K155" s="359"/>
      <c r="L155" s="355"/>
      <c r="M155" s="355"/>
      <c r="N155" s="355"/>
      <c r="O155" s="355"/>
      <c r="P155" s="355"/>
      <c r="Q155" s="355"/>
      <c r="R155" s="355"/>
      <c r="S155" s="355"/>
      <c r="T155" s="355"/>
      <c r="U155" s="355"/>
      <c r="V155" s="355"/>
      <c r="W155" s="355"/>
      <c r="X155" s="355"/>
      <c r="Y155" s="355"/>
      <c r="Z155" s="355"/>
      <c r="AA155" s="355"/>
    </row>
    <row r="156" spans="1:27" ht="15.75" customHeight="1" x14ac:dyDescent="0.3">
      <c r="A156" s="355"/>
      <c r="B156" s="355"/>
      <c r="C156" s="355"/>
      <c r="D156" s="355"/>
      <c r="E156" s="355"/>
      <c r="F156" s="355"/>
      <c r="G156" s="355"/>
      <c r="H156" s="355"/>
      <c r="I156" s="355"/>
      <c r="J156" s="355"/>
      <c r="K156" s="359"/>
      <c r="L156" s="355"/>
      <c r="M156" s="355"/>
      <c r="N156" s="355"/>
      <c r="O156" s="355"/>
      <c r="P156" s="355"/>
      <c r="Q156" s="355"/>
      <c r="R156" s="355"/>
      <c r="S156" s="355"/>
      <c r="T156" s="355"/>
      <c r="U156" s="355"/>
      <c r="V156" s="355"/>
      <c r="W156" s="355"/>
      <c r="X156" s="355"/>
      <c r="Y156" s="355"/>
      <c r="Z156" s="355"/>
      <c r="AA156" s="355"/>
    </row>
    <row r="157" spans="1:27" ht="15.75" customHeight="1" x14ac:dyDescent="0.3">
      <c r="A157" s="355"/>
      <c r="B157" s="355"/>
      <c r="C157" s="355"/>
      <c r="D157" s="355"/>
      <c r="E157" s="355"/>
      <c r="F157" s="355"/>
      <c r="G157" s="355"/>
      <c r="H157" s="355"/>
      <c r="I157" s="355"/>
      <c r="J157" s="355"/>
      <c r="K157" s="359"/>
      <c r="L157" s="355"/>
      <c r="M157" s="355"/>
      <c r="N157" s="355"/>
      <c r="O157" s="355"/>
      <c r="P157" s="355"/>
      <c r="Q157" s="355"/>
      <c r="R157" s="355"/>
      <c r="S157" s="355"/>
      <c r="T157" s="355"/>
      <c r="U157" s="355"/>
      <c r="V157" s="355"/>
      <c r="W157" s="355"/>
      <c r="X157" s="355"/>
      <c r="Y157" s="355"/>
      <c r="Z157" s="355"/>
      <c r="AA157" s="355"/>
    </row>
    <row r="158" spans="1:27" ht="15.75" customHeight="1" x14ac:dyDescent="0.3">
      <c r="A158" s="355"/>
      <c r="B158" s="355"/>
      <c r="C158" s="355"/>
      <c r="D158" s="355"/>
      <c r="E158" s="355"/>
      <c r="F158" s="355"/>
      <c r="G158" s="355"/>
      <c r="H158" s="355"/>
      <c r="I158" s="355"/>
      <c r="J158" s="355"/>
      <c r="K158" s="359"/>
      <c r="L158" s="355"/>
      <c r="M158" s="355"/>
      <c r="N158" s="355"/>
      <c r="O158" s="355"/>
      <c r="P158" s="355"/>
      <c r="Q158" s="355"/>
      <c r="R158" s="355"/>
      <c r="S158" s="355"/>
      <c r="T158" s="355"/>
      <c r="U158" s="355"/>
      <c r="V158" s="355"/>
      <c r="W158" s="355"/>
      <c r="X158" s="355"/>
      <c r="Y158" s="355"/>
      <c r="Z158" s="355"/>
      <c r="AA158" s="355"/>
    </row>
    <row r="159" spans="1:27" ht="15.75" customHeight="1" x14ac:dyDescent="0.3">
      <c r="A159" s="355"/>
      <c r="B159" s="355"/>
      <c r="C159" s="355"/>
      <c r="D159" s="355"/>
      <c r="E159" s="355"/>
      <c r="F159" s="355"/>
      <c r="G159" s="355"/>
      <c r="H159" s="355"/>
      <c r="I159" s="355"/>
      <c r="J159" s="355"/>
      <c r="K159" s="359"/>
      <c r="L159" s="355"/>
      <c r="M159" s="355"/>
      <c r="N159" s="355"/>
      <c r="O159" s="355"/>
      <c r="P159" s="355"/>
      <c r="Q159" s="355"/>
      <c r="R159" s="355"/>
      <c r="S159" s="355"/>
      <c r="T159" s="355"/>
      <c r="U159" s="355"/>
      <c r="V159" s="355"/>
      <c r="W159" s="355"/>
      <c r="X159" s="355"/>
      <c r="Y159" s="355"/>
      <c r="Z159" s="355"/>
      <c r="AA159" s="355"/>
    </row>
    <row r="160" spans="1:27" ht="15.75" customHeight="1" x14ac:dyDescent="0.3">
      <c r="A160" s="355"/>
      <c r="B160" s="355"/>
      <c r="C160" s="355"/>
      <c r="D160" s="355"/>
      <c r="E160" s="355"/>
      <c r="F160" s="355"/>
      <c r="G160" s="355"/>
      <c r="H160" s="355"/>
      <c r="I160" s="355"/>
      <c r="J160" s="355"/>
      <c r="K160" s="359"/>
      <c r="L160" s="355"/>
      <c r="M160" s="355"/>
      <c r="N160" s="355"/>
      <c r="O160" s="355"/>
      <c r="P160" s="355"/>
      <c r="Q160" s="355"/>
      <c r="R160" s="355"/>
      <c r="S160" s="355"/>
      <c r="T160" s="355"/>
      <c r="U160" s="355"/>
      <c r="V160" s="355"/>
      <c r="W160" s="355"/>
      <c r="X160" s="355"/>
      <c r="Y160" s="355"/>
      <c r="Z160" s="355"/>
      <c r="AA160" s="355"/>
    </row>
    <row r="161" spans="1:27" ht="15.75" customHeight="1" x14ac:dyDescent="0.3">
      <c r="A161" s="355"/>
      <c r="B161" s="355"/>
      <c r="C161" s="355"/>
      <c r="D161" s="355"/>
      <c r="E161" s="355"/>
      <c r="F161" s="355"/>
      <c r="G161" s="355"/>
      <c r="H161" s="355"/>
      <c r="I161" s="355"/>
      <c r="J161" s="355"/>
      <c r="K161" s="359"/>
      <c r="L161" s="355"/>
      <c r="M161" s="355"/>
      <c r="N161" s="355"/>
      <c r="O161" s="355"/>
      <c r="P161" s="355"/>
      <c r="Q161" s="355"/>
      <c r="R161" s="355"/>
      <c r="S161" s="355"/>
      <c r="T161" s="355"/>
      <c r="U161" s="355"/>
      <c r="V161" s="355"/>
      <c r="W161" s="355"/>
      <c r="X161" s="355"/>
      <c r="Y161" s="355"/>
      <c r="Z161" s="355"/>
      <c r="AA161" s="355"/>
    </row>
    <row r="162" spans="1:27" ht="15.75" customHeight="1" x14ac:dyDescent="0.3">
      <c r="A162" s="355"/>
      <c r="B162" s="355"/>
      <c r="C162" s="355"/>
      <c r="D162" s="355"/>
      <c r="E162" s="355"/>
      <c r="F162" s="355"/>
      <c r="G162" s="355"/>
      <c r="H162" s="355"/>
      <c r="I162" s="355"/>
      <c r="J162" s="355"/>
      <c r="K162" s="359"/>
      <c r="L162" s="355"/>
      <c r="M162" s="355"/>
      <c r="N162" s="355"/>
      <c r="O162" s="355"/>
      <c r="P162" s="355"/>
      <c r="Q162" s="355"/>
      <c r="R162" s="355"/>
      <c r="S162" s="355"/>
      <c r="T162" s="355"/>
      <c r="U162" s="355"/>
      <c r="V162" s="355"/>
      <c r="W162" s="355"/>
      <c r="X162" s="355"/>
      <c r="Y162" s="355"/>
      <c r="Z162" s="355"/>
      <c r="AA162" s="355"/>
    </row>
    <row r="163" spans="1:27" ht="15.75" customHeight="1" x14ac:dyDescent="0.3">
      <c r="A163" s="355"/>
      <c r="B163" s="355"/>
      <c r="C163" s="355"/>
      <c r="D163" s="355"/>
      <c r="E163" s="355"/>
      <c r="F163" s="355"/>
      <c r="G163" s="355"/>
      <c r="H163" s="355"/>
      <c r="I163" s="355"/>
      <c r="J163" s="355"/>
      <c r="K163" s="359"/>
      <c r="L163" s="355"/>
      <c r="M163" s="355"/>
      <c r="N163" s="355"/>
      <c r="O163" s="355"/>
      <c r="P163" s="355"/>
      <c r="Q163" s="355"/>
      <c r="R163" s="355"/>
      <c r="S163" s="355"/>
      <c r="T163" s="355"/>
      <c r="U163" s="355"/>
      <c r="V163" s="355"/>
      <c r="W163" s="355"/>
      <c r="X163" s="355"/>
      <c r="Y163" s="355"/>
      <c r="Z163" s="355"/>
      <c r="AA163" s="355"/>
    </row>
    <row r="164" spans="1:27" ht="15.75" customHeight="1" x14ac:dyDescent="0.3">
      <c r="A164" s="355"/>
      <c r="B164" s="355"/>
      <c r="C164" s="355"/>
      <c r="D164" s="355"/>
      <c r="E164" s="355"/>
      <c r="F164" s="355"/>
      <c r="G164" s="355"/>
      <c r="H164" s="355"/>
      <c r="I164" s="355"/>
      <c r="J164" s="355"/>
      <c r="K164" s="359"/>
      <c r="L164" s="355"/>
      <c r="M164" s="355"/>
      <c r="N164" s="355"/>
      <c r="O164" s="355"/>
      <c r="P164" s="355"/>
      <c r="Q164" s="355"/>
      <c r="R164" s="355"/>
      <c r="S164" s="355"/>
      <c r="T164" s="355"/>
      <c r="U164" s="355"/>
      <c r="V164" s="355"/>
      <c r="W164" s="355"/>
      <c r="X164" s="355"/>
      <c r="Y164" s="355"/>
      <c r="Z164" s="355"/>
      <c r="AA164" s="355"/>
    </row>
    <row r="165" spans="1:27" ht="15.75" customHeight="1" x14ac:dyDescent="0.3">
      <c r="A165" s="355"/>
      <c r="B165" s="355"/>
      <c r="C165" s="355"/>
      <c r="D165" s="355"/>
      <c r="E165" s="355"/>
      <c r="F165" s="355"/>
      <c r="G165" s="355"/>
      <c r="H165" s="355"/>
      <c r="I165" s="355"/>
      <c r="J165" s="355"/>
      <c r="K165" s="359"/>
      <c r="L165" s="355"/>
      <c r="M165" s="355"/>
      <c r="N165" s="355"/>
      <c r="O165" s="355"/>
      <c r="P165" s="355"/>
      <c r="Q165" s="355"/>
      <c r="R165" s="355"/>
      <c r="S165" s="355"/>
      <c r="T165" s="355"/>
      <c r="U165" s="355"/>
      <c r="V165" s="355"/>
      <c r="W165" s="355"/>
      <c r="X165" s="355"/>
      <c r="Y165" s="355"/>
      <c r="Z165" s="355"/>
      <c r="AA165" s="355"/>
    </row>
    <row r="166" spans="1:27" ht="15.75" customHeight="1" x14ac:dyDescent="0.3">
      <c r="A166" s="355"/>
      <c r="B166" s="355"/>
      <c r="C166" s="355"/>
      <c r="D166" s="355"/>
      <c r="E166" s="355"/>
      <c r="F166" s="355"/>
      <c r="G166" s="355"/>
      <c r="H166" s="355"/>
      <c r="I166" s="355"/>
      <c r="J166" s="355"/>
      <c r="K166" s="359"/>
      <c r="L166" s="355"/>
      <c r="M166" s="355"/>
      <c r="N166" s="355"/>
      <c r="O166" s="355"/>
      <c r="P166" s="355"/>
      <c r="Q166" s="355"/>
      <c r="R166" s="355"/>
      <c r="S166" s="355"/>
      <c r="T166" s="355"/>
      <c r="U166" s="355"/>
      <c r="V166" s="355"/>
      <c r="W166" s="355"/>
      <c r="X166" s="355"/>
      <c r="Y166" s="355"/>
      <c r="Z166" s="355"/>
      <c r="AA166" s="355"/>
    </row>
    <row r="167" spans="1:27" ht="15.75" customHeight="1" x14ac:dyDescent="0.3">
      <c r="A167" s="355"/>
      <c r="B167" s="355"/>
      <c r="C167" s="355"/>
      <c r="D167" s="355"/>
      <c r="E167" s="355"/>
      <c r="F167" s="355"/>
      <c r="G167" s="355"/>
      <c r="H167" s="355"/>
      <c r="I167" s="355"/>
      <c r="J167" s="355"/>
      <c r="K167" s="359"/>
      <c r="L167" s="355"/>
      <c r="M167" s="355"/>
      <c r="N167" s="355"/>
      <c r="O167" s="355"/>
      <c r="P167" s="355"/>
      <c r="Q167" s="355"/>
      <c r="R167" s="355"/>
      <c r="S167" s="355"/>
      <c r="T167" s="355"/>
      <c r="U167" s="355"/>
      <c r="V167" s="355"/>
      <c r="W167" s="355"/>
      <c r="X167" s="355"/>
      <c r="Y167" s="355"/>
      <c r="Z167" s="355"/>
      <c r="AA167" s="355"/>
    </row>
    <row r="168" spans="1:27" ht="15.75" customHeight="1" x14ac:dyDescent="0.3">
      <c r="A168" s="355"/>
      <c r="B168" s="355"/>
      <c r="C168" s="355"/>
      <c r="D168" s="355"/>
      <c r="E168" s="355"/>
      <c r="F168" s="355"/>
      <c r="G168" s="355"/>
      <c r="H168" s="355"/>
      <c r="I168" s="355"/>
      <c r="J168" s="355"/>
      <c r="K168" s="359"/>
      <c r="L168" s="355"/>
      <c r="M168" s="355"/>
      <c r="N168" s="355"/>
      <c r="O168" s="355"/>
      <c r="P168" s="355"/>
      <c r="Q168" s="355"/>
      <c r="R168" s="355"/>
      <c r="S168" s="355"/>
      <c r="T168" s="355"/>
      <c r="U168" s="355"/>
      <c r="V168" s="355"/>
      <c r="W168" s="355"/>
      <c r="X168" s="355"/>
      <c r="Y168" s="355"/>
      <c r="Z168" s="355"/>
      <c r="AA168" s="355"/>
    </row>
    <row r="169" spans="1:27" ht="15.75" customHeight="1" x14ac:dyDescent="0.3">
      <c r="A169" s="355"/>
      <c r="B169" s="355"/>
      <c r="C169" s="355"/>
      <c r="D169" s="355"/>
      <c r="E169" s="355"/>
      <c r="F169" s="355"/>
      <c r="G169" s="355"/>
      <c r="H169" s="355"/>
      <c r="I169" s="355"/>
      <c r="J169" s="355"/>
      <c r="K169" s="359"/>
      <c r="L169" s="355"/>
      <c r="M169" s="355"/>
      <c r="N169" s="355"/>
      <c r="O169" s="355"/>
      <c r="P169" s="355"/>
      <c r="Q169" s="355"/>
      <c r="R169" s="355"/>
      <c r="S169" s="355"/>
      <c r="T169" s="355"/>
      <c r="U169" s="355"/>
      <c r="V169" s="355"/>
      <c r="W169" s="355"/>
      <c r="X169" s="355"/>
      <c r="Y169" s="355"/>
      <c r="Z169" s="355"/>
      <c r="AA169" s="355"/>
    </row>
    <row r="170" spans="1:27" ht="15.75" customHeight="1" x14ac:dyDescent="0.3">
      <c r="A170" s="355"/>
      <c r="B170" s="355"/>
      <c r="C170" s="355"/>
      <c r="D170" s="355"/>
      <c r="E170" s="355"/>
      <c r="F170" s="355"/>
      <c r="G170" s="355"/>
      <c r="H170" s="355"/>
      <c r="I170" s="355"/>
      <c r="J170" s="355"/>
      <c r="K170" s="359"/>
      <c r="L170" s="355"/>
      <c r="M170" s="355"/>
      <c r="N170" s="355"/>
      <c r="O170" s="355"/>
      <c r="P170" s="355"/>
      <c r="Q170" s="355"/>
      <c r="R170" s="355"/>
      <c r="S170" s="355"/>
      <c r="T170" s="355"/>
      <c r="U170" s="355"/>
      <c r="V170" s="355"/>
      <c r="W170" s="355"/>
      <c r="X170" s="355"/>
      <c r="Y170" s="355"/>
      <c r="Z170" s="355"/>
      <c r="AA170" s="355"/>
    </row>
    <row r="171" spans="1:27" ht="15.75" customHeight="1" x14ac:dyDescent="0.3">
      <c r="A171" s="355"/>
      <c r="B171" s="355"/>
      <c r="C171" s="355"/>
      <c r="D171" s="355"/>
      <c r="E171" s="355"/>
      <c r="F171" s="355"/>
      <c r="G171" s="355"/>
      <c r="H171" s="355"/>
      <c r="I171" s="355"/>
      <c r="J171" s="355"/>
      <c r="K171" s="359"/>
      <c r="L171" s="355"/>
      <c r="M171" s="355"/>
      <c r="N171" s="355"/>
      <c r="O171" s="355"/>
      <c r="P171" s="355"/>
      <c r="Q171" s="355"/>
      <c r="R171" s="355"/>
      <c r="S171" s="355"/>
      <c r="T171" s="355"/>
      <c r="U171" s="355"/>
      <c r="V171" s="355"/>
      <c r="W171" s="355"/>
      <c r="X171" s="355"/>
      <c r="Y171" s="355"/>
      <c r="Z171" s="355"/>
      <c r="AA171" s="355"/>
    </row>
    <row r="172" spans="1:27" ht="15.75" customHeight="1" x14ac:dyDescent="0.3">
      <c r="A172" s="355"/>
      <c r="B172" s="355"/>
      <c r="C172" s="355"/>
      <c r="D172" s="355"/>
      <c r="E172" s="355"/>
      <c r="F172" s="355"/>
      <c r="G172" s="355"/>
      <c r="H172" s="355"/>
      <c r="I172" s="355"/>
      <c r="J172" s="355"/>
      <c r="K172" s="359"/>
      <c r="L172" s="355"/>
      <c r="M172" s="355"/>
      <c r="N172" s="355"/>
      <c r="O172" s="355"/>
      <c r="P172" s="355"/>
      <c r="Q172" s="355"/>
      <c r="R172" s="355"/>
      <c r="S172" s="355"/>
      <c r="T172" s="355"/>
      <c r="U172" s="355"/>
      <c r="V172" s="355"/>
      <c r="W172" s="355"/>
      <c r="X172" s="355"/>
      <c r="Y172" s="355"/>
      <c r="Z172" s="355"/>
      <c r="AA172" s="355"/>
    </row>
    <row r="173" spans="1:27" ht="15.75" customHeight="1" x14ac:dyDescent="0.3">
      <c r="A173" s="355"/>
      <c r="B173" s="355"/>
      <c r="C173" s="355"/>
      <c r="D173" s="355"/>
      <c r="E173" s="355"/>
      <c r="F173" s="355"/>
      <c r="G173" s="355"/>
      <c r="H173" s="355"/>
      <c r="I173" s="355"/>
      <c r="J173" s="355"/>
      <c r="K173" s="359"/>
      <c r="L173" s="355"/>
      <c r="M173" s="355"/>
      <c r="N173" s="355"/>
      <c r="O173" s="355"/>
      <c r="P173" s="355"/>
      <c r="Q173" s="355"/>
      <c r="R173" s="355"/>
      <c r="S173" s="355"/>
      <c r="T173" s="355"/>
      <c r="U173" s="355"/>
      <c r="V173" s="355"/>
      <c r="W173" s="355"/>
      <c r="X173" s="355"/>
      <c r="Y173" s="355"/>
      <c r="Z173" s="355"/>
      <c r="AA173" s="355"/>
    </row>
    <row r="174" spans="1:27" ht="15.75" customHeight="1" x14ac:dyDescent="0.3">
      <c r="A174" s="355"/>
      <c r="B174" s="355"/>
      <c r="C174" s="355"/>
      <c r="D174" s="355"/>
      <c r="E174" s="355"/>
      <c r="F174" s="355"/>
      <c r="G174" s="355"/>
      <c r="H174" s="355"/>
      <c r="I174" s="355"/>
      <c r="J174" s="355"/>
      <c r="K174" s="359"/>
      <c r="L174" s="355"/>
      <c r="M174" s="355"/>
      <c r="N174" s="355"/>
      <c r="O174" s="355"/>
      <c r="P174" s="355"/>
      <c r="Q174" s="355"/>
      <c r="R174" s="355"/>
      <c r="S174" s="355"/>
      <c r="T174" s="355"/>
      <c r="U174" s="355"/>
      <c r="V174" s="355"/>
      <c r="W174" s="355"/>
      <c r="X174" s="355"/>
      <c r="Y174" s="355"/>
      <c r="Z174" s="355"/>
      <c r="AA174" s="355"/>
    </row>
    <row r="175" spans="1:27" ht="15.75" customHeight="1" x14ac:dyDescent="0.3">
      <c r="A175" s="355"/>
      <c r="B175" s="355"/>
      <c r="C175" s="355"/>
      <c r="D175" s="355"/>
      <c r="E175" s="355"/>
      <c r="F175" s="355"/>
      <c r="G175" s="355"/>
      <c r="H175" s="355"/>
      <c r="I175" s="355"/>
      <c r="J175" s="355"/>
      <c r="K175" s="359"/>
      <c r="L175" s="355"/>
      <c r="M175" s="355"/>
      <c r="N175" s="355"/>
      <c r="O175" s="355"/>
      <c r="P175" s="355"/>
      <c r="Q175" s="355"/>
      <c r="R175" s="355"/>
      <c r="S175" s="355"/>
      <c r="T175" s="355"/>
      <c r="U175" s="355"/>
      <c r="V175" s="355"/>
      <c r="W175" s="355"/>
      <c r="X175" s="355"/>
      <c r="Y175" s="355"/>
      <c r="Z175" s="355"/>
      <c r="AA175" s="355"/>
    </row>
    <row r="176" spans="1:27" ht="15.75" customHeight="1" x14ac:dyDescent="0.3">
      <c r="A176" s="355"/>
      <c r="B176" s="355"/>
      <c r="C176" s="355"/>
      <c r="D176" s="355"/>
      <c r="E176" s="355"/>
      <c r="F176" s="355"/>
      <c r="G176" s="355"/>
      <c r="H176" s="355"/>
      <c r="I176" s="355"/>
      <c r="J176" s="355"/>
      <c r="K176" s="359"/>
      <c r="L176" s="355"/>
      <c r="M176" s="355"/>
      <c r="N176" s="355"/>
      <c r="O176" s="355"/>
      <c r="P176" s="355"/>
      <c r="Q176" s="355"/>
      <c r="R176" s="355"/>
      <c r="S176" s="355"/>
      <c r="T176" s="355"/>
      <c r="U176" s="355"/>
      <c r="V176" s="355"/>
      <c r="W176" s="355"/>
      <c r="X176" s="355"/>
      <c r="Y176" s="355"/>
      <c r="Z176" s="355"/>
      <c r="AA176" s="355"/>
    </row>
    <row r="177" spans="1:27" ht="15.75" customHeight="1" x14ac:dyDescent="0.3">
      <c r="A177" s="355"/>
      <c r="B177" s="355"/>
      <c r="C177" s="355"/>
      <c r="D177" s="355"/>
      <c r="E177" s="355"/>
      <c r="F177" s="355"/>
      <c r="G177" s="355"/>
      <c r="H177" s="355"/>
      <c r="I177" s="355"/>
      <c r="J177" s="355"/>
      <c r="K177" s="359"/>
      <c r="L177" s="355"/>
      <c r="M177" s="355"/>
      <c r="N177" s="355"/>
      <c r="O177" s="355"/>
      <c r="P177" s="355"/>
      <c r="Q177" s="355"/>
      <c r="R177" s="355"/>
      <c r="S177" s="355"/>
      <c r="T177" s="355"/>
      <c r="U177" s="355"/>
      <c r="V177" s="355"/>
      <c r="W177" s="355"/>
      <c r="X177" s="355"/>
      <c r="Y177" s="355"/>
      <c r="Z177" s="355"/>
      <c r="AA177" s="355"/>
    </row>
    <row r="178" spans="1:27" ht="15.75" customHeight="1" x14ac:dyDescent="0.3">
      <c r="A178" s="355"/>
      <c r="B178" s="355"/>
      <c r="C178" s="355"/>
      <c r="D178" s="355"/>
      <c r="E178" s="355"/>
      <c r="F178" s="355"/>
      <c r="G178" s="355"/>
      <c r="H178" s="355"/>
      <c r="I178" s="355"/>
      <c r="J178" s="355"/>
      <c r="K178" s="359"/>
      <c r="L178" s="355"/>
      <c r="M178" s="355"/>
      <c r="N178" s="355"/>
      <c r="O178" s="355"/>
      <c r="P178" s="355"/>
      <c r="Q178" s="355"/>
      <c r="R178" s="355"/>
      <c r="S178" s="355"/>
      <c r="T178" s="355"/>
      <c r="U178" s="355"/>
      <c r="V178" s="355"/>
      <c r="W178" s="355"/>
      <c r="X178" s="355"/>
      <c r="Y178" s="355"/>
      <c r="Z178" s="355"/>
      <c r="AA178" s="355"/>
    </row>
    <row r="179" spans="1:27" ht="15.75" customHeight="1" x14ac:dyDescent="0.3">
      <c r="A179" s="355"/>
      <c r="B179" s="355"/>
      <c r="C179" s="355"/>
      <c r="D179" s="355"/>
      <c r="E179" s="355"/>
      <c r="F179" s="355"/>
      <c r="G179" s="355"/>
      <c r="H179" s="355"/>
      <c r="I179" s="355"/>
      <c r="J179" s="355"/>
      <c r="K179" s="359"/>
      <c r="L179" s="355"/>
      <c r="M179" s="355"/>
      <c r="N179" s="355"/>
      <c r="O179" s="355"/>
      <c r="P179" s="355"/>
      <c r="Q179" s="355"/>
      <c r="R179" s="355"/>
      <c r="S179" s="355"/>
      <c r="T179" s="355"/>
      <c r="U179" s="355"/>
      <c r="V179" s="355"/>
      <c r="W179" s="355"/>
      <c r="X179" s="355"/>
      <c r="Y179" s="355"/>
      <c r="Z179" s="355"/>
      <c r="AA179" s="355"/>
    </row>
    <row r="180" spans="1:27" ht="15.75" customHeight="1" x14ac:dyDescent="0.3">
      <c r="A180" s="355"/>
      <c r="B180" s="355"/>
      <c r="C180" s="355"/>
      <c r="D180" s="355"/>
      <c r="E180" s="355"/>
      <c r="F180" s="355"/>
      <c r="G180" s="355"/>
      <c r="H180" s="355"/>
      <c r="I180" s="355"/>
      <c r="J180" s="355"/>
      <c r="K180" s="359"/>
      <c r="L180" s="355"/>
      <c r="M180" s="355"/>
      <c r="N180" s="355"/>
      <c r="O180" s="355"/>
      <c r="P180" s="355"/>
      <c r="Q180" s="355"/>
      <c r="R180" s="355"/>
      <c r="S180" s="355"/>
      <c r="T180" s="355"/>
      <c r="U180" s="355"/>
      <c r="V180" s="355"/>
      <c r="W180" s="355"/>
      <c r="X180" s="355"/>
      <c r="Y180" s="355"/>
      <c r="Z180" s="355"/>
      <c r="AA180" s="355"/>
    </row>
    <row r="181" spans="1:27" ht="15.75" customHeight="1" x14ac:dyDescent="0.3">
      <c r="A181" s="355"/>
      <c r="B181" s="355"/>
      <c r="C181" s="355"/>
      <c r="D181" s="355"/>
      <c r="E181" s="355"/>
      <c r="F181" s="355"/>
      <c r="G181" s="355"/>
      <c r="H181" s="355"/>
      <c r="I181" s="355"/>
      <c r="J181" s="355"/>
      <c r="K181" s="359"/>
      <c r="L181" s="355"/>
      <c r="M181" s="355"/>
      <c r="N181" s="355"/>
      <c r="O181" s="355"/>
      <c r="P181" s="355"/>
      <c r="Q181" s="355"/>
      <c r="R181" s="355"/>
      <c r="S181" s="355"/>
      <c r="T181" s="355"/>
      <c r="U181" s="355"/>
      <c r="V181" s="355"/>
      <c r="W181" s="355"/>
      <c r="X181" s="355"/>
      <c r="Y181" s="355"/>
      <c r="Z181" s="355"/>
      <c r="AA181" s="355"/>
    </row>
    <row r="182" spans="1:27" ht="15.75" customHeight="1" x14ac:dyDescent="0.3">
      <c r="A182" s="355"/>
      <c r="B182" s="355"/>
      <c r="C182" s="355"/>
      <c r="D182" s="355"/>
      <c r="E182" s="355"/>
      <c r="F182" s="355"/>
      <c r="G182" s="355"/>
      <c r="H182" s="355"/>
      <c r="I182" s="355"/>
      <c r="J182" s="355"/>
      <c r="K182" s="359"/>
      <c r="L182" s="355"/>
      <c r="M182" s="355"/>
      <c r="N182" s="355"/>
      <c r="O182" s="355"/>
      <c r="P182" s="355"/>
      <c r="Q182" s="355"/>
      <c r="R182" s="355"/>
      <c r="S182" s="355"/>
      <c r="T182" s="355"/>
      <c r="U182" s="355"/>
      <c r="V182" s="355"/>
      <c r="W182" s="355"/>
      <c r="X182" s="355"/>
      <c r="Y182" s="355"/>
      <c r="Z182" s="355"/>
      <c r="AA182" s="355"/>
    </row>
    <row r="183" spans="1:27" ht="15.75" customHeight="1" x14ac:dyDescent="0.3">
      <c r="A183" s="355"/>
      <c r="B183" s="355"/>
      <c r="C183" s="355"/>
      <c r="D183" s="355"/>
      <c r="E183" s="355"/>
      <c r="F183" s="355"/>
      <c r="G183" s="355"/>
      <c r="H183" s="355"/>
      <c r="I183" s="355"/>
      <c r="J183" s="355"/>
      <c r="K183" s="359"/>
      <c r="L183" s="355"/>
      <c r="M183" s="355"/>
      <c r="N183" s="355"/>
      <c r="O183" s="355"/>
      <c r="P183" s="355"/>
      <c r="Q183" s="355"/>
      <c r="R183" s="355"/>
      <c r="S183" s="355"/>
      <c r="T183" s="355"/>
      <c r="U183" s="355"/>
      <c r="V183" s="355"/>
      <c r="W183" s="355"/>
      <c r="X183" s="355"/>
      <c r="Y183" s="355"/>
      <c r="Z183" s="355"/>
      <c r="AA183" s="355"/>
    </row>
    <row r="184" spans="1:27" ht="15.75" customHeight="1" x14ac:dyDescent="0.3">
      <c r="A184" s="355"/>
      <c r="B184" s="355"/>
      <c r="C184" s="355"/>
      <c r="D184" s="355"/>
      <c r="E184" s="355"/>
      <c r="F184" s="355"/>
      <c r="G184" s="355"/>
      <c r="H184" s="355"/>
      <c r="I184" s="355"/>
      <c r="J184" s="355"/>
      <c r="K184" s="359"/>
      <c r="L184" s="355"/>
      <c r="M184" s="355"/>
      <c r="N184" s="355"/>
      <c r="O184" s="355"/>
      <c r="P184" s="355"/>
      <c r="Q184" s="355"/>
      <c r="R184" s="355"/>
      <c r="S184" s="355"/>
      <c r="T184" s="355"/>
      <c r="U184" s="355"/>
      <c r="V184" s="355"/>
      <c r="W184" s="355"/>
      <c r="X184" s="355"/>
      <c r="Y184" s="355"/>
      <c r="Z184" s="355"/>
      <c r="AA184" s="355"/>
    </row>
    <row r="185" spans="1:27" ht="15.75" customHeight="1" x14ac:dyDescent="0.3">
      <c r="A185" s="355"/>
      <c r="B185" s="355"/>
      <c r="C185" s="355"/>
      <c r="D185" s="355"/>
      <c r="E185" s="355"/>
      <c r="F185" s="355"/>
      <c r="G185" s="355"/>
      <c r="H185" s="355"/>
      <c r="I185" s="355"/>
      <c r="J185" s="355"/>
      <c r="K185" s="359"/>
      <c r="L185" s="355"/>
      <c r="M185" s="355"/>
      <c r="N185" s="355"/>
      <c r="O185" s="355"/>
      <c r="P185" s="355"/>
      <c r="Q185" s="355"/>
      <c r="R185" s="355"/>
      <c r="S185" s="355"/>
      <c r="T185" s="355"/>
      <c r="U185" s="355"/>
      <c r="V185" s="355"/>
      <c r="W185" s="355"/>
      <c r="X185" s="355"/>
      <c r="Y185" s="355"/>
      <c r="Z185" s="355"/>
      <c r="AA185" s="355"/>
    </row>
    <row r="186" spans="1:27" ht="15.75" customHeight="1" x14ac:dyDescent="0.3">
      <c r="A186" s="355"/>
      <c r="B186" s="355"/>
      <c r="C186" s="355"/>
      <c r="D186" s="355"/>
      <c r="E186" s="355"/>
      <c r="F186" s="355"/>
      <c r="G186" s="355"/>
      <c r="H186" s="355"/>
      <c r="I186" s="355"/>
      <c r="J186" s="355"/>
      <c r="K186" s="359"/>
      <c r="L186" s="355"/>
      <c r="M186" s="355"/>
      <c r="N186" s="355"/>
      <c r="O186" s="355"/>
      <c r="P186" s="355"/>
      <c r="Q186" s="355"/>
      <c r="R186" s="355"/>
      <c r="S186" s="355"/>
      <c r="T186" s="355"/>
      <c r="U186" s="355"/>
      <c r="V186" s="355"/>
      <c r="W186" s="355"/>
      <c r="X186" s="355"/>
      <c r="Y186" s="355"/>
      <c r="Z186" s="355"/>
      <c r="AA186" s="355"/>
    </row>
    <row r="187" spans="1:27" ht="15.75" customHeight="1" x14ac:dyDescent="0.3">
      <c r="A187" s="355"/>
      <c r="B187" s="355"/>
      <c r="C187" s="355"/>
      <c r="D187" s="355"/>
      <c r="E187" s="355"/>
      <c r="F187" s="355"/>
      <c r="G187" s="355"/>
      <c r="H187" s="355"/>
      <c r="I187" s="355"/>
      <c r="J187" s="355"/>
      <c r="K187" s="359"/>
      <c r="L187" s="355"/>
      <c r="M187" s="355"/>
      <c r="N187" s="355"/>
      <c r="O187" s="355"/>
      <c r="P187" s="355"/>
      <c r="Q187" s="355"/>
      <c r="R187" s="355"/>
      <c r="S187" s="355"/>
      <c r="T187" s="355"/>
      <c r="U187" s="355"/>
      <c r="V187" s="355"/>
      <c r="W187" s="355"/>
      <c r="X187" s="355"/>
      <c r="Y187" s="355"/>
      <c r="Z187" s="355"/>
      <c r="AA187" s="355"/>
    </row>
    <row r="188" spans="1:27" ht="15.75" customHeight="1" x14ac:dyDescent="0.3">
      <c r="A188" s="355"/>
      <c r="B188" s="355"/>
      <c r="C188" s="355"/>
      <c r="D188" s="355"/>
      <c r="E188" s="355"/>
      <c r="F188" s="355"/>
      <c r="G188" s="355"/>
      <c r="H188" s="355"/>
      <c r="I188" s="355"/>
      <c r="J188" s="355"/>
      <c r="K188" s="359"/>
      <c r="L188" s="355"/>
      <c r="M188" s="355"/>
      <c r="N188" s="355"/>
      <c r="O188" s="355"/>
      <c r="P188" s="355"/>
      <c r="Q188" s="355"/>
      <c r="R188" s="355"/>
      <c r="S188" s="355"/>
      <c r="T188" s="355"/>
      <c r="U188" s="355"/>
      <c r="V188" s="355"/>
      <c r="W188" s="355"/>
      <c r="X188" s="355"/>
      <c r="Y188" s="355"/>
      <c r="Z188" s="355"/>
      <c r="AA188" s="355"/>
    </row>
    <row r="189" spans="1:27" ht="15.75" customHeight="1" x14ac:dyDescent="0.3">
      <c r="A189" s="355"/>
      <c r="B189" s="355"/>
      <c r="C189" s="355"/>
      <c r="D189" s="355"/>
      <c r="E189" s="355"/>
      <c r="F189" s="355"/>
      <c r="G189" s="355"/>
      <c r="H189" s="355"/>
      <c r="I189" s="355"/>
      <c r="J189" s="355"/>
      <c r="K189" s="359"/>
      <c r="L189" s="355"/>
      <c r="M189" s="355"/>
      <c r="N189" s="355"/>
      <c r="O189" s="355"/>
      <c r="P189" s="355"/>
      <c r="Q189" s="355"/>
      <c r="R189" s="355"/>
      <c r="S189" s="355"/>
      <c r="T189" s="355"/>
      <c r="U189" s="355"/>
      <c r="V189" s="355"/>
      <c r="W189" s="355"/>
      <c r="X189" s="355"/>
      <c r="Y189" s="355"/>
      <c r="Z189" s="355"/>
      <c r="AA189" s="355"/>
    </row>
    <row r="190" spans="1:27" ht="15.75" customHeight="1" x14ac:dyDescent="0.3">
      <c r="A190" s="355"/>
      <c r="B190" s="355"/>
      <c r="C190" s="355"/>
      <c r="D190" s="355"/>
      <c r="E190" s="355"/>
      <c r="F190" s="355"/>
      <c r="G190" s="355"/>
      <c r="H190" s="355"/>
      <c r="I190" s="355"/>
      <c r="J190" s="355"/>
      <c r="K190" s="359"/>
      <c r="L190" s="355"/>
      <c r="M190" s="355"/>
      <c r="N190" s="355"/>
      <c r="O190" s="355"/>
      <c r="P190" s="355"/>
      <c r="Q190" s="355"/>
      <c r="R190" s="355"/>
      <c r="S190" s="355"/>
      <c r="T190" s="355"/>
      <c r="U190" s="355"/>
      <c r="V190" s="355"/>
      <c r="W190" s="355"/>
      <c r="X190" s="355"/>
      <c r="Y190" s="355"/>
      <c r="Z190" s="355"/>
      <c r="AA190" s="355"/>
    </row>
    <row r="191" spans="1:27" ht="15.75" customHeight="1" x14ac:dyDescent="0.3">
      <c r="A191" s="355"/>
      <c r="B191" s="355"/>
      <c r="C191" s="355"/>
      <c r="D191" s="355"/>
      <c r="E191" s="355"/>
      <c r="F191" s="355"/>
      <c r="G191" s="355"/>
      <c r="H191" s="355"/>
      <c r="I191" s="355"/>
      <c r="J191" s="355"/>
      <c r="K191" s="359"/>
      <c r="L191" s="355"/>
      <c r="M191" s="355"/>
      <c r="N191" s="355"/>
      <c r="O191" s="355"/>
      <c r="P191" s="355"/>
      <c r="Q191" s="355"/>
      <c r="R191" s="355"/>
      <c r="S191" s="355"/>
      <c r="T191" s="355"/>
      <c r="U191" s="355"/>
      <c r="V191" s="355"/>
      <c r="W191" s="355"/>
      <c r="X191" s="355"/>
      <c r="Y191" s="355"/>
      <c r="Z191" s="355"/>
      <c r="AA191" s="355"/>
    </row>
    <row r="192" spans="1:27" ht="15.75" customHeight="1" x14ac:dyDescent="0.3">
      <c r="A192" s="355"/>
      <c r="B192" s="355"/>
      <c r="C192" s="355"/>
      <c r="D192" s="355"/>
      <c r="E192" s="355"/>
      <c r="F192" s="355"/>
      <c r="G192" s="355"/>
      <c r="H192" s="355"/>
      <c r="I192" s="355"/>
      <c r="J192" s="355"/>
      <c r="K192" s="359"/>
      <c r="L192" s="355"/>
      <c r="M192" s="355"/>
      <c r="N192" s="355"/>
      <c r="O192" s="355"/>
      <c r="P192" s="355"/>
      <c r="Q192" s="355"/>
      <c r="R192" s="355"/>
      <c r="S192" s="355"/>
      <c r="T192" s="355"/>
      <c r="U192" s="355"/>
      <c r="V192" s="355"/>
      <c r="W192" s="355"/>
      <c r="X192" s="355"/>
      <c r="Y192" s="355"/>
      <c r="Z192" s="355"/>
      <c r="AA192" s="355"/>
    </row>
    <row r="193" spans="1:27" ht="15.75" customHeight="1" x14ac:dyDescent="0.3">
      <c r="A193" s="355"/>
      <c r="B193" s="355"/>
      <c r="C193" s="355"/>
      <c r="D193" s="355"/>
      <c r="E193" s="355"/>
      <c r="F193" s="355"/>
      <c r="G193" s="355"/>
      <c r="H193" s="355"/>
      <c r="I193" s="355"/>
      <c r="J193" s="355"/>
      <c r="K193" s="359"/>
      <c r="L193" s="355"/>
      <c r="M193" s="355"/>
      <c r="N193" s="355"/>
      <c r="O193" s="355"/>
      <c r="P193" s="355"/>
      <c r="Q193" s="355"/>
      <c r="R193" s="355"/>
      <c r="S193" s="355"/>
      <c r="T193" s="355"/>
      <c r="U193" s="355"/>
      <c r="V193" s="355"/>
      <c r="W193" s="355"/>
      <c r="X193" s="355"/>
      <c r="Y193" s="355"/>
      <c r="Z193" s="355"/>
      <c r="AA193" s="355"/>
    </row>
    <row r="194" spans="1:27" ht="15.75" customHeight="1" x14ac:dyDescent="0.3">
      <c r="A194" s="355"/>
      <c r="B194" s="355"/>
      <c r="C194" s="355"/>
      <c r="D194" s="355"/>
      <c r="E194" s="355"/>
      <c r="F194" s="355"/>
      <c r="G194" s="355"/>
      <c r="H194" s="355"/>
      <c r="I194" s="355"/>
      <c r="J194" s="355"/>
      <c r="K194" s="359"/>
      <c r="L194" s="355"/>
      <c r="M194" s="355"/>
      <c r="N194" s="355"/>
      <c r="O194" s="355"/>
      <c r="P194" s="355"/>
      <c r="Q194" s="355"/>
      <c r="R194" s="355"/>
      <c r="S194" s="355"/>
      <c r="T194" s="355"/>
      <c r="U194" s="355"/>
      <c r="V194" s="355"/>
      <c r="W194" s="355"/>
      <c r="X194" s="355"/>
      <c r="Y194" s="355"/>
      <c r="Z194" s="355"/>
      <c r="AA194" s="355"/>
    </row>
    <row r="195" spans="1:27" ht="15.75" customHeight="1" x14ac:dyDescent="0.3">
      <c r="A195" s="355"/>
      <c r="B195" s="355"/>
      <c r="C195" s="355"/>
      <c r="D195" s="355"/>
      <c r="E195" s="355"/>
      <c r="F195" s="355"/>
      <c r="G195" s="355"/>
      <c r="H195" s="355"/>
      <c r="I195" s="355"/>
      <c r="J195" s="355"/>
      <c r="K195" s="359"/>
      <c r="L195" s="355"/>
      <c r="M195" s="355"/>
      <c r="N195" s="355"/>
      <c r="O195" s="355"/>
      <c r="P195" s="355"/>
      <c r="Q195" s="355"/>
      <c r="R195" s="355"/>
      <c r="S195" s="355"/>
      <c r="T195" s="355"/>
      <c r="U195" s="355"/>
      <c r="V195" s="355"/>
      <c r="W195" s="355"/>
      <c r="X195" s="355"/>
      <c r="Y195" s="355"/>
      <c r="Z195" s="355"/>
      <c r="AA195" s="355"/>
    </row>
    <row r="196" spans="1:27" ht="15.75" customHeight="1" x14ac:dyDescent="0.3">
      <c r="A196" s="355"/>
      <c r="B196" s="355"/>
      <c r="C196" s="355"/>
      <c r="D196" s="355"/>
      <c r="E196" s="355"/>
      <c r="F196" s="355"/>
      <c r="G196" s="355"/>
      <c r="H196" s="355"/>
      <c r="I196" s="355"/>
      <c r="J196" s="355"/>
      <c r="K196" s="359"/>
      <c r="L196" s="355"/>
      <c r="M196" s="355"/>
      <c r="N196" s="355"/>
      <c r="O196" s="355"/>
      <c r="P196" s="355"/>
      <c r="Q196" s="355"/>
      <c r="R196" s="355"/>
      <c r="S196" s="355"/>
      <c r="T196" s="355"/>
      <c r="U196" s="355"/>
      <c r="V196" s="355"/>
      <c r="W196" s="355"/>
      <c r="X196" s="355"/>
      <c r="Y196" s="355"/>
      <c r="Z196" s="355"/>
      <c r="AA196" s="355"/>
    </row>
    <row r="197" spans="1:27" ht="15.75" customHeight="1" x14ac:dyDescent="0.3">
      <c r="A197" s="355"/>
      <c r="B197" s="355"/>
      <c r="C197" s="355"/>
      <c r="D197" s="355"/>
      <c r="E197" s="355"/>
      <c r="F197" s="355"/>
      <c r="G197" s="355"/>
      <c r="H197" s="355"/>
      <c r="I197" s="355"/>
      <c r="J197" s="355"/>
      <c r="K197" s="359"/>
      <c r="L197" s="355"/>
      <c r="M197" s="355"/>
      <c r="N197" s="355"/>
      <c r="O197" s="355"/>
      <c r="P197" s="355"/>
      <c r="Q197" s="355"/>
      <c r="R197" s="355"/>
      <c r="S197" s="355"/>
      <c r="T197" s="355"/>
      <c r="U197" s="355"/>
      <c r="V197" s="355"/>
      <c r="W197" s="355"/>
      <c r="X197" s="355"/>
      <c r="Y197" s="355"/>
      <c r="Z197" s="355"/>
      <c r="AA197" s="355"/>
    </row>
    <row r="198" spans="1:27" ht="15.75" customHeight="1" x14ac:dyDescent="0.3">
      <c r="A198" s="355"/>
      <c r="B198" s="355"/>
      <c r="C198" s="355"/>
      <c r="D198" s="355"/>
      <c r="E198" s="355"/>
      <c r="F198" s="355"/>
      <c r="G198" s="355"/>
      <c r="H198" s="355"/>
      <c r="I198" s="355"/>
      <c r="J198" s="355"/>
      <c r="K198" s="359"/>
      <c r="L198" s="355"/>
      <c r="M198" s="355"/>
      <c r="N198" s="355"/>
      <c r="O198" s="355"/>
      <c r="P198" s="355"/>
      <c r="Q198" s="355"/>
      <c r="R198" s="355"/>
      <c r="S198" s="355"/>
      <c r="T198" s="355"/>
      <c r="U198" s="355"/>
      <c r="V198" s="355"/>
      <c r="W198" s="355"/>
      <c r="X198" s="355"/>
      <c r="Y198" s="355"/>
      <c r="Z198" s="355"/>
      <c r="AA198" s="355"/>
    </row>
    <row r="199" spans="1:27" ht="15.75" customHeight="1" x14ac:dyDescent="0.3">
      <c r="A199" s="355"/>
      <c r="B199" s="355"/>
      <c r="C199" s="355"/>
      <c r="D199" s="355"/>
      <c r="E199" s="355"/>
      <c r="F199" s="355"/>
      <c r="G199" s="355"/>
      <c r="H199" s="355"/>
      <c r="I199" s="355"/>
      <c r="J199" s="355"/>
      <c r="K199" s="359"/>
      <c r="L199" s="355"/>
      <c r="M199" s="355"/>
      <c r="N199" s="355"/>
      <c r="O199" s="355"/>
      <c r="P199" s="355"/>
      <c r="Q199" s="355"/>
      <c r="R199" s="355"/>
      <c r="S199" s="355"/>
      <c r="T199" s="355"/>
      <c r="U199" s="355"/>
      <c r="V199" s="355"/>
      <c r="W199" s="355"/>
      <c r="X199" s="355"/>
      <c r="Y199" s="355"/>
      <c r="Z199" s="355"/>
      <c r="AA199" s="355"/>
    </row>
    <row r="200" spans="1:27" ht="15.75" customHeight="1" x14ac:dyDescent="0.3">
      <c r="A200" s="355"/>
      <c r="B200" s="355"/>
      <c r="C200" s="355"/>
      <c r="D200" s="355"/>
      <c r="E200" s="355"/>
      <c r="F200" s="355"/>
      <c r="G200" s="355"/>
      <c r="H200" s="355"/>
      <c r="I200" s="355"/>
      <c r="J200" s="355"/>
      <c r="K200" s="359"/>
      <c r="L200" s="355"/>
      <c r="M200" s="355"/>
      <c r="N200" s="355"/>
      <c r="O200" s="355"/>
      <c r="P200" s="355"/>
      <c r="Q200" s="355"/>
      <c r="R200" s="355"/>
      <c r="S200" s="355"/>
      <c r="T200" s="355"/>
      <c r="U200" s="355"/>
      <c r="V200" s="355"/>
      <c r="W200" s="355"/>
      <c r="X200" s="355"/>
      <c r="Y200" s="355"/>
      <c r="Z200" s="355"/>
      <c r="AA200" s="355"/>
    </row>
    <row r="201" spans="1:27" ht="15.75" customHeight="1" x14ac:dyDescent="0.3">
      <c r="A201" s="355"/>
      <c r="B201" s="355"/>
      <c r="C201" s="355"/>
      <c r="D201" s="355"/>
      <c r="E201" s="355"/>
      <c r="F201" s="355"/>
      <c r="G201" s="355"/>
      <c r="H201" s="355"/>
      <c r="I201" s="355"/>
      <c r="J201" s="355"/>
      <c r="K201" s="359"/>
      <c r="L201" s="355"/>
      <c r="M201" s="355"/>
      <c r="N201" s="355"/>
      <c r="O201" s="355"/>
      <c r="P201" s="355"/>
      <c r="Q201" s="355"/>
      <c r="R201" s="355"/>
      <c r="S201" s="355"/>
      <c r="T201" s="355"/>
      <c r="U201" s="355"/>
      <c r="V201" s="355"/>
      <c r="W201" s="355"/>
      <c r="X201" s="355"/>
      <c r="Y201" s="355"/>
      <c r="Z201" s="355"/>
      <c r="AA201" s="355"/>
    </row>
    <row r="202" spans="1:27" ht="15.75" customHeight="1" x14ac:dyDescent="0.3">
      <c r="A202" s="355"/>
      <c r="B202" s="355"/>
      <c r="C202" s="355"/>
      <c r="D202" s="355"/>
      <c r="E202" s="355"/>
      <c r="F202" s="355"/>
      <c r="G202" s="355"/>
      <c r="H202" s="355"/>
      <c r="I202" s="355"/>
      <c r="J202" s="355"/>
      <c r="K202" s="359"/>
      <c r="L202" s="355"/>
      <c r="M202" s="355"/>
      <c r="N202" s="355"/>
      <c r="O202" s="355"/>
      <c r="P202" s="355"/>
      <c r="Q202" s="355"/>
      <c r="R202" s="355"/>
      <c r="S202" s="355"/>
      <c r="T202" s="355"/>
      <c r="U202" s="355"/>
      <c r="V202" s="355"/>
      <c r="W202" s="355"/>
      <c r="X202" s="355"/>
      <c r="Y202" s="355"/>
      <c r="Z202" s="355"/>
      <c r="AA202" s="355"/>
    </row>
    <row r="203" spans="1:27" ht="15.75" customHeight="1" x14ac:dyDescent="0.3">
      <c r="A203" s="355"/>
      <c r="B203" s="355"/>
      <c r="C203" s="355"/>
      <c r="D203" s="355"/>
      <c r="E203" s="355"/>
      <c r="F203" s="355"/>
      <c r="G203" s="355"/>
      <c r="H203" s="355"/>
      <c r="I203" s="355"/>
      <c r="J203" s="355"/>
      <c r="K203" s="359"/>
      <c r="L203" s="355"/>
      <c r="M203" s="355"/>
      <c r="N203" s="355"/>
      <c r="O203" s="355"/>
      <c r="P203" s="355"/>
      <c r="Q203" s="355"/>
      <c r="R203" s="355"/>
      <c r="S203" s="355"/>
      <c r="T203" s="355"/>
      <c r="U203" s="355"/>
      <c r="V203" s="355"/>
      <c r="W203" s="355"/>
      <c r="X203" s="355"/>
      <c r="Y203" s="355"/>
      <c r="Z203" s="355"/>
      <c r="AA203" s="355"/>
    </row>
    <row r="204" spans="1:27" ht="15.75" customHeight="1" x14ac:dyDescent="0.3">
      <c r="A204" s="355"/>
      <c r="B204" s="355"/>
      <c r="C204" s="355"/>
      <c r="D204" s="355"/>
      <c r="E204" s="355"/>
      <c r="F204" s="355"/>
      <c r="G204" s="355"/>
      <c r="H204" s="355"/>
      <c r="I204" s="355"/>
      <c r="J204" s="355"/>
      <c r="K204" s="359"/>
      <c r="L204" s="355"/>
      <c r="M204" s="355"/>
      <c r="N204" s="355"/>
      <c r="O204" s="355"/>
      <c r="P204" s="355"/>
      <c r="Q204" s="355"/>
      <c r="R204" s="355"/>
      <c r="S204" s="355"/>
      <c r="T204" s="355"/>
      <c r="U204" s="355"/>
      <c r="V204" s="355"/>
      <c r="W204" s="355"/>
      <c r="X204" s="355"/>
      <c r="Y204" s="355"/>
      <c r="Z204" s="355"/>
      <c r="AA204" s="355"/>
    </row>
    <row r="205" spans="1:27" ht="15.75" customHeight="1" x14ac:dyDescent="0.3">
      <c r="A205" s="355"/>
      <c r="B205" s="355"/>
      <c r="C205" s="355"/>
      <c r="D205" s="355"/>
      <c r="E205" s="355"/>
      <c r="F205" s="355"/>
      <c r="G205" s="355"/>
      <c r="H205" s="355"/>
      <c r="I205" s="355"/>
      <c r="J205" s="355"/>
      <c r="K205" s="359"/>
      <c r="L205" s="355"/>
      <c r="M205" s="355"/>
      <c r="N205" s="355"/>
      <c r="O205" s="355"/>
      <c r="P205" s="355"/>
      <c r="Q205" s="355"/>
      <c r="R205" s="355"/>
      <c r="S205" s="355"/>
      <c r="T205" s="355"/>
      <c r="U205" s="355"/>
      <c r="V205" s="355"/>
      <c r="W205" s="355"/>
      <c r="X205" s="355"/>
      <c r="Y205" s="355"/>
      <c r="Z205" s="355"/>
      <c r="AA205" s="355"/>
    </row>
    <row r="206" spans="1:27" ht="15.75" customHeight="1" x14ac:dyDescent="0.3">
      <c r="A206" s="355"/>
      <c r="B206" s="355"/>
      <c r="C206" s="355"/>
      <c r="D206" s="355"/>
      <c r="E206" s="355"/>
      <c r="F206" s="355"/>
      <c r="G206" s="355"/>
      <c r="H206" s="355"/>
      <c r="I206" s="355"/>
      <c r="J206" s="355"/>
      <c r="K206" s="359"/>
      <c r="L206" s="355"/>
      <c r="M206" s="355"/>
      <c r="N206" s="355"/>
      <c r="O206" s="355"/>
      <c r="P206" s="355"/>
      <c r="Q206" s="355"/>
      <c r="R206" s="355"/>
      <c r="S206" s="355"/>
      <c r="T206" s="355"/>
      <c r="U206" s="355"/>
      <c r="V206" s="355"/>
      <c r="W206" s="355"/>
      <c r="X206" s="355"/>
      <c r="Y206" s="355"/>
      <c r="Z206" s="355"/>
      <c r="AA206" s="355"/>
    </row>
    <row r="207" spans="1:27" ht="15.75" customHeight="1" x14ac:dyDescent="0.3">
      <c r="A207" s="355"/>
      <c r="B207" s="355"/>
      <c r="C207" s="355"/>
      <c r="D207" s="355"/>
      <c r="E207" s="355"/>
      <c r="F207" s="355"/>
      <c r="G207" s="355"/>
      <c r="H207" s="355"/>
      <c r="I207" s="355"/>
      <c r="J207" s="355"/>
      <c r="K207" s="359"/>
      <c r="L207" s="355"/>
      <c r="M207" s="355"/>
      <c r="N207" s="355"/>
      <c r="O207" s="355"/>
      <c r="P207" s="355"/>
      <c r="Q207" s="355"/>
      <c r="R207" s="355"/>
      <c r="S207" s="355"/>
      <c r="T207" s="355"/>
      <c r="U207" s="355"/>
      <c r="V207" s="355"/>
      <c r="W207" s="355"/>
      <c r="X207" s="355"/>
      <c r="Y207" s="355"/>
      <c r="Z207" s="355"/>
      <c r="AA207" s="355"/>
    </row>
    <row r="208" spans="1:27" ht="15.75" customHeight="1" x14ac:dyDescent="0.3">
      <c r="A208" s="355"/>
      <c r="B208" s="355"/>
      <c r="C208" s="355"/>
      <c r="D208" s="355"/>
      <c r="E208" s="355"/>
      <c r="F208" s="355"/>
      <c r="G208" s="355"/>
      <c r="H208" s="355"/>
      <c r="I208" s="355"/>
      <c r="J208" s="355"/>
      <c r="K208" s="359"/>
      <c r="L208" s="355"/>
      <c r="M208" s="355"/>
      <c r="N208" s="355"/>
      <c r="O208" s="355"/>
      <c r="P208" s="355"/>
      <c r="Q208" s="355"/>
      <c r="R208" s="355"/>
      <c r="S208" s="355"/>
      <c r="T208" s="355"/>
      <c r="U208" s="355"/>
      <c r="V208" s="355"/>
      <c r="W208" s="355"/>
      <c r="X208" s="355"/>
      <c r="Y208" s="355"/>
      <c r="Z208" s="355"/>
      <c r="AA208" s="355"/>
    </row>
    <row r="209" spans="1:27" ht="15.75" customHeight="1" x14ac:dyDescent="0.3">
      <c r="A209" s="355"/>
      <c r="B209" s="355"/>
      <c r="C209" s="355"/>
      <c r="D209" s="355"/>
      <c r="E209" s="355"/>
      <c r="F209" s="355"/>
      <c r="G209" s="355"/>
      <c r="H209" s="355"/>
      <c r="I209" s="355"/>
      <c r="J209" s="355"/>
      <c r="K209" s="359"/>
      <c r="L209" s="355"/>
      <c r="M209" s="355"/>
      <c r="N209" s="355"/>
      <c r="O209" s="355"/>
      <c r="P209" s="355"/>
      <c r="Q209" s="355"/>
      <c r="R209" s="355"/>
      <c r="S209" s="355"/>
      <c r="T209" s="355"/>
      <c r="U209" s="355"/>
      <c r="V209" s="355"/>
      <c r="W209" s="355"/>
      <c r="X209" s="355"/>
      <c r="Y209" s="355"/>
      <c r="Z209" s="355"/>
      <c r="AA209" s="355"/>
    </row>
    <row r="210" spans="1:27" ht="15.75" customHeight="1" x14ac:dyDescent="0.3">
      <c r="A210" s="355"/>
      <c r="B210" s="355"/>
      <c r="C210" s="355"/>
      <c r="D210" s="355"/>
      <c r="E210" s="355"/>
      <c r="F210" s="355"/>
      <c r="G210" s="355"/>
      <c r="H210" s="355"/>
      <c r="I210" s="355"/>
      <c r="J210" s="355"/>
      <c r="K210" s="359"/>
      <c r="L210" s="355"/>
      <c r="M210" s="355"/>
      <c r="N210" s="355"/>
      <c r="O210" s="355"/>
      <c r="P210" s="355"/>
      <c r="Q210" s="355"/>
      <c r="R210" s="355"/>
      <c r="S210" s="355"/>
      <c r="T210" s="355"/>
      <c r="U210" s="355"/>
      <c r="V210" s="355"/>
      <c r="W210" s="355"/>
      <c r="X210" s="355"/>
      <c r="Y210" s="355"/>
      <c r="Z210" s="355"/>
      <c r="AA210" s="355"/>
    </row>
    <row r="211" spans="1:27" ht="15.75" customHeight="1" x14ac:dyDescent="0.3">
      <c r="A211" s="355"/>
      <c r="B211" s="355"/>
      <c r="C211" s="355"/>
      <c r="D211" s="355"/>
      <c r="E211" s="355"/>
      <c r="F211" s="355"/>
      <c r="G211" s="355"/>
      <c r="H211" s="355"/>
      <c r="I211" s="355"/>
      <c r="J211" s="355"/>
      <c r="K211" s="359"/>
      <c r="L211" s="355"/>
      <c r="M211" s="355"/>
      <c r="N211" s="355"/>
      <c r="O211" s="355"/>
      <c r="P211" s="355"/>
      <c r="Q211" s="355"/>
      <c r="R211" s="355"/>
      <c r="S211" s="355"/>
      <c r="T211" s="355"/>
      <c r="U211" s="355"/>
      <c r="V211" s="355"/>
      <c r="W211" s="355"/>
      <c r="X211" s="355"/>
      <c r="Y211" s="355"/>
      <c r="Z211" s="355"/>
      <c r="AA211" s="355"/>
    </row>
    <row r="212" spans="1:27" ht="15.75" customHeight="1" x14ac:dyDescent="0.3">
      <c r="A212" s="355"/>
      <c r="B212" s="355"/>
      <c r="C212" s="355"/>
      <c r="D212" s="355"/>
      <c r="E212" s="355"/>
      <c r="F212" s="355"/>
      <c r="G212" s="355"/>
      <c r="H212" s="355"/>
      <c r="I212" s="355"/>
      <c r="J212" s="355"/>
      <c r="K212" s="359"/>
      <c r="L212" s="355"/>
      <c r="M212" s="355"/>
      <c r="N212" s="355"/>
      <c r="O212" s="355"/>
      <c r="P212" s="355"/>
      <c r="Q212" s="355"/>
      <c r="R212" s="355"/>
      <c r="S212" s="355"/>
      <c r="T212" s="355"/>
      <c r="U212" s="355"/>
      <c r="V212" s="355"/>
      <c r="W212" s="355"/>
      <c r="X212" s="355"/>
      <c r="Y212" s="355"/>
      <c r="Z212" s="355"/>
      <c r="AA212" s="355"/>
    </row>
    <row r="213" spans="1:27" ht="15.75" customHeight="1" x14ac:dyDescent="0.3">
      <c r="A213" s="355"/>
      <c r="B213" s="355"/>
      <c r="C213" s="355"/>
      <c r="D213" s="355"/>
      <c r="E213" s="355"/>
      <c r="F213" s="355"/>
      <c r="G213" s="355"/>
      <c r="H213" s="355"/>
      <c r="I213" s="355"/>
      <c r="J213" s="355"/>
      <c r="K213" s="359"/>
      <c r="L213" s="355"/>
      <c r="M213" s="355"/>
      <c r="N213" s="355"/>
      <c r="O213" s="355"/>
      <c r="P213" s="355"/>
      <c r="Q213" s="355"/>
      <c r="R213" s="355"/>
      <c r="S213" s="355"/>
      <c r="T213" s="355"/>
      <c r="U213" s="355"/>
      <c r="V213" s="355"/>
      <c r="W213" s="355"/>
      <c r="X213" s="355"/>
      <c r="Y213" s="355"/>
      <c r="Z213" s="355"/>
      <c r="AA213" s="355"/>
    </row>
    <row r="214" spans="1:27" ht="15.75" customHeight="1" x14ac:dyDescent="0.3">
      <c r="A214" s="355"/>
      <c r="B214" s="355"/>
      <c r="C214" s="355"/>
      <c r="D214" s="355"/>
      <c r="E214" s="355"/>
      <c r="F214" s="355"/>
      <c r="G214" s="355"/>
      <c r="H214" s="355"/>
      <c r="I214" s="355"/>
      <c r="J214" s="355"/>
      <c r="K214" s="359"/>
      <c r="L214" s="355"/>
      <c r="M214" s="355"/>
      <c r="N214" s="355"/>
      <c r="O214" s="355"/>
      <c r="P214" s="355"/>
      <c r="Q214" s="355"/>
      <c r="R214" s="355"/>
      <c r="S214" s="355"/>
      <c r="T214" s="355"/>
      <c r="U214" s="355"/>
      <c r="V214" s="355"/>
      <c r="W214" s="355"/>
      <c r="X214" s="355"/>
      <c r="Y214" s="355"/>
      <c r="Z214" s="355"/>
      <c r="AA214" s="355"/>
    </row>
    <row r="215" spans="1:27" ht="15.75" customHeight="1" x14ac:dyDescent="0.3">
      <c r="A215" s="355"/>
      <c r="B215" s="355"/>
      <c r="C215" s="355"/>
      <c r="D215" s="355"/>
      <c r="E215" s="355"/>
      <c r="F215" s="355"/>
      <c r="G215" s="355"/>
      <c r="H215" s="355"/>
      <c r="I215" s="355"/>
      <c r="J215" s="355"/>
      <c r="K215" s="359"/>
      <c r="L215" s="355"/>
      <c r="M215" s="355"/>
      <c r="N215" s="355"/>
      <c r="O215" s="355"/>
      <c r="P215" s="355"/>
      <c r="Q215" s="355"/>
      <c r="R215" s="355"/>
      <c r="S215" s="355"/>
      <c r="T215" s="355"/>
      <c r="U215" s="355"/>
      <c r="V215" s="355"/>
      <c r="W215" s="355"/>
      <c r="X215" s="355"/>
      <c r="Y215" s="355"/>
      <c r="Z215" s="355"/>
      <c r="AA215" s="355"/>
    </row>
    <row r="216" spans="1:27" ht="15.75" customHeight="1" x14ac:dyDescent="0.3">
      <c r="A216" s="355"/>
      <c r="B216" s="355"/>
      <c r="C216" s="355"/>
      <c r="D216" s="355"/>
      <c r="E216" s="355"/>
      <c r="F216" s="355"/>
      <c r="G216" s="355"/>
      <c r="H216" s="355"/>
      <c r="I216" s="355"/>
      <c r="J216" s="355"/>
      <c r="K216" s="359"/>
      <c r="L216" s="355"/>
      <c r="M216" s="355"/>
      <c r="N216" s="355"/>
      <c r="O216" s="355"/>
      <c r="P216" s="355"/>
      <c r="Q216" s="355"/>
      <c r="R216" s="355"/>
      <c r="S216" s="355"/>
      <c r="T216" s="355"/>
      <c r="U216" s="355"/>
      <c r="V216" s="355"/>
      <c r="W216" s="355"/>
      <c r="X216" s="355"/>
      <c r="Y216" s="355"/>
      <c r="Z216" s="355"/>
      <c r="AA216" s="355"/>
    </row>
    <row r="217" spans="1:27" ht="15.75" customHeight="1" x14ac:dyDescent="0.3">
      <c r="A217" s="355"/>
      <c r="B217" s="355"/>
      <c r="C217" s="355"/>
      <c r="D217" s="355"/>
      <c r="E217" s="355"/>
      <c r="F217" s="355"/>
      <c r="G217" s="355"/>
      <c r="H217" s="355"/>
      <c r="I217" s="355"/>
      <c r="J217" s="355"/>
      <c r="K217" s="359"/>
      <c r="L217" s="355"/>
      <c r="M217" s="355"/>
      <c r="N217" s="355"/>
      <c r="O217" s="355"/>
      <c r="P217" s="355"/>
      <c r="Q217" s="355"/>
      <c r="R217" s="355"/>
      <c r="S217" s="355"/>
      <c r="T217" s="355"/>
      <c r="U217" s="355"/>
      <c r="V217" s="355"/>
      <c r="W217" s="355"/>
      <c r="X217" s="355"/>
      <c r="Y217" s="355"/>
      <c r="Z217" s="355"/>
      <c r="AA217" s="355"/>
    </row>
    <row r="218" spans="1:27" ht="15.75" customHeight="1" x14ac:dyDescent="0.3">
      <c r="A218" s="355"/>
      <c r="B218" s="355"/>
      <c r="C218" s="355"/>
      <c r="D218" s="355"/>
      <c r="E218" s="355"/>
      <c r="F218" s="355"/>
      <c r="G218" s="355"/>
      <c r="H218" s="355"/>
      <c r="I218" s="355"/>
      <c r="J218" s="355"/>
      <c r="K218" s="359"/>
      <c r="L218" s="355"/>
      <c r="M218" s="355"/>
      <c r="N218" s="355"/>
      <c r="O218" s="355"/>
      <c r="P218" s="355"/>
      <c r="Q218" s="355"/>
      <c r="R218" s="355"/>
      <c r="S218" s="355"/>
      <c r="T218" s="355"/>
      <c r="U218" s="355"/>
      <c r="V218" s="355"/>
      <c r="W218" s="355"/>
      <c r="X218" s="355"/>
      <c r="Y218" s="355"/>
      <c r="Z218" s="355"/>
      <c r="AA218" s="355"/>
    </row>
    <row r="219" spans="1:27" ht="15.75" customHeight="1" x14ac:dyDescent="0.3">
      <c r="A219" s="355"/>
      <c r="B219" s="355"/>
      <c r="C219" s="355"/>
      <c r="D219" s="355"/>
      <c r="E219" s="355"/>
      <c r="F219" s="355"/>
      <c r="G219" s="355"/>
      <c r="H219" s="355"/>
      <c r="I219" s="355"/>
      <c r="J219" s="355"/>
      <c r="K219" s="359"/>
      <c r="L219" s="355"/>
      <c r="M219" s="355"/>
      <c r="N219" s="355"/>
      <c r="O219" s="355"/>
      <c r="P219" s="355"/>
      <c r="Q219" s="355"/>
      <c r="R219" s="355"/>
      <c r="S219" s="355"/>
      <c r="T219" s="355"/>
      <c r="U219" s="355"/>
      <c r="V219" s="355"/>
      <c r="W219" s="355"/>
      <c r="X219" s="355"/>
      <c r="Y219" s="355"/>
      <c r="Z219" s="355"/>
      <c r="AA219" s="355"/>
    </row>
    <row r="220" spans="1:27" ht="15.75" customHeight="1" x14ac:dyDescent="0.3">
      <c r="A220" s="355"/>
      <c r="B220" s="355"/>
      <c r="C220" s="355"/>
      <c r="D220" s="355"/>
      <c r="E220" s="355"/>
      <c r="F220" s="355"/>
      <c r="G220" s="355"/>
      <c r="H220" s="355"/>
      <c r="I220" s="355"/>
      <c r="J220" s="355"/>
      <c r="K220" s="359"/>
      <c r="L220" s="355"/>
      <c r="M220" s="355"/>
      <c r="N220" s="355"/>
      <c r="O220" s="355"/>
      <c r="P220" s="355"/>
      <c r="Q220" s="355"/>
      <c r="R220" s="355"/>
      <c r="S220" s="355"/>
      <c r="T220" s="355"/>
      <c r="U220" s="355"/>
      <c r="V220" s="355"/>
      <c r="W220" s="355"/>
      <c r="X220" s="355"/>
      <c r="Y220" s="355"/>
      <c r="Z220" s="355"/>
      <c r="AA220" s="355"/>
    </row>
    <row r="221" spans="1:27" ht="15.75" customHeight="1" x14ac:dyDescent="0.3">
      <c r="A221" s="355"/>
      <c r="B221" s="355"/>
      <c r="C221" s="355"/>
      <c r="D221" s="355"/>
      <c r="E221" s="355"/>
      <c r="F221" s="355"/>
      <c r="G221" s="355"/>
      <c r="H221" s="355"/>
      <c r="I221" s="355"/>
      <c r="J221" s="355"/>
      <c r="K221" s="359"/>
      <c r="L221" s="355"/>
      <c r="M221" s="355"/>
      <c r="N221" s="355"/>
      <c r="O221" s="355"/>
      <c r="P221" s="355"/>
      <c r="Q221" s="355"/>
      <c r="R221" s="355"/>
      <c r="S221" s="355"/>
      <c r="T221" s="355"/>
      <c r="U221" s="355"/>
      <c r="V221" s="355"/>
      <c r="W221" s="355"/>
      <c r="X221" s="355"/>
      <c r="Y221" s="355"/>
      <c r="Z221" s="355"/>
      <c r="AA221" s="355"/>
    </row>
    <row r="222" spans="1:27" ht="15.75" customHeight="1" x14ac:dyDescent="0.3">
      <c r="A222" s="355"/>
      <c r="B222" s="355"/>
      <c r="C222" s="355"/>
      <c r="D222" s="355"/>
      <c r="E222" s="355"/>
      <c r="F222" s="355"/>
      <c r="G222" s="355"/>
      <c r="H222" s="355"/>
      <c r="I222" s="355"/>
      <c r="J222" s="355"/>
      <c r="K222" s="359"/>
      <c r="L222" s="355"/>
      <c r="M222" s="355"/>
      <c r="N222" s="355"/>
      <c r="O222" s="355"/>
      <c r="P222" s="355"/>
      <c r="Q222" s="355"/>
      <c r="R222" s="355"/>
      <c r="S222" s="355"/>
      <c r="T222" s="355"/>
      <c r="U222" s="355"/>
      <c r="V222" s="355"/>
      <c r="W222" s="355"/>
      <c r="X222" s="355"/>
      <c r="Y222" s="355"/>
      <c r="Z222" s="355"/>
      <c r="AA222" s="355"/>
    </row>
    <row r="223" spans="1:27" ht="15.75" customHeight="1" x14ac:dyDescent="0.3">
      <c r="A223" s="355"/>
      <c r="B223" s="355"/>
      <c r="C223" s="355"/>
      <c r="D223" s="355"/>
      <c r="E223" s="355"/>
      <c r="F223" s="355"/>
      <c r="G223" s="355"/>
      <c r="H223" s="355"/>
      <c r="I223" s="355"/>
      <c r="J223" s="355"/>
      <c r="K223" s="359"/>
      <c r="L223" s="355"/>
      <c r="M223" s="355"/>
      <c r="N223" s="355"/>
      <c r="O223" s="355"/>
      <c r="P223" s="355"/>
      <c r="Q223" s="355"/>
      <c r="R223" s="355"/>
      <c r="S223" s="355"/>
      <c r="T223" s="355"/>
      <c r="U223" s="355"/>
      <c r="V223" s="355"/>
      <c r="W223" s="355"/>
      <c r="X223" s="355"/>
      <c r="Y223" s="355"/>
      <c r="Z223" s="355"/>
      <c r="AA223" s="355"/>
    </row>
    <row r="224" spans="1:27" ht="15.75" customHeight="1" x14ac:dyDescent="0.3">
      <c r="A224" s="355"/>
      <c r="B224" s="355"/>
      <c r="C224" s="355"/>
      <c r="D224" s="355"/>
      <c r="E224" s="355"/>
      <c r="F224" s="355"/>
      <c r="G224" s="355"/>
      <c r="H224" s="355"/>
      <c r="I224" s="355"/>
      <c r="J224" s="355"/>
      <c r="K224" s="359"/>
      <c r="L224" s="355"/>
      <c r="M224" s="355"/>
      <c r="N224" s="355"/>
      <c r="O224" s="355"/>
      <c r="P224" s="355"/>
      <c r="Q224" s="355"/>
      <c r="R224" s="355"/>
      <c r="S224" s="355"/>
      <c r="T224" s="355"/>
      <c r="U224" s="355"/>
      <c r="V224" s="355"/>
      <c r="W224" s="355"/>
      <c r="X224" s="355"/>
      <c r="Y224" s="355"/>
      <c r="Z224" s="355"/>
      <c r="AA224" s="355"/>
    </row>
    <row r="225" spans="1:27" ht="15.75" customHeight="1" x14ac:dyDescent="0.3">
      <c r="A225" s="355"/>
      <c r="B225" s="355"/>
      <c r="C225" s="355"/>
      <c r="D225" s="355"/>
      <c r="E225" s="355"/>
      <c r="F225" s="355"/>
      <c r="G225" s="355"/>
      <c r="H225" s="355"/>
      <c r="I225" s="355"/>
      <c r="J225" s="355"/>
      <c r="K225" s="359"/>
      <c r="L225" s="355"/>
      <c r="M225" s="355"/>
      <c r="N225" s="355"/>
      <c r="O225" s="355"/>
      <c r="P225" s="355"/>
      <c r="Q225" s="355"/>
      <c r="R225" s="355"/>
      <c r="S225" s="355"/>
      <c r="T225" s="355"/>
      <c r="U225" s="355"/>
      <c r="V225" s="355"/>
      <c r="W225" s="355"/>
      <c r="X225" s="355"/>
      <c r="Y225" s="355"/>
      <c r="Z225" s="355"/>
      <c r="AA225" s="355"/>
    </row>
    <row r="226" spans="1:27" ht="15.75" customHeight="1" x14ac:dyDescent="0.3">
      <c r="A226" s="355"/>
      <c r="B226" s="355"/>
      <c r="C226" s="355"/>
      <c r="D226" s="355"/>
      <c r="E226" s="355"/>
      <c r="F226" s="355"/>
      <c r="G226" s="355"/>
      <c r="H226" s="355"/>
      <c r="I226" s="355"/>
      <c r="J226" s="355"/>
      <c r="K226" s="359"/>
      <c r="L226" s="355"/>
      <c r="M226" s="355"/>
      <c r="N226" s="355"/>
      <c r="O226" s="355"/>
      <c r="P226" s="355"/>
      <c r="Q226" s="355"/>
      <c r="R226" s="355"/>
      <c r="S226" s="355"/>
      <c r="T226" s="355"/>
      <c r="U226" s="355"/>
      <c r="V226" s="355"/>
      <c r="W226" s="355"/>
      <c r="X226" s="355"/>
      <c r="Y226" s="355"/>
      <c r="Z226" s="355"/>
      <c r="AA226" s="355"/>
    </row>
    <row r="227" spans="1:27" ht="15.75" customHeight="1" x14ac:dyDescent="0.3">
      <c r="A227" s="355"/>
      <c r="B227" s="355"/>
      <c r="C227" s="355"/>
      <c r="D227" s="355"/>
      <c r="E227" s="355"/>
      <c r="F227" s="355"/>
      <c r="G227" s="355"/>
      <c r="H227" s="355"/>
      <c r="I227" s="355"/>
      <c r="J227" s="355"/>
      <c r="K227" s="359"/>
      <c r="L227" s="355"/>
      <c r="M227" s="355"/>
      <c r="N227" s="355"/>
      <c r="O227" s="355"/>
      <c r="P227" s="355"/>
      <c r="Q227" s="355"/>
      <c r="R227" s="355"/>
      <c r="S227" s="355"/>
      <c r="T227" s="355"/>
      <c r="U227" s="355"/>
      <c r="V227" s="355"/>
      <c r="W227" s="355"/>
      <c r="X227" s="355"/>
      <c r="Y227" s="355"/>
      <c r="Z227" s="355"/>
      <c r="AA227" s="355"/>
    </row>
    <row r="228" spans="1:27" ht="15.75" customHeight="1" x14ac:dyDescent="0.3">
      <c r="A228" s="355"/>
      <c r="B228" s="355"/>
      <c r="C228" s="355"/>
      <c r="D228" s="355"/>
      <c r="E228" s="355"/>
      <c r="F228" s="355"/>
      <c r="G228" s="355"/>
      <c r="H228" s="355"/>
      <c r="I228" s="355"/>
      <c r="J228" s="355"/>
      <c r="K228" s="359"/>
      <c r="L228" s="355"/>
      <c r="M228" s="355"/>
      <c r="N228" s="355"/>
      <c r="O228" s="355"/>
      <c r="P228" s="355"/>
      <c r="Q228" s="355"/>
      <c r="R228" s="355"/>
      <c r="S228" s="355"/>
      <c r="T228" s="355"/>
      <c r="U228" s="355"/>
      <c r="V228" s="355"/>
      <c r="W228" s="355"/>
      <c r="X228" s="355"/>
      <c r="Y228" s="355"/>
      <c r="Z228" s="355"/>
      <c r="AA228" s="355"/>
    </row>
    <row r="229" spans="1:27" ht="15.75" customHeight="1" x14ac:dyDescent="0.3">
      <c r="A229" s="355"/>
      <c r="B229" s="355"/>
      <c r="C229" s="355"/>
      <c r="D229" s="355"/>
      <c r="E229" s="355"/>
      <c r="F229" s="355"/>
      <c r="G229" s="355"/>
      <c r="H229" s="355"/>
      <c r="I229" s="355"/>
      <c r="J229" s="355"/>
      <c r="K229" s="359"/>
      <c r="L229" s="355"/>
      <c r="M229" s="355"/>
      <c r="N229" s="355"/>
      <c r="O229" s="355"/>
      <c r="P229" s="355"/>
      <c r="Q229" s="355"/>
      <c r="R229" s="355"/>
      <c r="S229" s="355"/>
      <c r="T229" s="355"/>
      <c r="U229" s="355"/>
      <c r="V229" s="355"/>
      <c r="W229" s="355"/>
      <c r="X229" s="355"/>
      <c r="Y229" s="355"/>
      <c r="Z229" s="355"/>
      <c r="AA229" s="355"/>
    </row>
    <row r="230" spans="1:27" ht="15.75" customHeight="1" x14ac:dyDescent="0.3">
      <c r="A230" s="355"/>
      <c r="B230" s="355"/>
      <c r="C230" s="355"/>
      <c r="D230" s="355"/>
      <c r="E230" s="355"/>
      <c r="F230" s="355"/>
      <c r="G230" s="355"/>
      <c r="H230" s="355"/>
      <c r="I230" s="355"/>
      <c r="J230" s="355"/>
      <c r="K230" s="359"/>
      <c r="L230" s="355"/>
      <c r="M230" s="355"/>
      <c r="N230" s="355"/>
      <c r="O230" s="355"/>
      <c r="P230" s="355"/>
      <c r="Q230" s="355"/>
      <c r="R230" s="355"/>
      <c r="S230" s="355"/>
      <c r="T230" s="355"/>
      <c r="U230" s="355"/>
      <c r="V230" s="355"/>
      <c r="W230" s="355"/>
      <c r="X230" s="355"/>
      <c r="Y230" s="355"/>
      <c r="Z230" s="355"/>
      <c r="AA230" s="355"/>
    </row>
    <row r="231" spans="1:27" ht="15.75" customHeight="1" x14ac:dyDescent="0.3">
      <c r="A231" s="355"/>
      <c r="B231" s="355"/>
      <c r="C231" s="355"/>
      <c r="D231" s="355"/>
      <c r="E231" s="355"/>
      <c r="F231" s="355"/>
      <c r="G231" s="355"/>
      <c r="H231" s="355"/>
      <c r="I231" s="355"/>
      <c r="J231" s="355"/>
      <c r="K231" s="359"/>
      <c r="L231" s="355"/>
      <c r="M231" s="355"/>
      <c r="N231" s="355"/>
      <c r="O231" s="355"/>
      <c r="P231" s="355"/>
      <c r="Q231" s="355"/>
      <c r="R231" s="355"/>
      <c r="S231" s="355"/>
      <c r="T231" s="355"/>
      <c r="U231" s="355"/>
      <c r="V231" s="355"/>
      <c r="W231" s="355"/>
      <c r="X231" s="355"/>
      <c r="Y231" s="355"/>
      <c r="Z231" s="355"/>
      <c r="AA231" s="355"/>
    </row>
    <row r="232" spans="1:27" ht="15.75" customHeight="1" x14ac:dyDescent="0.3">
      <c r="A232" s="355"/>
      <c r="B232" s="355"/>
      <c r="C232" s="355"/>
      <c r="D232" s="355"/>
      <c r="E232" s="355"/>
      <c r="F232" s="355"/>
      <c r="G232" s="355"/>
      <c r="H232" s="355"/>
      <c r="I232" s="355"/>
      <c r="J232" s="355"/>
      <c r="K232" s="359"/>
      <c r="L232" s="355"/>
      <c r="M232" s="355"/>
      <c r="N232" s="355"/>
      <c r="O232" s="355"/>
      <c r="P232" s="355"/>
      <c r="Q232" s="355"/>
      <c r="R232" s="355"/>
      <c r="S232" s="355"/>
      <c r="T232" s="355"/>
      <c r="U232" s="355"/>
      <c r="V232" s="355"/>
      <c r="W232" s="355"/>
      <c r="X232" s="355"/>
      <c r="Y232" s="355"/>
      <c r="Z232" s="355"/>
      <c r="AA232" s="355"/>
    </row>
    <row r="233" spans="1:27" ht="15.75" customHeight="1" x14ac:dyDescent="0.3">
      <c r="A233" s="355"/>
      <c r="B233" s="355"/>
      <c r="C233" s="355"/>
      <c r="D233" s="355"/>
      <c r="E233" s="355"/>
      <c r="F233" s="355"/>
      <c r="G233" s="355"/>
      <c r="H233" s="355"/>
      <c r="I233" s="355"/>
      <c r="J233" s="355"/>
      <c r="K233" s="359"/>
      <c r="L233" s="355"/>
      <c r="M233" s="355"/>
      <c r="N233" s="355"/>
      <c r="O233" s="355"/>
      <c r="P233" s="355"/>
      <c r="Q233" s="355"/>
      <c r="R233" s="355"/>
      <c r="S233" s="355"/>
      <c r="T233" s="355"/>
      <c r="U233" s="355"/>
      <c r="V233" s="355"/>
      <c r="W233" s="355"/>
      <c r="X233" s="355"/>
      <c r="Y233" s="355"/>
      <c r="Z233" s="355"/>
      <c r="AA233" s="355"/>
    </row>
    <row r="234" spans="1:27" ht="15.75" customHeight="1" x14ac:dyDescent="0.3">
      <c r="A234" s="355"/>
      <c r="B234" s="355"/>
      <c r="C234" s="355"/>
      <c r="D234" s="355"/>
      <c r="E234" s="355"/>
      <c r="F234" s="355"/>
      <c r="G234" s="355"/>
      <c r="H234" s="355"/>
      <c r="I234" s="355"/>
      <c r="J234" s="355"/>
      <c r="K234" s="359"/>
      <c r="L234" s="355"/>
      <c r="M234" s="355"/>
      <c r="N234" s="355"/>
      <c r="O234" s="355"/>
      <c r="P234" s="355"/>
      <c r="Q234" s="355"/>
      <c r="R234" s="355"/>
      <c r="S234" s="355"/>
      <c r="T234" s="355"/>
      <c r="U234" s="355"/>
      <c r="V234" s="355"/>
      <c r="W234" s="355"/>
      <c r="X234" s="355"/>
      <c r="Y234" s="355"/>
      <c r="Z234" s="355"/>
      <c r="AA234" s="355"/>
    </row>
    <row r="235" spans="1:27" ht="15.75" customHeight="1" x14ac:dyDescent="0.3">
      <c r="A235" s="355"/>
      <c r="B235" s="355"/>
      <c r="C235" s="355"/>
      <c r="D235" s="355"/>
      <c r="E235" s="355"/>
      <c r="F235" s="355"/>
      <c r="G235" s="355"/>
      <c r="H235" s="355"/>
      <c r="I235" s="355"/>
      <c r="J235" s="355"/>
      <c r="K235" s="359"/>
      <c r="L235" s="355"/>
      <c r="M235" s="355"/>
      <c r="N235" s="355"/>
      <c r="O235" s="355"/>
      <c r="P235" s="355"/>
      <c r="Q235" s="355"/>
      <c r="R235" s="355"/>
      <c r="S235" s="355"/>
      <c r="T235" s="355"/>
      <c r="U235" s="355"/>
      <c r="V235" s="355"/>
      <c r="W235" s="355"/>
      <c r="X235" s="355"/>
      <c r="Y235" s="355"/>
      <c r="Z235" s="355"/>
      <c r="AA235" s="355"/>
    </row>
    <row r="236" spans="1:27" ht="15.75" customHeight="1" x14ac:dyDescent="0.3">
      <c r="A236" s="355"/>
      <c r="B236" s="355"/>
      <c r="C236" s="355"/>
      <c r="D236" s="355"/>
      <c r="E236" s="355"/>
      <c r="F236" s="355"/>
      <c r="G236" s="355"/>
      <c r="H236" s="355"/>
      <c r="I236" s="355"/>
      <c r="J236" s="355"/>
      <c r="K236" s="359"/>
      <c r="L236" s="355"/>
      <c r="M236" s="355"/>
      <c r="N236" s="355"/>
      <c r="O236" s="355"/>
      <c r="P236" s="355"/>
      <c r="Q236" s="355"/>
      <c r="R236" s="355"/>
      <c r="S236" s="355"/>
      <c r="T236" s="355"/>
      <c r="U236" s="355"/>
      <c r="V236" s="355"/>
      <c r="W236" s="355"/>
      <c r="X236" s="355"/>
      <c r="Y236" s="355"/>
      <c r="Z236" s="355"/>
      <c r="AA236" s="355"/>
    </row>
    <row r="237" spans="1:27" ht="15.75" customHeight="1" x14ac:dyDescent="0.3">
      <c r="A237" s="355"/>
      <c r="B237" s="355"/>
      <c r="C237" s="355"/>
      <c r="D237" s="355"/>
      <c r="E237" s="355"/>
      <c r="F237" s="355"/>
      <c r="G237" s="355"/>
      <c r="H237" s="355"/>
      <c r="I237" s="355"/>
      <c r="J237" s="355"/>
      <c r="K237" s="359"/>
      <c r="L237" s="355"/>
      <c r="M237" s="355"/>
      <c r="N237" s="355"/>
      <c r="O237" s="355"/>
      <c r="P237" s="355"/>
      <c r="Q237" s="355"/>
      <c r="R237" s="355"/>
      <c r="S237" s="355"/>
      <c r="T237" s="355"/>
      <c r="U237" s="355"/>
      <c r="V237" s="355"/>
      <c r="W237" s="355"/>
      <c r="X237" s="355"/>
      <c r="Y237" s="355"/>
      <c r="Z237" s="355"/>
      <c r="AA237" s="355"/>
    </row>
    <row r="238" spans="1:27" ht="15.75" customHeight="1" x14ac:dyDescent="0.3">
      <c r="A238" s="355"/>
      <c r="B238" s="355"/>
      <c r="C238" s="355"/>
      <c r="D238" s="355"/>
      <c r="E238" s="355"/>
      <c r="F238" s="355"/>
      <c r="G238" s="355"/>
      <c r="H238" s="355"/>
      <c r="I238" s="355"/>
      <c r="J238" s="355"/>
      <c r="K238" s="359"/>
      <c r="L238" s="355"/>
      <c r="M238" s="355"/>
      <c r="N238" s="355"/>
      <c r="O238" s="355"/>
      <c r="P238" s="355"/>
      <c r="Q238" s="355"/>
      <c r="R238" s="355"/>
      <c r="S238" s="355"/>
      <c r="T238" s="355"/>
      <c r="U238" s="355"/>
      <c r="V238" s="355"/>
      <c r="W238" s="355"/>
      <c r="X238" s="355"/>
      <c r="Y238" s="355"/>
      <c r="Z238" s="355"/>
      <c r="AA238" s="355"/>
    </row>
    <row r="239" spans="1:27" ht="15.75" customHeight="1" x14ac:dyDescent="0.3">
      <c r="A239" s="355"/>
      <c r="B239" s="355"/>
      <c r="C239" s="355"/>
      <c r="D239" s="355"/>
      <c r="E239" s="355"/>
      <c r="F239" s="355"/>
      <c r="G239" s="355"/>
      <c r="H239" s="355"/>
      <c r="I239" s="355"/>
      <c r="J239" s="355"/>
      <c r="K239" s="359"/>
      <c r="L239" s="355"/>
      <c r="M239" s="355"/>
      <c r="N239" s="355"/>
      <c r="O239" s="355"/>
      <c r="P239" s="355"/>
      <c r="Q239" s="355"/>
      <c r="R239" s="355"/>
      <c r="S239" s="355"/>
      <c r="T239" s="355"/>
      <c r="U239" s="355"/>
      <c r="V239" s="355"/>
      <c r="W239" s="355"/>
      <c r="X239" s="355"/>
      <c r="Y239" s="355"/>
      <c r="Z239" s="355"/>
      <c r="AA239" s="355"/>
    </row>
    <row r="240" spans="1:27" ht="15.75" customHeight="1" x14ac:dyDescent="0.3">
      <c r="A240" s="355"/>
      <c r="B240" s="355"/>
      <c r="C240" s="355"/>
      <c r="D240" s="355"/>
      <c r="E240" s="355"/>
      <c r="F240" s="355"/>
      <c r="G240" s="355"/>
      <c r="H240" s="355"/>
      <c r="I240" s="355"/>
      <c r="J240" s="355"/>
      <c r="K240" s="359"/>
      <c r="L240" s="355"/>
      <c r="M240" s="355"/>
      <c r="N240" s="355"/>
      <c r="O240" s="355"/>
      <c r="P240" s="355"/>
      <c r="Q240" s="355"/>
      <c r="R240" s="355"/>
      <c r="S240" s="355"/>
      <c r="T240" s="355"/>
      <c r="U240" s="355"/>
      <c r="V240" s="355"/>
      <c r="W240" s="355"/>
      <c r="X240" s="355"/>
      <c r="Y240" s="355"/>
      <c r="Z240" s="355"/>
      <c r="AA240" s="355"/>
    </row>
    <row r="241" spans="1:27" ht="15.75" customHeight="1" x14ac:dyDescent="0.3">
      <c r="A241" s="355"/>
      <c r="B241" s="355"/>
      <c r="C241" s="355"/>
      <c r="D241" s="355"/>
      <c r="E241" s="355"/>
      <c r="F241" s="355"/>
      <c r="G241" s="355"/>
      <c r="H241" s="355"/>
      <c r="I241" s="355"/>
      <c r="J241" s="355"/>
      <c r="K241" s="359"/>
      <c r="L241" s="355"/>
      <c r="M241" s="355"/>
      <c r="N241" s="355"/>
      <c r="O241" s="355"/>
      <c r="P241" s="355"/>
      <c r="Q241" s="355"/>
      <c r="R241" s="355"/>
      <c r="S241" s="355"/>
      <c r="T241" s="355"/>
      <c r="U241" s="355"/>
      <c r="V241" s="355"/>
      <c r="W241" s="355"/>
      <c r="X241" s="355"/>
      <c r="Y241" s="355"/>
      <c r="Z241" s="355"/>
      <c r="AA241" s="355"/>
    </row>
    <row r="242" spans="1:27" ht="15.75" customHeight="1" x14ac:dyDescent="0.3">
      <c r="A242" s="355"/>
      <c r="B242" s="355"/>
      <c r="C242" s="355"/>
      <c r="D242" s="355"/>
      <c r="E242" s="355"/>
      <c r="F242" s="355"/>
      <c r="G242" s="355"/>
      <c r="H242" s="355"/>
      <c r="I242" s="355"/>
      <c r="J242" s="355"/>
      <c r="K242" s="359"/>
      <c r="L242" s="355"/>
      <c r="M242" s="355"/>
      <c r="N242" s="355"/>
      <c r="O242" s="355"/>
      <c r="P242" s="355"/>
      <c r="Q242" s="355"/>
      <c r="R242" s="355"/>
      <c r="S242" s="355"/>
      <c r="T242" s="355"/>
      <c r="U242" s="355"/>
      <c r="V242" s="355"/>
      <c r="W242" s="355"/>
      <c r="X242" s="355"/>
      <c r="Y242" s="355"/>
      <c r="Z242" s="355"/>
      <c r="AA242" s="355"/>
    </row>
    <row r="243" spans="1:27" ht="15.75" customHeight="1" x14ac:dyDescent="0.3">
      <c r="A243" s="355"/>
      <c r="B243" s="355"/>
      <c r="C243" s="355"/>
      <c r="D243" s="355"/>
      <c r="E243" s="355"/>
      <c r="F243" s="355"/>
      <c r="G243" s="355"/>
      <c r="H243" s="355"/>
      <c r="I243" s="355"/>
      <c r="J243" s="355"/>
      <c r="K243" s="359"/>
      <c r="L243" s="355"/>
      <c r="M243" s="355"/>
      <c r="N243" s="355"/>
      <c r="O243" s="355"/>
      <c r="P243" s="355"/>
      <c r="Q243" s="355"/>
      <c r="R243" s="355"/>
      <c r="S243" s="355"/>
      <c r="T243" s="355"/>
      <c r="U243" s="355"/>
      <c r="V243" s="355"/>
      <c r="W243" s="355"/>
      <c r="X243" s="355"/>
      <c r="Y243" s="355"/>
      <c r="Z243" s="355"/>
      <c r="AA243" s="355"/>
    </row>
    <row r="244" spans="1:27" ht="15.75" customHeight="1" x14ac:dyDescent="0.3">
      <c r="A244" s="355"/>
      <c r="B244" s="355"/>
      <c r="C244" s="355"/>
      <c r="D244" s="355"/>
      <c r="E244" s="355"/>
      <c r="F244" s="355"/>
      <c r="G244" s="355"/>
      <c r="H244" s="355"/>
      <c r="I244" s="355"/>
      <c r="J244" s="355"/>
      <c r="K244" s="359"/>
      <c r="L244" s="355"/>
      <c r="M244" s="355"/>
      <c r="N244" s="355"/>
      <c r="O244" s="355"/>
      <c r="P244" s="355"/>
      <c r="Q244" s="355"/>
      <c r="R244" s="355"/>
      <c r="S244" s="355"/>
      <c r="T244" s="355"/>
      <c r="U244" s="355"/>
      <c r="V244" s="355"/>
      <c r="W244" s="355"/>
      <c r="X244" s="355"/>
      <c r="Y244" s="355"/>
      <c r="Z244" s="355"/>
      <c r="AA244" s="355"/>
    </row>
    <row r="245" spans="1:27" ht="15.75" customHeight="1" x14ac:dyDescent="0.3">
      <c r="A245" s="355"/>
      <c r="B245" s="355"/>
      <c r="C245" s="355"/>
      <c r="D245" s="355"/>
      <c r="E245" s="355"/>
      <c r="F245" s="355"/>
      <c r="G245" s="355"/>
      <c r="H245" s="355"/>
      <c r="I245" s="355"/>
      <c r="J245" s="355"/>
      <c r="K245" s="359"/>
      <c r="L245" s="355"/>
      <c r="M245" s="355"/>
      <c r="N245" s="355"/>
      <c r="O245" s="355"/>
      <c r="P245" s="355"/>
      <c r="Q245" s="355"/>
      <c r="R245" s="355"/>
      <c r="S245" s="355"/>
      <c r="T245" s="355"/>
      <c r="U245" s="355"/>
      <c r="V245" s="355"/>
      <c r="W245" s="355"/>
      <c r="X245" s="355"/>
      <c r="Y245" s="355"/>
      <c r="Z245" s="355"/>
      <c r="AA245" s="355"/>
    </row>
    <row r="246" spans="1:27" ht="15.75" customHeight="1" x14ac:dyDescent="0.3">
      <c r="A246" s="355"/>
      <c r="B246" s="355"/>
      <c r="C246" s="355"/>
      <c r="D246" s="355"/>
      <c r="E246" s="355"/>
      <c r="F246" s="355"/>
      <c r="G246" s="355"/>
      <c r="H246" s="355"/>
      <c r="I246" s="355"/>
      <c r="J246" s="355"/>
      <c r="K246" s="359"/>
      <c r="L246" s="355"/>
      <c r="M246" s="355"/>
      <c r="N246" s="355"/>
      <c r="O246" s="355"/>
      <c r="P246" s="355"/>
      <c r="Q246" s="355"/>
      <c r="R246" s="355"/>
      <c r="S246" s="355"/>
      <c r="T246" s="355"/>
      <c r="U246" s="355"/>
      <c r="V246" s="355"/>
      <c r="W246" s="355"/>
      <c r="X246" s="355"/>
      <c r="Y246" s="355"/>
      <c r="Z246" s="355"/>
      <c r="AA246" s="355"/>
    </row>
    <row r="247" spans="1:27" ht="15.75" customHeight="1" x14ac:dyDescent="0.3">
      <c r="A247" s="355"/>
      <c r="B247" s="355"/>
      <c r="C247" s="355"/>
      <c r="D247" s="355"/>
      <c r="E247" s="355"/>
      <c r="F247" s="355"/>
      <c r="G247" s="355"/>
      <c r="H247" s="355"/>
      <c r="I247" s="355"/>
      <c r="J247" s="355"/>
      <c r="K247" s="359"/>
      <c r="L247" s="355"/>
      <c r="M247" s="355"/>
      <c r="N247" s="355"/>
      <c r="O247" s="355"/>
      <c r="P247" s="355"/>
      <c r="Q247" s="355"/>
      <c r="R247" s="355"/>
      <c r="S247" s="355"/>
      <c r="T247" s="355"/>
      <c r="U247" s="355"/>
      <c r="V247" s="355"/>
      <c r="W247" s="355"/>
      <c r="X247" s="355"/>
      <c r="Y247" s="355"/>
      <c r="Z247" s="355"/>
      <c r="AA247" s="355"/>
    </row>
    <row r="248" spans="1:27" ht="15.75" customHeight="1" x14ac:dyDescent="0.3">
      <c r="A248" s="355"/>
      <c r="B248" s="355"/>
      <c r="C248" s="355"/>
      <c r="D248" s="355"/>
      <c r="E248" s="355"/>
      <c r="F248" s="355"/>
      <c r="G248" s="355"/>
      <c r="H248" s="355"/>
      <c r="I248" s="355"/>
      <c r="J248" s="355"/>
      <c r="K248" s="359"/>
      <c r="L248" s="355"/>
      <c r="M248" s="355"/>
      <c r="N248" s="355"/>
      <c r="O248" s="355"/>
      <c r="P248" s="355"/>
      <c r="Q248" s="355"/>
      <c r="R248" s="355"/>
      <c r="S248" s="355"/>
      <c r="T248" s="355"/>
      <c r="U248" s="355"/>
      <c r="V248" s="355"/>
      <c r="W248" s="355"/>
      <c r="X248" s="355"/>
      <c r="Y248" s="355"/>
      <c r="Z248" s="355"/>
      <c r="AA248" s="355"/>
    </row>
    <row r="249" spans="1:27" ht="15.75" customHeight="1" x14ac:dyDescent="0.3">
      <c r="A249" s="355"/>
      <c r="B249" s="355"/>
      <c r="C249" s="355"/>
      <c r="D249" s="355"/>
      <c r="E249" s="355"/>
      <c r="F249" s="355"/>
      <c r="G249" s="355"/>
      <c r="H249" s="355"/>
      <c r="I249" s="355"/>
      <c r="J249" s="355"/>
      <c r="K249" s="359"/>
      <c r="L249" s="355"/>
      <c r="M249" s="355"/>
      <c r="N249" s="355"/>
      <c r="O249" s="355"/>
      <c r="P249" s="355"/>
      <c r="Q249" s="355"/>
      <c r="R249" s="355"/>
      <c r="S249" s="355"/>
      <c r="T249" s="355"/>
      <c r="U249" s="355"/>
      <c r="V249" s="355"/>
      <c r="W249" s="355"/>
      <c r="X249" s="355"/>
      <c r="Y249" s="355"/>
      <c r="Z249" s="355"/>
      <c r="AA249" s="355"/>
    </row>
    <row r="250" spans="1:27" ht="15.75" customHeight="1" x14ac:dyDescent="0.3">
      <c r="A250" s="355"/>
      <c r="B250" s="355"/>
      <c r="C250" s="355"/>
      <c r="D250" s="355"/>
      <c r="E250" s="355"/>
      <c r="F250" s="355"/>
      <c r="G250" s="355"/>
      <c r="H250" s="355"/>
      <c r="I250" s="355"/>
      <c r="J250" s="355"/>
      <c r="K250" s="359"/>
      <c r="L250" s="355"/>
      <c r="M250" s="355"/>
      <c r="N250" s="355"/>
      <c r="O250" s="355"/>
      <c r="P250" s="355"/>
      <c r="Q250" s="355"/>
      <c r="R250" s="355"/>
      <c r="S250" s="355"/>
      <c r="T250" s="355"/>
      <c r="U250" s="355"/>
      <c r="V250" s="355"/>
      <c r="W250" s="355"/>
      <c r="X250" s="355"/>
      <c r="Y250" s="355"/>
      <c r="Z250" s="355"/>
      <c r="AA250" s="355"/>
    </row>
    <row r="251" spans="1:27" ht="15.75" customHeight="1" x14ac:dyDescent="0.3">
      <c r="A251" s="355"/>
      <c r="B251" s="355"/>
      <c r="C251" s="355"/>
      <c r="D251" s="355"/>
      <c r="E251" s="355"/>
      <c r="F251" s="355"/>
      <c r="G251" s="355"/>
      <c r="H251" s="355"/>
      <c r="I251" s="355"/>
      <c r="J251" s="355"/>
      <c r="K251" s="359"/>
      <c r="L251" s="355"/>
      <c r="M251" s="355"/>
      <c r="N251" s="355"/>
      <c r="O251" s="355"/>
      <c r="P251" s="355"/>
      <c r="Q251" s="355"/>
      <c r="R251" s="355"/>
      <c r="S251" s="355"/>
      <c r="T251" s="355"/>
      <c r="U251" s="355"/>
      <c r="V251" s="355"/>
      <c r="W251" s="355"/>
      <c r="X251" s="355"/>
      <c r="Y251" s="355"/>
      <c r="Z251" s="355"/>
      <c r="AA251" s="355"/>
    </row>
    <row r="252" spans="1:27" ht="15.75" customHeight="1" x14ac:dyDescent="0.3">
      <c r="A252" s="355"/>
      <c r="B252" s="355"/>
      <c r="C252" s="355"/>
      <c r="D252" s="355"/>
      <c r="E252" s="355"/>
      <c r="F252" s="355"/>
      <c r="G252" s="355"/>
      <c r="H252" s="355"/>
      <c r="I252" s="355"/>
      <c r="J252" s="355"/>
      <c r="K252" s="359"/>
      <c r="L252" s="355"/>
      <c r="M252" s="355"/>
      <c r="N252" s="355"/>
      <c r="O252" s="355"/>
      <c r="P252" s="355"/>
      <c r="Q252" s="355"/>
      <c r="R252" s="355"/>
      <c r="S252" s="355"/>
      <c r="T252" s="355"/>
      <c r="U252" s="355"/>
      <c r="V252" s="355"/>
      <c r="W252" s="355"/>
      <c r="X252" s="355"/>
      <c r="Y252" s="355"/>
      <c r="Z252" s="355"/>
      <c r="AA252" s="355"/>
    </row>
    <row r="253" spans="1:27" ht="15.75" customHeight="1" x14ac:dyDescent="0.3">
      <c r="A253" s="355"/>
      <c r="B253" s="355"/>
      <c r="C253" s="355"/>
      <c r="D253" s="355"/>
      <c r="E253" s="355"/>
      <c r="F253" s="355"/>
      <c r="G253" s="355"/>
      <c r="H253" s="355"/>
      <c r="I253" s="355"/>
      <c r="J253" s="355"/>
      <c r="K253" s="359"/>
      <c r="L253" s="355"/>
      <c r="M253" s="355"/>
      <c r="N253" s="355"/>
      <c r="O253" s="355"/>
      <c r="P253" s="355"/>
      <c r="Q253" s="355"/>
      <c r="R253" s="355"/>
      <c r="S253" s="355"/>
      <c r="T253" s="355"/>
      <c r="U253" s="355"/>
      <c r="V253" s="355"/>
      <c r="W253" s="355"/>
      <c r="X253" s="355"/>
      <c r="Y253" s="355"/>
      <c r="Z253" s="355"/>
      <c r="AA253" s="355"/>
    </row>
    <row r="254" spans="1:27" ht="15.75" customHeight="1" x14ac:dyDescent="0.3">
      <c r="A254" s="355"/>
      <c r="B254" s="355"/>
      <c r="C254" s="355"/>
      <c r="D254" s="355"/>
      <c r="E254" s="355"/>
      <c r="F254" s="355"/>
      <c r="G254" s="355"/>
      <c r="H254" s="355"/>
      <c r="I254" s="355"/>
      <c r="J254" s="355"/>
      <c r="K254" s="359"/>
      <c r="L254" s="355"/>
      <c r="M254" s="355"/>
      <c r="N254" s="355"/>
      <c r="O254" s="355"/>
      <c r="P254" s="355"/>
      <c r="Q254" s="355"/>
      <c r="R254" s="355"/>
      <c r="S254" s="355"/>
      <c r="T254" s="355"/>
      <c r="U254" s="355"/>
      <c r="V254" s="355"/>
      <c r="W254" s="355"/>
      <c r="X254" s="355"/>
      <c r="Y254" s="355"/>
      <c r="Z254" s="355"/>
      <c r="AA254" s="355"/>
    </row>
    <row r="255" spans="1:27" ht="15.75" customHeight="1" x14ac:dyDescent="0.3">
      <c r="A255" s="355"/>
      <c r="B255" s="355"/>
      <c r="C255" s="355"/>
      <c r="D255" s="355"/>
      <c r="E255" s="355"/>
      <c r="F255" s="355"/>
      <c r="G255" s="355"/>
      <c r="H255" s="355"/>
      <c r="I255" s="355"/>
      <c r="J255" s="355"/>
      <c r="K255" s="359"/>
      <c r="L255" s="355"/>
      <c r="M255" s="355"/>
      <c r="N255" s="355"/>
      <c r="O255" s="355"/>
      <c r="P255" s="355"/>
      <c r="Q255" s="355"/>
      <c r="R255" s="355"/>
      <c r="S255" s="355"/>
      <c r="T255" s="355"/>
      <c r="U255" s="355"/>
      <c r="V255" s="355"/>
      <c r="W255" s="355"/>
      <c r="X255" s="355"/>
      <c r="Y255" s="355"/>
      <c r="Z255" s="355"/>
      <c r="AA255" s="355"/>
    </row>
    <row r="256" spans="1:27" ht="15.75" customHeight="1" x14ac:dyDescent="0.3">
      <c r="A256" s="355"/>
      <c r="B256" s="355"/>
      <c r="C256" s="355"/>
      <c r="D256" s="355"/>
      <c r="E256" s="355"/>
      <c r="F256" s="355"/>
      <c r="G256" s="355"/>
      <c r="H256" s="355"/>
      <c r="I256" s="355"/>
      <c r="J256" s="355"/>
      <c r="K256" s="359"/>
      <c r="L256" s="355"/>
      <c r="M256" s="355"/>
      <c r="N256" s="355"/>
      <c r="O256" s="355"/>
      <c r="P256" s="355"/>
      <c r="Q256" s="355"/>
      <c r="R256" s="355"/>
      <c r="S256" s="355"/>
      <c r="T256" s="355"/>
      <c r="U256" s="355"/>
      <c r="V256" s="355"/>
      <c r="W256" s="355"/>
      <c r="X256" s="355"/>
      <c r="Y256" s="355"/>
      <c r="Z256" s="355"/>
      <c r="AA256" s="355"/>
    </row>
    <row r="257" spans="1:27" ht="15.75" customHeight="1" x14ac:dyDescent="0.3">
      <c r="A257" s="355"/>
      <c r="B257" s="355"/>
      <c r="C257" s="355"/>
      <c r="D257" s="355"/>
      <c r="E257" s="355"/>
      <c r="F257" s="355"/>
      <c r="G257" s="355"/>
      <c r="H257" s="355"/>
      <c r="I257" s="355"/>
      <c r="J257" s="355"/>
      <c r="K257" s="359"/>
      <c r="L257" s="355"/>
      <c r="M257" s="355"/>
      <c r="N257" s="355"/>
      <c r="O257" s="355"/>
      <c r="P257" s="355"/>
      <c r="Q257" s="355"/>
      <c r="R257" s="355"/>
      <c r="S257" s="355"/>
      <c r="T257" s="355"/>
      <c r="U257" s="355"/>
      <c r="V257" s="355"/>
      <c r="W257" s="355"/>
      <c r="X257" s="355"/>
      <c r="Y257" s="355"/>
      <c r="Z257" s="355"/>
      <c r="AA257" s="355"/>
    </row>
    <row r="258" spans="1:27" ht="15.75" customHeight="1" x14ac:dyDescent="0.3">
      <c r="A258" s="355"/>
      <c r="B258" s="355"/>
      <c r="C258" s="355"/>
      <c r="D258" s="355"/>
      <c r="E258" s="355"/>
      <c r="F258" s="355"/>
      <c r="G258" s="355"/>
      <c r="H258" s="355"/>
      <c r="I258" s="355"/>
      <c r="J258" s="355"/>
      <c r="K258" s="359"/>
      <c r="L258" s="355"/>
      <c r="M258" s="355"/>
      <c r="N258" s="355"/>
      <c r="O258" s="355"/>
      <c r="P258" s="355"/>
      <c r="Q258" s="355"/>
      <c r="R258" s="355"/>
      <c r="S258" s="355"/>
      <c r="T258" s="355"/>
      <c r="U258" s="355"/>
      <c r="V258" s="355"/>
      <c r="W258" s="355"/>
      <c r="X258" s="355"/>
      <c r="Y258" s="355"/>
      <c r="Z258" s="355"/>
      <c r="AA258" s="355"/>
    </row>
    <row r="259" spans="1:27" ht="15.75" customHeight="1" x14ac:dyDescent="0.3">
      <c r="A259" s="355"/>
      <c r="B259" s="355"/>
      <c r="C259" s="355"/>
      <c r="D259" s="355"/>
      <c r="E259" s="355"/>
      <c r="F259" s="355"/>
      <c r="G259" s="355"/>
      <c r="H259" s="355"/>
      <c r="I259" s="355"/>
      <c r="J259" s="355"/>
      <c r="K259" s="359"/>
      <c r="L259" s="355"/>
      <c r="M259" s="355"/>
      <c r="N259" s="355"/>
      <c r="O259" s="355"/>
      <c r="P259" s="355"/>
      <c r="Q259" s="355"/>
      <c r="R259" s="355"/>
      <c r="S259" s="355"/>
      <c r="T259" s="355"/>
      <c r="U259" s="355"/>
      <c r="V259" s="355"/>
      <c r="W259" s="355"/>
      <c r="X259" s="355"/>
      <c r="Y259" s="355"/>
      <c r="Z259" s="355"/>
      <c r="AA259" s="355"/>
    </row>
    <row r="260" spans="1:27" ht="15.75" customHeight="1" x14ac:dyDescent="0.3">
      <c r="A260" s="355"/>
      <c r="B260" s="355"/>
      <c r="C260" s="355"/>
      <c r="D260" s="355"/>
      <c r="E260" s="355"/>
      <c r="F260" s="355"/>
      <c r="G260" s="355"/>
      <c r="H260" s="355"/>
      <c r="I260" s="355"/>
      <c r="J260" s="355"/>
      <c r="K260" s="359"/>
      <c r="L260" s="355"/>
      <c r="M260" s="355"/>
      <c r="N260" s="355"/>
      <c r="O260" s="355"/>
      <c r="P260" s="355"/>
      <c r="Q260" s="355"/>
      <c r="R260" s="355"/>
      <c r="S260" s="355"/>
      <c r="T260" s="355"/>
      <c r="U260" s="355"/>
      <c r="V260" s="355"/>
      <c r="W260" s="355"/>
      <c r="X260" s="355"/>
      <c r="Y260" s="355"/>
      <c r="Z260" s="355"/>
      <c r="AA260" s="355"/>
    </row>
    <row r="261" spans="1:27" ht="15.75" customHeight="1" x14ac:dyDescent="0.3">
      <c r="A261" s="355"/>
      <c r="B261" s="355"/>
      <c r="C261" s="355"/>
      <c r="D261" s="355"/>
      <c r="E261" s="355"/>
      <c r="F261" s="355"/>
      <c r="G261" s="355"/>
      <c r="H261" s="355"/>
      <c r="I261" s="355"/>
      <c r="J261" s="355"/>
      <c r="K261" s="359"/>
      <c r="L261" s="355"/>
      <c r="M261" s="355"/>
      <c r="N261" s="355"/>
      <c r="O261" s="355"/>
      <c r="P261" s="355"/>
      <c r="Q261" s="355"/>
      <c r="R261" s="355"/>
      <c r="S261" s="355"/>
      <c r="T261" s="355"/>
      <c r="U261" s="355"/>
      <c r="V261" s="355"/>
      <c r="W261" s="355"/>
      <c r="X261" s="355"/>
      <c r="Y261" s="355"/>
      <c r="Z261" s="355"/>
      <c r="AA261" s="355"/>
    </row>
    <row r="262" spans="1:27" ht="15.75" customHeight="1" x14ac:dyDescent="0.3">
      <c r="A262" s="355"/>
      <c r="B262" s="355"/>
      <c r="C262" s="355"/>
      <c r="D262" s="355"/>
      <c r="E262" s="355"/>
      <c r="F262" s="355"/>
      <c r="G262" s="355"/>
      <c r="H262" s="355"/>
      <c r="I262" s="355"/>
      <c r="J262" s="355"/>
      <c r="K262" s="359"/>
      <c r="L262" s="355"/>
      <c r="M262" s="355"/>
      <c r="N262" s="355"/>
      <c r="O262" s="355"/>
      <c r="P262" s="355"/>
      <c r="Q262" s="355"/>
      <c r="R262" s="355"/>
      <c r="S262" s="355"/>
      <c r="T262" s="355"/>
      <c r="U262" s="355"/>
      <c r="V262" s="355"/>
      <c r="W262" s="355"/>
      <c r="X262" s="355"/>
      <c r="Y262" s="355"/>
      <c r="Z262" s="355"/>
      <c r="AA262" s="355"/>
    </row>
    <row r="263" spans="1:27" ht="15.75" customHeight="1" x14ac:dyDescent="0.3">
      <c r="A263" s="355"/>
      <c r="B263" s="355"/>
      <c r="C263" s="355"/>
      <c r="D263" s="355"/>
      <c r="E263" s="355"/>
      <c r="F263" s="355"/>
      <c r="G263" s="355"/>
      <c r="H263" s="355"/>
      <c r="I263" s="355"/>
      <c r="J263" s="355"/>
      <c r="K263" s="359"/>
      <c r="L263" s="355"/>
      <c r="M263" s="355"/>
      <c r="N263" s="355"/>
      <c r="O263" s="355"/>
      <c r="P263" s="355"/>
      <c r="Q263" s="355"/>
      <c r="R263" s="355"/>
      <c r="S263" s="355"/>
      <c r="T263" s="355"/>
      <c r="U263" s="355"/>
      <c r="V263" s="355"/>
      <c r="W263" s="355"/>
      <c r="X263" s="355"/>
      <c r="Y263" s="355"/>
      <c r="Z263" s="355"/>
      <c r="AA263" s="355"/>
    </row>
    <row r="264" spans="1:27" ht="15.75" customHeight="1" x14ac:dyDescent="0.3">
      <c r="A264" s="355"/>
      <c r="B264" s="355"/>
      <c r="C264" s="355"/>
      <c r="D264" s="355"/>
      <c r="E264" s="355"/>
      <c r="F264" s="355"/>
      <c r="G264" s="355"/>
      <c r="H264" s="355"/>
      <c r="I264" s="355"/>
      <c r="J264" s="355"/>
      <c r="K264" s="359"/>
      <c r="L264" s="355"/>
      <c r="M264" s="355"/>
      <c r="N264" s="355"/>
      <c r="O264" s="355"/>
      <c r="P264" s="355"/>
      <c r="Q264" s="355"/>
      <c r="R264" s="355"/>
      <c r="S264" s="355"/>
      <c r="T264" s="355"/>
      <c r="U264" s="355"/>
      <c r="V264" s="355"/>
      <c r="W264" s="355"/>
      <c r="X264" s="355"/>
      <c r="Y264" s="355"/>
      <c r="Z264" s="355"/>
      <c r="AA264" s="355"/>
    </row>
    <row r="265" spans="1:27" ht="15.75" customHeight="1" x14ac:dyDescent="0.3">
      <c r="A265" s="355"/>
      <c r="B265" s="355"/>
      <c r="C265" s="355"/>
      <c r="D265" s="355"/>
      <c r="E265" s="355"/>
      <c r="F265" s="355"/>
      <c r="G265" s="355"/>
      <c r="H265" s="355"/>
      <c r="I265" s="355"/>
      <c r="J265" s="355"/>
      <c r="K265" s="359"/>
      <c r="L265" s="355"/>
      <c r="M265" s="355"/>
      <c r="N265" s="355"/>
      <c r="O265" s="355"/>
      <c r="P265" s="355"/>
      <c r="Q265" s="355"/>
      <c r="R265" s="355"/>
      <c r="S265" s="355"/>
      <c r="T265" s="355"/>
      <c r="U265" s="355"/>
      <c r="V265" s="355"/>
      <c r="W265" s="355"/>
      <c r="X265" s="355"/>
      <c r="Y265" s="355"/>
      <c r="Z265" s="355"/>
      <c r="AA265" s="355"/>
    </row>
    <row r="266" spans="1:27" ht="15.75" customHeight="1" x14ac:dyDescent="0.3">
      <c r="A266" s="355"/>
      <c r="B266" s="355"/>
      <c r="C266" s="355"/>
      <c r="D266" s="355"/>
      <c r="E266" s="355"/>
      <c r="F266" s="355"/>
      <c r="G266" s="355"/>
      <c r="H266" s="355"/>
      <c r="I266" s="355"/>
      <c r="J266" s="355"/>
      <c r="K266" s="359"/>
      <c r="L266" s="355"/>
      <c r="M266" s="355"/>
      <c r="N266" s="355"/>
      <c r="O266" s="355"/>
      <c r="P266" s="355"/>
      <c r="Q266" s="355"/>
      <c r="R266" s="355"/>
      <c r="S266" s="355"/>
      <c r="T266" s="355"/>
      <c r="U266" s="355"/>
      <c r="V266" s="355"/>
      <c r="W266" s="355"/>
      <c r="X266" s="355"/>
      <c r="Y266" s="355"/>
      <c r="Z266" s="355"/>
      <c r="AA266" s="355"/>
    </row>
    <row r="267" spans="1:27" ht="15.75" customHeight="1" x14ac:dyDescent="0.3">
      <c r="A267" s="355"/>
      <c r="B267" s="355"/>
      <c r="C267" s="355"/>
      <c r="D267" s="355"/>
      <c r="E267" s="355"/>
      <c r="F267" s="355"/>
      <c r="G267" s="355"/>
      <c r="H267" s="355"/>
      <c r="I267" s="355"/>
      <c r="J267" s="355"/>
      <c r="K267" s="359"/>
      <c r="L267" s="355"/>
      <c r="M267" s="355"/>
      <c r="N267" s="355"/>
      <c r="O267" s="355"/>
      <c r="P267" s="355"/>
      <c r="Q267" s="355"/>
      <c r="R267" s="355"/>
      <c r="S267" s="355"/>
      <c r="T267" s="355"/>
      <c r="U267" s="355"/>
      <c r="V267" s="355"/>
      <c r="W267" s="355"/>
      <c r="X267" s="355"/>
      <c r="Y267" s="355"/>
      <c r="Z267" s="355"/>
      <c r="AA267" s="355"/>
    </row>
    <row r="268" spans="1:27" ht="15.75" customHeight="1" x14ac:dyDescent="0.3">
      <c r="A268" s="355"/>
      <c r="B268" s="355"/>
      <c r="C268" s="355"/>
      <c r="D268" s="355"/>
      <c r="E268" s="355"/>
      <c r="F268" s="355"/>
      <c r="G268" s="355"/>
      <c r="H268" s="355"/>
      <c r="I268" s="355"/>
      <c r="J268" s="355"/>
      <c r="K268" s="359"/>
      <c r="L268" s="355"/>
      <c r="M268" s="355"/>
      <c r="N268" s="355"/>
      <c r="O268" s="355"/>
      <c r="P268" s="355"/>
      <c r="Q268" s="355"/>
      <c r="R268" s="355"/>
      <c r="S268" s="355"/>
      <c r="T268" s="355"/>
      <c r="U268" s="355"/>
      <c r="V268" s="355"/>
      <c r="W268" s="355"/>
      <c r="X268" s="355"/>
      <c r="Y268" s="355"/>
      <c r="Z268" s="355"/>
      <c r="AA268" s="355"/>
    </row>
    <row r="269" spans="1:27" ht="15.75" customHeight="1" x14ac:dyDescent="0.3">
      <c r="A269" s="355"/>
      <c r="B269" s="355"/>
      <c r="C269" s="355"/>
      <c r="D269" s="355"/>
      <c r="E269" s="355"/>
      <c r="F269" s="355"/>
      <c r="G269" s="355"/>
      <c r="H269" s="355"/>
      <c r="I269" s="355"/>
      <c r="J269" s="355"/>
      <c r="K269" s="359"/>
      <c r="L269" s="355"/>
      <c r="M269" s="355"/>
      <c r="N269" s="355"/>
      <c r="O269" s="355"/>
      <c r="P269" s="355"/>
      <c r="Q269" s="355"/>
      <c r="R269" s="355"/>
      <c r="S269" s="355"/>
      <c r="T269" s="355"/>
      <c r="U269" s="355"/>
      <c r="V269" s="355"/>
      <c r="W269" s="355"/>
      <c r="X269" s="355"/>
      <c r="Y269" s="355"/>
      <c r="Z269" s="355"/>
      <c r="AA269" s="355"/>
    </row>
    <row r="270" spans="1:27" ht="15.75" customHeight="1" x14ac:dyDescent="0.3">
      <c r="A270" s="355"/>
      <c r="B270" s="355"/>
      <c r="C270" s="355"/>
      <c r="D270" s="355"/>
      <c r="E270" s="355"/>
      <c r="F270" s="355"/>
      <c r="G270" s="355"/>
      <c r="H270" s="355"/>
      <c r="I270" s="355"/>
      <c r="J270" s="355"/>
      <c r="K270" s="359"/>
      <c r="L270" s="355"/>
      <c r="M270" s="355"/>
      <c r="N270" s="355"/>
      <c r="O270" s="355"/>
      <c r="P270" s="355"/>
      <c r="Q270" s="355"/>
      <c r="R270" s="355"/>
      <c r="S270" s="355"/>
      <c r="T270" s="355"/>
      <c r="U270" s="355"/>
      <c r="V270" s="355"/>
      <c r="W270" s="355"/>
      <c r="X270" s="355"/>
      <c r="Y270" s="355"/>
      <c r="Z270" s="355"/>
      <c r="AA270" s="355"/>
    </row>
    <row r="271" spans="1:27" ht="15.75" customHeight="1" x14ac:dyDescent="0.3">
      <c r="A271" s="355"/>
      <c r="B271" s="355"/>
      <c r="C271" s="355"/>
      <c r="D271" s="355"/>
      <c r="E271" s="355"/>
      <c r="F271" s="355"/>
      <c r="G271" s="355"/>
      <c r="H271" s="355"/>
      <c r="I271" s="355"/>
      <c r="J271" s="355"/>
      <c r="K271" s="359"/>
      <c r="L271" s="355"/>
      <c r="M271" s="355"/>
      <c r="N271" s="355"/>
      <c r="O271" s="355"/>
      <c r="P271" s="355"/>
      <c r="Q271" s="355"/>
      <c r="R271" s="355"/>
      <c r="S271" s="355"/>
      <c r="T271" s="355"/>
      <c r="U271" s="355"/>
      <c r="V271" s="355"/>
      <c r="W271" s="355"/>
      <c r="X271" s="355"/>
      <c r="Y271" s="355"/>
      <c r="Z271" s="355"/>
      <c r="AA271" s="355"/>
    </row>
    <row r="272" spans="1:27" ht="15.75" customHeight="1" x14ac:dyDescent="0.3">
      <c r="A272" s="355"/>
      <c r="B272" s="355"/>
      <c r="C272" s="355"/>
      <c r="D272" s="355"/>
      <c r="E272" s="355"/>
      <c r="F272" s="355"/>
      <c r="G272" s="355"/>
      <c r="H272" s="355"/>
      <c r="I272" s="355"/>
      <c r="J272" s="355"/>
      <c r="K272" s="359"/>
      <c r="L272" s="355"/>
      <c r="M272" s="355"/>
      <c r="N272" s="355"/>
      <c r="O272" s="355"/>
      <c r="P272" s="355"/>
      <c r="Q272" s="355"/>
      <c r="R272" s="355"/>
      <c r="S272" s="355"/>
      <c r="T272" s="355"/>
      <c r="U272" s="355"/>
      <c r="V272" s="355"/>
      <c r="W272" s="355"/>
      <c r="X272" s="355"/>
      <c r="Y272" s="355"/>
      <c r="Z272" s="355"/>
      <c r="AA272" s="355"/>
    </row>
    <row r="273" spans="1:27" ht="15.75" customHeight="1" x14ac:dyDescent="0.3">
      <c r="A273" s="355"/>
      <c r="B273" s="355"/>
      <c r="C273" s="355"/>
      <c r="D273" s="355"/>
      <c r="E273" s="355"/>
      <c r="F273" s="355"/>
      <c r="G273" s="355"/>
      <c r="H273" s="355"/>
      <c r="I273" s="355"/>
      <c r="J273" s="355"/>
      <c r="K273" s="359"/>
      <c r="L273" s="355"/>
      <c r="M273" s="355"/>
      <c r="N273" s="355"/>
      <c r="O273" s="355"/>
      <c r="P273" s="355"/>
      <c r="Q273" s="355"/>
      <c r="R273" s="355"/>
      <c r="S273" s="355"/>
      <c r="T273" s="355"/>
      <c r="U273" s="355"/>
      <c r="V273" s="355"/>
      <c r="W273" s="355"/>
      <c r="X273" s="355"/>
      <c r="Y273" s="355"/>
      <c r="Z273" s="355"/>
      <c r="AA273" s="355"/>
    </row>
    <row r="274" spans="1:27" ht="15.75" customHeight="1" x14ac:dyDescent="0.3">
      <c r="A274" s="355"/>
      <c r="B274" s="355"/>
      <c r="C274" s="355"/>
      <c r="D274" s="355"/>
      <c r="E274" s="355"/>
      <c r="F274" s="355"/>
      <c r="G274" s="355"/>
      <c r="H274" s="355"/>
      <c r="I274" s="355"/>
      <c r="J274" s="355"/>
      <c r="K274" s="359"/>
      <c r="L274" s="355"/>
      <c r="M274" s="355"/>
      <c r="N274" s="355"/>
      <c r="O274" s="355"/>
      <c r="P274" s="355"/>
      <c r="Q274" s="355"/>
      <c r="R274" s="355"/>
      <c r="S274" s="355"/>
      <c r="T274" s="355"/>
      <c r="U274" s="355"/>
      <c r="V274" s="355"/>
      <c r="W274" s="355"/>
      <c r="X274" s="355"/>
      <c r="Y274" s="355"/>
      <c r="Z274" s="355"/>
      <c r="AA274" s="355"/>
    </row>
    <row r="275" spans="1:27" ht="15.75" customHeight="1" x14ac:dyDescent="0.3">
      <c r="A275" s="355"/>
      <c r="B275" s="355"/>
      <c r="C275" s="355"/>
      <c r="D275" s="355"/>
      <c r="E275" s="355"/>
      <c r="F275" s="355"/>
      <c r="G275" s="355"/>
      <c r="H275" s="355"/>
      <c r="I275" s="355"/>
      <c r="J275" s="355"/>
      <c r="K275" s="359"/>
      <c r="L275" s="355"/>
      <c r="M275" s="355"/>
      <c r="N275" s="355"/>
      <c r="O275" s="355"/>
      <c r="P275" s="355"/>
      <c r="Q275" s="355"/>
      <c r="R275" s="355"/>
      <c r="S275" s="355"/>
      <c r="T275" s="355"/>
      <c r="U275" s="355"/>
      <c r="V275" s="355"/>
      <c r="W275" s="355"/>
      <c r="X275" s="355"/>
      <c r="Y275" s="355"/>
      <c r="Z275" s="355"/>
      <c r="AA275" s="355"/>
    </row>
    <row r="276" spans="1:27" ht="15.75" customHeight="1" x14ac:dyDescent="0.3">
      <c r="A276" s="355"/>
      <c r="B276" s="355"/>
      <c r="C276" s="355"/>
      <c r="D276" s="355"/>
      <c r="E276" s="355"/>
      <c r="F276" s="355"/>
      <c r="G276" s="355"/>
      <c r="H276" s="355"/>
      <c r="I276" s="355"/>
      <c r="J276" s="355"/>
      <c r="K276" s="359"/>
      <c r="L276" s="355"/>
      <c r="M276" s="355"/>
      <c r="N276" s="355"/>
      <c r="O276" s="355"/>
      <c r="P276" s="355"/>
      <c r="Q276" s="355"/>
      <c r="R276" s="355"/>
      <c r="S276" s="355"/>
      <c r="T276" s="355"/>
      <c r="U276" s="355"/>
      <c r="V276" s="355"/>
      <c r="W276" s="355"/>
      <c r="X276" s="355"/>
      <c r="Y276" s="355"/>
      <c r="Z276" s="355"/>
      <c r="AA276" s="355"/>
    </row>
    <row r="277" spans="1:27" ht="15.75" customHeight="1" x14ac:dyDescent="0.3">
      <c r="A277" s="355"/>
      <c r="B277" s="355"/>
      <c r="C277" s="355"/>
      <c r="D277" s="355"/>
      <c r="E277" s="355"/>
      <c r="F277" s="355"/>
      <c r="G277" s="355"/>
      <c r="H277" s="355"/>
      <c r="I277" s="355"/>
      <c r="J277" s="355"/>
      <c r="K277" s="359"/>
      <c r="L277" s="355"/>
      <c r="M277" s="355"/>
      <c r="N277" s="355"/>
      <c r="O277" s="355"/>
      <c r="P277" s="355"/>
      <c r="Q277" s="355"/>
      <c r="R277" s="355"/>
      <c r="S277" s="355"/>
      <c r="T277" s="355"/>
      <c r="U277" s="355"/>
      <c r="V277" s="355"/>
      <c r="W277" s="355"/>
      <c r="X277" s="355"/>
      <c r="Y277" s="355"/>
      <c r="Z277" s="355"/>
      <c r="AA277" s="355"/>
    </row>
    <row r="278" spans="1:27" ht="15.75" customHeight="1" x14ac:dyDescent="0.3">
      <c r="A278" s="355"/>
      <c r="B278" s="355"/>
      <c r="C278" s="355"/>
      <c r="D278" s="355"/>
      <c r="E278" s="355"/>
      <c r="F278" s="355"/>
      <c r="G278" s="355"/>
      <c r="H278" s="355"/>
      <c r="I278" s="355"/>
      <c r="J278" s="355"/>
      <c r="K278" s="359"/>
      <c r="L278" s="355"/>
      <c r="M278" s="355"/>
      <c r="N278" s="355"/>
      <c r="O278" s="355"/>
      <c r="P278" s="355"/>
      <c r="Q278" s="355"/>
      <c r="R278" s="355"/>
      <c r="S278" s="355"/>
      <c r="T278" s="355"/>
      <c r="U278" s="355"/>
      <c r="V278" s="355"/>
      <c r="W278" s="355"/>
      <c r="X278" s="355"/>
      <c r="Y278" s="355"/>
      <c r="Z278" s="355"/>
      <c r="AA278" s="355"/>
    </row>
    <row r="279" spans="1:27" ht="15.75" customHeight="1" x14ac:dyDescent="0.3">
      <c r="A279" s="355"/>
      <c r="B279" s="355"/>
      <c r="C279" s="355"/>
      <c r="D279" s="355"/>
      <c r="E279" s="355"/>
      <c r="F279" s="355"/>
      <c r="G279" s="355"/>
      <c r="H279" s="355"/>
      <c r="I279" s="355"/>
      <c r="J279" s="355"/>
      <c r="K279" s="359"/>
      <c r="L279" s="355"/>
      <c r="M279" s="355"/>
      <c r="N279" s="355"/>
      <c r="O279" s="355"/>
      <c r="P279" s="355"/>
      <c r="Q279" s="355"/>
      <c r="R279" s="355"/>
      <c r="S279" s="355"/>
      <c r="T279" s="355"/>
      <c r="U279" s="355"/>
      <c r="V279" s="355"/>
      <c r="W279" s="355"/>
      <c r="X279" s="355"/>
      <c r="Y279" s="355"/>
      <c r="Z279" s="355"/>
      <c r="AA279" s="355"/>
    </row>
    <row r="280" spans="1:27" ht="15.75" customHeight="1" x14ac:dyDescent="0.3">
      <c r="A280" s="355"/>
      <c r="B280" s="355"/>
      <c r="C280" s="355"/>
      <c r="D280" s="355"/>
      <c r="E280" s="355"/>
      <c r="F280" s="355"/>
      <c r="G280" s="355"/>
      <c r="H280" s="355"/>
      <c r="I280" s="355"/>
      <c r="J280" s="355"/>
      <c r="K280" s="359"/>
      <c r="L280" s="355"/>
      <c r="M280" s="355"/>
      <c r="N280" s="355"/>
      <c r="O280" s="355"/>
      <c r="P280" s="355"/>
      <c r="Q280" s="355"/>
      <c r="R280" s="355"/>
      <c r="S280" s="355"/>
      <c r="T280" s="355"/>
      <c r="U280" s="355"/>
      <c r="V280" s="355"/>
      <c r="W280" s="355"/>
      <c r="X280" s="355"/>
      <c r="Y280" s="355"/>
      <c r="Z280" s="355"/>
      <c r="AA280" s="355"/>
    </row>
    <row r="281" spans="1:27" ht="15.75" customHeight="1" x14ac:dyDescent="0.3">
      <c r="A281" s="355"/>
      <c r="B281" s="355"/>
      <c r="C281" s="355"/>
      <c r="D281" s="355"/>
      <c r="E281" s="355"/>
      <c r="F281" s="355"/>
      <c r="G281" s="355"/>
      <c r="H281" s="355"/>
      <c r="I281" s="355"/>
      <c r="J281" s="355"/>
      <c r="K281" s="359"/>
      <c r="L281" s="355"/>
      <c r="M281" s="355"/>
      <c r="N281" s="355"/>
      <c r="O281" s="355"/>
      <c r="P281" s="355"/>
      <c r="Q281" s="355"/>
      <c r="R281" s="355"/>
      <c r="S281" s="355"/>
      <c r="T281" s="355"/>
      <c r="U281" s="355"/>
      <c r="V281" s="355"/>
      <c r="W281" s="355"/>
      <c r="X281" s="355"/>
      <c r="Y281" s="355"/>
      <c r="Z281" s="355"/>
      <c r="AA281" s="355"/>
    </row>
    <row r="282" spans="1:27" ht="15.75" customHeight="1" x14ac:dyDescent="0.3">
      <c r="A282" s="355"/>
      <c r="B282" s="355"/>
      <c r="C282" s="355"/>
      <c r="D282" s="355"/>
      <c r="E282" s="355"/>
      <c r="F282" s="355"/>
      <c r="G282" s="355"/>
      <c r="H282" s="355"/>
      <c r="I282" s="355"/>
      <c r="J282" s="355"/>
      <c r="K282" s="359"/>
      <c r="L282" s="355"/>
      <c r="M282" s="355"/>
      <c r="N282" s="355"/>
      <c r="O282" s="355"/>
      <c r="P282" s="355"/>
      <c r="Q282" s="355"/>
      <c r="R282" s="355"/>
      <c r="S282" s="355"/>
      <c r="T282" s="355"/>
      <c r="U282" s="355"/>
      <c r="V282" s="355"/>
      <c r="W282" s="355"/>
      <c r="X282" s="355"/>
      <c r="Y282" s="355"/>
      <c r="Z282" s="355"/>
      <c r="AA282" s="355"/>
    </row>
    <row r="283" spans="1:27" ht="15.75" customHeight="1" x14ac:dyDescent="0.3">
      <c r="A283" s="355"/>
      <c r="B283" s="355"/>
      <c r="C283" s="355"/>
      <c r="D283" s="355"/>
      <c r="E283" s="355"/>
      <c r="F283" s="355"/>
      <c r="G283" s="355"/>
      <c r="H283" s="355"/>
      <c r="I283" s="355"/>
      <c r="J283" s="355"/>
      <c r="K283" s="359"/>
      <c r="L283" s="355"/>
      <c r="M283" s="355"/>
      <c r="N283" s="355"/>
      <c r="O283" s="355"/>
      <c r="P283" s="355"/>
      <c r="Q283" s="355"/>
      <c r="R283" s="355"/>
      <c r="S283" s="355"/>
      <c r="T283" s="355"/>
      <c r="U283" s="355"/>
      <c r="V283" s="355"/>
      <c r="W283" s="355"/>
      <c r="X283" s="355"/>
      <c r="Y283" s="355"/>
      <c r="Z283" s="355"/>
      <c r="AA283" s="355"/>
    </row>
    <row r="284" spans="1:27" ht="15.75" customHeight="1" x14ac:dyDescent="0.3">
      <c r="A284" s="355"/>
      <c r="B284" s="355"/>
      <c r="C284" s="355"/>
      <c r="D284" s="355"/>
      <c r="E284" s="355"/>
      <c r="F284" s="355"/>
      <c r="G284" s="355"/>
      <c r="H284" s="355"/>
      <c r="I284" s="355"/>
      <c r="J284" s="355"/>
      <c r="K284" s="359"/>
      <c r="L284" s="355"/>
      <c r="M284" s="355"/>
      <c r="N284" s="355"/>
      <c r="O284" s="355"/>
      <c r="P284" s="355"/>
      <c r="Q284" s="355"/>
      <c r="R284" s="355"/>
      <c r="S284" s="355"/>
      <c r="T284" s="355"/>
      <c r="U284" s="355"/>
      <c r="V284" s="355"/>
      <c r="W284" s="355"/>
      <c r="X284" s="355"/>
      <c r="Y284" s="355"/>
      <c r="Z284" s="355"/>
      <c r="AA284" s="355"/>
    </row>
    <row r="285" spans="1:27" ht="15.75" customHeight="1" x14ac:dyDescent="0.3">
      <c r="A285" s="355"/>
      <c r="B285" s="355"/>
      <c r="C285" s="355"/>
      <c r="D285" s="355"/>
      <c r="E285" s="355"/>
      <c r="F285" s="355"/>
      <c r="G285" s="355"/>
      <c r="H285" s="355"/>
      <c r="I285" s="355"/>
      <c r="J285" s="355"/>
      <c r="K285" s="359"/>
      <c r="L285" s="355"/>
      <c r="M285" s="355"/>
      <c r="N285" s="355"/>
      <c r="O285" s="355"/>
      <c r="P285" s="355"/>
      <c r="Q285" s="355"/>
      <c r="R285" s="355"/>
      <c r="S285" s="355"/>
      <c r="T285" s="355"/>
      <c r="U285" s="355"/>
      <c r="V285" s="355"/>
      <c r="W285" s="355"/>
      <c r="X285" s="355"/>
      <c r="Y285" s="355"/>
      <c r="Z285" s="355"/>
      <c r="AA285" s="355"/>
    </row>
    <row r="286" spans="1:27" ht="15.75" customHeight="1" x14ac:dyDescent="0.3">
      <c r="A286" s="355"/>
      <c r="B286" s="355"/>
      <c r="C286" s="355"/>
      <c r="D286" s="355"/>
      <c r="E286" s="355"/>
      <c r="F286" s="355"/>
      <c r="G286" s="355"/>
      <c r="H286" s="355"/>
      <c r="I286" s="355"/>
      <c r="J286" s="355"/>
      <c r="K286" s="359"/>
      <c r="L286" s="355"/>
      <c r="M286" s="355"/>
      <c r="N286" s="355"/>
      <c r="O286" s="355"/>
      <c r="P286" s="355"/>
      <c r="Q286" s="355"/>
      <c r="R286" s="355"/>
      <c r="S286" s="355"/>
      <c r="T286" s="355"/>
      <c r="U286" s="355"/>
      <c r="V286" s="355"/>
      <c r="W286" s="355"/>
      <c r="X286" s="355"/>
      <c r="Y286" s="355"/>
      <c r="Z286" s="355"/>
      <c r="AA286" s="355"/>
    </row>
    <row r="287" spans="1:27" ht="15.75" customHeight="1" x14ac:dyDescent="0.3">
      <c r="A287" s="355"/>
      <c r="B287" s="355"/>
      <c r="C287" s="355"/>
      <c r="D287" s="355"/>
      <c r="E287" s="355"/>
      <c r="F287" s="355"/>
      <c r="G287" s="355"/>
      <c r="H287" s="355"/>
      <c r="I287" s="355"/>
      <c r="J287" s="355"/>
      <c r="K287" s="359"/>
      <c r="L287" s="355"/>
      <c r="M287" s="355"/>
      <c r="N287" s="355"/>
      <c r="O287" s="355"/>
      <c r="P287" s="355"/>
      <c r="Q287" s="355"/>
      <c r="R287" s="355"/>
      <c r="S287" s="355"/>
      <c r="T287" s="355"/>
      <c r="U287" s="355"/>
      <c r="V287" s="355"/>
      <c r="W287" s="355"/>
      <c r="X287" s="355"/>
      <c r="Y287" s="355"/>
      <c r="Z287" s="355"/>
      <c r="AA287" s="355"/>
    </row>
    <row r="288" spans="1:27" ht="15.75" customHeight="1" x14ac:dyDescent="0.3">
      <c r="A288" s="355"/>
      <c r="B288" s="355"/>
      <c r="C288" s="355"/>
      <c r="D288" s="355"/>
      <c r="E288" s="355"/>
      <c r="F288" s="355"/>
      <c r="G288" s="355"/>
      <c r="H288" s="355"/>
      <c r="I288" s="355"/>
      <c r="J288" s="355"/>
      <c r="K288" s="359"/>
      <c r="L288" s="355"/>
      <c r="M288" s="355"/>
      <c r="N288" s="355"/>
      <c r="O288" s="355"/>
      <c r="P288" s="355"/>
      <c r="Q288" s="355"/>
      <c r="R288" s="355"/>
      <c r="S288" s="355"/>
      <c r="T288" s="355"/>
      <c r="U288" s="355"/>
      <c r="V288" s="355"/>
      <c r="W288" s="355"/>
      <c r="X288" s="355"/>
      <c r="Y288" s="355"/>
      <c r="Z288" s="355"/>
      <c r="AA288" s="355"/>
    </row>
    <row r="289" spans="1:27" ht="15.75" customHeight="1" x14ac:dyDescent="0.3">
      <c r="A289" s="355"/>
      <c r="B289" s="355"/>
      <c r="C289" s="355"/>
      <c r="D289" s="355"/>
      <c r="E289" s="355"/>
      <c r="F289" s="355"/>
      <c r="G289" s="355"/>
      <c r="H289" s="355"/>
      <c r="I289" s="355"/>
      <c r="J289" s="355"/>
      <c r="K289" s="359"/>
      <c r="L289" s="355"/>
      <c r="M289" s="355"/>
      <c r="N289" s="355"/>
      <c r="O289" s="355"/>
      <c r="P289" s="355"/>
      <c r="Q289" s="355"/>
      <c r="R289" s="355"/>
      <c r="S289" s="355"/>
      <c r="T289" s="355"/>
      <c r="U289" s="355"/>
      <c r="V289" s="355"/>
      <c r="W289" s="355"/>
      <c r="X289" s="355"/>
      <c r="Y289" s="355"/>
      <c r="Z289" s="355"/>
      <c r="AA289" s="355"/>
    </row>
    <row r="290" spans="1:27" ht="15.75" customHeight="1" x14ac:dyDescent="0.3">
      <c r="A290" s="355"/>
      <c r="B290" s="355"/>
      <c r="C290" s="355"/>
      <c r="D290" s="355"/>
      <c r="E290" s="355"/>
      <c r="F290" s="355"/>
      <c r="G290" s="355"/>
      <c r="H290" s="355"/>
      <c r="I290" s="355"/>
      <c r="J290" s="355"/>
      <c r="K290" s="359"/>
      <c r="L290" s="355"/>
      <c r="M290" s="355"/>
      <c r="N290" s="355"/>
      <c r="O290" s="355"/>
      <c r="P290" s="355"/>
      <c r="Q290" s="355"/>
      <c r="R290" s="355"/>
      <c r="S290" s="355"/>
      <c r="T290" s="355"/>
      <c r="U290" s="355"/>
      <c r="V290" s="355"/>
      <c r="W290" s="355"/>
      <c r="X290" s="355"/>
      <c r="Y290" s="355"/>
      <c r="Z290" s="355"/>
      <c r="AA290" s="355"/>
    </row>
    <row r="291" spans="1:27" ht="15.75" customHeight="1" x14ac:dyDescent="0.3">
      <c r="A291" s="355"/>
      <c r="B291" s="355"/>
      <c r="C291" s="355"/>
      <c r="D291" s="355"/>
      <c r="E291" s="355"/>
      <c r="F291" s="355"/>
      <c r="G291" s="355"/>
      <c r="H291" s="355"/>
      <c r="I291" s="355"/>
      <c r="J291" s="355"/>
      <c r="K291" s="359"/>
      <c r="L291" s="355"/>
      <c r="M291" s="355"/>
      <c r="N291" s="355"/>
      <c r="O291" s="355"/>
      <c r="P291" s="355"/>
      <c r="Q291" s="355"/>
      <c r="R291" s="355"/>
      <c r="S291" s="355"/>
      <c r="T291" s="355"/>
      <c r="U291" s="355"/>
      <c r="V291" s="355"/>
      <c r="W291" s="355"/>
      <c r="X291" s="355"/>
      <c r="Y291" s="355"/>
      <c r="Z291" s="355"/>
      <c r="AA291" s="355"/>
    </row>
    <row r="292" spans="1:27" ht="15.75" customHeight="1" x14ac:dyDescent="0.3">
      <c r="A292" s="355"/>
      <c r="B292" s="355"/>
      <c r="C292" s="355"/>
      <c r="D292" s="355"/>
      <c r="E292" s="355"/>
      <c r="F292" s="355"/>
      <c r="G292" s="355"/>
      <c r="H292" s="355"/>
      <c r="I292" s="355"/>
      <c r="J292" s="355"/>
      <c r="K292" s="359"/>
      <c r="L292" s="355"/>
      <c r="M292" s="355"/>
      <c r="N292" s="355"/>
      <c r="O292" s="355"/>
      <c r="P292" s="355"/>
      <c r="Q292" s="355"/>
      <c r="R292" s="355"/>
      <c r="S292" s="355"/>
      <c r="T292" s="355"/>
      <c r="U292" s="355"/>
      <c r="V292" s="355"/>
      <c r="W292" s="355"/>
      <c r="X292" s="355"/>
      <c r="Y292" s="355"/>
      <c r="Z292" s="355"/>
      <c r="AA292" s="355"/>
    </row>
    <row r="293" spans="1:27" ht="15.75" customHeight="1" x14ac:dyDescent="0.3">
      <c r="A293" s="355"/>
      <c r="B293" s="355"/>
      <c r="C293" s="355"/>
      <c r="D293" s="355"/>
      <c r="E293" s="355"/>
      <c r="F293" s="355"/>
      <c r="G293" s="355"/>
      <c r="H293" s="355"/>
      <c r="I293" s="355"/>
      <c r="J293" s="355"/>
      <c r="K293" s="359"/>
      <c r="L293" s="355"/>
      <c r="M293" s="355"/>
      <c r="N293" s="355"/>
      <c r="O293" s="355"/>
      <c r="P293" s="355"/>
      <c r="Q293" s="355"/>
      <c r="R293" s="355"/>
      <c r="S293" s="355"/>
      <c r="T293" s="355"/>
      <c r="U293" s="355"/>
      <c r="V293" s="355"/>
      <c r="W293" s="355"/>
      <c r="X293" s="355"/>
      <c r="Y293" s="355"/>
      <c r="Z293" s="355"/>
      <c r="AA293" s="355"/>
    </row>
    <row r="294" spans="1:27" ht="15.75" customHeight="1" x14ac:dyDescent="0.3">
      <c r="A294" s="355"/>
      <c r="B294" s="355"/>
      <c r="C294" s="355"/>
      <c r="D294" s="355"/>
      <c r="E294" s="355"/>
      <c r="F294" s="355"/>
      <c r="G294" s="355"/>
      <c r="H294" s="355"/>
      <c r="I294" s="355"/>
      <c r="J294" s="355"/>
      <c r="K294" s="359"/>
      <c r="L294" s="355"/>
      <c r="M294" s="355"/>
      <c r="N294" s="355"/>
      <c r="O294" s="355"/>
      <c r="P294" s="355"/>
      <c r="Q294" s="355"/>
      <c r="R294" s="355"/>
      <c r="S294" s="355"/>
      <c r="T294" s="355"/>
      <c r="U294" s="355"/>
      <c r="V294" s="355"/>
      <c r="W294" s="355"/>
      <c r="X294" s="355"/>
      <c r="Y294" s="355"/>
      <c r="Z294" s="355"/>
      <c r="AA294" s="355"/>
    </row>
    <row r="295" spans="1:27" ht="15.75" customHeight="1" x14ac:dyDescent="0.3">
      <c r="A295" s="355"/>
      <c r="B295" s="355"/>
      <c r="C295" s="355"/>
      <c r="D295" s="355"/>
      <c r="E295" s="355"/>
      <c r="F295" s="355"/>
      <c r="G295" s="355"/>
      <c r="H295" s="355"/>
      <c r="I295" s="355"/>
      <c r="J295" s="355"/>
      <c r="K295" s="359"/>
      <c r="L295" s="355"/>
      <c r="M295" s="355"/>
      <c r="N295" s="355"/>
      <c r="O295" s="355"/>
      <c r="P295" s="355"/>
      <c r="Q295" s="355"/>
      <c r="R295" s="355"/>
      <c r="S295" s="355"/>
      <c r="T295" s="355"/>
      <c r="U295" s="355"/>
      <c r="V295" s="355"/>
      <c r="W295" s="355"/>
      <c r="X295" s="355"/>
      <c r="Y295" s="355"/>
      <c r="Z295" s="355"/>
      <c r="AA295" s="355"/>
    </row>
    <row r="296" spans="1:27" ht="15.75" customHeight="1" x14ac:dyDescent="0.3">
      <c r="A296" s="355"/>
      <c r="B296" s="355"/>
      <c r="C296" s="355"/>
      <c r="D296" s="355"/>
      <c r="E296" s="355"/>
      <c r="F296" s="355"/>
      <c r="G296" s="355"/>
      <c r="H296" s="355"/>
      <c r="I296" s="355"/>
      <c r="J296" s="355"/>
      <c r="K296" s="359"/>
      <c r="L296" s="355"/>
      <c r="M296" s="355"/>
      <c r="N296" s="355"/>
      <c r="O296" s="355"/>
      <c r="P296" s="355"/>
      <c r="Q296" s="355"/>
      <c r="R296" s="355"/>
      <c r="S296" s="355"/>
      <c r="T296" s="355"/>
      <c r="U296" s="355"/>
      <c r="V296" s="355"/>
      <c r="W296" s="355"/>
      <c r="X296" s="355"/>
      <c r="Y296" s="355"/>
      <c r="Z296" s="355"/>
      <c r="AA296" s="355"/>
    </row>
    <row r="297" spans="1:27" ht="15.75" customHeight="1" x14ac:dyDescent="0.3">
      <c r="A297" s="355"/>
      <c r="B297" s="355"/>
      <c r="C297" s="355"/>
      <c r="D297" s="355"/>
      <c r="E297" s="355"/>
      <c r="F297" s="355"/>
      <c r="G297" s="355"/>
      <c r="H297" s="355"/>
      <c r="I297" s="355"/>
      <c r="J297" s="355"/>
      <c r="K297" s="359"/>
      <c r="L297" s="355"/>
      <c r="M297" s="355"/>
      <c r="N297" s="355"/>
      <c r="O297" s="355"/>
      <c r="P297" s="355"/>
      <c r="Q297" s="355"/>
      <c r="R297" s="355"/>
      <c r="S297" s="355"/>
      <c r="T297" s="355"/>
      <c r="U297" s="355"/>
      <c r="V297" s="355"/>
      <c r="W297" s="355"/>
      <c r="X297" s="355"/>
      <c r="Y297" s="355"/>
      <c r="Z297" s="355"/>
      <c r="AA297" s="355"/>
    </row>
    <row r="298" spans="1:27" ht="15.75" customHeight="1" x14ac:dyDescent="0.3">
      <c r="A298" s="355"/>
      <c r="B298" s="355"/>
      <c r="C298" s="355"/>
      <c r="D298" s="355"/>
      <c r="E298" s="355"/>
      <c r="F298" s="355"/>
      <c r="G298" s="355"/>
      <c r="H298" s="355"/>
      <c r="I298" s="355"/>
      <c r="J298" s="355"/>
      <c r="K298" s="359"/>
      <c r="L298" s="355"/>
      <c r="M298" s="355"/>
      <c r="N298" s="355"/>
      <c r="O298" s="355"/>
      <c r="P298" s="355"/>
      <c r="Q298" s="355"/>
      <c r="R298" s="355"/>
      <c r="S298" s="355"/>
      <c r="T298" s="355"/>
      <c r="U298" s="355"/>
      <c r="V298" s="355"/>
      <c r="W298" s="355"/>
      <c r="X298" s="355"/>
      <c r="Y298" s="355"/>
      <c r="Z298" s="355"/>
      <c r="AA298" s="355"/>
    </row>
    <row r="299" spans="1:27" ht="15.75" customHeight="1" x14ac:dyDescent="0.3">
      <c r="A299" s="355"/>
      <c r="B299" s="355"/>
      <c r="C299" s="355"/>
      <c r="D299" s="355"/>
      <c r="E299" s="355"/>
      <c r="F299" s="355"/>
      <c r="G299" s="355"/>
      <c r="H299" s="355"/>
      <c r="I299" s="355"/>
      <c r="J299" s="355"/>
      <c r="K299" s="359"/>
      <c r="L299" s="355"/>
      <c r="M299" s="355"/>
      <c r="N299" s="355"/>
      <c r="O299" s="355"/>
      <c r="P299" s="355"/>
      <c r="Q299" s="355"/>
      <c r="R299" s="355"/>
      <c r="S299" s="355"/>
      <c r="T299" s="355"/>
      <c r="U299" s="355"/>
      <c r="V299" s="355"/>
      <c r="W299" s="355"/>
      <c r="X299" s="355"/>
      <c r="Y299" s="355"/>
      <c r="Z299" s="355"/>
      <c r="AA299" s="355"/>
    </row>
    <row r="300" spans="1:27" ht="15.75" customHeight="1" x14ac:dyDescent="0.3">
      <c r="A300" s="355"/>
      <c r="B300" s="355"/>
      <c r="C300" s="355"/>
      <c r="D300" s="355"/>
      <c r="E300" s="355"/>
      <c r="F300" s="355"/>
      <c r="G300" s="355"/>
      <c r="H300" s="355"/>
      <c r="I300" s="355"/>
      <c r="J300" s="355"/>
      <c r="K300" s="359"/>
      <c r="L300" s="355"/>
      <c r="M300" s="355"/>
      <c r="N300" s="355"/>
      <c r="O300" s="355"/>
      <c r="P300" s="355"/>
      <c r="Q300" s="355"/>
      <c r="R300" s="355"/>
      <c r="S300" s="355"/>
      <c r="T300" s="355"/>
      <c r="U300" s="355"/>
      <c r="V300" s="355"/>
      <c r="W300" s="355"/>
      <c r="X300" s="355"/>
      <c r="Y300" s="355"/>
      <c r="Z300" s="355"/>
      <c r="AA300" s="355"/>
    </row>
    <row r="301" spans="1:27" ht="15.75" customHeight="1" x14ac:dyDescent="0.3">
      <c r="A301" s="355"/>
      <c r="B301" s="355"/>
      <c r="C301" s="355"/>
      <c r="D301" s="355"/>
      <c r="E301" s="355"/>
      <c r="F301" s="355"/>
      <c r="G301" s="355"/>
      <c r="H301" s="355"/>
      <c r="I301" s="355"/>
      <c r="J301" s="355"/>
      <c r="K301" s="359"/>
      <c r="L301" s="355"/>
      <c r="M301" s="355"/>
      <c r="N301" s="355"/>
      <c r="O301" s="355"/>
      <c r="P301" s="355"/>
      <c r="Q301" s="355"/>
      <c r="R301" s="355"/>
      <c r="S301" s="355"/>
      <c r="T301" s="355"/>
      <c r="U301" s="355"/>
      <c r="V301" s="355"/>
      <c r="W301" s="355"/>
      <c r="X301" s="355"/>
      <c r="Y301" s="355"/>
      <c r="Z301" s="355"/>
      <c r="AA301" s="355"/>
    </row>
    <row r="302" spans="1:27" ht="15.75" customHeight="1" x14ac:dyDescent="0.3">
      <c r="A302" s="355"/>
      <c r="B302" s="355"/>
      <c r="C302" s="355"/>
      <c r="D302" s="355"/>
      <c r="E302" s="355"/>
      <c r="F302" s="355"/>
      <c r="G302" s="355"/>
      <c r="H302" s="355"/>
      <c r="I302" s="355"/>
      <c r="J302" s="355"/>
      <c r="K302" s="359"/>
      <c r="L302" s="355"/>
      <c r="M302" s="355"/>
      <c r="N302" s="355"/>
      <c r="O302" s="355"/>
      <c r="P302" s="355"/>
      <c r="Q302" s="355"/>
      <c r="R302" s="355"/>
      <c r="S302" s="355"/>
      <c r="T302" s="355"/>
      <c r="U302" s="355"/>
      <c r="V302" s="355"/>
      <c r="W302" s="355"/>
      <c r="X302" s="355"/>
      <c r="Y302" s="355"/>
      <c r="Z302" s="355"/>
      <c r="AA302" s="355"/>
    </row>
    <row r="303" spans="1:27" ht="15.75" customHeight="1" x14ac:dyDescent="0.3">
      <c r="A303" s="355"/>
      <c r="B303" s="355"/>
      <c r="C303" s="355"/>
      <c r="D303" s="355"/>
      <c r="E303" s="355"/>
      <c r="F303" s="355"/>
      <c r="G303" s="355"/>
      <c r="H303" s="355"/>
      <c r="I303" s="355"/>
      <c r="J303" s="355"/>
      <c r="K303" s="359"/>
      <c r="L303" s="355"/>
      <c r="M303" s="355"/>
      <c r="N303" s="355"/>
      <c r="O303" s="355"/>
      <c r="P303" s="355"/>
      <c r="Q303" s="355"/>
      <c r="R303" s="355"/>
      <c r="S303" s="355"/>
      <c r="T303" s="355"/>
      <c r="U303" s="355"/>
      <c r="V303" s="355"/>
      <c r="W303" s="355"/>
      <c r="X303" s="355"/>
      <c r="Y303" s="355"/>
      <c r="Z303" s="355"/>
      <c r="AA303" s="355"/>
    </row>
    <row r="304" spans="1:27" ht="15.75" customHeight="1" x14ac:dyDescent="0.3">
      <c r="A304" s="355"/>
      <c r="B304" s="355"/>
      <c r="C304" s="355"/>
      <c r="D304" s="355"/>
      <c r="E304" s="355"/>
      <c r="F304" s="355"/>
      <c r="G304" s="355"/>
      <c r="H304" s="355"/>
      <c r="I304" s="355"/>
      <c r="J304" s="355"/>
      <c r="K304" s="359"/>
      <c r="L304" s="355"/>
      <c r="M304" s="355"/>
      <c r="N304" s="355"/>
      <c r="O304" s="355"/>
      <c r="P304" s="355"/>
      <c r="Q304" s="355"/>
      <c r="R304" s="355"/>
      <c r="S304" s="355"/>
      <c r="T304" s="355"/>
      <c r="U304" s="355"/>
      <c r="V304" s="355"/>
      <c r="W304" s="355"/>
      <c r="X304" s="355"/>
      <c r="Y304" s="355"/>
      <c r="Z304" s="355"/>
      <c r="AA304" s="355"/>
    </row>
    <row r="305" spans="1:27" ht="15.75" customHeight="1" x14ac:dyDescent="0.3">
      <c r="A305" s="355"/>
      <c r="B305" s="355"/>
      <c r="C305" s="355"/>
      <c r="D305" s="355"/>
      <c r="E305" s="355"/>
      <c r="F305" s="355"/>
      <c r="G305" s="355"/>
      <c r="H305" s="355"/>
      <c r="I305" s="355"/>
      <c r="J305" s="355"/>
      <c r="K305" s="359"/>
      <c r="L305" s="355"/>
      <c r="M305" s="355"/>
      <c r="N305" s="355"/>
      <c r="O305" s="355"/>
      <c r="P305" s="355"/>
      <c r="Q305" s="355"/>
      <c r="R305" s="355"/>
      <c r="S305" s="355"/>
      <c r="T305" s="355"/>
      <c r="U305" s="355"/>
      <c r="V305" s="355"/>
      <c r="W305" s="355"/>
      <c r="X305" s="355"/>
      <c r="Y305" s="355"/>
      <c r="Z305" s="355"/>
      <c r="AA305" s="355"/>
    </row>
    <row r="306" spans="1:27" ht="15.75" customHeight="1" x14ac:dyDescent="0.3">
      <c r="A306" s="355"/>
      <c r="B306" s="355"/>
      <c r="C306" s="355"/>
      <c r="D306" s="355"/>
      <c r="E306" s="355"/>
      <c r="F306" s="355"/>
      <c r="G306" s="355"/>
      <c r="H306" s="355"/>
      <c r="I306" s="355"/>
      <c r="J306" s="355"/>
      <c r="K306" s="359"/>
      <c r="L306" s="355"/>
      <c r="M306" s="355"/>
      <c r="N306" s="355"/>
      <c r="O306" s="355"/>
      <c r="P306" s="355"/>
      <c r="Q306" s="355"/>
      <c r="R306" s="355"/>
      <c r="S306" s="355"/>
      <c r="T306" s="355"/>
      <c r="U306" s="355"/>
      <c r="V306" s="355"/>
      <c r="W306" s="355"/>
      <c r="X306" s="355"/>
      <c r="Y306" s="355"/>
      <c r="Z306" s="355"/>
      <c r="AA306" s="355"/>
    </row>
    <row r="307" spans="1:27" ht="15.75" customHeight="1" x14ac:dyDescent="0.3">
      <c r="A307" s="355"/>
      <c r="B307" s="355"/>
      <c r="C307" s="355"/>
      <c r="D307" s="355"/>
      <c r="E307" s="355"/>
      <c r="F307" s="355"/>
      <c r="G307" s="355"/>
      <c r="H307" s="355"/>
      <c r="I307" s="355"/>
      <c r="J307" s="355"/>
      <c r="K307" s="359"/>
      <c r="L307" s="355"/>
      <c r="M307" s="355"/>
      <c r="N307" s="355"/>
      <c r="O307" s="355"/>
      <c r="P307" s="355"/>
      <c r="Q307" s="355"/>
      <c r="R307" s="355"/>
      <c r="S307" s="355"/>
      <c r="T307" s="355"/>
      <c r="U307" s="355"/>
      <c r="V307" s="355"/>
      <c r="W307" s="355"/>
      <c r="X307" s="355"/>
      <c r="Y307" s="355"/>
      <c r="Z307" s="355"/>
      <c r="AA307" s="355"/>
    </row>
    <row r="308" spans="1:27" ht="15.75" customHeight="1" x14ac:dyDescent="0.3">
      <c r="A308" s="355"/>
      <c r="B308" s="355"/>
      <c r="C308" s="355"/>
      <c r="D308" s="355"/>
      <c r="E308" s="355"/>
      <c r="F308" s="355"/>
      <c r="G308" s="355"/>
      <c r="H308" s="355"/>
      <c r="I308" s="355"/>
      <c r="J308" s="355"/>
      <c r="K308" s="359"/>
      <c r="L308" s="355"/>
      <c r="M308" s="355"/>
      <c r="N308" s="355"/>
      <c r="O308" s="355"/>
      <c r="P308" s="355"/>
      <c r="Q308" s="355"/>
      <c r="R308" s="355"/>
      <c r="S308" s="355"/>
      <c r="T308" s="355"/>
      <c r="U308" s="355"/>
      <c r="V308" s="355"/>
      <c r="W308" s="355"/>
      <c r="X308" s="355"/>
      <c r="Y308" s="355"/>
      <c r="Z308" s="355"/>
      <c r="AA308" s="355"/>
    </row>
    <row r="309" spans="1:27" ht="15.75" customHeight="1" x14ac:dyDescent="0.3">
      <c r="A309" s="355"/>
      <c r="B309" s="355"/>
      <c r="C309" s="355"/>
      <c r="D309" s="355"/>
      <c r="E309" s="355"/>
      <c r="F309" s="355"/>
      <c r="G309" s="355"/>
      <c r="H309" s="355"/>
      <c r="I309" s="355"/>
      <c r="J309" s="355"/>
      <c r="K309" s="359"/>
      <c r="L309" s="355"/>
      <c r="M309" s="355"/>
      <c r="N309" s="355"/>
      <c r="O309" s="355"/>
      <c r="P309" s="355"/>
      <c r="Q309" s="355"/>
      <c r="R309" s="355"/>
      <c r="S309" s="355"/>
      <c r="T309" s="355"/>
      <c r="U309" s="355"/>
      <c r="V309" s="355"/>
      <c r="W309" s="355"/>
      <c r="X309" s="355"/>
      <c r="Y309" s="355"/>
      <c r="Z309" s="355"/>
      <c r="AA309" s="355"/>
    </row>
    <row r="310" spans="1:27" ht="15.75" customHeight="1" x14ac:dyDescent="0.3">
      <c r="A310" s="355"/>
      <c r="B310" s="355"/>
      <c r="C310" s="355"/>
      <c r="D310" s="355"/>
      <c r="E310" s="355"/>
      <c r="F310" s="355"/>
      <c r="G310" s="355"/>
      <c r="H310" s="355"/>
      <c r="I310" s="355"/>
      <c r="J310" s="355"/>
      <c r="K310" s="359"/>
      <c r="L310" s="355"/>
      <c r="M310" s="355"/>
      <c r="N310" s="355"/>
      <c r="O310" s="355"/>
      <c r="P310" s="355"/>
      <c r="Q310" s="355"/>
      <c r="R310" s="355"/>
      <c r="S310" s="355"/>
      <c r="T310" s="355"/>
      <c r="U310" s="355"/>
      <c r="V310" s="355"/>
      <c r="W310" s="355"/>
      <c r="X310" s="355"/>
      <c r="Y310" s="355"/>
      <c r="Z310" s="355"/>
      <c r="AA310" s="355"/>
    </row>
    <row r="311" spans="1:27" ht="15.75" customHeight="1" x14ac:dyDescent="0.3">
      <c r="A311" s="355"/>
      <c r="B311" s="355"/>
      <c r="C311" s="355"/>
      <c r="D311" s="355"/>
      <c r="E311" s="355"/>
      <c r="F311" s="355"/>
      <c r="G311" s="355"/>
      <c r="H311" s="355"/>
      <c r="I311" s="355"/>
      <c r="J311" s="355"/>
      <c r="K311" s="359"/>
      <c r="L311" s="355"/>
      <c r="M311" s="355"/>
      <c r="N311" s="355"/>
      <c r="O311" s="355"/>
      <c r="P311" s="355"/>
      <c r="Q311" s="355"/>
      <c r="R311" s="355"/>
      <c r="S311" s="355"/>
      <c r="T311" s="355"/>
      <c r="U311" s="355"/>
      <c r="V311" s="355"/>
      <c r="W311" s="355"/>
      <c r="X311" s="355"/>
      <c r="Y311" s="355"/>
      <c r="Z311" s="355"/>
      <c r="AA311" s="355"/>
    </row>
    <row r="312" spans="1:27" ht="15.75" customHeight="1" x14ac:dyDescent="0.3">
      <c r="A312" s="355"/>
      <c r="B312" s="355"/>
      <c r="C312" s="355"/>
      <c r="D312" s="355"/>
      <c r="E312" s="355"/>
      <c r="F312" s="355"/>
      <c r="G312" s="355"/>
      <c r="H312" s="355"/>
      <c r="I312" s="355"/>
      <c r="J312" s="355"/>
      <c r="K312" s="359"/>
      <c r="L312" s="355"/>
      <c r="M312" s="355"/>
      <c r="N312" s="355"/>
      <c r="O312" s="355"/>
      <c r="P312" s="355"/>
      <c r="Q312" s="355"/>
      <c r="R312" s="355"/>
      <c r="S312" s="355"/>
      <c r="T312" s="355"/>
      <c r="U312" s="355"/>
      <c r="V312" s="355"/>
      <c r="W312" s="355"/>
      <c r="X312" s="355"/>
      <c r="Y312" s="355"/>
      <c r="Z312" s="355"/>
      <c r="AA312" s="355"/>
    </row>
    <row r="313" spans="1:27" ht="15.75" customHeight="1" x14ac:dyDescent="0.3">
      <c r="A313" s="355"/>
      <c r="B313" s="355"/>
      <c r="C313" s="355"/>
      <c r="D313" s="355"/>
      <c r="E313" s="355"/>
      <c r="F313" s="355"/>
      <c r="G313" s="355"/>
      <c r="H313" s="355"/>
      <c r="I313" s="355"/>
      <c r="J313" s="355"/>
      <c r="K313" s="359"/>
      <c r="L313" s="355"/>
      <c r="M313" s="355"/>
      <c r="N313" s="355"/>
      <c r="O313" s="355"/>
      <c r="P313" s="355"/>
      <c r="Q313" s="355"/>
      <c r="R313" s="355"/>
      <c r="S313" s="355"/>
      <c r="T313" s="355"/>
      <c r="U313" s="355"/>
      <c r="V313" s="355"/>
      <c r="W313" s="355"/>
      <c r="X313" s="355"/>
      <c r="Y313" s="355"/>
      <c r="Z313" s="355"/>
      <c r="AA313" s="355"/>
    </row>
    <row r="314" spans="1:27" ht="15.75" customHeight="1" x14ac:dyDescent="0.3">
      <c r="A314" s="355"/>
      <c r="B314" s="355"/>
      <c r="C314" s="355"/>
      <c r="D314" s="355"/>
      <c r="E314" s="355"/>
      <c r="F314" s="355"/>
      <c r="G314" s="355"/>
      <c r="H314" s="355"/>
      <c r="I314" s="355"/>
      <c r="J314" s="355"/>
      <c r="K314" s="359"/>
      <c r="L314" s="355"/>
      <c r="M314" s="355"/>
      <c r="N314" s="355"/>
      <c r="O314" s="355"/>
      <c r="P314" s="355"/>
      <c r="Q314" s="355"/>
      <c r="R314" s="355"/>
      <c r="S314" s="355"/>
      <c r="T314" s="355"/>
      <c r="U314" s="355"/>
      <c r="V314" s="355"/>
      <c r="W314" s="355"/>
      <c r="X314" s="355"/>
      <c r="Y314" s="355"/>
      <c r="Z314" s="355"/>
      <c r="AA314" s="355"/>
    </row>
    <row r="315" spans="1:27" ht="15.75" customHeight="1" x14ac:dyDescent="0.3">
      <c r="A315" s="355"/>
      <c r="B315" s="355"/>
      <c r="C315" s="355"/>
      <c r="D315" s="355"/>
      <c r="E315" s="355"/>
      <c r="F315" s="355"/>
      <c r="G315" s="355"/>
      <c r="H315" s="355"/>
      <c r="I315" s="355"/>
      <c r="J315" s="355"/>
      <c r="K315" s="359"/>
      <c r="L315" s="355"/>
      <c r="M315" s="355"/>
      <c r="N315" s="355"/>
      <c r="O315" s="355"/>
      <c r="P315" s="355"/>
      <c r="Q315" s="355"/>
      <c r="R315" s="355"/>
      <c r="S315" s="355"/>
      <c r="T315" s="355"/>
      <c r="U315" s="355"/>
      <c r="V315" s="355"/>
      <c r="W315" s="355"/>
      <c r="X315" s="355"/>
      <c r="Y315" s="355"/>
      <c r="Z315" s="355"/>
      <c r="AA315" s="355"/>
    </row>
    <row r="316" spans="1:27" ht="15.75" customHeight="1" x14ac:dyDescent="0.3">
      <c r="A316" s="355"/>
      <c r="B316" s="355"/>
      <c r="C316" s="355"/>
      <c r="D316" s="355"/>
      <c r="E316" s="355"/>
      <c r="F316" s="355"/>
      <c r="G316" s="355"/>
      <c r="H316" s="355"/>
      <c r="I316" s="355"/>
      <c r="J316" s="355"/>
      <c r="K316" s="359"/>
      <c r="L316" s="355"/>
      <c r="M316" s="355"/>
      <c r="N316" s="355"/>
      <c r="O316" s="355"/>
      <c r="P316" s="355"/>
      <c r="Q316" s="355"/>
      <c r="R316" s="355"/>
      <c r="S316" s="355"/>
      <c r="T316" s="355"/>
      <c r="U316" s="355"/>
      <c r="V316" s="355"/>
      <c r="W316" s="355"/>
      <c r="X316" s="355"/>
      <c r="Y316" s="355"/>
      <c r="Z316" s="355"/>
      <c r="AA316" s="355"/>
    </row>
    <row r="317" spans="1:27" ht="15.75" customHeight="1" x14ac:dyDescent="0.3">
      <c r="A317" s="355"/>
      <c r="B317" s="355"/>
      <c r="C317" s="355"/>
      <c r="D317" s="355"/>
      <c r="E317" s="355"/>
      <c r="F317" s="355"/>
      <c r="G317" s="355"/>
      <c r="H317" s="355"/>
      <c r="I317" s="355"/>
      <c r="J317" s="355"/>
      <c r="K317" s="359"/>
      <c r="L317" s="355"/>
      <c r="M317" s="355"/>
      <c r="N317" s="355"/>
      <c r="O317" s="355"/>
      <c r="P317" s="355"/>
      <c r="Q317" s="355"/>
      <c r="R317" s="355"/>
      <c r="S317" s="355"/>
      <c r="T317" s="355"/>
      <c r="U317" s="355"/>
      <c r="V317" s="355"/>
      <c r="W317" s="355"/>
      <c r="X317" s="355"/>
      <c r="Y317" s="355"/>
      <c r="Z317" s="355"/>
      <c r="AA317" s="355"/>
    </row>
    <row r="318" spans="1:27" ht="15.75" customHeight="1" x14ac:dyDescent="0.3">
      <c r="A318" s="355"/>
      <c r="B318" s="355"/>
      <c r="C318" s="355"/>
      <c r="D318" s="355"/>
      <c r="E318" s="355"/>
      <c r="F318" s="355"/>
      <c r="G318" s="355"/>
      <c r="H318" s="355"/>
      <c r="I318" s="355"/>
      <c r="J318" s="355"/>
      <c r="K318" s="359"/>
      <c r="L318" s="355"/>
      <c r="M318" s="355"/>
      <c r="N318" s="355"/>
      <c r="O318" s="355"/>
      <c r="P318" s="355"/>
      <c r="Q318" s="355"/>
      <c r="R318" s="355"/>
      <c r="S318" s="355"/>
      <c r="T318" s="355"/>
      <c r="U318" s="355"/>
      <c r="V318" s="355"/>
      <c r="W318" s="355"/>
      <c r="X318" s="355"/>
      <c r="Y318" s="355"/>
      <c r="Z318" s="355"/>
      <c r="AA318" s="355"/>
    </row>
    <row r="319" spans="1:27" ht="15.75" customHeight="1" x14ac:dyDescent="0.3">
      <c r="A319" s="355"/>
      <c r="B319" s="355"/>
      <c r="C319" s="355"/>
      <c r="D319" s="355"/>
      <c r="E319" s="355"/>
      <c r="F319" s="355"/>
      <c r="G319" s="355"/>
      <c r="H319" s="355"/>
      <c r="I319" s="355"/>
      <c r="J319" s="355"/>
      <c r="K319" s="359"/>
      <c r="L319" s="355"/>
      <c r="M319" s="355"/>
      <c r="N319" s="355"/>
      <c r="O319" s="355"/>
      <c r="P319" s="355"/>
      <c r="Q319" s="355"/>
      <c r="R319" s="355"/>
      <c r="S319" s="355"/>
      <c r="T319" s="355"/>
      <c r="U319" s="355"/>
      <c r="V319" s="355"/>
      <c r="W319" s="355"/>
      <c r="X319" s="355"/>
      <c r="Y319" s="355"/>
      <c r="Z319" s="355"/>
      <c r="AA319" s="355"/>
    </row>
    <row r="320" spans="1:27" ht="15.75" customHeight="1" x14ac:dyDescent="0.3">
      <c r="A320" s="355"/>
      <c r="B320" s="355"/>
      <c r="C320" s="355"/>
      <c r="D320" s="355"/>
      <c r="E320" s="355"/>
      <c r="F320" s="355"/>
      <c r="G320" s="355"/>
      <c r="H320" s="355"/>
      <c r="I320" s="355"/>
      <c r="J320" s="355"/>
      <c r="K320" s="359"/>
      <c r="L320" s="355"/>
      <c r="M320" s="355"/>
      <c r="N320" s="355"/>
      <c r="O320" s="355"/>
      <c r="P320" s="355"/>
      <c r="Q320" s="355"/>
      <c r="R320" s="355"/>
      <c r="S320" s="355"/>
      <c r="T320" s="355"/>
      <c r="U320" s="355"/>
      <c r="V320" s="355"/>
      <c r="W320" s="355"/>
      <c r="X320" s="355"/>
      <c r="Y320" s="355"/>
      <c r="Z320" s="355"/>
      <c r="AA320" s="355"/>
    </row>
    <row r="321" spans="1:27" ht="15.75" customHeight="1" x14ac:dyDescent="0.3">
      <c r="A321" s="355"/>
      <c r="B321" s="355"/>
      <c r="C321" s="355"/>
      <c r="D321" s="355"/>
      <c r="E321" s="355"/>
      <c r="F321" s="355"/>
      <c r="G321" s="355"/>
      <c r="H321" s="355"/>
      <c r="I321" s="355"/>
      <c r="J321" s="355"/>
      <c r="K321" s="359"/>
      <c r="L321" s="355"/>
      <c r="M321" s="355"/>
      <c r="N321" s="355"/>
      <c r="O321" s="355"/>
      <c r="P321" s="355"/>
      <c r="Q321" s="355"/>
      <c r="R321" s="355"/>
      <c r="S321" s="355"/>
      <c r="T321" s="355"/>
      <c r="U321" s="355"/>
      <c r="V321" s="355"/>
      <c r="W321" s="355"/>
      <c r="X321" s="355"/>
      <c r="Y321" s="355"/>
      <c r="Z321" s="355"/>
      <c r="AA321" s="355"/>
    </row>
    <row r="322" spans="1:27" ht="15.75" customHeight="1" x14ac:dyDescent="0.3">
      <c r="A322" s="355"/>
      <c r="B322" s="355"/>
      <c r="C322" s="355"/>
      <c r="D322" s="355"/>
      <c r="E322" s="355"/>
      <c r="F322" s="355"/>
      <c r="G322" s="355"/>
      <c r="H322" s="355"/>
      <c r="I322" s="355"/>
      <c r="J322" s="355"/>
      <c r="K322" s="359"/>
      <c r="L322" s="355"/>
      <c r="M322" s="355"/>
      <c r="N322" s="355"/>
      <c r="O322" s="355"/>
      <c r="P322" s="355"/>
      <c r="Q322" s="355"/>
      <c r="R322" s="355"/>
      <c r="S322" s="355"/>
      <c r="T322" s="355"/>
      <c r="U322" s="355"/>
      <c r="V322" s="355"/>
      <c r="W322" s="355"/>
      <c r="X322" s="355"/>
      <c r="Y322" s="355"/>
      <c r="Z322" s="355"/>
      <c r="AA322" s="355"/>
    </row>
    <row r="323" spans="1:27" ht="15.75" customHeight="1" x14ac:dyDescent="0.3">
      <c r="A323" s="355"/>
      <c r="B323" s="355"/>
      <c r="C323" s="355"/>
      <c r="D323" s="355"/>
      <c r="E323" s="355"/>
      <c r="F323" s="355"/>
      <c r="G323" s="355"/>
      <c r="H323" s="355"/>
      <c r="I323" s="355"/>
      <c r="J323" s="355"/>
      <c r="K323" s="359"/>
      <c r="L323" s="355"/>
      <c r="M323" s="355"/>
      <c r="N323" s="355"/>
      <c r="O323" s="355"/>
      <c r="P323" s="355"/>
      <c r="Q323" s="355"/>
      <c r="R323" s="355"/>
      <c r="S323" s="355"/>
      <c r="T323" s="355"/>
      <c r="U323" s="355"/>
      <c r="V323" s="355"/>
      <c r="W323" s="355"/>
      <c r="X323" s="355"/>
      <c r="Y323" s="355"/>
      <c r="Z323" s="355"/>
      <c r="AA323" s="355"/>
    </row>
    <row r="324" spans="1:27" ht="15.75" customHeight="1" x14ac:dyDescent="0.3">
      <c r="A324" s="355"/>
      <c r="B324" s="355"/>
      <c r="C324" s="355"/>
      <c r="D324" s="355"/>
      <c r="E324" s="355"/>
      <c r="F324" s="355"/>
      <c r="G324" s="355"/>
      <c r="H324" s="355"/>
      <c r="I324" s="355"/>
      <c r="J324" s="355"/>
      <c r="K324" s="359"/>
      <c r="L324" s="355"/>
      <c r="M324" s="355"/>
      <c r="N324" s="355"/>
      <c r="O324" s="355"/>
      <c r="P324" s="355"/>
      <c r="Q324" s="355"/>
      <c r="R324" s="355"/>
      <c r="S324" s="355"/>
      <c r="T324" s="355"/>
      <c r="U324" s="355"/>
      <c r="V324" s="355"/>
      <c r="W324" s="355"/>
      <c r="X324" s="355"/>
      <c r="Y324" s="355"/>
      <c r="Z324" s="355"/>
      <c r="AA324" s="355"/>
    </row>
    <row r="325" spans="1:27" ht="15.75" customHeight="1" x14ac:dyDescent="0.3">
      <c r="A325" s="355"/>
      <c r="B325" s="355"/>
      <c r="C325" s="355"/>
      <c r="D325" s="355"/>
      <c r="E325" s="355"/>
      <c r="F325" s="355"/>
      <c r="G325" s="355"/>
      <c r="H325" s="355"/>
      <c r="I325" s="355"/>
      <c r="J325" s="355"/>
      <c r="K325" s="359"/>
      <c r="L325" s="355"/>
      <c r="M325" s="355"/>
      <c r="N325" s="355"/>
      <c r="O325" s="355"/>
      <c r="P325" s="355"/>
      <c r="Q325" s="355"/>
      <c r="R325" s="355"/>
      <c r="S325" s="355"/>
      <c r="T325" s="355"/>
      <c r="U325" s="355"/>
      <c r="V325" s="355"/>
      <c r="W325" s="355"/>
      <c r="X325" s="355"/>
      <c r="Y325" s="355"/>
      <c r="Z325" s="355"/>
      <c r="AA325" s="355"/>
    </row>
    <row r="326" spans="1:27" ht="15.75" customHeight="1" x14ac:dyDescent="0.3">
      <c r="A326" s="355"/>
      <c r="B326" s="355"/>
      <c r="C326" s="355"/>
      <c r="D326" s="355"/>
      <c r="E326" s="355"/>
      <c r="F326" s="355"/>
      <c r="G326" s="355"/>
      <c r="H326" s="355"/>
      <c r="I326" s="355"/>
      <c r="J326" s="355"/>
      <c r="K326" s="359"/>
      <c r="L326" s="355"/>
      <c r="M326" s="355"/>
      <c r="N326" s="355"/>
      <c r="O326" s="355"/>
      <c r="P326" s="355"/>
      <c r="Q326" s="355"/>
      <c r="R326" s="355"/>
      <c r="S326" s="355"/>
      <c r="T326" s="355"/>
      <c r="U326" s="355"/>
      <c r="V326" s="355"/>
      <c r="W326" s="355"/>
      <c r="X326" s="355"/>
      <c r="Y326" s="355"/>
      <c r="Z326" s="355"/>
      <c r="AA326" s="355"/>
    </row>
    <row r="327" spans="1:27" ht="15.75" customHeight="1" x14ac:dyDescent="0.3">
      <c r="A327" s="355"/>
      <c r="B327" s="355"/>
      <c r="C327" s="355"/>
      <c r="D327" s="355"/>
      <c r="E327" s="355"/>
      <c r="F327" s="355"/>
      <c r="G327" s="355"/>
      <c r="H327" s="355"/>
      <c r="I327" s="355"/>
      <c r="J327" s="355"/>
      <c r="K327" s="359"/>
      <c r="L327" s="355"/>
      <c r="M327" s="355"/>
      <c r="N327" s="355"/>
      <c r="O327" s="355"/>
      <c r="P327" s="355"/>
      <c r="Q327" s="355"/>
      <c r="R327" s="355"/>
      <c r="S327" s="355"/>
      <c r="T327" s="355"/>
      <c r="U327" s="355"/>
      <c r="V327" s="355"/>
      <c r="W327" s="355"/>
      <c r="X327" s="355"/>
      <c r="Y327" s="355"/>
      <c r="Z327" s="355"/>
      <c r="AA327" s="355"/>
    </row>
    <row r="328" spans="1:27" ht="15.75" customHeight="1" x14ac:dyDescent="0.3">
      <c r="A328" s="355"/>
      <c r="B328" s="355"/>
      <c r="C328" s="355"/>
      <c r="D328" s="355"/>
      <c r="E328" s="355"/>
      <c r="F328" s="355"/>
      <c r="G328" s="355"/>
      <c r="H328" s="355"/>
      <c r="I328" s="355"/>
      <c r="J328" s="355"/>
      <c r="K328" s="359"/>
      <c r="L328" s="355"/>
      <c r="M328" s="355"/>
      <c r="N328" s="355"/>
      <c r="O328" s="355"/>
      <c r="P328" s="355"/>
      <c r="Q328" s="355"/>
      <c r="R328" s="355"/>
      <c r="S328" s="355"/>
      <c r="T328" s="355"/>
      <c r="U328" s="355"/>
      <c r="V328" s="355"/>
      <c r="W328" s="355"/>
      <c r="X328" s="355"/>
      <c r="Y328" s="355"/>
      <c r="Z328" s="355"/>
      <c r="AA328" s="355"/>
    </row>
    <row r="329" spans="1:27" ht="15.75" customHeight="1" x14ac:dyDescent="0.3">
      <c r="A329" s="355"/>
      <c r="B329" s="355"/>
      <c r="C329" s="355"/>
      <c r="D329" s="355"/>
      <c r="E329" s="355"/>
      <c r="F329" s="355"/>
      <c r="G329" s="355"/>
      <c r="H329" s="355"/>
      <c r="I329" s="355"/>
      <c r="J329" s="355"/>
      <c r="K329" s="359"/>
      <c r="L329" s="355"/>
      <c r="M329" s="355"/>
      <c r="N329" s="355"/>
      <c r="O329" s="355"/>
      <c r="P329" s="355"/>
      <c r="Q329" s="355"/>
      <c r="R329" s="355"/>
      <c r="S329" s="355"/>
      <c r="T329" s="355"/>
      <c r="U329" s="355"/>
      <c r="V329" s="355"/>
      <c r="W329" s="355"/>
      <c r="X329" s="355"/>
      <c r="Y329" s="355"/>
      <c r="Z329" s="355"/>
      <c r="AA329" s="355"/>
    </row>
    <row r="330" spans="1:27" ht="15.75" customHeight="1" x14ac:dyDescent="0.3">
      <c r="A330" s="355"/>
      <c r="B330" s="355"/>
      <c r="C330" s="355"/>
      <c r="D330" s="355"/>
      <c r="E330" s="355"/>
      <c r="F330" s="355"/>
      <c r="G330" s="355"/>
      <c r="H330" s="355"/>
      <c r="I330" s="355"/>
      <c r="J330" s="355"/>
      <c r="K330" s="359"/>
      <c r="L330" s="355"/>
      <c r="M330" s="355"/>
      <c r="N330" s="355"/>
      <c r="O330" s="355"/>
      <c r="P330" s="355"/>
      <c r="Q330" s="355"/>
      <c r="R330" s="355"/>
      <c r="S330" s="355"/>
      <c r="T330" s="355"/>
      <c r="U330" s="355"/>
      <c r="V330" s="355"/>
      <c r="W330" s="355"/>
      <c r="X330" s="355"/>
      <c r="Y330" s="355"/>
      <c r="Z330" s="355"/>
      <c r="AA330" s="355"/>
    </row>
    <row r="331" spans="1:27" ht="15.75" customHeight="1" x14ac:dyDescent="0.3">
      <c r="A331" s="355"/>
      <c r="B331" s="355"/>
      <c r="C331" s="355"/>
      <c r="D331" s="355"/>
      <c r="E331" s="355"/>
      <c r="F331" s="355"/>
      <c r="G331" s="355"/>
      <c r="H331" s="355"/>
      <c r="I331" s="355"/>
      <c r="J331" s="355"/>
      <c r="K331" s="359"/>
      <c r="L331" s="355"/>
      <c r="M331" s="355"/>
      <c r="N331" s="355"/>
      <c r="O331" s="355"/>
      <c r="P331" s="355"/>
      <c r="Q331" s="355"/>
      <c r="R331" s="355"/>
      <c r="S331" s="355"/>
      <c r="T331" s="355"/>
      <c r="U331" s="355"/>
      <c r="V331" s="355"/>
      <c r="W331" s="355"/>
      <c r="X331" s="355"/>
      <c r="Y331" s="355"/>
      <c r="Z331" s="355"/>
      <c r="AA331" s="355"/>
    </row>
    <row r="332" spans="1:27" ht="15.75" customHeight="1" x14ac:dyDescent="0.3">
      <c r="A332" s="355"/>
      <c r="B332" s="355"/>
      <c r="C332" s="355"/>
      <c r="D332" s="355"/>
      <c r="E332" s="355"/>
      <c r="F332" s="355"/>
      <c r="G332" s="355"/>
      <c r="H332" s="355"/>
      <c r="I332" s="355"/>
      <c r="J332" s="355"/>
      <c r="K332" s="359"/>
      <c r="L332" s="355"/>
      <c r="M332" s="355"/>
      <c r="N332" s="355"/>
      <c r="O332" s="355"/>
      <c r="P332" s="355"/>
      <c r="Q332" s="355"/>
      <c r="R332" s="355"/>
      <c r="S332" s="355"/>
      <c r="T332" s="355"/>
      <c r="U332" s="355"/>
      <c r="V332" s="355"/>
      <c r="W332" s="355"/>
      <c r="X332" s="355"/>
      <c r="Y332" s="355"/>
      <c r="Z332" s="355"/>
      <c r="AA332" s="355"/>
    </row>
    <row r="333" spans="1:27" ht="15.75" customHeight="1" x14ac:dyDescent="0.3">
      <c r="A333" s="355"/>
      <c r="B333" s="355"/>
      <c r="C333" s="355"/>
      <c r="D333" s="355"/>
      <c r="E333" s="355"/>
      <c r="F333" s="355"/>
      <c r="G333" s="355"/>
      <c r="H333" s="355"/>
      <c r="I333" s="355"/>
      <c r="J333" s="355"/>
      <c r="K333" s="359"/>
      <c r="L333" s="355"/>
      <c r="M333" s="355"/>
      <c r="N333" s="355"/>
      <c r="O333" s="355"/>
      <c r="P333" s="355"/>
      <c r="Q333" s="355"/>
      <c r="R333" s="355"/>
      <c r="S333" s="355"/>
      <c r="T333" s="355"/>
      <c r="U333" s="355"/>
      <c r="V333" s="355"/>
      <c r="W333" s="355"/>
      <c r="X333" s="355"/>
      <c r="Y333" s="355"/>
      <c r="Z333" s="355"/>
      <c r="AA333" s="355"/>
    </row>
    <row r="334" spans="1:27" ht="15.75" customHeight="1" x14ac:dyDescent="0.3">
      <c r="A334" s="355"/>
      <c r="B334" s="355"/>
      <c r="C334" s="355"/>
      <c r="D334" s="355"/>
      <c r="E334" s="355"/>
      <c r="F334" s="355"/>
      <c r="G334" s="355"/>
      <c r="H334" s="355"/>
      <c r="I334" s="355"/>
      <c r="J334" s="355"/>
      <c r="K334" s="359"/>
      <c r="L334" s="355"/>
      <c r="M334" s="355"/>
      <c r="N334" s="355"/>
      <c r="O334" s="355"/>
      <c r="P334" s="355"/>
      <c r="Q334" s="355"/>
      <c r="R334" s="355"/>
      <c r="S334" s="355"/>
      <c r="T334" s="355"/>
      <c r="U334" s="355"/>
      <c r="V334" s="355"/>
      <c r="W334" s="355"/>
      <c r="X334" s="355"/>
      <c r="Y334" s="355"/>
      <c r="Z334" s="355"/>
      <c r="AA334" s="355"/>
    </row>
    <row r="335" spans="1:27" ht="15.75" customHeight="1" x14ac:dyDescent="0.3">
      <c r="A335" s="355"/>
      <c r="B335" s="355"/>
      <c r="C335" s="355"/>
      <c r="D335" s="355"/>
      <c r="E335" s="355"/>
      <c r="F335" s="355"/>
      <c r="G335" s="355"/>
      <c r="H335" s="355"/>
      <c r="I335" s="355"/>
      <c r="J335" s="355"/>
      <c r="K335" s="359"/>
      <c r="L335" s="355"/>
      <c r="M335" s="355"/>
      <c r="N335" s="355"/>
      <c r="O335" s="355"/>
      <c r="P335" s="355"/>
      <c r="Q335" s="355"/>
      <c r="R335" s="355"/>
      <c r="S335" s="355"/>
      <c r="T335" s="355"/>
      <c r="U335" s="355"/>
      <c r="V335" s="355"/>
      <c r="W335" s="355"/>
      <c r="X335" s="355"/>
      <c r="Y335" s="355"/>
      <c r="Z335" s="355"/>
      <c r="AA335" s="355"/>
    </row>
    <row r="336" spans="1:27" ht="15.75" customHeight="1" x14ac:dyDescent="0.3">
      <c r="A336" s="355"/>
      <c r="B336" s="355"/>
      <c r="C336" s="355"/>
      <c r="D336" s="355"/>
      <c r="E336" s="355"/>
      <c r="F336" s="355"/>
      <c r="G336" s="355"/>
      <c r="H336" s="355"/>
      <c r="I336" s="355"/>
      <c r="J336" s="355"/>
      <c r="K336" s="359"/>
      <c r="L336" s="355"/>
      <c r="M336" s="355"/>
      <c r="N336" s="355"/>
      <c r="O336" s="355"/>
      <c r="P336" s="355"/>
      <c r="Q336" s="355"/>
      <c r="R336" s="355"/>
      <c r="S336" s="355"/>
      <c r="T336" s="355"/>
      <c r="U336" s="355"/>
      <c r="V336" s="355"/>
      <c r="W336" s="355"/>
      <c r="X336" s="355"/>
      <c r="Y336" s="355"/>
      <c r="Z336" s="355"/>
      <c r="AA336" s="355"/>
    </row>
    <row r="337" spans="1:27" ht="15.75" customHeight="1" x14ac:dyDescent="0.3">
      <c r="A337" s="355"/>
      <c r="B337" s="355"/>
      <c r="C337" s="355"/>
      <c r="D337" s="355"/>
      <c r="E337" s="355"/>
      <c r="F337" s="355"/>
      <c r="G337" s="355"/>
      <c r="H337" s="355"/>
      <c r="I337" s="355"/>
      <c r="J337" s="355"/>
      <c r="K337" s="359"/>
      <c r="L337" s="355"/>
      <c r="M337" s="355"/>
      <c r="N337" s="355"/>
      <c r="O337" s="355"/>
      <c r="P337" s="355"/>
      <c r="Q337" s="355"/>
      <c r="R337" s="355"/>
      <c r="S337" s="355"/>
      <c r="T337" s="355"/>
      <c r="U337" s="355"/>
      <c r="V337" s="355"/>
      <c r="W337" s="355"/>
      <c r="X337" s="355"/>
      <c r="Y337" s="355"/>
      <c r="Z337" s="355"/>
      <c r="AA337" s="355"/>
    </row>
    <row r="338" spans="1:27" ht="15.75" customHeight="1" x14ac:dyDescent="0.3">
      <c r="A338" s="355"/>
      <c r="B338" s="355"/>
      <c r="C338" s="355"/>
      <c r="D338" s="355"/>
      <c r="E338" s="355"/>
      <c r="F338" s="355"/>
      <c r="G338" s="355"/>
      <c r="H338" s="355"/>
      <c r="I338" s="355"/>
      <c r="J338" s="355"/>
      <c r="K338" s="359"/>
      <c r="L338" s="355"/>
      <c r="M338" s="355"/>
      <c r="N338" s="355"/>
      <c r="O338" s="355"/>
      <c r="P338" s="355"/>
      <c r="Q338" s="355"/>
      <c r="R338" s="355"/>
      <c r="S338" s="355"/>
      <c r="T338" s="355"/>
      <c r="U338" s="355"/>
      <c r="V338" s="355"/>
      <c r="W338" s="355"/>
      <c r="X338" s="355"/>
      <c r="Y338" s="355"/>
      <c r="Z338" s="355"/>
      <c r="AA338" s="355"/>
    </row>
    <row r="339" spans="1:27" ht="15.75" customHeight="1" x14ac:dyDescent="0.3">
      <c r="A339" s="355"/>
      <c r="B339" s="355"/>
      <c r="C339" s="355"/>
      <c r="D339" s="355"/>
      <c r="E339" s="355"/>
      <c r="F339" s="355"/>
      <c r="G339" s="355"/>
      <c r="H339" s="355"/>
      <c r="I339" s="355"/>
      <c r="J339" s="355"/>
      <c r="K339" s="359"/>
      <c r="L339" s="355"/>
      <c r="M339" s="355"/>
      <c r="N339" s="355"/>
      <c r="O339" s="355"/>
      <c r="P339" s="355"/>
      <c r="Q339" s="355"/>
      <c r="R339" s="355"/>
      <c r="S339" s="355"/>
      <c r="T339" s="355"/>
      <c r="U339" s="355"/>
      <c r="V339" s="355"/>
      <c r="W339" s="355"/>
      <c r="X339" s="355"/>
      <c r="Y339" s="355"/>
      <c r="Z339" s="355"/>
      <c r="AA339" s="355"/>
    </row>
    <row r="340" spans="1:27" ht="15.75" customHeight="1" x14ac:dyDescent="0.3">
      <c r="A340" s="355"/>
      <c r="B340" s="355"/>
      <c r="C340" s="355"/>
      <c r="D340" s="355"/>
      <c r="E340" s="355"/>
      <c r="F340" s="355"/>
      <c r="G340" s="355"/>
      <c r="H340" s="355"/>
      <c r="I340" s="355"/>
      <c r="J340" s="355"/>
      <c r="K340" s="359"/>
      <c r="L340" s="355"/>
      <c r="M340" s="355"/>
      <c r="N340" s="355"/>
      <c r="O340" s="355"/>
      <c r="P340" s="355"/>
      <c r="Q340" s="355"/>
      <c r="R340" s="355"/>
      <c r="S340" s="355"/>
      <c r="T340" s="355"/>
      <c r="U340" s="355"/>
      <c r="V340" s="355"/>
      <c r="W340" s="355"/>
      <c r="X340" s="355"/>
      <c r="Y340" s="355"/>
      <c r="Z340" s="355"/>
      <c r="AA340" s="355"/>
    </row>
    <row r="341" spans="1:27" ht="15.75" customHeight="1" x14ac:dyDescent="0.3">
      <c r="A341" s="355"/>
      <c r="B341" s="355"/>
      <c r="C341" s="355"/>
      <c r="D341" s="355"/>
      <c r="E341" s="355"/>
      <c r="F341" s="355"/>
      <c r="G341" s="355"/>
      <c r="H341" s="355"/>
      <c r="I341" s="355"/>
      <c r="J341" s="355"/>
      <c r="K341" s="359"/>
      <c r="L341" s="355"/>
      <c r="M341" s="355"/>
      <c r="N341" s="355"/>
      <c r="O341" s="355"/>
      <c r="P341" s="355"/>
      <c r="Q341" s="355"/>
      <c r="R341" s="355"/>
      <c r="S341" s="355"/>
      <c r="T341" s="355"/>
      <c r="U341" s="355"/>
      <c r="V341" s="355"/>
      <c r="W341" s="355"/>
      <c r="X341" s="355"/>
      <c r="Y341" s="355"/>
      <c r="Z341" s="355"/>
      <c r="AA341" s="355"/>
    </row>
    <row r="342" spans="1:27" ht="15.75" customHeight="1" x14ac:dyDescent="0.3">
      <c r="A342" s="355"/>
      <c r="B342" s="355"/>
      <c r="C342" s="355"/>
      <c r="D342" s="355"/>
      <c r="E342" s="355"/>
      <c r="F342" s="355"/>
      <c r="G342" s="355"/>
      <c r="H342" s="355"/>
      <c r="I342" s="355"/>
      <c r="J342" s="355"/>
      <c r="K342" s="359"/>
      <c r="L342" s="355"/>
      <c r="M342" s="355"/>
      <c r="N342" s="355"/>
      <c r="O342" s="355"/>
      <c r="P342" s="355"/>
      <c r="Q342" s="355"/>
      <c r="R342" s="355"/>
      <c r="S342" s="355"/>
      <c r="T342" s="355"/>
      <c r="U342" s="355"/>
      <c r="V342" s="355"/>
      <c r="W342" s="355"/>
      <c r="X342" s="355"/>
      <c r="Y342" s="355"/>
      <c r="Z342" s="355"/>
      <c r="AA342" s="355"/>
    </row>
    <row r="343" spans="1:27" ht="15.75" customHeight="1" x14ac:dyDescent="0.3">
      <c r="A343" s="355"/>
      <c r="B343" s="355"/>
      <c r="C343" s="355"/>
      <c r="D343" s="355"/>
      <c r="E343" s="355"/>
      <c r="F343" s="355"/>
      <c r="G343" s="355"/>
      <c r="H343" s="355"/>
      <c r="I343" s="355"/>
      <c r="J343" s="355"/>
      <c r="K343" s="359"/>
      <c r="L343" s="355"/>
      <c r="M343" s="355"/>
      <c r="N343" s="355"/>
      <c r="O343" s="355"/>
      <c r="P343" s="355"/>
      <c r="Q343" s="355"/>
      <c r="R343" s="355"/>
      <c r="S343" s="355"/>
      <c r="T343" s="355"/>
      <c r="U343" s="355"/>
      <c r="V343" s="355"/>
      <c r="W343" s="355"/>
      <c r="X343" s="355"/>
      <c r="Y343" s="355"/>
      <c r="Z343" s="355"/>
      <c r="AA343" s="355"/>
    </row>
    <row r="344" spans="1:27" ht="15.75" customHeight="1" x14ac:dyDescent="0.3">
      <c r="A344" s="355"/>
      <c r="B344" s="355"/>
      <c r="C344" s="355"/>
      <c r="D344" s="355"/>
      <c r="E344" s="355"/>
      <c r="F344" s="355"/>
      <c r="G344" s="355"/>
      <c r="H344" s="355"/>
      <c r="I344" s="355"/>
      <c r="J344" s="355"/>
      <c r="K344" s="359"/>
      <c r="L344" s="355"/>
      <c r="M344" s="355"/>
      <c r="N344" s="355"/>
      <c r="O344" s="355"/>
      <c r="P344" s="355"/>
      <c r="Q344" s="355"/>
      <c r="R344" s="355"/>
      <c r="S344" s="355"/>
      <c r="T344" s="355"/>
      <c r="U344" s="355"/>
      <c r="V344" s="355"/>
      <c r="W344" s="355"/>
      <c r="X344" s="355"/>
      <c r="Y344" s="355"/>
      <c r="Z344" s="355"/>
      <c r="AA344" s="355"/>
    </row>
    <row r="345" spans="1:27" ht="15.75" customHeight="1" x14ac:dyDescent="0.3">
      <c r="A345" s="355"/>
      <c r="B345" s="355"/>
      <c r="C345" s="355"/>
      <c r="D345" s="355"/>
      <c r="E345" s="355"/>
      <c r="F345" s="355"/>
      <c r="G345" s="355"/>
      <c r="H345" s="355"/>
      <c r="I345" s="355"/>
      <c r="J345" s="355"/>
      <c r="K345" s="359"/>
      <c r="L345" s="355"/>
      <c r="M345" s="355"/>
      <c r="N345" s="355"/>
      <c r="O345" s="355"/>
      <c r="P345" s="355"/>
      <c r="Q345" s="355"/>
      <c r="R345" s="355"/>
      <c r="S345" s="355"/>
      <c r="T345" s="355"/>
      <c r="U345" s="355"/>
      <c r="V345" s="355"/>
      <c r="W345" s="355"/>
      <c r="X345" s="355"/>
      <c r="Y345" s="355"/>
      <c r="Z345" s="355"/>
      <c r="AA345" s="355"/>
    </row>
    <row r="346" spans="1:27" ht="15.75" customHeight="1" x14ac:dyDescent="0.3">
      <c r="A346" s="355"/>
      <c r="B346" s="355"/>
      <c r="C346" s="355"/>
      <c r="D346" s="355"/>
      <c r="E346" s="355"/>
      <c r="F346" s="355"/>
      <c r="G346" s="355"/>
      <c r="H346" s="355"/>
      <c r="I346" s="355"/>
      <c r="J346" s="355"/>
      <c r="K346" s="359"/>
      <c r="L346" s="355"/>
      <c r="M346" s="355"/>
      <c r="N346" s="355"/>
      <c r="O346" s="355"/>
      <c r="P346" s="355"/>
      <c r="Q346" s="355"/>
      <c r="R346" s="355"/>
      <c r="S346" s="355"/>
      <c r="T346" s="355"/>
      <c r="U346" s="355"/>
      <c r="V346" s="355"/>
      <c r="W346" s="355"/>
      <c r="X346" s="355"/>
      <c r="Y346" s="355"/>
      <c r="Z346" s="355"/>
      <c r="AA346" s="355"/>
    </row>
    <row r="347" spans="1:27" ht="15.75" customHeight="1" x14ac:dyDescent="0.3">
      <c r="A347" s="355"/>
      <c r="B347" s="355"/>
      <c r="C347" s="355"/>
      <c r="D347" s="355"/>
      <c r="E347" s="355"/>
      <c r="F347" s="355"/>
      <c r="G347" s="355"/>
      <c r="H347" s="355"/>
      <c r="I347" s="355"/>
      <c r="J347" s="355"/>
      <c r="K347" s="359"/>
      <c r="L347" s="355"/>
      <c r="M347" s="355"/>
      <c r="N347" s="355"/>
      <c r="O347" s="355"/>
      <c r="P347" s="355"/>
      <c r="Q347" s="355"/>
      <c r="R347" s="355"/>
      <c r="S347" s="355"/>
      <c r="T347" s="355"/>
      <c r="U347" s="355"/>
      <c r="V347" s="355"/>
      <c r="W347" s="355"/>
      <c r="X347" s="355"/>
      <c r="Y347" s="355"/>
      <c r="Z347" s="355"/>
      <c r="AA347" s="355"/>
    </row>
    <row r="348" spans="1:27" ht="15.75" customHeight="1" x14ac:dyDescent="0.3">
      <c r="A348" s="355"/>
      <c r="B348" s="355"/>
      <c r="C348" s="355"/>
      <c r="D348" s="355"/>
      <c r="E348" s="355"/>
      <c r="F348" s="355"/>
      <c r="G348" s="355"/>
      <c r="H348" s="355"/>
      <c r="I348" s="355"/>
      <c r="J348" s="355"/>
      <c r="K348" s="359"/>
      <c r="L348" s="355"/>
      <c r="M348" s="355"/>
      <c r="N348" s="355"/>
      <c r="O348" s="355"/>
      <c r="P348" s="355"/>
      <c r="Q348" s="355"/>
      <c r="R348" s="355"/>
      <c r="S348" s="355"/>
      <c r="T348" s="355"/>
      <c r="U348" s="355"/>
      <c r="V348" s="355"/>
      <c r="W348" s="355"/>
      <c r="X348" s="355"/>
      <c r="Y348" s="355"/>
      <c r="Z348" s="355"/>
      <c r="AA348" s="355"/>
    </row>
    <row r="349" spans="1:27" ht="15.75" customHeight="1" x14ac:dyDescent="0.3">
      <c r="A349" s="355"/>
      <c r="B349" s="355"/>
      <c r="C349" s="355"/>
      <c r="D349" s="355"/>
      <c r="E349" s="355"/>
      <c r="F349" s="355"/>
      <c r="G349" s="355"/>
      <c r="H349" s="355"/>
      <c r="I349" s="355"/>
      <c r="J349" s="355"/>
      <c r="K349" s="359"/>
      <c r="L349" s="355"/>
      <c r="M349" s="355"/>
      <c r="N349" s="355"/>
      <c r="O349" s="355"/>
      <c r="P349" s="355"/>
      <c r="Q349" s="355"/>
      <c r="R349" s="355"/>
      <c r="S349" s="355"/>
      <c r="T349" s="355"/>
      <c r="U349" s="355"/>
      <c r="V349" s="355"/>
      <c r="W349" s="355"/>
      <c r="X349" s="355"/>
      <c r="Y349" s="355"/>
      <c r="Z349" s="355"/>
      <c r="AA349" s="355"/>
    </row>
    <row r="350" spans="1:27" ht="15.75" customHeight="1" x14ac:dyDescent="0.3">
      <c r="A350" s="355"/>
      <c r="B350" s="355"/>
      <c r="C350" s="355"/>
      <c r="D350" s="355"/>
      <c r="E350" s="355"/>
      <c r="F350" s="355"/>
      <c r="G350" s="355"/>
      <c r="H350" s="355"/>
      <c r="I350" s="355"/>
      <c r="J350" s="355"/>
      <c r="K350" s="359"/>
      <c r="L350" s="355"/>
      <c r="M350" s="355"/>
      <c r="N350" s="355"/>
      <c r="O350" s="355"/>
      <c r="P350" s="355"/>
      <c r="Q350" s="355"/>
      <c r="R350" s="355"/>
      <c r="S350" s="355"/>
      <c r="T350" s="355"/>
      <c r="U350" s="355"/>
      <c r="V350" s="355"/>
      <c r="W350" s="355"/>
      <c r="X350" s="355"/>
      <c r="Y350" s="355"/>
      <c r="Z350" s="355"/>
      <c r="AA350" s="355"/>
    </row>
    <row r="351" spans="1:27" ht="15.75" customHeight="1" x14ac:dyDescent="0.3">
      <c r="A351" s="355"/>
      <c r="B351" s="355"/>
      <c r="C351" s="355"/>
      <c r="D351" s="355"/>
      <c r="E351" s="355"/>
      <c r="F351" s="355"/>
      <c r="G351" s="355"/>
      <c r="H351" s="355"/>
      <c r="I351" s="355"/>
      <c r="J351" s="355"/>
      <c r="K351" s="359"/>
      <c r="L351" s="355"/>
      <c r="M351" s="355"/>
      <c r="N351" s="355"/>
      <c r="O351" s="355"/>
      <c r="P351" s="355"/>
      <c r="Q351" s="355"/>
      <c r="R351" s="355"/>
      <c r="S351" s="355"/>
      <c r="T351" s="355"/>
      <c r="U351" s="355"/>
      <c r="V351" s="355"/>
      <c r="W351" s="355"/>
      <c r="X351" s="355"/>
      <c r="Y351" s="355"/>
      <c r="Z351" s="355"/>
      <c r="AA351" s="355"/>
    </row>
    <row r="352" spans="1:27" ht="15.75" customHeight="1" x14ac:dyDescent="0.3">
      <c r="A352" s="355"/>
      <c r="B352" s="355"/>
      <c r="C352" s="355"/>
      <c r="D352" s="355"/>
      <c r="E352" s="355"/>
      <c r="F352" s="355"/>
      <c r="G352" s="355"/>
      <c r="H352" s="355"/>
      <c r="I352" s="355"/>
      <c r="J352" s="355"/>
      <c r="K352" s="359"/>
      <c r="L352" s="355"/>
      <c r="M352" s="355"/>
      <c r="N352" s="355"/>
      <c r="O352" s="355"/>
      <c r="P352" s="355"/>
      <c r="Q352" s="355"/>
      <c r="R352" s="355"/>
      <c r="S352" s="355"/>
      <c r="T352" s="355"/>
      <c r="U352" s="355"/>
      <c r="V352" s="355"/>
      <c r="W352" s="355"/>
      <c r="X352" s="355"/>
      <c r="Y352" s="355"/>
      <c r="Z352" s="355"/>
      <c r="AA352" s="355"/>
    </row>
    <row r="353" spans="1:27" ht="15.75" customHeight="1" x14ac:dyDescent="0.3">
      <c r="A353" s="355"/>
      <c r="B353" s="355"/>
      <c r="C353" s="355"/>
      <c r="D353" s="355"/>
      <c r="E353" s="355"/>
      <c r="F353" s="355"/>
      <c r="G353" s="355"/>
      <c r="H353" s="355"/>
      <c r="I353" s="355"/>
      <c r="J353" s="355"/>
      <c r="K353" s="359"/>
      <c r="L353" s="355"/>
      <c r="M353" s="355"/>
      <c r="N353" s="355"/>
      <c r="O353" s="355"/>
      <c r="P353" s="355"/>
      <c r="Q353" s="355"/>
      <c r="R353" s="355"/>
      <c r="S353" s="355"/>
      <c r="T353" s="355"/>
      <c r="U353" s="355"/>
      <c r="V353" s="355"/>
      <c r="W353" s="355"/>
      <c r="X353" s="355"/>
      <c r="Y353" s="355"/>
      <c r="Z353" s="355"/>
      <c r="AA353" s="355"/>
    </row>
    <row r="354" spans="1:27" ht="15.75" customHeight="1" x14ac:dyDescent="0.3">
      <c r="A354" s="355"/>
      <c r="B354" s="355"/>
      <c r="C354" s="355"/>
      <c r="D354" s="355"/>
      <c r="E354" s="355"/>
      <c r="F354" s="355"/>
      <c r="G354" s="355"/>
      <c r="H354" s="355"/>
      <c r="I354" s="355"/>
      <c r="J354" s="355"/>
      <c r="K354" s="359"/>
      <c r="L354" s="355"/>
      <c r="M354" s="355"/>
      <c r="N354" s="355"/>
      <c r="O354" s="355"/>
      <c r="P354" s="355"/>
      <c r="Q354" s="355"/>
      <c r="R354" s="355"/>
      <c r="S354" s="355"/>
      <c r="T354" s="355"/>
      <c r="U354" s="355"/>
      <c r="V354" s="355"/>
      <c r="W354" s="355"/>
      <c r="X354" s="355"/>
      <c r="Y354" s="355"/>
      <c r="Z354" s="355"/>
      <c r="AA354" s="355"/>
    </row>
    <row r="355" spans="1:27" ht="15.75" customHeight="1" x14ac:dyDescent="0.3">
      <c r="A355" s="355"/>
      <c r="B355" s="355"/>
      <c r="C355" s="355"/>
      <c r="D355" s="355"/>
      <c r="E355" s="355"/>
      <c r="F355" s="355"/>
      <c r="G355" s="355"/>
      <c r="H355" s="355"/>
      <c r="I355" s="355"/>
      <c r="J355" s="355"/>
      <c r="K355" s="359"/>
      <c r="L355" s="355"/>
      <c r="M355" s="355"/>
      <c r="N355" s="355"/>
      <c r="O355" s="355"/>
      <c r="P355" s="355"/>
      <c r="Q355" s="355"/>
      <c r="R355" s="355"/>
      <c r="S355" s="355"/>
      <c r="T355" s="355"/>
      <c r="U355" s="355"/>
      <c r="V355" s="355"/>
      <c r="W355" s="355"/>
      <c r="X355" s="355"/>
      <c r="Y355" s="355"/>
      <c r="Z355" s="355"/>
      <c r="AA355" s="355"/>
    </row>
    <row r="356" spans="1:27" ht="15.75" customHeight="1" x14ac:dyDescent="0.3">
      <c r="A356" s="355"/>
      <c r="B356" s="355"/>
      <c r="C356" s="355"/>
      <c r="D356" s="355"/>
      <c r="E356" s="355"/>
      <c r="F356" s="355"/>
      <c r="G356" s="355"/>
      <c r="H356" s="355"/>
      <c r="I356" s="355"/>
      <c r="J356" s="355"/>
      <c r="K356" s="359"/>
      <c r="L356" s="355"/>
      <c r="M356" s="355"/>
      <c r="N356" s="355"/>
      <c r="O356" s="355"/>
      <c r="P356" s="355"/>
      <c r="Q356" s="355"/>
      <c r="R356" s="355"/>
      <c r="S356" s="355"/>
      <c r="T356" s="355"/>
      <c r="U356" s="355"/>
      <c r="V356" s="355"/>
      <c r="W356" s="355"/>
      <c r="X356" s="355"/>
      <c r="Y356" s="355"/>
      <c r="Z356" s="355"/>
      <c r="AA356" s="355"/>
    </row>
    <row r="357" spans="1:27" ht="15.75" customHeight="1" x14ac:dyDescent="0.3">
      <c r="A357" s="355"/>
      <c r="B357" s="355"/>
      <c r="C357" s="355"/>
      <c r="D357" s="355"/>
      <c r="E357" s="355"/>
      <c r="F357" s="355"/>
      <c r="G357" s="355"/>
      <c r="H357" s="355"/>
      <c r="I357" s="355"/>
      <c r="J357" s="355"/>
      <c r="K357" s="359"/>
      <c r="L357" s="355"/>
      <c r="M357" s="355"/>
      <c r="N357" s="355"/>
      <c r="O357" s="355"/>
      <c r="P357" s="355"/>
      <c r="Q357" s="355"/>
      <c r="R357" s="355"/>
      <c r="S357" s="355"/>
      <c r="T357" s="355"/>
      <c r="U357" s="355"/>
      <c r="V357" s="355"/>
      <c r="W357" s="355"/>
      <c r="X357" s="355"/>
      <c r="Y357" s="355"/>
      <c r="Z357" s="355"/>
      <c r="AA357" s="355"/>
    </row>
    <row r="358" spans="1:27" ht="15.75" customHeight="1" x14ac:dyDescent="0.3">
      <c r="A358" s="355"/>
      <c r="B358" s="355"/>
      <c r="C358" s="355"/>
      <c r="D358" s="355"/>
      <c r="E358" s="355"/>
      <c r="F358" s="355"/>
      <c r="G358" s="355"/>
      <c r="H358" s="355"/>
      <c r="I358" s="355"/>
      <c r="J358" s="355"/>
      <c r="K358" s="359"/>
      <c r="L358" s="355"/>
      <c r="M358" s="355"/>
      <c r="N358" s="355"/>
      <c r="O358" s="355"/>
      <c r="P358" s="355"/>
      <c r="Q358" s="355"/>
      <c r="R358" s="355"/>
      <c r="S358" s="355"/>
      <c r="T358" s="355"/>
      <c r="U358" s="355"/>
      <c r="V358" s="355"/>
      <c r="W358" s="355"/>
      <c r="X358" s="355"/>
      <c r="Y358" s="355"/>
      <c r="Z358" s="355"/>
      <c r="AA358" s="355"/>
    </row>
    <row r="359" spans="1:27" ht="15.75" customHeight="1" x14ac:dyDescent="0.3">
      <c r="A359" s="355"/>
      <c r="B359" s="355"/>
      <c r="C359" s="355"/>
      <c r="D359" s="355"/>
      <c r="E359" s="355"/>
      <c r="F359" s="355"/>
      <c r="G359" s="355"/>
      <c r="H359" s="355"/>
      <c r="I359" s="355"/>
      <c r="J359" s="355"/>
      <c r="K359" s="359"/>
      <c r="L359" s="355"/>
      <c r="M359" s="355"/>
      <c r="N359" s="355"/>
      <c r="O359" s="355"/>
      <c r="P359" s="355"/>
      <c r="Q359" s="355"/>
      <c r="R359" s="355"/>
      <c r="S359" s="355"/>
      <c r="T359" s="355"/>
      <c r="U359" s="355"/>
      <c r="V359" s="355"/>
      <c r="W359" s="355"/>
      <c r="X359" s="355"/>
      <c r="Y359" s="355"/>
      <c r="Z359" s="355"/>
      <c r="AA359" s="355"/>
    </row>
    <row r="360" spans="1:27" ht="15.75" customHeight="1" x14ac:dyDescent="0.3">
      <c r="A360" s="355"/>
      <c r="B360" s="355"/>
      <c r="C360" s="355"/>
      <c r="D360" s="355"/>
      <c r="E360" s="355"/>
      <c r="F360" s="355"/>
      <c r="G360" s="355"/>
      <c r="H360" s="355"/>
      <c r="I360" s="355"/>
      <c r="J360" s="355"/>
      <c r="K360" s="359"/>
      <c r="L360" s="355"/>
      <c r="M360" s="355"/>
      <c r="N360" s="355"/>
      <c r="O360" s="355"/>
      <c r="P360" s="355"/>
      <c r="Q360" s="355"/>
      <c r="R360" s="355"/>
      <c r="S360" s="355"/>
      <c r="T360" s="355"/>
      <c r="U360" s="355"/>
      <c r="V360" s="355"/>
      <c r="W360" s="355"/>
      <c r="X360" s="355"/>
      <c r="Y360" s="355"/>
      <c r="Z360" s="355"/>
      <c r="AA360" s="355"/>
    </row>
    <row r="361" spans="1:27" ht="15.75" customHeight="1" x14ac:dyDescent="0.3">
      <c r="A361" s="355"/>
      <c r="B361" s="355"/>
      <c r="C361" s="355"/>
      <c r="D361" s="355"/>
      <c r="E361" s="355"/>
      <c r="F361" s="355"/>
      <c r="G361" s="355"/>
      <c r="H361" s="355"/>
      <c r="I361" s="355"/>
      <c r="J361" s="355"/>
      <c r="K361" s="359"/>
      <c r="L361" s="355"/>
      <c r="M361" s="355"/>
      <c r="N361" s="355"/>
      <c r="O361" s="355"/>
      <c r="P361" s="355"/>
      <c r="Q361" s="355"/>
      <c r="R361" s="355"/>
      <c r="S361" s="355"/>
      <c r="T361" s="355"/>
      <c r="U361" s="355"/>
      <c r="V361" s="355"/>
      <c r="W361" s="355"/>
      <c r="X361" s="355"/>
      <c r="Y361" s="355"/>
      <c r="Z361" s="355"/>
      <c r="AA361" s="355"/>
    </row>
    <row r="362" spans="1:27" ht="15.75" customHeight="1" x14ac:dyDescent="0.3">
      <c r="A362" s="355"/>
      <c r="B362" s="355"/>
      <c r="C362" s="355"/>
      <c r="D362" s="355"/>
      <c r="E362" s="355"/>
      <c r="F362" s="355"/>
      <c r="G362" s="355"/>
      <c r="H362" s="355"/>
      <c r="I362" s="355"/>
      <c r="J362" s="355"/>
      <c r="K362" s="359"/>
      <c r="L362" s="355"/>
      <c r="M362" s="355"/>
      <c r="N362" s="355"/>
      <c r="O362" s="355"/>
      <c r="P362" s="355"/>
      <c r="Q362" s="355"/>
      <c r="R362" s="355"/>
      <c r="S362" s="355"/>
      <c r="T362" s="355"/>
      <c r="U362" s="355"/>
      <c r="V362" s="355"/>
      <c r="W362" s="355"/>
      <c r="X362" s="355"/>
      <c r="Y362" s="355"/>
      <c r="Z362" s="355"/>
      <c r="AA362" s="355"/>
    </row>
    <row r="363" spans="1:27" ht="15.75" customHeight="1" x14ac:dyDescent="0.3">
      <c r="A363" s="355"/>
      <c r="B363" s="355"/>
      <c r="C363" s="355"/>
      <c r="D363" s="355"/>
      <c r="E363" s="355"/>
      <c r="F363" s="355"/>
      <c r="G363" s="355"/>
      <c r="H363" s="355"/>
      <c r="I363" s="355"/>
      <c r="J363" s="355"/>
      <c r="K363" s="359"/>
      <c r="L363" s="355"/>
      <c r="M363" s="355"/>
      <c r="N363" s="355"/>
      <c r="O363" s="355"/>
      <c r="P363" s="355"/>
      <c r="Q363" s="355"/>
      <c r="R363" s="355"/>
      <c r="S363" s="355"/>
      <c r="T363" s="355"/>
      <c r="U363" s="355"/>
      <c r="V363" s="355"/>
      <c r="W363" s="355"/>
      <c r="X363" s="355"/>
      <c r="Y363" s="355"/>
      <c r="Z363" s="355"/>
      <c r="AA363" s="355"/>
    </row>
    <row r="364" spans="1:27" ht="15.75" customHeight="1" x14ac:dyDescent="0.3">
      <c r="A364" s="355"/>
      <c r="B364" s="355"/>
      <c r="C364" s="355"/>
      <c r="D364" s="355"/>
      <c r="E364" s="355"/>
      <c r="F364" s="355"/>
      <c r="G364" s="355"/>
      <c r="H364" s="355"/>
      <c r="I364" s="355"/>
      <c r="J364" s="355"/>
      <c r="K364" s="359"/>
      <c r="L364" s="355"/>
      <c r="M364" s="355"/>
      <c r="N364" s="355"/>
      <c r="O364" s="355"/>
      <c r="P364" s="355"/>
      <c r="Q364" s="355"/>
      <c r="R364" s="355"/>
      <c r="S364" s="355"/>
      <c r="T364" s="355"/>
      <c r="U364" s="355"/>
      <c r="V364" s="355"/>
      <c r="W364" s="355"/>
      <c r="X364" s="355"/>
      <c r="Y364" s="355"/>
      <c r="Z364" s="355"/>
      <c r="AA364" s="355"/>
    </row>
    <row r="365" spans="1:27" ht="15.75" customHeight="1" x14ac:dyDescent="0.3">
      <c r="A365" s="355"/>
      <c r="B365" s="355"/>
      <c r="C365" s="355"/>
      <c r="D365" s="355"/>
      <c r="E365" s="355"/>
      <c r="F365" s="355"/>
      <c r="G365" s="355"/>
      <c r="H365" s="355"/>
      <c r="I365" s="355"/>
      <c r="J365" s="355"/>
      <c r="K365" s="359"/>
      <c r="L365" s="355"/>
      <c r="M365" s="355"/>
      <c r="N365" s="355"/>
      <c r="O365" s="355"/>
      <c r="P365" s="355"/>
      <c r="Q365" s="355"/>
      <c r="R365" s="355"/>
      <c r="S365" s="355"/>
      <c r="T365" s="355"/>
      <c r="U365" s="355"/>
      <c r="V365" s="355"/>
      <c r="W365" s="355"/>
      <c r="X365" s="355"/>
      <c r="Y365" s="355"/>
      <c r="Z365" s="355"/>
      <c r="AA365" s="355"/>
    </row>
    <row r="366" spans="1:27" ht="15.75" customHeight="1" x14ac:dyDescent="0.3">
      <c r="A366" s="355"/>
      <c r="B366" s="355"/>
      <c r="C366" s="355"/>
      <c r="D366" s="355"/>
      <c r="E366" s="355"/>
      <c r="F366" s="355"/>
      <c r="G366" s="355"/>
      <c r="H366" s="355"/>
      <c r="I366" s="355"/>
      <c r="J366" s="355"/>
      <c r="K366" s="359"/>
      <c r="L366" s="355"/>
      <c r="M366" s="355"/>
      <c r="N366" s="355"/>
      <c r="O366" s="355"/>
      <c r="P366" s="355"/>
      <c r="Q366" s="355"/>
      <c r="R366" s="355"/>
      <c r="S366" s="355"/>
      <c r="T366" s="355"/>
      <c r="U366" s="355"/>
      <c r="V366" s="355"/>
      <c r="W366" s="355"/>
      <c r="X366" s="355"/>
      <c r="Y366" s="355"/>
      <c r="Z366" s="355"/>
      <c r="AA366" s="355"/>
    </row>
    <row r="367" spans="1:27" ht="15.75" customHeight="1" x14ac:dyDescent="0.3">
      <c r="A367" s="355"/>
      <c r="B367" s="355"/>
      <c r="C367" s="355"/>
      <c r="D367" s="355"/>
      <c r="E367" s="355"/>
      <c r="F367" s="355"/>
      <c r="G367" s="355"/>
      <c r="H367" s="355"/>
      <c r="I367" s="355"/>
      <c r="J367" s="355"/>
      <c r="K367" s="359"/>
      <c r="L367" s="355"/>
      <c r="M367" s="355"/>
      <c r="N367" s="355"/>
      <c r="O367" s="355"/>
      <c r="P367" s="355"/>
      <c r="Q367" s="355"/>
      <c r="R367" s="355"/>
      <c r="S367" s="355"/>
      <c r="T367" s="355"/>
      <c r="U367" s="355"/>
      <c r="V367" s="355"/>
      <c r="W367" s="355"/>
      <c r="X367" s="355"/>
      <c r="Y367" s="355"/>
      <c r="Z367" s="355"/>
      <c r="AA367" s="355"/>
    </row>
    <row r="368" spans="1:27" ht="15.75" customHeight="1" x14ac:dyDescent="0.3">
      <c r="A368" s="355"/>
      <c r="B368" s="355"/>
      <c r="C368" s="355"/>
      <c r="D368" s="355"/>
      <c r="E368" s="355"/>
      <c r="F368" s="355"/>
      <c r="G368" s="355"/>
      <c r="H368" s="355"/>
      <c r="I368" s="355"/>
      <c r="J368" s="355"/>
      <c r="K368" s="359"/>
      <c r="L368" s="355"/>
      <c r="M368" s="355"/>
      <c r="N368" s="355"/>
      <c r="O368" s="355"/>
      <c r="P368" s="355"/>
      <c r="Q368" s="355"/>
      <c r="R368" s="355"/>
      <c r="S368" s="355"/>
      <c r="T368" s="355"/>
      <c r="U368" s="355"/>
      <c r="V368" s="355"/>
      <c r="W368" s="355"/>
      <c r="X368" s="355"/>
      <c r="Y368" s="355"/>
      <c r="Z368" s="355"/>
      <c r="AA368" s="355"/>
    </row>
    <row r="369" spans="1:27" ht="15.75" customHeight="1" x14ac:dyDescent="0.3">
      <c r="A369" s="355"/>
      <c r="B369" s="355"/>
      <c r="C369" s="355"/>
      <c r="D369" s="355"/>
      <c r="E369" s="355"/>
      <c r="F369" s="355"/>
      <c r="G369" s="355"/>
      <c r="H369" s="355"/>
      <c r="I369" s="355"/>
      <c r="J369" s="355"/>
      <c r="K369" s="359"/>
      <c r="L369" s="355"/>
      <c r="M369" s="355"/>
      <c r="N369" s="355"/>
      <c r="O369" s="355"/>
      <c r="P369" s="355"/>
      <c r="Q369" s="355"/>
      <c r="R369" s="355"/>
      <c r="S369" s="355"/>
      <c r="T369" s="355"/>
      <c r="U369" s="355"/>
      <c r="V369" s="355"/>
      <c r="W369" s="355"/>
      <c r="X369" s="355"/>
      <c r="Y369" s="355"/>
      <c r="Z369" s="355"/>
      <c r="AA369" s="355"/>
    </row>
    <row r="370" spans="1:27" ht="15.75" customHeight="1" x14ac:dyDescent="0.3">
      <c r="A370" s="355"/>
      <c r="B370" s="355"/>
      <c r="C370" s="355"/>
      <c r="D370" s="355"/>
      <c r="E370" s="355"/>
      <c r="F370" s="355"/>
      <c r="G370" s="355"/>
      <c r="H370" s="355"/>
      <c r="I370" s="355"/>
      <c r="J370" s="355"/>
      <c r="K370" s="359"/>
      <c r="L370" s="355"/>
      <c r="M370" s="355"/>
      <c r="N370" s="355"/>
      <c r="O370" s="355"/>
      <c r="P370" s="355"/>
      <c r="Q370" s="355"/>
      <c r="R370" s="355"/>
      <c r="S370" s="355"/>
      <c r="T370" s="355"/>
      <c r="U370" s="355"/>
      <c r="V370" s="355"/>
      <c r="W370" s="355"/>
      <c r="X370" s="355"/>
      <c r="Y370" s="355"/>
      <c r="Z370" s="355"/>
      <c r="AA370" s="355"/>
    </row>
    <row r="371" spans="1:27" ht="15.75" customHeight="1" x14ac:dyDescent="0.3">
      <c r="A371" s="355"/>
      <c r="B371" s="355"/>
      <c r="C371" s="355"/>
      <c r="D371" s="355"/>
      <c r="E371" s="355"/>
      <c r="F371" s="355"/>
      <c r="G371" s="355"/>
      <c r="H371" s="355"/>
      <c r="I371" s="355"/>
      <c r="J371" s="355"/>
      <c r="K371" s="359"/>
      <c r="L371" s="355"/>
      <c r="M371" s="355"/>
      <c r="N371" s="355"/>
      <c r="O371" s="355"/>
      <c r="P371" s="355"/>
      <c r="Q371" s="355"/>
      <c r="R371" s="355"/>
      <c r="S371" s="355"/>
      <c r="T371" s="355"/>
      <c r="U371" s="355"/>
      <c r="V371" s="355"/>
      <c r="W371" s="355"/>
      <c r="X371" s="355"/>
      <c r="Y371" s="355"/>
      <c r="Z371" s="355"/>
      <c r="AA371" s="355"/>
    </row>
    <row r="372" spans="1:27" ht="15.75" customHeight="1" x14ac:dyDescent="0.3">
      <c r="A372" s="355"/>
      <c r="B372" s="355"/>
      <c r="C372" s="355"/>
      <c r="D372" s="355"/>
      <c r="E372" s="355"/>
      <c r="F372" s="355"/>
      <c r="G372" s="355"/>
      <c r="H372" s="355"/>
      <c r="I372" s="355"/>
      <c r="J372" s="355"/>
      <c r="K372" s="359"/>
      <c r="L372" s="355"/>
      <c r="M372" s="355"/>
      <c r="N372" s="355"/>
      <c r="O372" s="355"/>
      <c r="P372" s="355"/>
      <c r="Q372" s="355"/>
      <c r="R372" s="355"/>
      <c r="S372" s="355"/>
      <c r="T372" s="355"/>
      <c r="U372" s="355"/>
      <c r="V372" s="355"/>
      <c r="W372" s="355"/>
      <c r="X372" s="355"/>
      <c r="Y372" s="355"/>
      <c r="Z372" s="355"/>
      <c r="AA372" s="355"/>
    </row>
    <row r="373" spans="1:27" ht="15.75" customHeight="1" x14ac:dyDescent="0.3">
      <c r="A373" s="355"/>
      <c r="B373" s="355"/>
      <c r="C373" s="355"/>
      <c r="D373" s="355"/>
      <c r="E373" s="355"/>
      <c r="F373" s="355"/>
      <c r="G373" s="355"/>
      <c r="H373" s="355"/>
      <c r="I373" s="355"/>
      <c r="J373" s="355"/>
      <c r="K373" s="359"/>
      <c r="L373" s="355"/>
      <c r="M373" s="355"/>
      <c r="N373" s="355"/>
      <c r="O373" s="355"/>
      <c r="P373" s="355"/>
      <c r="Q373" s="355"/>
      <c r="R373" s="355"/>
      <c r="S373" s="355"/>
      <c r="T373" s="355"/>
      <c r="U373" s="355"/>
      <c r="V373" s="355"/>
      <c r="W373" s="355"/>
      <c r="X373" s="355"/>
      <c r="Y373" s="355"/>
      <c r="Z373" s="355"/>
      <c r="AA373" s="355"/>
    </row>
    <row r="374" spans="1:27" ht="15.75" customHeight="1" x14ac:dyDescent="0.3">
      <c r="A374" s="355"/>
      <c r="B374" s="355"/>
      <c r="C374" s="355"/>
      <c r="D374" s="355"/>
      <c r="E374" s="355"/>
      <c r="F374" s="355"/>
      <c r="G374" s="355"/>
      <c r="H374" s="355"/>
      <c r="I374" s="355"/>
      <c r="J374" s="355"/>
      <c r="K374" s="359"/>
      <c r="L374" s="355"/>
      <c r="M374" s="355"/>
      <c r="N374" s="355"/>
      <c r="O374" s="355"/>
      <c r="P374" s="355"/>
      <c r="Q374" s="355"/>
      <c r="R374" s="355"/>
      <c r="S374" s="355"/>
      <c r="T374" s="355"/>
      <c r="U374" s="355"/>
      <c r="V374" s="355"/>
      <c r="W374" s="355"/>
      <c r="X374" s="355"/>
      <c r="Y374" s="355"/>
      <c r="Z374" s="355"/>
      <c r="AA374" s="355"/>
    </row>
    <row r="375" spans="1:27" ht="15.75" customHeight="1" x14ac:dyDescent="0.3">
      <c r="A375" s="355"/>
      <c r="B375" s="355"/>
      <c r="C375" s="355"/>
      <c r="D375" s="355"/>
      <c r="E375" s="355"/>
      <c r="F375" s="355"/>
      <c r="G375" s="355"/>
      <c r="H375" s="355"/>
      <c r="I375" s="355"/>
      <c r="J375" s="355"/>
      <c r="K375" s="359"/>
      <c r="L375" s="355"/>
      <c r="M375" s="355"/>
      <c r="N375" s="355"/>
      <c r="O375" s="355"/>
      <c r="P375" s="355"/>
      <c r="Q375" s="355"/>
      <c r="R375" s="355"/>
      <c r="S375" s="355"/>
      <c r="T375" s="355"/>
      <c r="U375" s="355"/>
      <c r="V375" s="355"/>
      <c r="W375" s="355"/>
      <c r="X375" s="355"/>
      <c r="Y375" s="355"/>
      <c r="Z375" s="355"/>
      <c r="AA375" s="355"/>
    </row>
    <row r="376" spans="1:27" ht="15.75" customHeight="1" x14ac:dyDescent="0.3">
      <c r="A376" s="355"/>
      <c r="B376" s="355"/>
      <c r="C376" s="355"/>
      <c r="D376" s="355"/>
      <c r="E376" s="355"/>
      <c r="F376" s="355"/>
      <c r="G376" s="355"/>
      <c r="H376" s="355"/>
      <c r="I376" s="355"/>
      <c r="J376" s="355"/>
      <c r="K376" s="359"/>
      <c r="L376" s="355"/>
      <c r="M376" s="355"/>
      <c r="N376" s="355"/>
      <c r="O376" s="355"/>
      <c r="P376" s="355"/>
      <c r="Q376" s="355"/>
      <c r="R376" s="355"/>
      <c r="S376" s="355"/>
      <c r="T376" s="355"/>
      <c r="U376" s="355"/>
      <c r="V376" s="355"/>
      <c r="W376" s="355"/>
      <c r="X376" s="355"/>
      <c r="Y376" s="355"/>
      <c r="Z376" s="355"/>
      <c r="AA376" s="355"/>
    </row>
    <row r="377" spans="1:27" ht="15.75" customHeight="1" x14ac:dyDescent="0.3">
      <c r="A377" s="355"/>
      <c r="B377" s="355"/>
      <c r="C377" s="355"/>
      <c r="D377" s="355"/>
      <c r="E377" s="355"/>
      <c r="F377" s="355"/>
      <c r="G377" s="355"/>
      <c r="H377" s="355"/>
      <c r="I377" s="355"/>
      <c r="J377" s="355"/>
      <c r="K377" s="359"/>
      <c r="L377" s="355"/>
      <c r="M377" s="355"/>
      <c r="N377" s="355"/>
      <c r="O377" s="355"/>
      <c r="P377" s="355"/>
      <c r="Q377" s="355"/>
      <c r="R377" s="355"/>
      <c r="S377" s="355"/>
      <c r="T377" s="355"/>
      <c r="U377" s="355"/>
      <c r="V377" s="355"/>
      <c r="W377" s="355"/>
      <c r="X377" s="355"/>
      <c r="Y377" s="355"/>
      <c r="Z377" s="355"/>
      <c r="AA377" s="355"/>
    </row>
    <row r="378" spans="1:27" ht="15.75" customHeight="1" x14ac:dyDescent="0.3">
      <c r="A378" s="355"/>
      <c r="B378" s="355"/>
      <c r="C378" s="355"/>
      <c r="D378" s="355"/>
      <c r="E378" s="355"/>
      <c r="F378" s="355"/>
      <c r="G378" s="355"/>
      <c r="H378" s="355"/>
      <c r="I378" s="355"/>
      <c r="J378" s="355"/>
      <c r="K378" s="359"/>
      <c r="L378" s="355"/>
      <c r="M378" s="355"/>
      <c r="N378" s="355"/>
      <c r="O378" s="355"/>
      <c r="P378" s="355"/>
      <c r="Q378" s="355"/>
      <c r="R378" s="355"/>
      <c r="S378" s="355"/>
      <c r="T378" s="355"/>
      <c r="U378" s="355"/>
      <c r="V378" s="355"/>
      <c r="W378" s="355"/>
      <c r="X378" s="355"/>
      <c r="Y378" s="355"/>
      <c r="Z378" s="355"/>
      <c r="AA378" s="355"/>
    </row>
    <row r="379" spans="1:27" ht="15.75" customHeight="1" x14ac:dyDescent="0.3">
      <c r="A379" s="355"/>
      <c r="B379" s="355"/>
      <c r="C379" s="355"/>
      <c r="D379" s="355"/>
      <c r="E379" s="355"/>
      <c r="F379" s="355"/>
      <c r="G379" s="355"/>
      <c r="H379" s="355"/>
      <c r="I379" s="355"/>
      <c r="J379" s="355"/>
      <c r="K379" s="359"/>
      <c r="L379" s="355"/>
      <c r="M379" s="355"/>
      <c r="N379" s="355"/>
      <c r="O379" s="355"/>
      <c r="P379" s="355"/>
      <c r="Q379" s="355"/>
      <c r="R379" s="355"/>
      <c r="S379" s="355"/>
      <c r="T379" s="355"/>
      <c r="U379" s="355"/>
      <c r="V379" s="355"/>
      <c r="W379" s="355"/>
      <c r="X379" s="355"/>
      <c r="Y379" s="355"/>
      <c r="Z379" s="355"/>
      <c r="AA379" s="355"/>
    </row>
    <row r="380" spans="1:27" ht="15.75" customHeight="1" x14ac:dyDescent="0.3">
      <c r="A380" s="355"/>
      <c r="B380" s="355"/>
      <c r="C380" s="355"/>
      <c r="D380" s="355"/>
      <c r="E380" s="355"/>
      <c r="F380" s="355"/>
      <c r="G380" s="355"/>
      <c r="H380" s="355"/>
      <c r="I380" s="355"/>
      <c r="J380" s="355"/>
      <c r="K380" s="359"/>
      <c r="L380" s="355"/>
      <c r="M380" s="355"/>
      <c r="N380" s="355"/>
      <c r="O380" s="355"/>
      <c r="P380" s="355"/>
      <c r="Q380" s="355"/>
      <c r="R380" s="355"/>
      <c r="S380" s="355"/>
      <c r="T380" s="355"/>
      <c r="U380" s="355"/>
      <c r="V380" s="355"/>
      <c r="W380" s="355"/>
      <c r="X380" s="355"/>
      <c r="Y380" s="355"/>
      <c r="Z380" s="355"/>
      <c r="AA380" s="355"/>
    </row>
    <row r="381" spans="1:27" ht="15.75" customHeight="1" x14ac:dyDescent="0.3">
      <c r="A381" s="355"/>
      <c r="B381" s="355"/>
      <c r="C381" s="355"/>
      <c r="D381" s="355"/>
      <c r="E381" s="355"/>
      <c r="F381" s="355"/>
      <c r="G381" s="355"/>
      <c r="H381" s="355"/>
      <c r="I381" s="355"/>
      <c r="J381" s="355"/>
      <c r="K381" s="359"/>
      <c r="L381" s="355"/>
      <c r="M381" s="355"/>
      <c r="N381" s="355"/>
      <c r="O381" s="355"/>
      <c r="P381" s="355"/>
      <c r="Q381" s="355"/>
      <c r="R381" s="355"/>
      <c r="S381" s="355"/>
      <c r="T381" s="355"/>
      <c r="U381" s="355"/>
      <c r="V381" s="355"/>
      <c r="W381" s="355"/>
      <c r="X381" s="355"/>
      <c r="Y381" s="355"/>
      <c r="Z381" s="355"/>
      <c r="AA381" s="355"/>
    </row>
    <row r="382" spans="1:27" ht="15.75" customHeight="1" x14ac:dyDescent="0.3">
      <c r="A382" s="355"/>
      <c r="B382" s="355"/>
      <c r="C382" s="355"/>
      <c r="D382" s="355"/>
      <c r="E382" s="355"/>
      <c r="F382" s="355"/>
      <c r="G382" s="355"/>
      <c r="H382" s="355"/>
      <c r="I382" s="355"/>
      <c r="J382" s="355"/>
      <c r="K382" s="359"/>
      <c r="L382" s="355"/>
      <c r="M382" s="355"/>
      <c r="N382" s="355"/>
      <c r="O382" s="355"/>
      <c r="P382" s="355"/>
      <c r="Q382" s="355"/>
      <c r="R382" s="355"/>
      <c r="S382" s="355"/>
      <c r="T382" s="355"/>
      <c r="U382" s="355"/>
      <c r="V382" s="355"/>
      <c r="W382" s="355"/>
      <c r="X382" s="355"/>
      <c r="Y382" s="355"/>
      <c r="Z382" s="355"/>
      <c r="AA382" s="355"/>
    </row>
    <row r="383" spans="1:27" ht="15.75" customHeight="1" x14ac:dyDescent="0.3">
      <c r="A383" s="355"/>
      <c r="B383" s="355"/>
      <c r="C383" s="355"/>
      <c r="D383" s="355"/>
      <c r="E383" s="355"/>
      <c r="F383" s="355"/>
      <c r="G383" s="355"/>
      <c r="H383" s="355"/>
      <c r="I383" s="355"/>
      <c r="J383" s="355"/>
      <c r="K383" s="359"/>
      <c r="L383" s="355"/>
      <c r="M383" s="355"/>
      <c r="N383" s="355"/>
      <c r="O383" s="355"/>
      <c r="P383" s="355"/>
      <c r="Q383" s="355"/>
      <c r="R383" s="355"/>
      <c r="S383" s="355"/>
      <c r="T383" s="355"/>
      <c r="U383" s="355"/>
      <c r="V383" s="355"/>
      <c r="W383" s="355"/>
      <c r="X383" s="355"/>
      <c r="Y383" s="355"/>
      <c r="Z383" s="355"/>
      <c r="AA383" s="355"/>
    </row>
    <row r="384" spans="1:27" ht="15.75" customHeight="1" x14ac:dyDescent="0.3">
      <c r="A384" s="355"/>
      <c r="B384" s="355"/>
      <c r="C384" s="355"/>
      <c r="D384" s="355"/>
      <c r="E384" s="355"/>
      <c r="F384" s="355"/>
      <c r="G384" s="355"/>
      <c r="H384" s="355"/>
      <c r="I384" s="355"/>
      <c r="J384" s="355"/>
      <c r="K384" s="359"/>
      <c r="L384" s="355"/>
      <c r="M384" s="355"/>
      <c r="N384" s="355"/>
      <c r="O384" s="355"/>
      <c r="P384" s="355"/>
      <c r="Q384" s="355"/>
      <c r="R384" s="355"/>
      <c r="S384" s="355"/>
      <c r="T384" s="355"/>
      <c r="U384" s="355"/>
      <c r="V384" s="355"/>
      <c r="W384" s="355"/>
      <c r="X384" s="355"/>
      <c r="Y384" s="355"/>
      <c r="Z384" s="355"/>
      <c r="AA384" s="355"/>
    </row>
    <row r="385" spans="1:27" ht="15.75" customHeight="1" x14ac:dyDescent="0.3">
      <c r="A385" s="355"/>
      <c r="B385" s="355"/>
      <c r="C385" s="355"/>
      <c r="D385" s="355"/>
      <c r="E385" s="355"/>
      <c r="F385" s="355"/>
      <c r="G385" s="355"/>
      <c r="H385" s="355"/>
      <c r="I385" s="355"/>
      <c r="J385" s="355"/>
      <c r="K385" s="359"/>
      <c r="L385" s="355"/>
      <c r="M385" s="355"/>
      <c r="N385" s="355"/>
      <c r="O385" s="355"/>
      <c r="P385" s="355"/>
      <c r="Q385" s="355"/>
      <c r="R385" s="355"/>
      <c r="S385" s="355"/>
      <c r="T385" s="355"/>
      <c r="U385" s="355"/>
      <c r="V385" s="355"/>
      <c r="W385" s="355"/>
      <c r="X385" s="355"/>
      <c r="Y385" s="355"/>
      <c r="Z385" s="355"/>
      <c r="AA385" s="355"/>
    </row>
    <row r="386" spans="1:27" ht="15.75" customHeight="1" x14ac:dyDescent="0.3">
      <c r="A386" s="355"/>
      <c r="B386" s="355"/>
      <c r="C386" s="355"/>
      <c r="D386" s="355"/>
      <c r="E386" s="355"/>
      <c r="F386" s="355"/>
      <c r="G386" s="355"/>
      <c r="H386" s="355"/>
      <c r="I386" s="355"/>
      <c r="J386" s="355"/>
      <c r="K386" s="359"/>
      <c r="L386" s="355"/>
      <c r="M386" s="355"/>
      <c r="N386" s="355"/>
      <c r="O386" s="355"/>
      <c r="P386" s="355"/>
      <c r="Q386" s="355"/>
      <c r="R386" s="355"/>
      <c r="S386" s="355"/>
      <c r="T386" s="355"/>
      <c r="U386" s="355"/>
      <c r="V386" s="355"/>
      <c r="W386" s="355"/>
      <c r="X386" s="355"/>
      <c r="Y386" s="355"/>
      <c r="Z386" s="355"/>
      <c r="AA386" s="355"/>
    </row>
    <row r="387" spans="1:27" ht="15.75" customHeight="1" x14ac:dyDescent="0.3">
      <c r="A387" s="355"/>
      <c r="B387" s="355"/>
      <c r="C387" s="355"/>
      <c r="D387" s="355"/>
      <c r="E387" s="355"/>
      <c r="F387" s="355"/>
      <c r="G387" s="355"/>
      <c r="H387" s="355"/>
      <c r="I387" s="355"/>
      <c r="J387" s="355"/>
      <c r="K387" s="359"/>
      <c r="L387" s="355"/>
      <c r="M387" s="355"/>
      <c r="N387" s="355"/>
      <c r="O387" s="355"/>
      <c r="P387" s="355"/>
      <c r="Q387" s="355"/>
      <c r="R387" s="355"/>
      <c r="S387" s="355"/>
      <c r="T387" s="355"/>
      <c r="U387" s="355"/>
      <c r="V387" s="355"/>
      <c r="W387" s="355"/>
      <c r="X387" s="355"/>
      <c r="Y387" s="355"/>
      <c r="Z387" s="355"/>
      <c r="AA387" s="355"/>
    </row>
    <row r="388" spans="1:27" ht="15.75" customHeight="1" x14ac:dyDescent="0.3">
      <c r="A388" s="355"/>
      <c r="B388" s="355"/>
      <c r="C388" s="355"/>
      <c r="D388" s="355"/>
      <c r="E388" s="355"/>
      <c r="F388" s="355"/>
      <c r="G388" s="355"/>
      <c r="H388" s="355"/>
      <c r="I388" s="355"/>
      <c r="J388" s="355"/>
      <c r="K388" s="359"/>
      <c r="L388" s="355"/>
      <c r="M388" s="355"/>
      <c r="N388" s="355"/>
      <c r="O388" s="355"/>
      <c r="P388" s="355"/>
      <c r="Q388" s="355"/>
      <c r="R388" s="355"/>
      <c r="S388" s="355"/>
      <c r="T388" s="355"/>
      <c r="U388" s="355"/>
      <c r="V388" s="355"/>
      <c r="W388" s="355"/>
      <c r="X388" s="355"/>
      <c r="Y388" s="355"/>
      <c r="Z388" s="355"/>
      <c r="AA388" s="355"/>
    </row>
    <row r="389" spans="1:27" ht="15.75" customHeight="1" x14ac:dyDescent="0.3">
      <c r="A389" s="355"/>
      <c r="B389" s="355"/>
      <c r="C389" s="355"/>
      <c r="D389" s="355"/>
      <c r="E389" s="355"/>
      <c r="F389" s="355"/>
      <c r="G389" s="355"/>
      <c r="H389" s="355"/>
      <c r="I389" s="355"/>
      <c r="J389" s="355"/>
      <c r="K389" s="359"/>
      <c r="L389" s="355"/>
      <c r="M389" s="355"/>
      <c r="N389" s="355"/>
      <c r="O389" s="355"/>
      <c r="P389" s="355"/>
      <c r="Q389" s="355"/>
      <c r="R389" s="355"/>
      <c r="S389" s="355"/>
      <c r="T389" s="355"/>
      <c r="U389" s="355"/>
      <c r="V389" s="355"/>
      <c r="W389" s="355"/>
      <c r="X389" s="355"/>
      <c r="Y389" s="355"/>
      <c r="Z389" s="355"/>
      <c r="AA389" s="355"/>
    </row>
    <row r="390" spans="1:27" ht="15.75" customHeight="1" x14ac:dyDescent="0.3">
      <c r="A390" s="355"/>
      <c r="B390" s="355"/>
      <c r="C390" s="355"/>
      <c r="D390" s="355"/>
      <c r="E390" s="355"/>
      <c r="F390" s="355"/>
      <c r="G390" s="355"/>
      <c r="H390" s="355"/>
      <c r="I390" s="355"/>
      <c r="J390" s="355"/>
      <c r="K390" s="359"/>
      <c r="L390" s="355"/>
      <c r="M390" s="355"/>
      <c r="N390" s="355"/>
      <c r="O390" s="355"/>
      <c r="P390" s="355"/>
      <c r="Q390" s="355"/>
      <c r="R390" s="355"/>
      <c r="S390" s="355"/>
      <c r="T390" s="355"/>
      <c r="U390" s="355"/>
      <c r="V390" s="355"/>
      <c r="W390" s="355"/>
      <c r="X390" s="355"/>
      <c r="Y390" s="355"/>
      <c r="Z390" s="355"/>
      <c r="AA390" s="355"/>
    </row>
    <row r="391" spans="1:27" ht="15.75" customHeight="1" x14ac:dyDescent="0.3">
      <c r="A391" s="355"/>
      <c r="B391" s="355"/>
      <c r="C391" s="355"/>
      <c r="D391" s="355"/>
      <c r="E391" s="355"/>
      <c r="F391" s="355"/>
      <c r="G391" s="355"/>
      <c r="H391" s="355"/>
      <c r="I391" s="355"/>
      <c r="J391" s="355"/>
      <c r="K391" s="359"/>
      <c r="L391" s="355"/>
      <c r="M391" s="355"/>
      <c r="N391" s="355"/>
      <c r="O391" s="355"/>
      <c r="P391" s="355"/>
      <c r="Q391" s="355"/>
      <c r="R391" s="355"/>
      <c r="S391" s="355"/>
      <c r="T391" s="355"/>
      <c r="U391" s="355"/>
      <c r="V391" s="355"/>
      <c r="W391" s="355"/>
      <c r="X391" s="355"/>
      <c r="Y391" s="355"/>
      <c r="Z391" s="355"/>
      <c r="AA391" s="355"/>
    </row>
    <row r="392" spans="1:27" ht="15.75" customHeight="1" x14ac:dyDescent="0.3">
      <c r="A392" s="355"/>
      <c r="B392" s="355"/>
      <c r="C392" s="355"/>
      <c r="D392" s="355"/>
      <c r="E392" s="355"/>
      <c r="F392" s="355"/>
      <c r="G392" s="355"/>
      <c r="H392" s="355"/>
      <c r="I392" s="355"/>
      <c r="J392" s="355"/>
      <c r="K392" s="359"/>
      <c r="L392" s="355"/>
      <c r="M392" s="355"/>
      <c r="N392" s="355"/>
      <c r="O392" s="355"/>
      <c r="P392" s="355"/>
      <c r="Q392" s="355"/>
      <c r="R392" s="355"/>
      <c r="S392" s="355"/>
      <c r="T392" s="355"/>
      <c r="U392" s="355"/>
      <c r="V392" s="355"/>
      <c r="W392" s="355"/>
      <c r="X392" s="355"/>
      <c r="Y392" s="355"/>
      <c r="Z392" s="355"/>
      <c r="AA392" s="355"/>
    </row>
    <row r="393" spans="1:27" ht="15.75" customHeight="1" x14ac:dyDescent="0.3">
      <c r="A393" s="355"/>
      <c r="B393" s="355"/>
      <c r="C393" s="355"/>
      <c r="D393" s="355"/>
      <c r="E393" s="355"/>
      <c r="F393" s="355"/>
      <c r="G393" s="355"/>
      <c r="H393" s="355"/>
      <c r="I393" s="355"/>
      <c r="J393" s="355"/>
      <c r="K393" s="359"/>
      <c r="L393" s="355"/>
      <c r="M393" s="355"/>
      <c r="N393" s="355"/>
      <c r="O393" s="355"/>
      <c r="P393" s="355"/>
      <c r="Q393" s="355"/>
      <c r="R393" s="355"/>
      <c r="S393" s="355"/>
      <c r="T393" s="355"/>
      <c r="U393" s="355"/>
      <c r="V393" s="355"/>
      <c r="W393" s="355"/>
      <c r="X393" s="355"/>
      <c r="Y393" s="355"/>
      <c r="Z393" s="355"/>
      <c r="AA393" s="355"/>
    </row>
    <row r="394" spans="1:27" ht="15.75" customHeight="1" x14ac:dyDescent="0.3">
      <c r="A394" s="355"/>
      <c r="B394" s="355"/>
      <c r="C394" s="355"/>
      <c r="D394" s="355"/>
      <c r="E394" s="355"/>
      <c r="F394" s="355"/>
      <c r="G394" s="355"/>
      <c r="H394" s="355"/>
      <c r="I394" s="355"/>
      <c r="J394" s="355"/>
      <c r="K394" s="359"/>
      <c r="L394" s="355"/>
      <c r="M394" s="355"/>
      <c r="N394" s="355"/>
      <c r="O394" s="355"/>
      <c r="P394" s="355"/>
      <c r="Q394" s="355"/>
      <c r="R394" s="355"/>
      <c r="S394" s="355"/>
      <c r="T394" s="355"/>
      <c r="U394" s="355"/>
      <c r="V394" s="355"/>
      <c r="W394" s="355"/>
      <c r="X394" s="355"/>
      <c r="Y394" s="355"/>
      <c r="Z394" s="355"/>
      <c r="AA394" s="355"/>
    </row>
    <row r="395" spans="1:27" ht="15.75" customHeight="1" x14ac:dyDescent="0.3">
      <c r="A395" s="355"/>
      <c r="B395" s="355"/>
      <c r="C395" s="355"/>
      <c r="D395" s="355"/>
      <c r="E395" s="355"/>
      <c r="F395" s="355"/>
      <c r="G395" s="355"/>
      <c r="H395" s="355"/>
      <c r="I395" s="355"/>
      <c r="J395" s="355"/>
      <c r="K395" s="359"/>
      <c r="L395" s="355"/>
      <c r="M395" s="355"/>
      <c r="N395" s="355"/>
      <c r="O395" s="355"/>
      <c r="P395" s="355"/>
      <c r="Q395" s="355"/>
      <c r="R395" s="355"/>
      <c r="S395" s="355"/>
      <c r="T395" s="355"/>
      <c r="U395" s="355"/>
      <c r="V395" s="355"/>
      <c r="W395" s="355"/>
      <c r="X395" s="355"/>
      <c r="Y395" s="355"/>
      <c r="Z395" s="355"/>
      <c r="AA395" s="355"/>
    </row>
    <row r="396" spans="1:27" ht="15.75" customHeight="1" x14ac:dyDescent="0.3">
      <c r="A396" s="355"/>
      <c r="B396" s="355"/>
      <c r="C396" s="355"/>
      <c r="D396" s="355"/>
      <c r="E396" s="355"/>
      <c r="F396" s="355"/>
      <c r="G396" s="355"/>
      <c r="H396" s="355"/>
      <c r="I396" s="355"/>
      <c r="J396" s="355"/>
      <c r="K396" s="359"/>
      <c r="L396" s="355"/>
      <c r="M396" s="355"/>
      <c r="N396" s="355"/>
      <c r="O396" s="355"/>
      <c r="P396" s="355"/>
      <c r="Q396" s="355"/>
      <c r="R396" s="355"/>
      <c r="S396" s="355"/>
      <c r="T396" s="355"/>
      <c r="U396" s="355"/>
      <c r="V396" s="355"/>
      <c r="W396" s="355"/>
      <c r="X396" s="355"/>
      <c r="Y396" s="355"/>
      <c r="Z396" s="355"/>
      <c r="AA396" s="355"/>
    </row>
    <row r="397" spans="1:27" ht="15.75" customHeight="1" x14ac:dyDescent="0.3">
      <c r="A397" s="355"/>
      <c r="B397" s="355"/>
      <c r="C397" s="355"/>
      <c r="D397" s="355"/>
      <c r="E397" s="355"/>
      <c r="F397" s="355"/>
      <c r="G397" s="355"/>
      <c r="H397" s="355"/>
      <c r="I397" s="355"/>
      <c r="J397" s="355"/>
      <c r="K397" s="359"/>
      <c r="L397" s="355"/>
      <c r="M397" s="355"/>
      <c r="N397" s="355"/>
      <c r="O397" s="355"/>
      <c r="P397" s="355"/>
      <c r="Q397" s="355"/>
      <c r="R397" s="355"/>
      <c r="S397" s="355"/>
      <c r="T397" s="355"/>
      <c r="U397" s="355"/>
      <c r="V397" s="355"/>
      <c r="W397" s="355"/>
      <c r="X397" s="355"/>
      <c r="Y397" s="355"/>
      <c r="Z397" s="355"/>
      <c r="AA397" s="355"/>
    </row>
    <row r="398" spans="1:27" ht="15.75" customHeight="1" x14ac:dyDescent="0.3">
      <c r="A398" s="355"/>
      <c r="B398" s="355"/>
      <c r="C398" s="355"/>
      <c r="D398" s="355"/>
      <c r="E398" s="355"/>
      <c r="F398" s="355"/>
      <c r="G398" s="355"/>
      <c r="H398" s="355"/>
      <c r="I398" s="355"/>
      <c r="J398" s="355"/>
      <c r="K398" s="359"/>
      <c r="L398" s="355"/>
      <c r="M398" s="355"/>
      <c r="N398" s="355"/>
      <c r="O398" s="355"/>
      <c r="P398" s="355"/>
      <c r="Q398" s="355"/>
      <c r="R398" s="355"/>
      <c r="S398" s="355"/>
      <c r="T398" s="355"/>
      <c r="U398" s="355"/>
      <c r="V398" s="355"/>
      <c r="W398" s="355"/>
      <c r="X398" s="355"/>
      <c r="Y398" s="355"/>
      <c r="Z398" s="355"/>
      <c r="AA398" s="355"/>
    </row>
    <row r="399" spans="1:27" ht="15.75" customHeight="1" x14ac:dyDescent="0.3">
      <c r="A399" s="355"/>
      <c r="B399" s="355"/>
      <c r="C399" s="355"/>
      <c r="D399" s="355"/>
      <c r="E399" s="355"/>
      <c r="F399" s="355"/>
      <c r="G399" s="355"/>
      <c r="H399" s="355"/>
      <c r="I399" s="355"/>
      <c r="J399" s="355"/>
      <c r="K399" s="359"/>
      <c r="L399" s="355"/>
      <c r="M399" s="355"/>
      <c r="N399" s="355"/>
      <c r="O399" s="355"/>
      <c r="P399" s="355"/>
      <c r="Q399" s="355"/>
      <c r="R399" s="355"/>
      <c r="S399" s="355"/>
      <c r="T399" s="355"/>
      <c r="U399" s="355"/>
      <c r="V399" s="355"/>
      <c r="W399" s="355"/>
      <c r="X399" s="355"/>
      <c r="Y399" s="355"/>
      <c r="Z399" s="355"/>
      <c r="AA399" s="355"/>
    </row>
    <row r="400" spans="1:27" ht="15.75" customHeight="1" x14ac:dyDescent="0.3">
      <c r="A400" s="355"/>
      <c r="B400" s="355"/>
      <c r="C400" s="355"/>
      <c r="D400" s="355"/>
      <c r="E400" s="355"/>
      <c r="F400" s="355"/>
      <c r="G400" s="355"/>
      <c r="H400" s="355"/>
      <c r="I400" s="355"/>
      <c r="J400" s="355"/>
      <c r="K400" s="359"/>
      <c r="L400" s="355"/>
      <c r="M400" s="355"/>
      <c r="N400" s="355"/>
      <c r="O400" s="355"/>
      <c r="P400" s="355"/>
      <c r="Q400" s="355"/>
      <c r="R400" s="355"/>
      <c r="S400" s="355"/>
      <c r="T400" s="355"/>
      <c r="U400" s="355"/>
      <c r="V400" s="355"/>
      <c r="W400" s="355"/>
      <c r="X400" s="355"/>
      <c r="Y400" s="355"/>
      <c r="Z400" s="355"/>
      <c r="AA400" s="355"/>
    </row>
    <row r="401" spans="1:27" ht="15.75" customHeight="1" x14ac:dyDescent="0.3">
      <c r="A401" s="355"/>
      <c r="B401" s="355"/>
      <c r="C401" s="355"/>
      <c r="D401" s="355"/>
      <c r="E401" s="355"/>
      <c r="F401" s="355"/>
      <c r="G401" s="355"/>
      <c r="H401" s="355"/>
      <c r="I401" s="355"/>
      <c r="J401" s="355"/>
      <c r="K401" s="359"/>
      <c r="L401" s="355"/>
      <c r="M401" s="355"/>
      <c r="N401" s="355"/>
      <c r="O401" s="355"/>
      <c r="P401" s="355"/>
      <c r="Q401" s="355"/>
      <c r="R401" s="355"/>
      <c r="S401" s="355"/>
      <c r="T401" s="355"/>
      <c r="U401" s="355"/>
      <c r="V401" s="355"/>
      <c r="W401" s="355"/>
      <c r="X401" s="355"/>
      <c r="Y401" s="355"/>
      <c r="Z401" s="355"/>
      <c r="AA401" s="355"/>
    </row>
    <row r="402" spans="1:27" ht="15.75" customHeight="1" x14ac:dyDescent="0.3">
      <c r="A402" s="355"/>
      <c r="B402" s="355"/>
      <c r="C402" s="355"/>
      <c r="D402" s="355"/>
      <c r="E402" s="355"/>
      <c r="F402" s="355"/>
      <c r="G402" s="355"/>
      <c r="H402" s="355"/>
      <c r="I402" s="355"/>
      <c r="J402" s="355"/>
      <c r="K402" s="359"/>
      <c r="L402" s="355"/>
      <c r="M402" s="355"/>
      <c r="N402" s="355"/>
      <c r="O402" s="355"/>
      <c r="P402" s="355"/>
      <c r="Q402" s="355"/>
      <c r="R402" s="355"/>
      <c r="S402" s="355"/>
      <c r="T402" s="355"/>
      <c r="U402" s="355"/>
      <c r="V402" s="355"/>
      <c r="W402" s="355"/>
      <c r="X402" s="355"/>
      <c r="Y402" s="355"/>
      <c r="Z402" s="355"/>
      <c r="AA402" s="355"/>
    </row>
    <row r="403" spans="1:27" ht="15.75" customHeight="1" x14ac:dyDescent="0.3">
      <c r="A403" s="355"/>
      <c r="B403" s="355"/>
      <c r="C403" s="355"/>
      <c r="D403" s="355"/>
      <c r="E403" s="355"/>
      <c r="F403" s="355"/>
      <c r="G403" s="355"/>
      <c r="H403" s="355"/>
      <c r="I403" s="355"/>
      <c r="J403" s="355"/>
      <c r="K403" s="359"/>
      <c r="L403" s="355"/>
      <c r="M403" s="355"/>
      <c r="N403" s="355"/>
      <c r="O403" s="355"/>
      <c r="P403" s="355"/>
      <c r="Q403" s="355"/>
      <c r="R403" s="355"/>
      <c r="S403" s="355"/>
      <c r="T403" s="355"/>
      <c r="U403" s="355"/>
      <c r="V403" s="355"/>
      <c r="W403" s="355"/>
      <c r="X403" s="355"/>
      <c r="Y403" s="355"/>
      <c r="Z403" s="355"/>
      <c r="AA403" s="355"/>
    </row>
    <row r="404" spans="1:27" ht="15.75" customHeight="1" x14ac:dyDescent="0.3">
      <c r="A404" s="355"/>
      <c r="B404" s="355"/>
      <c r="C404" s="355"/>
      <c r="D404" s="355"/>
      <c r="E404" s="355"/>
      <c r="F404" s="355"/>
      <c r="G404" s="355"/>
      <c r="H404" s="355"/>
      <c r="I404" s="355"/>
      <c r="J404" s="355"/>
      <c r="K404" s="359"/>
      <c r="L404" s="355"/>
      <c r="M404" s="355"/>
      <c r="N404" s="355"/>
      <c r="O404" s="355"/>
      <c r="P404" s="355"/>
      <c r="Q404" s="355"/>
      <c r="R404" s="355"/>
      <c r="S404" s="355"/>
      <c r="T404" s="355"/>
      <c r="U404" s="355"/>
      <c r="V404" s="355"/>
      <c r="W404" s="355"/>
      <c r="X404" s="355"/>
      <c r="Y404" s="355"/>
      <c r="Z404" s="355"/>
      <c r="AA404" s="355"/>
    </row>
    <row r="405" spans="1:27" ht="15.75" customHeight="1" x14ac:dyDescent="0.3">
      <c r="A405" s="355"/>
      <c r="B405" s="355"/>
      <c r="C405" s="355"/>
      <c r="D405" s="355"/>
      <c r="E405" s="355"/>
      <c r="F405" s="355"/>
      <c r="G405" s="355"/>
      <c r="H405" s="355"/>
      <c r="I405" s="355"/>
      <c r="J405" s="355"/>
      <c r="K405" s="359"/>
      <c r="L405" s="355"/>
      <c r="M405" s="355"/>
      <c r="N405" s="355"/>
      <c r="O405" s="355"/>
      <c r="P405" s="355"/>
      <c r="Q405" s="355"/>
      <c r="R405" s="355"/>
      <c r="S405" s="355"/>
      <c r="T405" s="355"/>
      <c r="U405" s="355"/>
      <c r="V405" s="355"/>
      <c r="W405" s="355"/>
      <c r="X405" s="355"/>
      <c r="Y405" s="355"/>
      <c r="Z405" s="355"/>
      <c r="AA405" s="355"/>
    </row>
    <row r="406" spans="1:27" ht="15.75" customHeight="1" x14ac:dyDescent="0.3">
      <c r="A406" s="355"/>
      <c r="B406" s="355"/>
      <c r="C406" s="355"/>
      <c r="D406" s="355"/>
      <c r="E406" s="355"/>
      <c r="F406" s="355"/>
      <c r="G406" s="355"/>
      <c r="H406" s="355"/>
      <c r="I406" s="355"/>
      <c r="J406" s="355"/>
      <c r="K406" s="359"/>
      <c r="L406" s="355"/>
      <c r="M406" s="355"/>
      <c r="N406" s="355"/>
      <c r="O406" s="355"/>
      <c r="P406" s="355"/>
      <c r="Q406" s="355"/>
      <c r="R406" s="355"/>
      <c r="S406" s="355"/>
      <c r="T406" s="355"/>
      <c r="U406" s="355"/>
      <c r="V406" s="355"/>
      <c r="W406" s="355"/>
      <c r="X406" s="355"/>
      <c r="Y406" s="355"/>
      <c r="Z406" s="355"/>
      <c r="AA406" s="355"/>
    </row>
    <row r="407" spans="1:27" ht="15.75" customHeight="1" x14ac:dyDescent="0.3">
      <c r="A407" s="355"/>
      <c r="B407" s="355"/>
      <c r="C407" s="355"/>
      <c r="D407" s="355"/>
      <c r="E407" s="355"/>
      <c r="F407" s="355"/>
      <c r="G407" s="355"/>
      <c r="H407" s="355"/>
      <c r="I407" s="355"/>
      <c r="J407" s="355"/>
      <c r="K407" s="359"/>
      <c r="L407" s="355"/>
      <c r="M407" s="355"/>
      <c r="N407" s="355"/>
      <c r="O407" s="355"/>
      <c r="P407" s="355"/>
      <c r="Q407" s="355"/>
      <c r="R407" s="355"/>
      <c r="S407" s="355"/>
      <c r="T407" s="355"/>
      <c r="U407" s="355"/>
      <c r="V407" s="355"/>
      <c r="W407" s="355"/>
      <c r="X407" s="355"/>
      <c r="Y407" s="355"/>
      <c r="Z407" s="355"/>
      <c r="AA407" s="355"/>
    </row>
    <row r="408" spans="1:27" ht="15.75" customHeight="1" x14ac:dyDescent="0.3">
      <c r="A408" s="355"/>
      <c r="B408" s="355"/>
      <c r="C408" s="355"/>
      <c r="D408" s="355"/>
      <c r="E408" s="355"/>
      <c r="F408" s="355"/>
      <c r="G408" s="355"/>
      <c r="H408" s="355"/>
      <c r="I408" s="355"/>
      <c r="J408" s="355"/>
      <c r="K408" s="359"/>
      <c r="L408" s="355"/>
      <c r="M408" s="355"/>
      <c r="N408" s="355"/>
      <c r="O408" s="355"/>
      <c r="P408" s="355"/>
      <c r="Q408" s="355"/>
      <c r="R408" s="355"/>
      <c r="S408" s="355"/>
      <c r="T408" s="355"/>
      <c r="U408" s="355"/>
      <c r="V408" s="355"/>
      <c r="W408" s="355"/>
      <c r="X408" s="355"/>
      <c r="Y408" s="355"/>
      <c r="Z408" s="355"/>
      <c r="AA408" s="355"/>
    </row>
    <row r="409" spans="1:27" ht="15.75" customHeight="1" x14ac:dyDescent="0.3">
      <c r="A409" s="355"/>
      <c r="B409" s="355"/>
      <c r="C409" s="355"/>
      <c r="D409" s="355"/>
      <c r="E409" s="355"/>
      <c r="F409" s="355"/>
      <c r="G409" s="355"/>
      <c r="H409" s="355"/>
      <c r="I409" s="355"/>
      <c r="J409" s="355"/>
      <c r="K409" s="359"/>
      <c r="L409" s="355"/>
      <c r="M409" s="355"/>
      <c r="N409" s="355"/>
      <c r="O409" s="355"/>
      <c r="P409" s="355"/>
      <c r="Q409" s="355"/>
      <c r="R409" s="355"/>
      <c r="S409" s="355"/>
      <c r="T409" s="355"/>
      <c r="U409" s="355"/>
      <c r="V409" s="355"/>
      <c r="W409" s="355"/>
      <c r="X409" s="355"/>
      <c r="Y409" s="355"/>
      <c r="Z409" s="355"/>
      <c r="AA409" s="355"/>
    </row>
    <row r="410" spans="1:27" ht="15.75" customHeight="1" x14ac:dyDescent="0.3">
      <c r="A410" s="355"/>
      <c r="B410" s="355"/>
      <c r="C410" s="355"/>
      <c r="D410" s="355"/>
      <c r="E410" s="355"/>
      <c r="F410" s="355"/>
      <c r="G410" s="355"/>
      <c r="H410" s="355"/>
      <c r="I410" s="355"/>
      <c r="J410" s="355"/>
      <c r="K410" s="359"/>
      <c r="L410" s="355"/>
      <c r="M410" s="355"/>
      <c r="N410" s="355"/>
      <c r="O410" s="355"/>
      <c r="P410" s="355"/>
      <c r="Q410" s="355"/>
      <c r="R410" s="355"/>
      <c r="S410" s="355"/>
      <c r="T410" s="355"/>
      <c r="U410" s="355"/>
      <c r="V410" s="355"/>
      <c r="W410" s="355"/>
      <c r="X410" s="355"/>
      <c r="Y410" s="355"/>
      <c r="Z410" s="355"/>
      <c r="AA410" s="355"/>
    </row>
    <row r="411" spans="1:27" ht="15.75" customHeight="1" x14ac:dyDescent="0.3">
      <c r="A411" s="355"/>
      <c r="B411" s="355"/>
      <c r="C411" s="355"/>
      <c r="D411" s="355"/>
      <c r="E411" s="355"/>
      <c r="F411" s="355"/>
      <c r="G411" s="355"/>
      <c r="H411" s="355"/>
      <c r="I411" s="355"/>
      <c r="J411" s="355"/>
      <c r="K411" s="359"/>
      <c r="L411" s="355"/>
      <c r="M411" s="355"/>
      <c r="N411" s="355"/>
      <c r="O411" s="355"/>
      <c r="P411" s="355"/>
      <c r="Q411" s="355"/>
      <c r="R411" s="355"/>
      <c r="S411" s="355"/>
      <c r="T411" s="355"/>
      <c r="U411" s="355"/>
      <c r="V411" s="355"/>
      <c r="W411" s="355"/>
      <c r="X411" s="355"/>
      <c r="Y411" s="355"/>
      <c r="Z411" s="355"/>
      <c r="AA411" s="355"/>
    </row>
    <row r="412" spans="1:27" ht="15.75" customHeight="1" x14ac:dyDescent="0.3">
      <c r="A412" s="355"/>
      <c r="B412" s="355"/>
      <c r="C412" s="355"/>
      <c r="D412" s="355"/>
      <c r="E412" s="355"/>
      <c r="F412" s="355"/>
      <c r="G412" s="355"/>
      <c r="H412" s="355"/>
      <c r="I412" s="355"/>
      <c r="J412" s="355"/>
      <c r="K412" s="359"/>
      <c r="L412" s="355"/>
      <c r="M412" s="355"/>
      <c r="N412" s="355"/>
      <c r="O412" s="355"/>
      <c r="P412" s="355"/>
      <c r="Q412" s="355"/>
      <c r="R412" s="355"/>
      <c r="S412" s="355"/>
      <c r="T412" s="355"/>
      <c r="U412" s="355"/>
      <c r="V412" s="355"/>
      <c r="W412" s="355"/>
      <c r="X412" s="355"/>
      <c r="Y412" s="355"/>
      <c r="Z412" s="355"/>
      <c r="AA412" s="355"/>
    </row>
    <row r="413" spans="1:27" ht="15.75" customHeight="1" x14ac:dyDescent="0.3">
      <c r="A413" s="355"/>
      <c r="B413" s="355"/>
      <c r="C413" s="355"/>
      <c r="D413" s="355"/>
      <c r="E413" s="355"/>
      <c r="F413" s="355"/>
      <c r="G413" s="355"/>
      <c r="H413" s="355"/>
      <c r="I413" s="355"/>
      <c r="J413" s="355"/>
      <c r="K413" s="359"/>
      <c r="L413" s="355"/>
      <c r="M413" s="355"/>
      <c r="N413" s="355"/>
      <c r="O413" s="355"/>
      <c r="P413" s="355"/>
      <c r="Q413" s="355"/>
      <c r="R413" s="355"/>
      <c r="S413" s="355"/>
      <c r="T413" s="355"/>
      <c r="U413" s="355"/>
      <c r="V413" s="355"/>
      <c r="W413" s="355"/>
      <c r="X413" s="355"/>
      <c r="Y413" s="355"/>
      <c r="Z413" s="355"/>
      <c r="AA413" s="355"/>
    </row>
    <row r="414" spans="1:27" ht="15.75" customHeight="1" x14ac:dyDescent="0.3">
      <c r="A414" s="355"/>
      <c r="B414" s="355"/>
      <c r="C414" s="355"/>
      <c r="D414" s="355"/>
      <c r="E414" s="355"/>
      <c r="F414" s="355"/>
      <c r="G414" s="355"/>
      <c r="H414" s="355"/>
      <c r="I414" s="355"/>
      <c r="J414" s="355"/>
      <c r="K414" s="359"/>
      <c r="L414" s="355"/>
      <c r="M414" s="355"/>
      <c r="N414" s="355"/>
      <c r="O414" s="355"/>
      <c r="P414" s="355"/>
      <c r="Q414" s="355"/>
      <c r="R414" s="355"/>
      <c r="S414" s="355"/>
      <c r="T414" s="355"/>
      <c r="U414" s="355"/>
      <c r="V414" s="355"/>
      <c r="W414" s="355"/>
      <c r="X414" s="355"/>
      <c r="Y414" s="355"/>
      <c r="Z414" s="355"/>
      <c r="AA414" s="355"/>
    </row>
    <row r="415" spans="1:27" ht="15.75" customHeight="1" x14ac:dyDescent="0.3">
      <c r="A415" s="355"/>
      <c r="B415" s="355"/>
      <c r="C415" s="355"/>
      <c r="D415" s="355"/>
      <c r="E415" s="355"/>
      <c r="F415" s="355"/>
      <c r="G415" s="355"/>
      <c r="H415" s="355"/>
      <c r="I415" s="355"/>
      <c r="J415" s="355"/>
      <c r="K415" s="359"/>
      <c r="L415" s="355"/>
      <c r="M415" s="355"/>
      <c r="N415" s="355"/>
      <c r="O415" s="355"/>
      <c r="P415" s="355"/>
      <c r="Q415" s="355"/>
      <c r="R415" s="355"/>
      <c r="S415" s="355"/>
      <c r="T415" s="355"/>
      <c r="U415" s="355"/>
      <c r="V415" s="355"/>
      <c r="W415" s="355"/>
      <c r="X415" s="355"/>
      <c r="Y415" s="355"/>
      <c r="Z415" s="355"/>
      <c r="AA415" s="355"/>
    </row>
    <row r="416" spans="1:27" ht="15.75" customHeight="1" x14ac:dyDescent="0.3">
      <c r="A416" s="355"/>
      <c r="B416" s="355"/>
      <c r="C416" s="355"/>
      <c r="D416" s="355"/>
      <c r="E416" s="355"/>
      <c r="F416" s="355"/>
      <c r="G416" s="355"/>
      <c r="H416" s="355"/>
      <c r="I416" s="355"/>
      <c r="J416" s="355"/>
      <c r="K416" s="359"/>
      <c r="L416" s="355"/>
      <c r="M416" s="355"/>
      <c r="N416" s="355"/>
      <c r="O416" s="355"/>
      <c r="P416" s="355"/>
      <c r="Q416" s="355"/>
      <c r="R416" s="355"/>
      <c r="S416" s="355"/>
      <c r="T416" s="355"/>
      <c r="U416" s="355"/>
      <c r="V416" s="355"/>
      <c r="W416" s="355"/>
      <c r="X416" s="355"/>
      <c r="Y416" s="355"/>
      <c r="Z416" s="355"/>
      <c r="AA416" s="355"/>
    </row>
    <row r="417" spans="1:27" ht="15.75" customHeight="1" x14ac:dyDescent="0.3">
      <c r="A417" s="355"/>
      <c r="B417" s="355"/>
      <c r="C417" s="355"/>
      <c r="D417" s="355"/>
      <c r="E417" s="355"/>
      <c r="F417" s="355"/>
      <c r="G417" s="355"/>
      <c r="H417" s="355"/>
      <c r="I417" s="355"/>
      <c r="J417" s="355"/>
      <c r="K417" s="359"/>
      <c r="L417" s="355"/>
      <c r="M417" s="355"/>
      <c r="N417" s="355"/>
      <c r="O417" s="355"/>
      <c r="P417" s="355"/>
      <c r="Q417" s="355"/>
      <c r="R417" s="355"/>
      <c r="S417" s="355"/>
      <c r="T417" s="355"/>
      <c r="U417" s="355"/>
      <c r="V417" s="355"/>
      <c r="W417" s="355"/>
      <c r="X417" s="355"/>
      <c r="Y417" s="355"/>
      <c r="Z417" s="355"/>
      <c r="AA417" s="355"/>
    </row>
    <row r="418" spans="1:27" ht="15.75" customHeight="1" x14ac:dyDescent="0.3">
      <c r="A418" s="355"/>
      <c r="B418" s="355"/>
      <c r="C418" s="355"/>
      <c r="D418" s="355"/>
      <c r="E418" s="355"/>
      <c r="F418" s="355"/>
      <c r="G418" s="355"/>
      <c r="H418" s="355"/>
      <c r="I418" s="355"/>
      <c r="J418" s="355"/>
      <c r="K418" s="359"/>
      <c r="L418" s="355"/>
      <c r="M418" s="355"/>
      <c r="N418" s="355"/>
      <c r="O418" s="355"/>
      <c r="P418" s="355"/>
      <c r="Q418" s="355"/>
      <c r="R418" s="355"/>
      <c r="S418" s="355"/>
      <c r="T418" s="355"/>
      <c r="U418" s="355"/>
      <c r="V418" s="355"/>
      <c r="W418" s="355"/>
      <c r="X418" s="355"/>
      <c r="Y418" s="355"/>
      <c r="Z418" s="355"/>
      <c r="AA418" s="355"/>
    </row>
    <row r="419" spans="1:27" ht="15.75" customHeight="1" x14ac:dyDescent="0.3">
      <c r="A419" s="355"/>
      <c r="B419" s="355"/>
      <c r="C419" s="355"/>
      <c r="D419" s="355"/>
      <c r="E419" s="355"/>
      <c r="F419" s="355"/>
      <c r="G419" s="355"/>
      <c r="H419" s="355"/>
      <c r="I419" s="355"/>
      <c r="J419" s="355"/>
      <c r="K419" s="359"/>
      <c r="L419" s="355"/>
      <c r="M419" s="355"/>
      <c r="N419" s="355"/>
      <c r="O419" s="355"/>
      <c r="P419" s="355"/>
      <c r="Q419" s="355"/>
      <c r="R419" s="355"/>
      <c r="S419" s="355"/>
      <c r="T419" s="355"/>
      <c r="U419" s="355"/>
      <c r="V419" s="355"/>
      <c r="W419" s="355"/>
      <c r="X419" s="355"/>
      <c r="Y419" s="355"/>
      <c r="Z419" s="355"/>
      <c r="AA419" s="355"/>
    </row>
    <row r="420" spans="1:27" ht="15.75" customHeight="1" x14ac:dyDescent="0.3">
      <c r="A420" s="355"/>
      <c r="B420" s="355"/>
      <c r="C420" s="355"/>
      <c r="D420" s="355"/>
      <c r="E420" s="355"/>
      <c r="F420" s="355"/>
      <c r="G420" s="355"/>
      <c r="H420" s="355"/>
      <c r="I420" s="355"/>
      <c r="J420" s="355"/>
      <c r="K420" s="359"/>
      <c r="L420" s="355"/>
      <c r="M420" s="355"/>
      <c r="N420" s="355"/>
      <c r="O420" s="355"/>
      <c r="P420" s="355"/>
      <c r="Q420" s="355"/>
      <c r="R420" s="355"/>
      <c r="S420" s="355"/>
      <c r="T420" s="355"/>
      <c r="U420" s="355"/>
      <c r="V420" s="355"/>
      <c r="W420" s="355"/>
      <c r="X420" s="355"/>
      <c r="Y420" s="355"/>
      <c r="Z420" s="355"/>
      <c r="AA420" s="355"/>
    </row>
    <row r="421" spans="1:27" ht="15.75" customHeight="1" x14ac:dyDescent="0.3">
      <c r="A421" s="355"/>
      <c r="B421" s="355"/>
      <c r="C421" s="355"/>
      <c r="D421" s="355"/>
      <c r="E421" s="355"/>
      <c r="F421" s="355"/>
      <c r="G421" s="355"/>
      <c r="H421" s="355"/>
      <c r="I421" s="355"/>
      <c r="J421" s="355"/>
      <c r="K421" s="359"/>
      <c r="L421" s="355"/>
      <c r="M421" s="355"/>
      <c r="N421" s="355"/>
      <c r="O421" s="355"/>
      <c r="P421" s="355"/>
      <c r="Q421" s="355"/>
      <c r="R421" s="355"/>
      <c r="S421" s="355"/>
      <c r="T421" s="355"/>
      <c r="U421" s="355"/>
      <c r="V421" s="355"/>
      <c r="W421" s="355"/>
      <c r="X421" s="355"/>
      <c r="Y421" s="355"/>
      <c r="Z421" s="355"/>
      <c r="AA421" s="355"/>
    </row>
    <row r="422" spans="1:27" ht="15.75" customHeight="1" x14ac:dyDescent="0.3">
      <c r="A422" s="355"/>
      <c r="B422" s="355"/>
      <c r="C422" s="355"/>
      <c r="D422" s="355"/>
      <c r="E422" s="355"/>
      <c r="F422" s="355"/>
      <c r="G422" s="355"/>
      <c r="H422" s="355"/>
      <c r="I422" s="355"/>
      <c r="J422" s="355"/>
      <c r="K422" s="359"/>
      <c r="L422" s="355"/>
      <c r="M422" s="355"/>
      <c r="N422" s="355"/>
      <c r="O422" s="355"/>
      <c r="P422" s="355"/>
      <c r="Q422" s="355"/>
      <c r="R422" s="355"/>
      <c r="S422" s="355"/>
      <c r="T422" s="355"/>
      <c r="U422" s="355"/>
      <c r="V422" s="355"/>
      <c r="W422" s="355"/>
      <c r="X422" s="355"/>
      <c r="Y422" s="355"/>
      <c r="Z422" s="355"/>
      <c r="AA422" s="355"/>
    </row>
    <row r="423" spans="1:27" ht="15.75" customHeight="1" x14ac:dyDescent="0.3">
      <c r="A423" s="355"/>
      <c r="B423" s="355"/>
      <c r="C423" s="355"/>
      <c r="D423" s="355"/>
      <c r="E423" s="355"/>
      <c r="F423" s="355"/>
      <c r="G423" s="355"/>
      <c r="H423" s="355"/>
      <c r="I423" s="355"/>
      <c r="J423" s="355"/>
      <c r="K423" s="359"/>
      <c r="L423" s="355"/>
      <c r="M423" s="355"/>
      <c r="N423" s="355"/>
      <c r="O423" s="355"/>
      <c r="P423" s="355"/>
      <c r="Q423" s="355"/>
      <c r="R423" s="355"/>
      <c r="S423" s="355"/>
      <c r="T423" s="355"/>
      <c r="U423" s="355"/>
      <c r="V423" s="355"/>
      <c r="W423" s="355"/>
      <c r="X423" s="355"/>
      <c r="Y423" s="355"/>
      <c r="Z423" s="355"/>
      <c r="AA423" s="355"/>
    </row>
    <row r="424" spans="1:27" ht="15.75" customHeight="1" x14ac:dyDescent="0.3">
      <c r="A424" s="355"/>
      <c r="B424" s="355"/>
      <c r="C424" s="355"/>
      <c r="D424" s="355"/>
      <c r="E424" s="355"/>
      <c r="F424" s="355"/>
      <c r="G424" s="355"/>
      <c r="H424" s="355"/>
      <c r="I424" s="355"/>
      <c r="J424" s="355"/>
      <c r="K424" s="359"/>
      <c r="L424" s="355"/>
      <c r="M424" s="355"/>
      <c r="N424" s="355"/>
      <c r="O424" s="355"/>
      <c r="P424" s="355"/>
      <c r="Q424" s="355"/>
      <c r="R424" s="355"/>
      <c r="S424" s="355"/>
      <c r="T424" s="355"/>
      <c r="U424" s="355"/>
      <c r="V424" s="355"/>
      <c r="W424" s="355"/>
      <c r="X424" s="355"/>
      <c r="Y424" s="355"/>
      <c r="Z424" s="355"/>
      <c r="AA424" s="355"/>
    </row>
    <row r="425" spans="1:27" ht="15.75" customHeight="1" x14ac:dyDescent="0.3">
      <c r="A425" s="355"/>
      <c r="B425" s="355"/>
      <c r="C425" s="355"/>
      <c r="D425" s="355"/>
      <c r="E425" s="355"/>
      <c r="F425" s="355"/>
      <c r="G425" s="355"/>
      <c r="H425" s="355"/>
      <c r="I425" s="355"/>
      <c r="J425" s="355"/>
      <c r="K425" s="359"/>
      <c r="L425" s="355"/>
      <c r="M425" s="355"/>
      <c r="N425" s="355"/>
      <c r="O425" s="355"/>
      <c r="P425" s="355"/>
      <c r="Q425" s="355"/>
      <c r="R425" s="355"/>
      <c r="S425" s="355"/>
      <c r="T425" s="355"/>
      <c r="U425" s="355"/>
      <c r="V425" s="355"/>
      <c r="W425" s="355"/>
      <c r="X425" s="355"/>
      <c r="Y425" s="355"/>
      <c r="Z425" s="355"/>
      <c r="AA425" s="355"/>
    </row>
    <row r="426" spans="1:27" ht="15.75" customHeight="1" x14ac:dyDescent="0.3">
      <c r="A426" s="355"/>
      <c r="B426" s="355"/>
      <c r="C426" s="355"/>
      <c r="D426" s="355"/>
      <c r="E426" s="355"/>
      <c r="F426" s="355"/>
      <c r="G426" s="355"/>
      <c r="H426" s="355"/>
      <c r="I426" s="355"/>
      <c r="J426" s="355"/>
      <c r="K426" s="359"/>
      <c r="L426" s="355"/>
      <c r="M426" s="355"/>
      <c r="N426" s="355"/>
      <c r="O426" s="355"/>
      <c r="P426" s="355"/>
      <c r="Q426" s="355"/>
      <c r="R426" s="355"/>
      <c r="S426" s="355"/>
      <c r="T426" s="355"/>
      <c r="U426" s="355"/>
      <c r="V426" s="355"/>
      <c r="W426" s="355"/>
      <c r="X426" s="355"/>
      <c r="Y426" s="355"/>
      <c r="Z426" s="355"/>
      <c r="AA426" s="355"/>
    </row>
    <row r="427" spans="1:27" ht="15.75" customHeight="1" x14ac:dyDescent="0.3">
      <c r="A427" s="355"/>
      <c r="B427" s="355"/>
      <c r="C427" s="355"/>
      <c r="D427" s="355"/>
      <c r="E427" s="355"/>
      <c r="F427" s="355"/>
      <c r="G427" s="355"/>
      <c r="H427" s="355"/>
      <c r="I427" s="355"/>
      <c r="J427" s="355"/>
      <c r="K427" s="359"/>
      <c r="L427" s="355"/>
      <c r="M427" s="355"/>
      <c r="N427" s="355"/>
      <c r="O427" s="355"/>
      <c r="P427" s="355"/>
      <c r="Q427" s="355"/>
      <c r="R427" s="355"/>
      <c r="S427" s="355"/>
      <c r="T427" s="355"/>
      <c r="U427" s="355"/>
      <c r="V427" s="355"/>
      <c r="W427" s="355"/>
      <c r="X427" s="355"/>
      <c r="Y427" s="355"/>
      <c r="Z427" s="355"/>
      <c r="AA427" s="355"/>
    </row>
    <row r="428" spans="1:27" ht="15.75" customHeight="1" x14ac:dyDescent="0.3">
      <c r="A428" s="355"/>
      <c r="B428" s="355"/>
      <c r="C428" s="355"/>
      <c r="D428" s="355"/>
      <c r="E428" s="355"/>
      <c r="F428" s="355"/>
      <c r="G428" s="355"/>
      <c r="H428" s="355"/>
      <c r="I428" s="355"/>
      <c r="J428" s="355"/>
      <c r="K428" s="359"/>
      <c r="L428" s="355"/>
      <c r="M428" s="355"/>
      <c r="N428" s="355"/>
      <c r="O428" s="355"/>
      <c r="P428" s="355"/>
      <c r="Q428" s="355"/>
      <c r="R428" s="355"/>
      <c r="S428" s="355"/>
      <c r="T428" s="355"/>
      <c r="U428" s="355"/>
      <c r="V428" s="355"/>
      <c r="W428" s="355"/>
      <c r="X428" s="355"/>
      <c r="Y428" s="355"/>
      <c r="Z428" s="355"/>
      <c r="AA428" s="355"/>
    </row>
    <row r="429" spans="1:27" ht="15.75" customHeight="1" x14ac:dyDescent="0.3">
      <c r="A429" s="355"/>
      <c r="B429" s="355"/>
      <c r="C429" s="355"/>
      <c r="D429" s="355"/>
      <c r="E429" s="355"/>
      <c r="F429" s="355"/>
      <c r="G429" s="355"/>
      <c r="H429" s="355"/>
      <c r="I429" s="355"/>
      <c r="J429" s="355"/>
      <c r="K429" s="359"/>
      <c r="L429" s="355"/>
      <c r="M429" s="355"/>
      <c r="N429" s="355"/>
      <c r="O429" s="355"/>
      <c r="P429" s="355"/>
      <c r="Q429" s="355"/>
      <c r="R429" s="355"/>
      <c r="S429" s="355"/>
      <c r="T429" s="355"/>
      <c r="U429" s="355"/>
      <c r="V429" s="355"/>
      <c r="W429" s="355"/>
      <c r="X429" s="355"/>
      <c r="Y429" s="355"/>
      <c r="Z429" s="355"/>
      <c r="AA429" s="355"/>
    </row>
    <row r="430" spans="1:27" ht="15.75" customHeight="1" x14ac:dyDescent="0.3">
      <c r="A430" s="355"/>
      <c r="B430" s="355"/>
      <c r="C430" s="355"/>
      <c r="D430" s="355"/>
      <c r="E430" s="355"/>
      <c r="F430" s="355"/>
      <c r="G430" s="355"/>
      <c r="H430" s="355"/>
      <c r="I430" s="355"/>
      <c r="J430" s="355"/>
      <c r="K430" s="359"/>
      <c r="L430" s="355"/>
      <c r="M430" s="355"/>
      <c r="N430" s="355"/>
      <c r="O430" s="355"/>
      <c r="P430" s="355"/>
      <c r="Q430" s="355"/>
      <c r="R430" s="355"/>
      <c r="S430" s="355"/>
      <c r="T430" s="355"/>
      <c r="U430" s="355"/>
      <c r="V430" s="355"/>
      <c r="W430" s="355"/>
      <c r="X430" s="355"/>
      <c r="Y430" s="355"/>
      <c r="Z430" s="355"/>
      <c r="AA430" s="355"/>
    </row>
    <row r="431" spans="1:27" ht="15.75" customHeight="1" x14ac:dyDescent="0.3">
      <c r="A431" s="355"/>
      <c r="B431" s="355"/>
      <c r="C431" s="355"/>
      <c r="D431" s="355"/>
      <c r="E431" s="355"/>
      <c r="F431" s="355"/>
      <c r="G431" s="355"/>
      <c r="H431" s="355"/>
      <c r="I431" s="355"/>
      <c r="J431" s="355"/>
      <c r="K431" s="359"/>
      <c r="L431" s="355"/>
      <c r="M431" s="355"/>
      <c r="N431" s="355"/>
      <c r="O431" s="355"/>
      <c r="P431" s="355"/>
      <c r="Q431" s="355"/>
      <c r="R431" s="355"/>
      <c r="S431" s="355"/>
      <c r="T431" s="355"/>
      <c r="U431" s="355"/>
      <c r="V431" s="355"/>
      <c r="W431" s="355"/>
      <c r="X431" s="355"/>
      <c r="Y431" s="355"/>
      <c r="Z431" s="355"/>
      <c r="AA431" s="355"/>
    </row>
    <row r="432" spans="1:27" ht="15.75" customHeight="1" x14ac:dyDescent="0.3">
      <c r="A432" s="355"/>
      <c r="B432" s="355"/>
      <c r="C432" s="355"/>
      <c r="D432" s="355"/>
      <c r="E432" s="355"/>
      <c r="F432" s="355"/>
      <c r="G432" s="355"/>
      <c r="H432" s="355"/>
      <c r="I432" s="355"/>
      <c r="J432" s="355"/>
      <c r="K432" s="359"/>
      <c r="L432" s="355"/>
      <c r="M432" s="355"/>
      <c r="N432" s="355"/>
      <c r="O432" s="355"/>
      <c r="P432" s="355"/>
      <c r="Q432" s="355"/>
      <c r="R432" s="355"/>
      <c r="S432" s="355"/>
      <c r="T432" s="355"/>
      <c r="U432" s="355"/>
      <c r="V432" s="355"/>
      <c r="W432" s="355"/>
      <c r="X432" s="355"/>
      <c r="Y432" s="355"/>
      <c r="Z432" s="355"/>
      <c r="AA432" s="355"/>
    </row>
    <row r="433" spans="1:27" ht="15.75" customHeight="1" x14ac:dyDescent="0.3">
      <c r="A433" s="355"/>
      <c r="B433" s="355"/>
      <c r="C433" s="355"/>
      <c r="D433" s="355"/>
      <c r="E433" s="355"/>
      <c r="F433" s="355"/>
      <c r="G433" s="355"/>
      <c r="H433" s="355"/>
      <c r="I433" s="355"/>
      <c r="J433" s="355"/>
      <c r="K433" s="359"/>
      <c r="L433" s="355"/>
      <c r="M433" s="355"/>
      <c r="N433" s="355"/>
      <c r="O433" s="355"/>
      <c r="P433" s="355"/>
      <c r="Q433" s="355"/>
      <c r="R433" s="355"/>
      <c r="S433" s="355"/>
      <c r="T433" s="355"/>
      <c r="U433" s="355"/>
      <c r="V433" s="355"/>
      <c r="W433" s="355"/>
      <c r="X433" s="355"/>
      <c r="Y433" s="355"/>
      <c r="Z433" s="355"/>
      <c r="AA433" s="355"/>
    </row>
    <row r="434" spans="1:27" ht="15.75" customHeight="1" x14ac:dyDescent="0.3">
      <c r="A434" s="355"/>
      <c r="B434" s="355"/>
      <c r="C434" s="355"/>
      <c r="D434" s="355"/>
      <c r="E434" s="355"/>
      <c r="F434" s="355"/>
      <c r="G434" s="355"/>
      <c r="H434" s="355"/>
      <c r="I434" s="355"/>
      <c r="J434" s="355"/>
      <c r="K434" s="359"/>
      <c r="L434" s="355"/>
      <c r="M434" s="355"/>
      <c r="N434" s="355"/>
      <c r="O434" s="355"/>
      <c r="P434" s="355"/>
      <c r="Q434" s="355"/>
      <c r="R434" s="355"/>
      <c r="S434" s="355"/>
      <c r="T434" s="355"/>
      <c r="U434" s="355"/>
      <c r="V434" s="355"/>
      <c r="W434" s="355"/>
      <c r="X434" s="355"/>
      <c r="Y434" s="355"/>
      <c r="Z434" s="355"/>
      <c r="AA434" s="355"/>
    </row>
    <row r="435" spans="1:27" ht="15.75" customHeight="1" x14ac:dyDescent="0.3">
      <c r="A435" s="355"/>
      <c r="B435" s="355"/>
      <c r="C435" s="355"/>
      <c r="D435" s="355"/>
      <c r="E435" s="355"/>
      <c r="F435" s="355"/>
      <c r="G435" s="355"/>
      <c r="H435" s="355"/>
      <c r="I435" s="355"/>
      <c r="J435" s="355"/>
      <c r="K435" s="359"/>
      <c r="L435" s="355"/>
      <c r="M435" s="355"/>
      <c r="N435" s="355"/>
      <c r="O435" s="355"/>
      <c r="P435" s="355"/>
      <c r="Q435" s="355"/>
      <c r="R435" s="355"/>
      <c r="S435" s="355"/>
      <c r="T435" s="355"/>
      <c r="U435" s="355"/>
      <c r="V435" s="355"/>
      <c r="W435" s="355"/>
      <c r="X435" s="355"/>
      <c r="Y435" s="355"/>
      <c r="Z435" s="355"/>
      <c r="AA435" s="355"/>
    </row>
    <row r="436" spans="1:27" ht="15.75" customHeight="1" x14ac:dyDescent="0.3">
      <c r="A436" s="355"/>
      <c r="B436" s="355"/>
      <c r="C436" s="355"/>
      <c r="D436" s="355"/>
      <c r="E436" s="355"/>
      <c r="F436" s="355"/>
      <c r="G436" s="355"/>
      <c r="H436" s="355"/>
      <c r="I436" s="355"/>
      <c r="J436" s="355"/>
      <c r="K436" s="359"/>
      <c r="L436" s="355"/>
      <c r="M436" s="355"/>
      <c r="N436" s="355"/>
      <c r="O436" s="355"/>
      <c r="P436" s="355"/>
      <c r="Q436" s="355"/>
      <c r="R436" s="355"/>
      <c r="S436" s="355"/>
      <c r="T436" s="355"/>
      <c r="U436" s="355"/>
      <c r="V436" s="355"/>
      <c r="W436" s="355"/>
      <c r="X436" s="355"/>
      <c r="Y436" s="355"/>
      <c r="Z436" s="355"/>
      <c r="AA436" s="355"/>
    </row>
    <row r="437" spans="1:27" ht="15.75" customHeight="1" x14ac:dyDescent="0.3">
      <c r="A437" s="355"/>
      <c r="B437" s="355"/>
      <c r="C437" s="355"/>
      <c r="D437" s="355"/>
      <c r="E437" s="355"/>
      <c r="F437" s="355"/>
      <c r="G437" s="355"/>
      <c r="H437" s="355"/>
      <c r="I437" s="355"/>
      <c r="J437" s="355"/>
      <c r="K437" s="359"/>
      <c r="L437" s="355"/>
      <c r="M437" s="355"/>
      <c r="N437" s="355"/>
      <c r="O437" s="355"/>
      <c r="P437" s="355"/>
      <c r="Q437" s="355"/>
      <c r="R437" s="355"/>
      <c r="S437" s="355"/>
      <c r="T437" s="355"/>
      <c r="U437" s="355"/>
      <c r="V437" s="355"/>
      <c r="W437" s="355"/>
      <c r="X437" s="355"/>
      <c r="Y437" s="355"/>
      <c r="Z437" s="355"/>
      <c r="AA437" s="355"/>
    </row>
    <row r="438" spans="1:27" ht="15.75" customHeight="1" x14ac:dyDescent="0.3">
      <c r="A438" s="355"/>
      <c r="B438" s="355"/>
      <c r="C438" s="355"/>
      <c r="D438" s="355"/>
      <c r="E438" s="355"/>
      <c r="F438" s="355"/>
      <c r="G438" s="355"/>
      <c r="H438" s="355"/>
      <c r="I438" s="355"/>
      <c r="J438" s="355"/>
      <c r="K438" s="359"/>
      <c r="L438" s="355"/>
      <c r="M438" s="355"/>
      <c r="N438" s="355"/>
      <c r="O438" s="355"/>
      <c r="P438" s="355"/>
      <c r="Q438" s="355"/>
      <c r="R438" s="355"/>
      <c r="S438" s="355"/>
      <c r="T438" s="355"/>
      <c r="U438" s="355"/>
      <c r="V438" s="355"/>
      <c r="W438" s="355"/>
      <c r="X438" s="355"/>
      <c r="Y438" s="355"/>
      <c r="Z438" s="355"/>
      <c r="AA438" s="355"/>
    </row>
    <row r="439" spans="1:27" ht="15.75" customHeight="1" x14ac:dyDescent="0.3">
      <c r="A439" s="355"/>
      <c r="B439" s="355"/>
      <c r="C439" s="355"/>
      <c r="D439" s="355"/>
      <c r="E439" s="355"/>
      <c r="F439" s="355"/>
      <c r="G439" s="355"/>
      <c r="H439" s="355"/>
      <c r="I439" s="355"/>
      <c r="J439" s="355"/>
      <c r="K439" s="359"/>
      <c r="L439" s="355"/>
      <c r="M439" s="355"/>
      <c r="N439" s="355"/>
      <c r="O439" s="355"/>
      <c r="P439" s="355"/>
      <c r="Q439" s="355"/>
      <c r="R439" s="355"/>
      <c r="S439" s="355"/>
      <c r="T439" s="355"/>
      <c r="U439" s="355"/>
      <c r="V439" s="355"/>
      <c r="W439" s="355"/>
      <c r="X439" s="355"/>
      <c r="Y439" s="355"/>
      <c r="Z439" s="355"/>
      <c r="AA439" s="355"/>
    </row>
    <row r="440" spans="1:27" ht="15.75" customHeight="1" x14ac:dyDescent="0.3">
      <c r="A440" s="355"/>
      <c r="B440" s="355"/>
      <c r="C440" s="355"/>
      <c r="D440" s="355"/>
      <c r="E440" s="355"/>
      <c r="F440" s="355"/>
      <c r="G440" s="355"/>
      <c r="H440" s="355"/>
      <c r="I440" s="355"/>
      <c r="J440" s="355"/>
      <c r="K440" s="359"/>
      <c r="L440" s="355"/>
      <c r="M440" s="355"/>
      <c r="N440" s="355"/>
      <c r="O440" s="355"/>
      <c r="P440" s="355"/>
      <c r="Q440" s="355"/>
      <c r="R440" s="355"/>
      <c r="S440" s="355"/>
      <c r="T440" s="355"/>
      <c r="U440" s="355"/>
      <c r="V440" s="355"/>
      <c r="W440" s="355"/>
      <c r="X440" s="355"/>
      <c r="Y440" s="355"/>
      <c r="Z440" s="355"/>
      <c r="AA440" s="355"/>
    </row>
    <row r="441" spans="1:27" ht="15.75" customHeight="1" x14ac:dyDescent="0.3">
      <c r="A441" s="355"/>
      <c r="B441" s="355"/>
      <c r="C441" s="355"/>
      <c r="D441" s="355"/>
      <c r="E441" s="355"/>
      <c r="F441" s="355"/>
      <c r="G441" s="355"/>
      <c r="H441" s="355"/>
      <c r="I441" s="355"/>
      <c r="J441" s="355"/>
      <c r="K441" s="359"/>
      <c r="L441" s="355"/>
      <c r="M441" s="355"/>
      <c r="N441" s="355"/>
      <c r="O441" s="355"/>
      <c r="P441" s="355"/>
      <c r="Q441" s="355"/>
      <c r="R441" s="355"/>
      <c r="S441" s="355"/>
      <c r="T441" s="355"/>
      <c r="U441" s="355"/>
      <c r="V441" s="355"/>
      <c r="W441" s="355"/>
      <c r="X441" s="355"/>
      <c r="Y441" s="355"/>
      <c r="Z441" s="355"/>
      <c r="AA441" s="355"/>
    </row>
    <row r="442" spans="1:27" ht="15.75" customHeight="1" x14ac:dyDescent="0.3">
      <c r="A442" s="355"/>
      <c r="B442" s="355"/>
      <c r="C442" s="355"/>
      <c r="D442" s="355"/>
      <c r="E442" s="355"/>
      <c r="F442" s="355"/>
      <c r="G442" s="355"/>
      <c r="H442" s="355"/>
      <c r="I442" s="355"/>
      <c r="J442" s="355"/>
      <c r="K442" s="359"/>
      <c r="L442" s="355"/>
      <c r="M442" s="355"/>
      <c r="N442" s="355"/>
      <c r="O442" s="355"/>
      <c r="P442" s="355"/>
      <c r="Q442" s="355"/>
      <c r="R442" s="355"/>
      <c r="S442" s="355"/>
      <c r="T442" s="355"/>
      <c r="U442" s="355"/>
      <c r="V442" s="355"/>
      <c r="W442" s="355"/>
      <c r="X442" s="355"/>
      <c r="Y442" s="355"/>
      <c r="Z442" s="355"/>
      <c r="AA442" s="355"/>
    </row>
    <row r="443" spans="1:27" ht="15.75" customHeight="1" x14ac:dyDescent="0.3">
      <c r="A443" s="355"/>
      <c r="B443" s="355"/>
      <c r="C443" s="355"/>
      <c r="D443" s="355"/>
      <c r="E443" s="355"/>
      <c r="F443" s="355"/>
      <c r="G443" s="355"/>
      <c r="H443" s="355"/>
      <c r="I443" s="355"/>
      <c r="J443" s="355"/>
      <c r="K443" s="359"/>
      <c r="L443" s="355"/>
      <c r="M443" s="355"/>
      <c r="N443" s="355"/>
      <c r="O443" s="355"/>
      <c r="P443" s="355"/>
      <c r="Q443" s="355"/>
      <c r="R443" s="355"/>
      <c r="S443" s="355"/>
      <c r="T443" s="355"/>
      <c r="U443" s="355"/>
      <c r="V443" s="355"/>
      <c r="W443" s="355"/>
      <c r="X443" s="355"/>
      <c r="Y443" s="355"/>
      <c r="Z443" s="355"/>
      <c r="AA443" s="355"/>
    </row>
    <row r="444" spans="1:27" ht="15.75" customHeight="1" x14ac:dyDescent="0.3">
      <c r="A444" s="355"/>
      <c r="B444" s="355"/>
      <c r="C444" s="355"/>
      <c r="D444" s="355"/>
      <c r="E444" s="355"/>
      <c r="F444" s="355"/>
      <c r="G444" s="355"/>
      <c r="H444" s="355"/>
      <c r="I444" s="355"/>
      <c r="J444" s="355"/>
      <c r="K444" s="359"/>
      <c r="L444" s="355"/>
      <c r="M444" s="355"/>
      <c r="N444" s="355"/>
      <c r="O444" s="355"/>
      <c r="P444" s="355"/>
      <c r="Q444" s="355"/>
      <c r="R444" s="355"/>
      <c r="S444" s="355"/>
      <c r="T444" s="355"/>
      <c r="U444" s="355"/>
      <c r="V444" s="355"/>
      <c r="W444" s="355"/>
      <c r="X444" s="355"/>
      <c r="Y444" s="355"/>
      <c r="Z444" s="355"/>
      <c r="AA444" s="355"/>
    </row>
    <row r="445" spans="1:27" ht="15.75" customHeight="1" x14ac:dyDescent="0.3">
      <c r="A445" s="355"/>
      <c r="B445" s="355"/>
      <c r="C445" s="355"/>
      <c r="D445" s="355"/>
      <c r="E445" s="355"/>
      <c r="F445" s="355"/>
      <c r="G445" s="355"/>
      <c r="H445" s="355"/>
      <c r="I445" s="355"/>
      <c r="J445" s="355"/>
      <c r="K445" s="359"/>
      <c r="L445" s="355"/>
      <c r="M445" s="355"/>
      <c r="N445" s="355"/>
      <c r="O445" s="355"/>
      <c r="P445" s="355"/>
      <c r="Q445" s="355"/>
      <c r="R445" s="355"/>
      <c r="S445" s="355"/>
      <c r="T445" s="355"/>
      <c r="U445" s="355"/>
      <c r="V445" s="355"/>
      <c r="W445" s="355"/>
      <c r="X445" s="355"/>
      <c r="Y445" s="355"/>
      <c r="Z445" s="355"/>
      <c r="AA445" s="355"/>
    </row>
    <row r="446" spans="1:27" ht="15.75" customHeight="1" x14ac:dyDescent="0.3">
      <c r="A446" s="355"/>
      <c r="B446" s="355"/>
      <c r="C446" s="355"/>
      <c r="D446" s="355"/>
      <c r="E446" s="355"/>
      <c r="F446" s="355"/>
      <c r="G446" s="355"/>
      <c r="H446" s="355"/>
      <c r="I446" s="355"/>
      <c r="J446" s="355"/>
      <c r="K446" s="359"/>
      <c r="L446" s="355"/>
      <c r="M446" s="355"/>
      <c r="N446" s="355"/>
      <c r="O446" s="355"/>
      <c r="P446" s="355"/>
      <c r="Q446" s="355"/>
      <c r="R446" s="355"/>
      <c r="S446" s="355"/>
      <c r="T446" s="355"/>
      <c r="U446" s="355"/>
      <c r="V446" s="355"/>
      <c r="W446" s="355"/>
      <c r="X446" s="355"/>
      <c r="Y446" s="355"/>
      <c r="Z446" s="355"/>
      <c r="AA446" s="355"/>
    </row>
    <row r="447" spans="1:27" ht="15.75" customHeight="1" x14ac:dyDescent="0.3">
      <c r="A447" s="355"/>
      <c r="B447" s="355"/>
      <c r="C447" s="355"/>
      <c r="D447" s="355"/>
      <c r="E447" s="355"/>
      <c r="F447" s="355"/>
      <c r="G447" s="355"/>
      <c r="H447" s="355"/>
      <c r="I447" s="355"/>
      <c r="J447" s="355"/>
      <c r="K447" s="359"/>
      <c r="L447" s="355"/>
      <c r="M447" s="355"/>
      <c r="N447" s="355"/>
      <c r="O447" s="355"/>
      <c r="P447" s="355"/>
      <c r="Q447" s="355"/>
      <c r="R447" s="355"/>
      <c r="S447" s="355"/>
      <c r="T447" s="355"/>
      <c r="U447" s="355"/>
      <c r="V447" s="355"/>
      <c r="W447" s="355"/>
      <c r="X447" s="355"/>
      <c r="Y447" s="355"/>
      <c r="Z447" s="355"/>
      <c r="AA447" s="355"/>
    </row>
    <row r="448" spans="1:27" ht="15.75" customHeight="1" x14ac:dyDescent="0.3">
      <c r="A448" s="355"/>
      <c r="B448" s="355"/>
      <c r="C448" s="355"/>
      <c r="D448" s="355"/>
      <c r="E448" s="355"/>
      <c r="F448" s="355"/>
      <c r="G448" s="355"/>
      <c r="H448" s="355"/>
      <c r="I448" s="355"/>
      <c r="J448" s="355"/>
      <c r="K448" s="359"/>
      <c r="L448" s="355"/>
      <c r="M448" s="355"/>
      <c r="N448" s="355"/>
      <c r="O448" s="355"/>
      <c r="P448" s="355"/>
      <c r="Q448" s="355"/>
      <c r="R448" s="355"/>
      <c r="S448" s="355"/>
      <c r="T448" s="355"/>
      <c r="U448" s="355"/>
      <c r="V448" s="355"/>
      <c r="W448" s="355"/>
      <c r="X448" s="355"/>
      <c r="Y448" s="355"/>
      <c r="Z448" s="355"/>
      <c r="AA448" s="355"/>
    </row>
    <row r="449" spans="1:27" ht="15.75" customHeight="1" x14ac:dyDescent="0.3">
      <c r="A449" s="355"/>
      <c r="B449" s="355"/>
      <c r="C449" s="355"/>
      <c r="D449" s="355"/>
      <c r="E449" s="355"/>
      <c r="F449" s="355"/>
      <c r="G449" s="355"/>
      <c r="H449" s="355"/>
      <c r="I449" s="355"/>
      <c r="J449" s="355"/>
      <c r="K449" s="359"/>
      <c r="L449" s="355"/>
      <c r="M449" s="355"/>
      <c r="N449" s="355"/>
      <c r="O449" s="355"/>
      <c r="P449" s="355"/>
      <c r="Q449" s="355"/>
      <c r="R449" s="355"/>
      <c r="S449" s="355"/>
      <c r="T449" s="355"/>
      <c r="U449" s="355"/>
      <c r="V449" s="355"/>
      <c r="W449" s="355"/>
      <c r="X449" s="355"/>
      <c r="Y449" s="355"/>
      <c r="Z449" s="355"/>
      <c r="AA449" s="355"/>
    </row>
    <row r="450" spans="1:27" ht="15.75" customHeight="1" x14ac:dyDescent="0.3">
      <c r="A450" s="355"/>
      <c r="B450" s="355"/>
      <c r="C450" s="355"/>
      <c r="D450" s="355"/>
      <c r="E450" s="355"/>
      <c r="F450" s="355"/>
      <c r="G450" s="355"/>
      <c r="H450" s="355"/>
      <c r="I450" s="355"/>
      <c r="J450" s="355"/>
      <c r="K450" s="359"/>
      <c r="L450" s="355"/>
      <c r="M450" s="355"/>
      <c r="N450" s="355"/>
      <c r="O450" s="355"/>
      <c r="P450" s="355"/>
      <c r="Q450" s="355"/>
      <c r="R450" s="355"/>
      <c r="S450" s="355"/>
      <c r="T450" s="355"/>
      <c r="U450" s="355"/>
      <c r="V450" s="355"/>
      <c r="W450" s="355"/>
      <c r="X450" s="355"/>
      <c r="Y450" s="355"/>
      <c r="Z450" s="355"/>
      <c r="AA450" s="355"/>
    </row>
    <row r="451" spans="1:27" ht="15.75" customHeight="1" x14ac:dyDescent="0.3">
      <c r="A451" s="355"/>
      <c r="B451" s="355"/>
      <c r="C451" s="355"/>
      <c r="D451" s="355"/>
      <c r="E451" s="355"/>
      <c r="F451" s="355"/>
      <c r="G451" s="355"/>
      <c r="H451" s="355"/>
      <c r="I451" s="355"/>
      <c r="J451" s="355"/>
      <c r="K451" s="359"/>
      <c r="L451" s="355"/>
      <c r="M451" s="355"/>
      <c r="N451" s="355"/>
      <c r="O451" s="355"/>
      <c r="P451" s="355"/>
      <c r="Q451" s="355"/>
      <c r="R451" s="355"/>
      <c r="S451" s="355"/>
      <c r="T451" s="355"/>
      <c r="U451" s="355"/>
      <c r="V451" s="355"/>
      <c r="W451" s="355"/>
      <c r="X451" s="355"/>
      <c r="Y451" s="355"/>
      <c r="Z451" s="355"/>
      <c r="AA451" s="355"/>
    </row>
    <row r="452" spans="1:27" ht="15.75" customHeight="1" x14ac:dyDescent="0.3">
      <c r="A452" s="355"/>
      <c r="B452" s="355"/>
      <c r="C452" s="355"/>
      <c r="D452" s="355"/>
      <c r="E452" s="355"/>
      <c r="F452" s="355"/>
      <c r="G452" s="355"/>
      <c r="H452" s="355"/>
      <c r="I452" s="355"/>
      <c r="J452" s="355"/>
      <c r="K452" s="359"/>
      <c r="L452" s="355"/>
      <c r="M452" s="355"/>
      <c r="N452" s="355"/>
      <c r="O452" s="355"/>
      <c r="P452" s="355"/>
      <c r="Q452" s="355"/>
      <c r="R452" s="355"/>
      <c r="S452" s="355"/>
      <c r="T452" s="355"/>
      <c r="U452" s="355"/>
      <c r="V452" s="355"/>
      <c r="W452" s="355"/>
      <c r="X452" s="355"/>
      <c r="Y452" s="355"/>
      <c r="Z452" s="355"/>
      <c r="AA452" s="355"/>
    </row>
    <row r="453" spans="1:27" ht="15.75" customHeight="1" x14ac:dyDescent="0.3">
      <c r="A453" s="355"/>
      <c r="B453" s="355"/>
      <c r="C453" s="355"/>
      <c r="D453" s="355"/>
      <c r="E453" s="355"/>
      <c r="F453" s="355"/>
      <c r="G453" s="355"/>
      <c r="H453" s="355"/>
      <c r="I453" s="355"/>
      <c r="J453" s="355"/>
      <c r="K453" s="359"/>
      <c r="L453" s="355"/>
      <c r="M453" s="355"/>
      <c r="N453" s="355"/>
      <c r="O453" s="355"/>
      <c r="P453" s="355"/>
      <c r="Q453" s="355"/>
      <c r="R453" s="355"/>
      <c r="S453" s="355"/>
      <c r="T453" s="355"/>
      <c r="U453" s="355"/>
      <c r="V453" s="355"/>
      <c r="W453" s="355"/>
      <c r="X453" s="355"/>
      <c r="Y453" s="355"/>
      <c r="Z453" s="355"/>
      <c r="AA453" s="355"/>
    </row>
    <row r="454" spans="1:27" ht="15.75" customHeight="1" x14ac:dyDescent="0.3">
      <c r="A454" s="355"/>
      <c r="B454" s="355"/>
      <c r="C454" s="355"/>
      <c r="D454" s="355"/>
      <c r="E454" s="355"/>
      <c r="F454" s="355"/>
      <c r="G454" s="355"/>
      <c r="H454" s="355"/>
      <c r="I454" s="355"/>
      <c r="J454" s="355"/>
      <c r="K454" s="359"/>
      <c r="L454" s="355"/>
      <c r="M454" s="355"/>
      <c r="N454" s="355"/>
      <c r="O454" s="355"/>
      <c r="P454" s="355"/>
      <c r="Q454" s="355"/>
      <c r="R454" s="355"/>
      <c r="S454" s="355"/>
      <c r="T454" s="355"/>
      <c r="U454" s="355"/>
      <c r="V454" s="355"/>
      <c r="W454" s="355"/>
      <c r="X454" s="355"/>
      <c r="Y454" s="355"/>
      <c r="Z454" s="355"/>
      <c r="AA454" s="355"/>
    </row>
    <row r="455" spans="1:27" ht="15.75" customHeight="1" x14ac:dyDescent="0.3">
      <c r="A455" s="355"/>
      <c r="B455" s="355"/>
      <c r="C455" s="355"/>
      <c r="D455" s="355"/>
      <c r="E455" s="355"/>
      <c r="F455" s="355"/>
      <c r="G455" s="355"/>
      <c r="H455" s="355"/>
      <c r="I455" s="355"/>
      <c r="J455" s="355"/>
      <c r="K455" s="359"/>
      <c r="L455" s="355"/>
      <c r="M455" s="355"/>
      <c r="N455" s="355"/>
      <c r="O455" s="355"/>
      <c r="P455" s="355"/>
      <c r="Q455" s="355"/>
      <c r="R455" s="355"/>
      <c r="S455" s="355"/>
      <c r="T455" s="355"/>
      <c r="U455" s="355"/>
      <c r="V455" s="355"/>
      <c r="W455" s="355"/>
      <c r="X455" s="355"/>
      <c r="Y455" s="355"/>
      <c r="Z455" s="355"/>
      <c r="AA455" s="355"/>
    </row>
    <row r="456" spans="1:27" ht="15.75" customHeight="1" x14ac:dyDescent="0.3">
      <c r="A456" s="355"/>
      <c r="B456" s="355"/>
      <c r="C456" s="355"/>
      <c r="D456" s="355"/>
      <c r="E456" s="355"/>
      <c r="F456" s="355"/>
      <c r="G456" s="355"/>
      <c r="H456" s="355"/>
      <c r="I456" s="355"/>
      <c r="J456" s="355"/>
      <c r="K456" s="359"/>
      <c r="L456" s="355"/>
      <c r="M456" s="355"/>
      <c r="N456" s="355"/>
      <c r="O456" s="355"/>
      <c r="P456" s="355"/>
      <c r="Q456" s="355"/>
      <c r="R456" s="355"/>
      <c r="S456" s="355"/>
      <c r="T456" s="355"/>
      <c r="U456" s="355"/>
      <c r="V456" s="355"/>
      <c r="W456" s="355"/>
      <c r="X456" s="355"/>
      <c r="Y456" s="355"/>
      <c r="Z456" s="355"/>
      <c r="AA456" s="355"/>
    </row>
    <row r="457" spans="1:27" ht="15.75" customHeight="1" x14ac:dyDescent="0.3">
      <c r="A457" s="355"/>
      <c r="B457" s="355"/>
      <c r="C457" s="355"/>
      <c r="D457" s="355"/>
      <c r="E457" s="355"/>
      <c r="F457" s="355"/>
      <c r="G457" s="355"/>
      <c r="H457" s="355"/>
      <c r="I457" s="355"/>
      <c r="J457" s="355"/>
      <c r="K457" s="359"/>
      <c r="L457" s="355"/>
      <c r="M457" s="355"/>
      <c r="N457" s="355"/>
      <c r="O457" s="355"/>
      <c r="P457" s="355"/>
      <c r="Q457" s="355"/>
      <c r="R457" s="355"/>
      <c r="S457" s="355"/>
      <c r="T457" s="355"/>
      <c r="U457" s="355"/>
      <c r="V457" s="355"/>
      <c r="W457" s="355"/>
      <c r="X457" s="355"/>
      <c r="Y457" s="355"/>
      <c r="Z457" s="355"/>
      <c r="AA457" s="355"/>
    </row>
    <row r="458" spans="1:27" ht="15.75" customHeight="1" x14ac:dyDescent="0.3">
      <c r="A458" s="355"/>
      <c r="B458" s="355"/>
      <c r="C458" s="355"/>
      <c r="D458" s="355"/>
      <c r="E458" s="355"/>
      <c r="F458" s="355"/>
      <c r="G458" s="355"/>
      <c r="H458" s="355"/>
      <c r="I458" s="355"/>
      <c r="J458" s="355"/>
      <c r="K458" s="359"/>
      <c r="L458" s="355"/>
      <c r="M458" s="355"/>
      <c r="N458" s="355"/>
      <c r="O458" s="355"/>
      <c r="P458" s="355"/>
      <c r="Q458" s="355"/>
      <c r="R458" s="355"/>
      <c r="S458" s="355"/>
      <c r="T458" s="355"/>
      <c r="U458" s="355"/>
      <c r="V458" s="355"/>
      <c r="W458" s="355"/>
      <c r="X458" s="355"/>
      <c r="Y458" s="355"/>
      <c r="Z458" s="355"/>
      <c r="AA458" s="355"/>
    </row>
    <row r="459" spans="1:27" ht="15.75" customHeight="1" x14ac:dyDescent="0.3">
      <c r="A459" s="355"/>
      <c r="B459" s="355"/>
      <c r="C459" s="355"/>
      <c r="D459" s="355"/>
      <c r="E459" s="355"/>
      <c r="F459" s="355"/>
      <c r="G459" s="355"/>
      <c r="H459" s="355"/>
      <c r="I459" s="355"/>
      <c r="J459" s="355"/>
      <c r="K459" s="359"/>
      <c r="L459" s="355"/>
      <c r="M459" s="355"/>
      <c r="N459" s="355"/>
      <c r="O459" s="355"/>
      <c r="P459" s="355"/>
      <c r="Q459" s="355"/>
      <c r="R459" s="355"/>
      <c r="S459" s="355"/>
      <c r="T459" s="355"/>
      <c r="U459" s="355"/>
      <c r="V459" s="355"/>
      <c r="W459" s="355"/>
      <c r="X459" s="355"/>
      <c r="Y459" s="355"/>
      <c r="Z459" s="355"/>
      <c r="AA459" s="355"/>
    </row>
    <row r="460" spans="1:27" ht="15.75" customHeight="1" x14ac:dyDescent="0.3">
      <c r="A460" s="355"/>
      <c r="B460" s="355"/>
      <c r="C460" s="355"/>
      <c r="D460" s="355"/>
      <c r="E460" s="355"/>
      <c r="F460" s="355"/>
      <c r="G460" s="355"/>
      <c r="H460" s="355"/>
      <c r="I460" s="355"/>
      <c r="J460" s="355"/>
      <c r="K460" s="359"/>
      <c r="L460" s="355"/>
      <c r="M460" s="355"/>
      <c r="N460" s="355"/>
      <c r="O460" s="355"/>
      <c r="P460" s="355"/>
      <c r="Q460" s="355"/>
      <c r="R460" s="355"/>
      <c r="S460" s="355"/>
      <c r="T460" s="355"/>
      <c r="U460" s="355"/>
      <c r="V460" s="355"/>
      <c r="W460" s="355"/>
      <c r="X460" s="355"/>
      <c r="Y460" s="355"/>
      <c r="Z460" s="355"/>
      <c r="AA460" s="355"/>
    </row>
    <row r="461" spans="1:27" ht="15.75" customHeight="1" x14ac:dyDescent="0.3">
      <c r="A461" s="355"/>
      <c r="B461" s="355"/>
      <c r="C461" s="355"/>
      <c r="D461" s="355"/>
      <c r="E461" s="355"/>
      <c r="F461" s="355"/>
      <c r="G461" s="355"/>
      <c r="H461" s="355"/>
      <c r="I461" s="355"/>
      <c r="J461" s="355"/>
      <c r="K461" s="359"/>
      <c r="L461" s="355"/>
      <c r="M461" s="355"/>
      <c r="N461" s="355"/>
      <c r="O461" s="355"/>
      <c r="P461" s="355"/>
      <c r="Q461" s="355"/>
      <c r="R461" s="355"/>
      <c r="S461" s="355"/>
      <c r="T461" s="355"/>
      <c r="U461" s="355"/>
      <c r="V461" s="355"/>
      <c r="W461" s="355"/>
      <c r="X461" s="355"/>
      <c r="Y461" s="355"/>
      <c r="Z461" s="355"/>
      <c r="AA461" s="355"/>
    </row>
    <row r="462" spans="1:27" ht="15.75" customHeight="1" x14ac:dyDescent="0.3">
      <c r="A462" s="355"/>
      <c r="B462" s="355"/>
      <c r="C462" s="355"/>
      <c r="D462" s="355"/>
      <c r="E462" s="355"/>
      <c r="F462" s="355"/>
      <c r="G462" s="355"/>
      <c r="H462" s="355"/>
      <c r="I462" s="355"/>
      <c r="J462" s="355"/>
      <c r="K462" s="359"/>
      <c r="L462" s="355"/>
      <c r="M462" s="355"/>
      <c r="N462" s="355"/>
      <c r="O462" s="355"/>
      <c r="P462" s="355"/>
      <c r="Q462" s="355"/>
      <c r="R462" s="355"/>
      <c r="S462" s="355"/>
      <c r="T462" s="355"/>
      <c r="U462" s="355"/>
      <c r="V462" s="355"/>
      <c r="W462" s="355"/>
      <c r="X462" s="355"/>
      <c r="Y462" s="355"/>
      <c r="Z462" s="355"/>
      <c r="AA462" s="355"/>
    </row>
    <row r="463" spans="1:27" ht="15.75" customHeight="1" x14ac:dyDescent="0.3">
      <c r="A463" s="355"/>
      <c r="B463" s="355"/>
      <c r="C463" s="355"/>
      <c r="D463" s="355"/>
      <c r="E463" s="355"/>
      <c r="F463" s="355"/>
      <c r="G463" s="355"/>
      <c r="H463" s="355"/>
      <c r="I463" s="355"/>
      <c r="J463" s="355"/>
      <c r="K463" s="359"/>
      <c r="L463" s="355"/>
      <c r="M463" s="355"/>
      <c r="N463" s="355"/>
      <c r="O463" s="355"/>
      <c r="P463" s="355"/>
      <c r="Q463" s="355"/>
      <c r="R463" s="355"/>
      <c r="S463" s="355"/>
      <c r="T463" s="355"/>
      <c r="U463" s="355"/>
      <c r="V463" s="355"/>
      <c r="W463" s="355"/>
      <c r="X463" s="355"/>
      <c r="Y463" s="355"/>
      <c r="Z463" s="355"/>
      <c r="AA463" s="355"/>
    </row>
    <row r="464" spans="1:27" ht="15.75" customHeight="1" x14ac:dyDescent="0.3">
      <c r="A464" s="355"/>
      <c r="B464" s="355"/>
      <c r="C464" s="355"/>
      <c r="D464" s="355"/>
      <c r="E464" s="355"/>
      <c r="F464" s="355"/>
      <c r="G464" s="355"/>
      <c r="H464" s="355"/>
      <c r="I464" s="355"/>
      <c r="J464" s="355"/>
      <c r="K464" s="359"/>
      <c r="L464" s="355"/>
      <c r="M464" s="355"/>
      <c r="N464" s="355"/>
      <c r="O464" s="355"/>
      <c r="P464" s="355"/>
      <c r="Q464" s="355"/>
      <c r="R464" s="355"/>
      <c r="S464" s="355"/>
      <c r="T464" s="355"/>
      <c r="U464" s="355"/>
      <c r="V464" s="355"/>
      <c r="W464" s="355"/>
      <c r="X464" s="355"/>
      <c r="Y464" s="355"/>
      <c r="Z464" s="355"/>
      <c r="AA464" s="355"/>
    </row>
    <row r="465" spans="1:27" ht="15.75" customHeight="1" x14ac:dyDescent="0.3">
      <c r="A465" s="355"/>
      <c r="B465" s="355"/>
      <c r="C465" s="355"/>
      <c r="D465" s="355"/>
      <c r="E465" s="355"/>
      <c r="F465" s="355"/>
      <c r="G465" s="355"/>
      <c r="H465" s="355"/>
      <c r="I465" s="355"/>
      <c r="J465" s="355"/>
      <c r="K465" s="359"/>
      <c r="L465" s="355"/>
      <c r="M465" s="355"/>
      <c r="N465" s="355"/>
      <c r="O465" s="355"/>
      <c r="P465" s="355"/>
      <c r="Q465" s="355"/>
      <c r="R465" s="355"/>
      <c r="S465" s="355"/>
      <c r="T465" s="355"/>
      <c r="U465" s="355"/>
      <c r="V465" s="355"/>
      <c r="W465" s="355"/>
      <c r="X465" s="355"/>
      <c r="Y465" s="355"/>
      <c r="Z465" s="355"/>
      <c r="AA465" s="355"/>
    </row>
    <row r="466" spans="1:27" ht="15.75" customHeight="1" x14ac:dyDescent="0.3">
      <c r="A466" s="355"/>
      <c r="B466" s="355"/>
      <c r="C466" s="355"/>
      <c r="D466" s="355"/>
      <c r="E466" s="355"/>
      <c r="F466" s="355"/>
      <c r="G466" s="355"/>
      <c r="H466" s="355"/>
      <c r="I466" s="355"/>
      <c r="J466" s="355"/>
      <c r="K466" s="359"/>
      <c r="L466" s="355"/>
      <c r="M466" s="355"/>
      <c r="N466" s="355"/>
      <c r="O466" s="355"/>
      <c r="P466" s="355"/>
      <c r="Q466" s="355"/>
      <c r="R466" s="355"/>
      <c r="S466" s="355"/>
      <c r="T466" s="355"/>
      <c r="U466" s="355"/>
      <c r="V466" s="355"/>
      <c r="W466" s="355"/>
      <c r="X466" s="355"/>
      <c r="Y466" s="355"/>
      <c r="Z466" s="355"/>
      <c r="AA466" s="355"/>
    </row>
    <row r="467" spans="1:27" ht="15.75" customHeight="1" x14ac:dyDescent="0.3">
      <c r="A467" s="355"/>
      <c r="B467" s="355"/>
      <c r="C467" s="355"/>
      <c r="D467" s="355"/>
      <c r="E467" s="355"/>
      <c r="F467" s="355"/>
      <c r="G467" s="355"/>
      <c r="H467" s="355"/>
      <c r="I467" s="355"/>
      <c r="J467" s="355"/>
      <c r="K467" s="359"/>
      <c r="L467" s="355"/>
      <c r="M467" s="355"/>
      <c r="N467" s="355"/>
      <c r="O467" s="355"/>
      <c r="P467" s="355"/>
      <c r="Q467" s="355"/>
      <c r="R467" s="355"/>
      <c r="S467" s="355"/>
      <c r="T467" s="355"/>
      <c r="U467" s="355"/>
      <c r="V467" s="355"/>
      <c r="W467" s="355"/>
      <c r="X467" s="355"/>
      <c r="Y467" s="355"/>
      <c r="Z467" s="355"/>
      <c r="AA467" s="355"/>
    </row>
    <row r="468" spans="1:27" ht="15.75" customHeight="1" x14ac:dyDescent="0.3">
      <c r="A468" s="355"/>
      <c r="B468" s="355"/>
      <c r="C468" s="355"/>
      <c r="D468" s="355"/>
      <c r="E468" s="355"/>
      <c r="F468" s="355"/>
      <c r="G468" s="355"/>
      <c r="H468" s="355"/>
      <c r="I468" s="355"/>
      <c r="J468" s="355"/>
      <c r="K468" s="359"/>
      <c r="L468" s="355"/>
      <c r="M468" s="355"/>
      <c r="N468" s="355"/>
      <c r="O468" s="355"/>
      <c r="P468" s="355"/>
      <c r="Q468" s="355"/>
      <c r="R468" s="355"/>
      <c r="S468" s="355"/>
      <c r="T468" s="355"/>
      <c r="U468" s="355"/>
      <c r="V468" s="355"/>
      <c r="W468" s="355"/>
      <c r="X468" s="355"/>
      <c r="Y468" s="355"/>
      <c r="Z468" s="355"/>
      <c r="AA468" s="355"/>
    </row>
    <row r="469" spans="1:27" ht="15.75" customHeight="1" x14ac:dyDescent="0.3">
      <c r="A469" s="355"/>
      <c r="B469" s="355"/>
      <c r="C469" s="355"/>
      <c r="D469" s="355"/>
      <c r="E469" s="355"/>
      <c r="F469" s="355"/>
      <c r="G469" s="355"/>
      <c r="H469" s="355"/>
      <c r="I469" s="355"/>
      <c r="J469" s="355"/>
      <c r="K469" s="359"/>
      <c r="L469" s="355"/>
      <c r="M469" s="355"/>
      <c r="N469" s="355"/>
      <c r="O469" s="355"/>
      <c r="P469" s="355"/>
      <c r="Q469" s="355"/>
      <c r="R469" s="355"/>
      <c r="S469" s="355"/>
      <c r="T469" s="355"/>
      <c r="U469" s="355"/>
      <c r="V469" s="355"/>
      <c r="W469" s="355"/>
      <c r="X469" s="355"/>
      <c r="Y469" s="355"/>
      <c r="Z469" s="355"/>
      <c r="AA469" s="355"/>
    </row>
    <row r="470" spans="1:27" ht="15.75" customHeight="1" x14ac:dyDescent="0.3">
      <c r="A470" s="355"/>
      <c r="B470" s="355"/>
      <c r="C470" s="355"/>
      <c r="D470" s="355"/>
      <c r="E470" s="355"/>
      <c r="F470" s="355"/>
      <c r="G470" s="355"/>
      <c r="H470" s="355"/>
      <c r="I470" s="355"/>
      <c r="J470" s="355"/>
      <c r="K470" s="359"/>
      <c r="L470" s="355"/>
      <c r="M470" s="355"/>
      <c r="N470" s="355"/>
      <c r="O470" s="355"/>
      <c r="P470" s="355"/>
      <c r="Q470" s="355"/>
      <c r="R470" s="355"/>
      <c r="S470" s="355"/>
      <c r="T470" s="355"/>
      <c r="U470" s="355"/>
      <c r="V470" s="355"/>
      <c r="W470" s="355"/>
      <c r="X470" s="355"/>
      <c r="Y470" s="355"/>
      <c r="Z470" s="355"/>
      <c r="AA470" s="355"/>
    </row>
    <row r="471" spans="1:27" ht="15.75" customHeight="1" x14ac:dyDescent="0.3">
      <c r="A471" s="355"/>
      <c r="B471" s="355"/>
      <c r="C471" s="355"/>
      <c r="D471" s="355"/>
      <c r="E471" s="355"/>
      <c r="F471" s="355"/>
      <c r="G471" s="355"/>
      <c r="H471" s="355"/>
      <c r="I471" s="355"/>
      <c r="J471" s="355"/>
      <c r="K471" s="359"/>
      <c r="L471" s="355"/>
      <c r="M471" s="355"/>
      <c r="N471" s="355"/>
      <c r="O471" s="355"/>
      <c r="P471" s="355"/>
      <c r="Q471" s="355"/>
      <c r="R471" s="355"/>
      <c r="S471" s="355"/>
      <c r="T471" s="355"/>
      <c r="U471" s="355"/>
      <c r="V471" s="355"/>
      <c r="W471" s="355"/>
      <c r="X471" s="355"/>
      <c r="Y471" s="355"/>
      <c r="Z471" s="355"/>
      <c r="AA471" s="355"/>
    </row>
    <row r="472" spans="1:27" ht="15.75" customHeight="1" x14ac:dyDescent="0.3">
      <c r="A472" s="355"/>
      <c r="B472" s="355"/>
      <c r="C472" s="355"/>
      <c r="D472" s="355"/>
      <c r="E472" s="355"/>
      <c r="F472" s="355"/>
      <c r="G472" s="355"/>
      <c r="H472" s="355"/>
      <c r="I472" s="355"/>
      <c r="J472" s="355"/>
      <c r="K472" s="359"/>
      <c r="L472" s="355"/>
      <c r="M472" s="355"/>
      <c r="N472" s="355"/>
      <c r="O472" s="355"/>
      <c r="P472" s="355"/>
      <c r="Q472" s="355"/>
      <c r="R472" s="355"/>
      <c r="S472" s="355"/>
      <c r="T472" s="355"/>
      <c r="U472" s="355"/>
      <c r="V472" s="355"/>
      <c r="W472" s="355"/>
      <c r="X472" s="355"/>
      <c r="Y472" s="355"/>
      <c r="Z472" s="355"/>
      <c r="AA472" s="355"/>
    </row>
    <row r="473" spans="1:27" ht="15.75" customHeight="1" x14ac:dyDescent="0.3">
      <c r="A473" s="355"/>
      <c r="B473" s="355"/>
      <c r="C473" s="355"/>
      <c r="D473" s="355"/>
      <c r="E473" s="355"/>
      <c r="F473" s="355"/>
      <c r="G473" s="355"/>
      <c r="H473" s="355"/>
      <c r="I473" s="355"/>
      <c r="J473" s="355"/>
      <c r="K473" s="359"/>
      <c r="L473" s="355"/>
      <c r="M473" s="355"/>
      <c r="N473" s="355"/>
      <c r="O473" s="355"/>
      <c r="P473" s="355"/>
      <c r="Q473" s="355"/>
      <c r="R473" s="355"/>
      <c r="S473" s="355"/>
      <c r="T473" s="355"/>
      <c r="U473" s="355"/>
      <c r="V473" s="355"/>
      <c r="W473" s="355"/>
      <c r="X473" s="355"/>
      <c r="Y473" s="355"/>
      <c r="Z473" s="355"/>
      <c r="AA473" s="355"/>
    </row>
    <row r="474" spans="1:27" ht="15.75" customHeight="1" x14ac:dyDescent="0.3">
      <c r="A474" s="355"/>
      <c r="B474" s="355"/>
      <c r="C474" s="355"/>
      <c r="D474" s="355"/>
      <c r="E474" s="355"/>
      <c r="F474" s="355"/>
      <c r="G474" s="355"/>
      <c r="H474" s="355"/>
      <c r="I474" s="355"/>
      <c r="J474" s="355"/>
      <c r="K474" s="359"/>
      <c r="L474" s="355"/>
      <c r="M474" s="355"/>
      <c r="N474" s="355"/>
      <c r="O474" s="355"/>
      <c r="P474" s="355"/>
      <c r="Q474" s="355"/>
      <c r="R474" s="355"/>
      <c r="S474" s="355"/>
      <c r="T474" s="355"/>
      <c r="U474" s="355"/>
      <c r="V474" s="355"/>
      <c r="W474" s="355"/>
      <c r="X474" s="355"/>
      <c r="Y474" s="355"/>
      <c r="Z474" s="355"/>
      <c r="AA474" s="355"/>
    </row>
    <row r="475" spans="1:27" ht="15.75" customHeight="1" x14ac:dyDescent="0.3">
      <c r="A475" s="355"/>
      <c r="B475" s="355"/>
      <c r="C475" s="355"/>
      <c r="D475" s="355"/>
      <c r="E475" s="355"/>
      <c r="F475" s="355"/>
      <c r="G475" s="355"/>
      <c r="H475" s="355"/>
      <c r="I475" s="355"/>
      <c r="J475" s="355"/>
      <c r="K475" s="359"/>
      <c r="L475" s="355"/>
      <c r="M475" s="355"/>
      <c r="N475" s="355"/>
      <c r="O475" s="355"/>
      <c r="P475" s="355"/>
      <c r="Q475" s="355"/>
      <c r="R475" s="355"/>
      <c r="S475" s="355"/>
      <c r="T475" s="355"/>
      <c r="U475" s="355"/>
      <c r="V475" s="355"/>
      <c r="W475" s="355"/>
      <c r="X475" s="355"/>
      <c r="Y475" s="355"/>
      <c r="Z475" s="355"/>
      <c r="AA475" s="355"/>
    </row>
    <row r="476" spans="1:27" ht="15.75" customHeight="1" x14ac:dyDescent="0.3">
      <c r="A476" s="355"/>
      <c r="B476" s="355"/>
      <c r="C476" s="355"/>
      <c r="D476" s="355"/>
      <c r="E476" s="355"/>
      <c r="F476" s="355"/>
      <c r="G476" s="355"/>
      <c r="H476" s="355"/>
      <c r="I476" s="355"/>
      <c r="J476" s="355"/>
      <c r="K476" s="359"/>
      <c r="L476" s="355"/>
      <c r="M476" s="355"/>
      <c r="N476" s="355"/>
      <c r="O476" s="355"/>
      <c r="P476" s="355"/>
      <c r="Q476" s="355"/>
      <c r="R476" s="355"/>
      <c r="S476" s="355"/>
      <c r="T476" s="355"/>
      <c r="U476" s="355"/>
      <c r="V476" s="355"/>
      <c r="W476" s="355"/>
      <c r="X476" s="355"/>
      <c r="Y476" s="355"/>
      <c r="Z476" s="355"/>
      <c r="AA476" s="355"/>
    </row>
    <row r="477" spans="1:27" ht="15.75" customHeight="1" x14ac:dyDescent="0.3">
      <c r="A477" s="355"/>
      <c r="B477" s="355"/>
      <c r="C477" s="355"/>
      <c r="D477" s="355"/>
      <c r="E477" s="355"/>
      <c r="F477" s="355"/>
      <c r="G477" s="355"/>
      <c r="H477" s="355"/>
      <c r="I477" s="355"/>
      <c r="J477" s="355"/>
      <c r="K477" s="359"/>
      <c r="L477" s="355"/>
      <c r="M477" s="355"/>
      <c r="N477" s="355"/>
      <c r="O477" s="355"/>
      <c r="P477" s="355"/>
      <c r="Q477" s="355"/>
      <c r="R477" s="355"/>
      <c r="S477" s="355"/>
      <c r="T477" s="355"/>
      <c r="U477" s="355"/>
      <c r="V477" s="355"/>
      <c r="W477" s="355"/>
      <c r="X477" s="355"/>
      <c r="Y477" s="355"/>
      <c r="Z477" s="355"/>
      <c r="AA477" s="355"/>
    </row>
    <row r="478" spans="1:27" ht="15.75" customHeight="1" x14ac:dyDescent="0.3">
      <c r="A478" s="355"/>
      <c r="B478" s="355"/>
      <c r="C478" s="355"/>
      <c r="D478" s="355"/>
      <c r="E478" s="355"/>
      <c r="F478" s="355"/>
      <c r="G478" s="355"/>
      <c r="H478" s="355"/>
      <c r="I478" s="355"/>
      <c r="J478" s="355"/>
      <c r="K478" s="359"/>
      <c r="L478" s="355"/>
      <c r="M478" s="355"/>
      <c r="N478" s="355"/>
      <c r="O478" s="355"/>
      <c r="P478" s="355"/>
      <c r="Q478" s="355"/>
      <c r="R478" s="355"/>
      <c r="S478" s="355"/>
      <c r="T478" s="355"/>
      <c r="U478" s="355"/>
      <c r="V478" s="355"/>
      <c r="W478" s="355"/>
      <c r="X478" s="355"/>
      <c r="Y478" s="355"/>
      <c r="Z478" s="355"/>
      <c r="AA478" s="355"/>
    </row>
    <row r="479" spans="1:27" ht="15.75" customHeight="1" x14ac:dyDescent="0.3">
      <c r="A479" s="355"/>
      <c r="B479" s="355"/>
      <c r="C479" s="355"/>
      <c r="D479" s="355"/>
      <c r="E479" s="355"/>
      <c r="F479" s="355"/>
      <c r="G479" s="355"/>
      <c r="H479" s="355"/>
      <c r="I479" s="355"/>
      <c r="J479" s="355"/>
      <c r="K479" s="359"/>
      <c r="L479" s="355"/>
      <c r="M479" s="355"/>
      <c r="N479" s="355"/>
      <c r="O479" s="355"/>
      <c r="P479" s="355"/>
      <c r="Q479" s="355"/>
      <c r="R479" s="355"/>
      <c r="S479" s="355"/>
      <c r="T479" s="355"/>
      <c r="U479" s="355"/>
      <c r="V479" s="355"/>
      <c r="W479" s="355"/>
      <c r="X479" s="355"/>
      <c r="Y479" s="355"/>
      <c r="Z479" s="355"/>
      <c r="AA479" s="355"/>
    </row>
    <row r="480" spans="1:27" ht="15.75" customHeight="1" x14ac:dyDescent="0.3">
      <c r="A480" s="355"/>
      <c r="B480" s="355"/>
      <c r="C480" s="355"/>
      <c r="D480" s="355"/>
      <c r="E480" s="355"/>
      <c r="F480" s="355"/>
      <c r="G480" s="355"/>
      <c r="H480" s="355"/>
      <c r="I480" s="355"/>
      <c r="J480" s="355"/>
      <c r="K480" s="359"/>
      <c r="L480" s="355"/>
      <c r="M480" s="355"/>
      <c r="N480" s="355"/>
      <c r="O480" s="355"/>
      <c r="P480" s="355"/>
      <c r="Q480" s="355"/>
      <c r="R480" s="355"/>
      <c r="S480" s="355"/>
      <c r="T480" s="355"/>
      <c r="U480" s="355"/>
      <c r="V480" s="355"/>
      <c r="W480" s="355"/>
      <c r="X480" s="355"/>
      <c r="Y480" s="355"/>
      <c r="Z480" s="355"/>
      <c r="AA480" s="355"/>
    </row>
    <row r="481" spans="1:27" ht="15.75" customHeight="1" x14ac:dyDescent="0.3">
      <c r="A481" s="355"/>
      <c r="B481" s="355"/>
      <c r="C481" s="355"/>
      <c r="D481" s="355"/>
      <c r="E481" s="355"/>
      <c r="F481" s="355"/>
      <c r="G481" s="355"/>
      <c r="H481" s="355"/>
      <c r="I481" s="355"/>
      <c r="J481" s="355"/>
      <c r="K481" s="359"/>
      <c r="L481" s="355"/>
      <c r="M481" s="355"/>
      <c r="N481" s="355"/>
      <c r="O481" s="355"/>
      <c r="P481" s="355"/>
      <c r="Q481" s="355"/>
      <c r="R481" s="355"/>
      <c r="S481" s="355"/>
      <c r="T481" s="355"/>
      <c r="U481" s="355"/>
      <c r="V481" s="355"/>
      <c r="W481" s="355"/>
      <c r="X481" s="355"/>
      <c r="Y481" s="355"/>
      <c r="Z481" s="355"/>
      <c r="AA481" s="355"/>
    </row>
    <row r="482" spans="1:27" ht="15.75" customHeight="1" x14ac:dyDescent="0.3">
      <c r="A482" s="355"/>
      <c r="B482" s="355"/>
      <c r="C482" s="355"/>
      <c r="D482" s="355"/>
      <c r="E482" s="355"/>
      <c r="F482" s="355"/>
      <c r="G482" s="355"/>
      <c r="H482" s="355"/>
      <c r="I482" s="355"/>
      <c r="J482" s="355"/>
      <c r="K482" s="359"/>
      <c r="L482" s="355"/>
      <c r="M482" s="355"/>
      <c r="N482" s="355"/>
      <c r="O482" s="355"/>
      <c r="P482" s="355"/>
      <c r="Q482" s="355"/>
      <c r="R482" s="355"/>
      <c r="S482" s="355"/>
      <c r="T482" s="355"/>
      <c r="U482" s="355"/>
      <c r="V482" s="355"/>
      <c r="W482" s="355"/>
      <c r="X482" s="355"/>
      <c r="Y482" s="355"/>
      <c r="Z482" s="355"/>
      <c r="AA482" s="355"/>
    </row>
    <row r="483" spans="1:27" ht="15.75" customHeight="1" x14ac:dyDescent="0.3">
      <c r="A483" s="355"/>
      <c r="B483" s="355"/>
      <c r="C483" s="355"/>
      <c r="D483" s="355"/>
      <c r="E483" s="355"/>
      <c r="F483" s="355"/>
      <c r="G483" s="355"/>
      <c r="H483" s="355"/>
      <c r="I483" s="355"/>
      <c r="J483" s="355"/>
      <c r="K483" s="359"/>
      <c r="L483" s="355"/>
      <c r="M483" s="355"/>
      <c r="N483" s="355"/>
      <c r="O483" s="355"/>
      <c r="P483" s="355"/>
      <c r="Q483" s="355"/>
      <c r="R483" s="355"/>
      <c r="S483" s="355"/>
      <c r="T483" s="355"/>
      <c r="U483" s="355"/>
      <c r="V483" s="355"/>
      <c r="W483" s="355"/>
      <c r="X483" s="355"/>
      <c r="Y483" s="355"/>
      <c r="Z483" s="355"/>
      <c r="AA483" s="355"/>
    </row>
    <row r="484" spans="1:27" ht="15.75" customHeight="1" x14ac:dyDescent="0.3">
      <c r="A484" s="355"/>
      <c r="B484" s="355"/>
      <c r="C484" s="355"/>
      <c r="D484" s="355"/>
      <c r="E484" s="355"/>
      <c r="F484" s="355"/>
      <c r="G484" s="355"/>
      <c r="H484" s="355"/>
      <c r="I484" s="355"/>
      <c r="J484" s="355"/>
      <c r="K484" s="359"/>
      <c r="L484" s="355"/>
      <c r="M484" s="355"/>
      <c r="N484" s="355"/>
      <c r="O484" s="355"/>
      <c r="P484" s="355"/>
      <c r="Q484" s="355"/>
      <c r="R484" s="355"/>
      <c r="S484" s="355"/>
      <c r="T484" s="355"/>
      <c r="U484" s="355"/>
      <c r="V484" s="355"/>
      <c r="W484" s="355"/>
      <c r="X484" s="355"/>
      <c r="Y484" s="355"/>
      <c r="Z484" s="355"/>
      <c r="AA484" s="355"/>
    </row>
    <row r="485" spans="1:27" ht="15.75" customHeight="1" x14ac:dyDescent="0.3">
      <c r="A485" s="355"/>
      <c r="B485" s="355"/>
      <c r="C485" s="355"/>
      <c r="D485" s="355"/>
      <c r="E485" s="355"/>
      <c r="F485" s="355"/>
      <c r="G485" s="355"/>
      <c r="H485" s="355"/>
      <c r="I485" s="355"/>
      <c r="J485" s="355"/>
      <c r="K485" s="359"/>
      <c r="L485" s="355"/>
      <c r="M485" s="355"/>
      <c r="N485" s="355"/>
      <c r="O485" s="355"/>
      <c r="P485" s="355"/>
      <c r="Q485" s="355"/>
      <c r="R485" s="355"/>
      <c r="S485" s="355"/>
      <c r="T485" s="355"/>
      <c r="U485" s="355"/>
      <c r="V485" s="355"/>
      <c r="W485" s="355"/>
      <c r="X485" s="355"/>
      <c r="Y485" s="355"/>
      <c r="Z485" s="355"/>
      <c r="AA485" s="355"/>
    </row>
    <row r="486" spans="1:27" ht="15.75" customHeight="1" x14ac:dyDescent="0.3">
      <c r="A486" s="355"/>
      <c r="B486" s="355"/>
      <c r="C486" s="355"/>
      <c r="D486" s="355"/>
      <c r="E486" s="355"/>
      <c r="F486" s="355"/>
      <c r="G486" s="355"/>
      <c r="H486" s="355"/>
      <c r="I486" s="355"/>
      <c r="J486" s="355"/>
      <c r="K486" s="359"/>
      <c r="L486" s="355"/>
      <c r="M486" s="355"/>
      <c r="N486" s="355"/>
      <c r="O486" s="355"/>
      <c r="P486" s="355"/>
      <c r="Q486" s="355"/>
      <c r="R486" s="355"/>
      <c r="S486" s="355"/>
      <c r="T486" s="355"/>
      <c r="U486" s="355"/>
      <c r="V486" s="355"/>
      <c r="W486" s="355"/>
      <c r="X486" s="355"/>
      <c r="Y486" s="355"/>
      <c r="Z486" s="355"/>
      <c r="AA486" s="355"/>
    </row>
    <row r="487" spans="1:27" ht="15.75" customHeight="1" x14ac:dyDescent="0.3">
      <c r="A487" s="355"/>
      <c r="B487" s="355"/>
      <c r="C487" s="355"/>
      <c r="D487" s="355"/>
      <c r="E487" s="355"/>
      <c r="F487" s="355"/>
      <c r="G487" s="355"/>
      <c r="H487" s="355"/>
      <c r="I487" s="355"/>
      <c r="J487" s="355"/>
      <c r="K487" s="359"/>
      <c r="L487" s="355"/>
      <c r="M487" s="355"/>
      <c r="N487" s="355"/>
      <c r="O487" s="355"/>
      <c r="P487" s="355"/>
      <c r="Q487" s="355"/>
      <c r="R487" s="355"/>
      <c r="S487" s="355"/>
      <c r="T487" s="355"/>
      <c r="U487" s="355"/>
      <c r="V487" s="355"/>
      <c r="W487" s="355"/>
      <c r="X487" s="355"/>
      <c r="Y487" s="355"/>
      <c r="Z487" s="355"/>
      <c r="AA487" s="355"/>
    </row>
    <row r="488" spans="1:27" ht="15.75" customHeight="1" x14ac:dyDescent="0.3">
      <c r="A488" s="355"/>
      <c r="B488" s="355"/>
      <c r="C488" s="355"/>
      <c r="D488" s="355"/>
      <c r="E488" s="355"/>
      <c r="F488" s="355"/>
      <c r="G488" s="355"/>
      <c r="H488" s="355"/>
      <c r="I488" s="355"/>
      <c r="J488" s="355"/>
      <c r="K488" s="359"/>
      <c r="L488" s="355"/>
      <c r="M488" s="355"/>
      <c r="N488" s="355"/>
      <c r="O488" s="355"/>
      <c r="P488" s="355"/>
      <c r="Q488" s="355"/>
      <c r="R488" s="355"/>
      <c r="S488" s="355"/>
      <c r="T488" s="355"/>
      <c r="U488" s="355"/>
      <c r="V488" s="355"/>
      <c r="W488" s="355"/>
      <c r="X488" s="355"/>
      <c r="Y488" s="355"/>
      <c r="Z488" s="355"/>
      <c r="AA488" s="355"/>
    </row>
    <row r="489" spans="1:27" ht="15.75" customHeight="1" x14ac:dyDescent="0.3">
      <c r="A489" s="355"/>
      <c r="B489" s="355"/>
      <c r="C489" s="355"/>
      <c r="D489" s="355"/>
      <c r="E489" s="355"/>
      <c r="F489" s="355"/>
      <c r="G489" s="355"/>
      <c r="H489" s="355"/>
      <c r="I489" s="355"/>
      <c r="J489" s="355"/>
      <c r="K489" s="359"/>
      <c r="L489" s="355"/>
      <c r="M489" s="355"/>
      <c r="N489" s="355"/>
      <c r="O489" s="355"/>
      <c r="P489" s="355"/>
      <c r="Q489" s="355"/>
      <c r="R489" s="355"/>
      <c r="S489" s="355"/>
      <c r="T489" s="355"/>
      <c r="U489" s="355"/>
      <c r="V489" s="355"/>
      <c r="W489" s="355"/>
      <c r="X489" s="355"/>
      <c r="Y489" s="355"/>
      <c r="Z489" s="355"/>
      <c r="AA489" s="355"/>
    </row>
    <row r="490" spans="1:27" ht="15.75" customHeight="1" x14ac:dyDescent="0.3">
      <c r="A490" s="355"/>
      <c r="B490" s="355"/>
      <c r="C490" s="355"/>
      <c r="D490" s="355"/>
      <c r="E490" s="355"/>
      <c r="F490" s="355"/>
      <c r="G490" s="355"/>
      <c r="H490" s="355"/>
      <c r="I490" s="355"/>
      <c r="J490" s="355"/>
      <c r="K490" s="359"/>
      <c r="L490" s="355"/>
      <c r="M490" s="355"/>
      <c r="N490" s="355"/>
      <c r="O490" s="355"/>
      <c r="P490" s="355"/>
      <c r="Q490" s="355"/>
      <c r="R490" s="355"/>
      <c r="S490" s="355"/>
      <c r="T490" s="355"/>
      <c r="U490" s="355"/>
      <c r="V490" s="355"/>
      <c r="W490" s="355"/>
      <c r="X490" s="355"/>
      <c r="Y490" s="355"/>
      <c r="Z490" s="355"/>
      <c r="AA490" s="355"/>
    </row>
    <row r="491" spans="1:27" ht="15.75" customHeight="1" x14ac:dyDescent="0.3">
      <c r="A491" s="355"/>
      <c r="B491" s="355"/>
      <c r="C491" s="355"/>
      <c r="D491" s="355"/>
      <c r="E491" s="355"/>
      <c r="F491" s="355"/>
      <c r="G491" s="355"/>
      <c r="H491" s="355"/>
      <c r="I491" s="355"/>
      <c r="J491" s="355"/>
      <c r="K491" s="359"/>
      <c r="L491" s="355"/>
      <c r="M491" s="355"/>
      <c r="N491" s="355"/>
      <c r="O491" s="355"/>
      <c r="P491" s="355"/>
      <c r="Q491" s="355"/>
      <c r="R491" s="355"/>
      <c r="S491" s="355"/>
      <c r="T491" s="355"/>
      <c r="U491" s="355"/>
      <c r="V491" s="355"/>
      <c r="W491" s="355"/>
      <c r="X491" s="355"/>
      <c r="Y491" s="355"/>
      <c r="Z491" s="355"/>
      <c r="AA491" s="355"/>
    </row>
    <row r="492" spans="1:27" ht="15.75" customHeight="1" x14ac:dyDescent="0.3">
      <c r="A492" s="355"/>
      <c r="B492" s="355"/>
      <c r="C492" s="355"/>
      <c r="D492" s="355"/>
      <c r="E492" s="355"/>
      <c r="F492" s="355"/>
      <c r="G492" s="355"/>
      <c r="H492" s="355"/>
      <c r="I492" s="355"/>
      <c r="J492" s="355"/>
      <c r="K492" s="359"/>
      <c r="L492" s="355"/>
      <c r="M492" s="355"/>
      <c r="N492" s="355"/>
      <c r="O492" s="355"/>
      <c r="P492" s="355"/>
      <c r="Q492" s="355"/>
      <c r="R492" s="355"/>
      <c r="S492" s="355"/>
      <c r="T492" s="355"/>
      <c r="U492" s="355"/>
      <c r="V492" s="355"/>
      <c r="W492" s="355"/>
      <c r="X492" s="355"/>
      <c r="Y492" s="355"/>
      <c r="Z492" s="355"/>
      <c r="AA492" s="355"/>
    </row>
    <row r="493" spans="1:27" ht="15.75" customHeight="1" x14ac:dyDescent="0.3">
      <c r="A493" s="355"/>
      <c r="B493" s="355"/>
      <c r="C493" s="355"/>
      <c r="D493" s="355"/>
      <c r="E493" s="355"/>
      <c r="F493" s="355"/>
      <c r="G493" s="355"/>
      <c r="H493" s="355"/>
      <c r="I493" s="355"/>
      <c r="J493" s="355"/>
      <c r="K493" s="359"/>
      <c r="L493" s="355"/>
      <c r="M493" s="355"/>
      <c r="N493" s="355"/>
      <c r="O493" s="355"/>
      <c r="P493" s="355"/>
      <c r="Q493" s="355"/>
      <c r="R493" s="355"/>
      <c r="S493" s="355"/>
      <c r="T493" s="355"/>
      <c r="U493" s="355"/>
      <c r="V493" s="355"/>
      <c r="W493" s="355"/>
      <c r="X493" s="355"/>
      <c r="Y493" s="355"/>
      <c r="Z493" s="355"/>
      <c r="AA493" s="355"/>
    </row>
    <row r="494" spans="1:27" ht="15.75" customHeight="1" x14ac:dyDescent="0.3">
      <c r="A494" s="355"/>
      <c r="B494" s="355"/>
      <c r="C494" s="355"/>
      <c r="D494" s="355"/>
      <c r="E494" s="355"/>
      <c r="F494" s="355"/>
      <c r="G494" s="355"/>
      <c r="H494" s="355"/>
      <c r="I494" s="355"/>
      <c r="J494" s="355"/>
      <c r="K494" s="359"/>
      <c r="L494" s="355"/>
      <c r="M494" s="355"/>
      <c r="N494" s="355"/>
      <c r="O494" s="355"/>
      <c r="P494" s="355"/>
      <c r="Q494" s="355"/>
      <c r="R494" s="355"/>
      <c r="S494" s="355"/>
      <c r="T494" s="355"/>
      <c r="U494" s="355"/>
      <c r="V494" s="355"/>
      <c r="W494" s="355"/>
      <c r="X494" s="355"/>
      <c r="Y494" s="355"/>
      <c r="Z494" s="355"/>
      <c r="AA494" s="355"/>
    </row>
    <row r="495" spans="1:27" ht="15.75" customHeight="1" x14ac:dyDescent="0.3">
      <c r="A495" s="355"/>
      <c r="B495" s="355"/>
      <c r="C495" s="355"/>
      <c r="D495" s="355"/>
      <c r="E495" s="355"/>
      <c r="F495" s="355"/>
      <c r="G495" s="355"/>
      <c r="H495" s="355"/>
      <c r="I495" s="355"/>
      <c r="J495" s="355"/>
      <c r="K495" s="359"/>
      <c r="L495" s="355"/>
      <c r="M495" s="355"/>
      <c r="N495" s="355"/>
      <c r="O495" s="355"/>
      <c r="P495" s="355"/>
      <c r="Q495" s="355"/>
      <c r="R495" s="355"/>
      <c r="S495" s="355"/>
      <c r="T495" s="355"/>
      <c r="U495" s="355"/>
      <c r="V495" s="355"/>
      <c r="W495" s="355"/>
      <c r="X495" s="355"/>
      <c r="Y495" s="355"/>
      <c r="Z495" s="355"/>
      <c r="AA495" s="355"/>
    </row>
    <row r="496" spans="1:27" ht="15.75" customHeight="1" x14ac:dyDescent="0.3">
      <c r="A496" s="355"/>
      <c r="B496" s="355"/>
      <c r="C496" s="355"/>
      <c r="D496" s="355"/>
      <c r="E496" s="355"/>
      <c r="F496" s="355"/>
      <c r="G496" s="355"/>
      <c r="H496" s="355"/>
      <c r="I496" s="355"/>
      <c r="J496" s="355"/>
      <c r="K496" s="359"/>
      <c r="L496" s="355"/>
      <c r="M496" s="355"/>
      <c r="N496" s="355"/>
      <c r="O496" s="355"/>
      <c r="P496" s="355"/>
      <c r="Q496" s="355"/>
      <c r="R496" s="355"/>
      <c r="S496" s="355"/>
      <c r="T496" s="355"/>
      <c r="U496" s="355"/>
      <c r="V496" s="355"/>
      <c r="W496" s="355"/>
      <c r="X496" s="355"/>
      <c r="Y496" s="355"/>
      <c r="Z496" s="355"/>
      <c r="AA496" s="355"/>
    </row>
    <row r="497" spans="1:27" ht="15.75" customHeight="1" x14ac:dyDescent="0.3">
      <c r="A497" s="355"/>
      <c r="B497" s="355"/>
      <c r="C497" s="355"/>
      <c r="D497" s="355"/>
      <c r="E497" s="355"/>
      <c r="F497" s="355"/>
      <c r="G497" s="355"/>
      <c r="H497" s="355"/>
      <c r="I497" s="355"/>
      <c r="J497" s="355"/>
      <c r="K497" s="359"/>
      <c r="L497" s="355"/>
      <c r="M497" s="355"/>
      <c r="N497" s="355"/>
      <c r="O497" s="355"/>
      <c r="P497" s="355"/>
      <c r="Q497" s="355"/>
      <c r="R497" s="355"/>
      <c r="S497" s="355"/>
      <c r="T497" s="355"/>
      <c r="U497" s="355"/>
      <c r="V497" s="355"/>
      <c r="W497" s="355"/>
      <c r="X497" s="355"/>
      <c r="Y497" s="355"/>
      <c r="Z497" s="355"/>
      <c r="AA497" s="355"/>
    </row>
    <row r="498" spans="1:27" ht="15.75" customHeight="1" x14ac:dyDescent="0.3">
      <c r="A498" s="355"/>
      <c r="B498" s="355"/>
      <c r="C498" s="355"/>
      <c r="D498" s="355"/>
      <c r="E498" s="355"/>
      <c r="F498" s="355"/>
      <c r="G498" s="355"/>
      <c r="H498" s="355"/>
      <c r="I498" s="355"/>
      <c r="J498" s="355"/>
      <c r="K498" s="359"/>
      <c r="L498" s="355"/>
      <c r="M498" s="355"/>
      <c r="N498" s="355"/>
      <c r="O498" s="355"/>
      <c r="P498" s="355"/>
      <c r="Q498" s="355"/>
      <c r="R498" s="355"/>
      <c r="S498" s="355"/>
      <c r="T498" s="355"/>
      <c r="U498" s="355"/>
      <c r="V498" s="355"/>
      <c r="W498" s="355"/>
      <c r="X498" s="355"/>
      <c r="Y498" s="355"/>
      <c r="Z498" s="355"/>
      <c r="AA498" s="355"/>
    </row>
    <row r="499" spans="1:27" ht="15.75" customHeight="1" x14ac:dyDescent="0.3">
      <c r="A499" s="355"/>
      <c r="B499" s="355"/>
      <c r="C499" s="355"/>
      <c r="D499" s="355"/>
      <c r="E499" s="355"/>
      <c r="F499" s="355"/>
      <c r="G499" s="355"/>
      <c r="H499" s="355"/>
      <c r="I499" s="355"/>
      <c r="J499" s="355"/>
      <c r="K499" s="359"/>
      <c r="L499" s="355"/>
      <c r="M499" s="355"/>
      <c r="N499" s="355"/>
      <c r="O499" s="355"/>
      <c r="P499" s="355"/>
      <c r="Q499" s="355"/>
      <c r="R499" s="355"/>
      <c r="S499" s="355"/>
      <c r="T499" s="355"/>
      <c r="U499" s="355"/>
      <c r="V499" s="355"/>
      <c r="W499" s="355"/>
      <c r="X499" s="355"/>
      <c r="Y499" s="355"/>
      <c r="Z499" s="355"/>
      <c r="AA499" s="355"/>
    </row>
    <row r="500" spans="1:27" ht="15.75" customHeight="1" x14ac:dyDescent="0.3">
      <c r="A500" s="355"/>
      <c r="B500" s="355"/>
      <c r="C500" s="355"/>
      <c r="D500" s="355"/>
      <c r="E500" s="355"/>
      <c r="F500" s="355"/>
      <c r="G500" s="355"/>
      <c r="H500" s="355"/>
      <c r="I500" s="355"/>
      <c r="J500" s="355"/>
      <c r="K500" s="359"/>
      <c r="L500" s="355"/>
      <c r="M500" s="355"/>
      <c r="N500" s="355"/>
      <c r="O500" s="355"/>
      <c r="P500" s="355"/>
      <c r="Q500" s="355"/>
      <c r="R500" s="355"/>
      <c r="S500" s="355"/>
      <c r="T500" s="355"/>
      <c r="U500" s="355"/>
      <c r="V500" s="355"/>
      <c r="W500" s="355"/>
      <c r="X500" s="355"/>
      <c r="Y500" s="355"/>
      <c r="Z500" s="355"/>
      <c r="AA500" s="355"/>
    </row>
    <row r="501" spans="1:27" ht="15.75" customHeight="1" x14ac:dyDescent="0.3">
      <c r="A501" s="355"/>
      <c r="B501" s="355"/>
      <c r="C501" s="355"/>
      <c r="D501" s="355"/>
      <c r="E501" s="355"/>
      <c r="F501" s="355"/>
      <c r="G501" s="355"/>
      <c r="H501" s="355"/>
      <c r="I501" s="355"/>
      <c r="J501" s="355"/>
      <c r="K501" s="359"/>
      <c r="L501" s="355"/>
      <c r="M501" s="355"/>
      <c r="N501" s="355"/>
      <c r="O501" s="355"/>
      <c r="P501" s="355"/>
      <c r="Q501" s="355"/>
      <c r="R501" s="355"/>
      <c r="S501" s="355"/>
      <c r="T501" s="355"/>
      <c r="U501" s="355"/>
      <c r="V501" s="355"/>
      <c r="W501" s="355"/>
      <c r="X501" s="355"/>
      <c r="Y501" s="355"/>
      <c r="Z501" s="355"/>
      <c r="AA501" s="355"/>
    </row>
    <row r="502" spans="1:27" ht="15.75" customHeight="1" x14ac:dyDescent="0.3">
      <c r="A502" s="355"/>
      <c r="B502" s="355"/>
      <c r="C502" s="355"/>
      <c r="D502" s="355"/>
      <c r="E502" s="355"/>
      <c r="F502" s="355"/>
      <c r="G502" s="355"/>
      <c r="H502" s="355"/>
      <c r="I502" s="355"/>
      <c r="J502" s="355"/>
      <c r="K502" s="359"/>
      <c r="L502" s="355"/>
      <c r="M502" s="355"/>
      <c r="N502" s="355"/>
      <c r="O502" s="355"/>
      <c r="P502" s="355"/>
      <c r="Q502" s="355"/>
      <c r="R502" s="355"/>
      <c r="S502" s="355"/>
      <c r="T502" s="355"/>
      <c r="U502" s="355"/>
      <c r="V502" s="355"/>
      <c r="W502" s="355"/>
      <c r="X502" s="355"/>
      <c r="Y502" s="355"/>
      <c r="Z502" s="355"/>
      <c r="AA502" s="355"/>
    </row>
    <row r="503" spans="1:27" ht="15.75" customHeight="1" x14ac:dyDescent="0.3">
      <c r="A503" s="355"/>
      <c r="B503" s="355"/>
      <c r="C503" s="355"/>
      <c r="D503" s="355"/>
      <c r="E503" s="355"/>
      <c r="F503" s="355"/>
      <c r="G503" s="355"/>
      <c r="H503" s="355"/>
      <c r="I503" s="355"/>
      <c r="J503" s="355"/>
      <c r="K503" s="359"/>
      <c r="L503" s="355"/>
      <c r="M503" s="355"/>
      <c r="N503" s="355"/>
      <c r="O503" s="355"/>
      <c r="P503" s="355"/>
      <c r="Q503" s="355"/>
      <c r="R503" s="355"/>
      <c r="S503" s="355"/>
      <c r="T503" s="355"/>
      <c r="U503" s="355"/>
      <c r="V503" s="355"/>
      <c r="W503" s="355"/>
      <c r="X503" s="355"/>
      <c r="Y503" s="355"/>
      <c r="Z503" s="355"/>
      <c r="AA503" s="355"/>
    </row>
    <row r="504" spans="1:27" ht="15.75" customHeight="1" x14ac:dyDescent="0.3">
      <c r="A504" s="355"/>
      <c r="B504" s="355"/>
      <c r="C504" s="355"/>
      <c r="D504" s="355"/>
      <c r="E504" s="355"/>
      <c r="F504" s="355"/>
      <c r="G504" s="355"/>
      <c r="H504" s="355"/>
      <c r="I504" s="355"/>
      <c r="J504" s="355"/>
      <c r="K504" s="359"/>
      <c r="L504" s="355"/>
      <c r="M504" s="355"/>
      <c r="N504" s="355"/>
      <c r="O504" s="355"/>
      <c r="P504" s="355"/>
      <c r="Q504" s="355"/>
      <c r="R504" s="355"/>
      <c r="S504" s="355"/>
      <c r="T504" s="355"/>
      <c r="U504" s="355"/>
      <c r="V504" s="355"/>
      <c r="W504" s="355"/>
      <c r="X504" s="355"/>
      <c r="Y504" s="355"/>
      <c r="Z504" s="355"/>
      <c r="AA504" s="355"/>
    </row>
    <row r="505" spans="1:27" ht="15.75" customHeight="1" x14ac:dyDescent="0.3">
      <c r="A505" s="355"/>
      <c r="B505" s="355"/>
      <c r="C505" s="355"/>
      <c r="D505" s="355"/>
      <c r="E505" s="355"/>
      <c r="F505" s="355"/>
      <c r="G505" s="355"/>
      <c r="H505" s="355"/>
      <c r="I505" s="355"/>
      <c r="J505" s="355"/>
      <c r="K505" s="359"/>
      <c r="L505" s="355"/>
      <c r="M505" s="355"/>
      <c r="N505" s="355"/>
      <c r="O505" s="355"/>
      <c r="P505" s="355"/>
      <c r="Q505" s="355"/>
      <c r="R505" s="355"/>
      <c r="S505" s="355"/>
      <c r="T505" s="355"/>
      <c r="U505" s="355"/>
      <c r="V505" s="355"/>
      <c r="W505" s="355"/>
      <c r="X505" s="355"/>
      <c r="Y505" s="355"/>
      <c r="Z505" s="355"/>
      <c r="AA505" s="355"/>
    </row>
    <row r="506" spans="1:27" ht="15.75" customHeight="1" x14ac:dyDescent="0.3">
      <c r="A506" s="355"/>
      <c r="B506" s="355"/>
      <c r="C506" s="355"/>
      <c r="D506" s="355"/>
      <c r="E506" s="355"/>
      <c r="F506" s="355"/>
      <c r="G506" s="355"/>
      <c r="H506" s="355"/>
      <c r="I506" s="355"/>
      <c r="J506" s="355"/>
      <c r="K506" s="359"/>
      <c r="L506" s="355"/>
      <c r="M506" s="355"/>
      <c r="N506" s="355"/>
      <c r="O506" s="355"/>
      <c r="P506" s="355"/>
      <c r="Q506" s="355"/>
      <c r="R506" s="355"/>
      <c r="S506" s="355"/>
      <c r="T506" s="355"/>
      <c r="U506" s="355"/>
      <c r="V506" s="355"/>
      <c r="W506" s="355"/>
      <c r="X506" s="355"/>
      <c r="Y506" s="355"/>
      <c r="Z506" s="355"/>
      <c r="AA506" s="355"/>
    </row>
    <row r="507" spans="1:27" ht="15.75" customHeight="1" x14ac:dyDescent="0.3">
      <c r="A507" s="355"/>
      <c r="B507" s="355"/>
      <c r="C507" s="355"/>
      <c r="D507" s="355"/>
      <c r="E507" s="355"/>
      <c r="F507" s="355"/>
      <c r="G507" s="355"/>
      <c r="H507" s="355"/>
      <c r="I507" s="355"/>
      <c r="J507" s="355"/>
      <c r="K507" s="359"/>
      <c r="L507" s="355"/>
      <c r="M507" s="355"/>
      <c r="N507" s="355"/>
      <c r="O507" s="355"/>
      <c r="P507" s="355"/>
      <c r="Q507" s="355"/>
      <c r="R507" s="355"/>
      <c r="S507" s="355"/>
      <c r="T507" s="355"/>
      <c r="U507" s="355"/>
      <c r="V507" s="355"/>
      <c r="W507" s="355"/>
      <c r="X507" s="355"/>
      <c r="Y507" s="355"/>
      <c r="Z507" s="355"/>
      <c r="AA507" s="355"/>
    </row>
    <row r="508" spans="1:27" ht="15.75" customHeight="1" x14ac:dyDescent="0.3">
      <c r="A508" s="355"/>
      <c r="B508" s="355"/>
      <c r="C508" s="355"/>
      <c r="D508" s="355"/>
      <c r="E508" s="355"/>
      <c r="F508" s="355"/>
      <c r="G508" s="355"/>
      <c r="H508" s="355"/>
      <c r="I508" s="355"/>
      <c r="J508" s="355"/>
      <c r="K508" s="359"/>
      <c r="L508" s="355"/>
      <c r="M508" s="355"/>
      <c r="N508" s="355"/>
      <c r="O508" s="355"/>
      <c r="P508" s="355"/>
      <c r="Q508" s="355"/>
      <c r="R508" s="355"/>
      <c r="S508" s="355"/>
      <c r="T508" s="355"/>
      <c r="U508" s="355"/>
      <c r="V508" s="355"/>
      <c r="W508" s="355"/>
      <c r="X508" s="355"/>
      <c r="Y508" s="355"/>
      <c r="Z508" s="355"/>
      <c r="AA508" s="355"/>
    </row>
    <row r="509" spans="1:27" ht="15.75" customHeight="1" x14ac:dyDescent="0.3">
      <c r="A509" s="355"/>
      <c r="B509" s="355"/>
      <c r="C509" s="355"/>
      <c r="D509" s="355"/>
      <c r="E509" s="355"/>
      <c r="F509" s="355"/>
      <c r="G509" s="355"/>
      <c r="H509" s="355"/>
      <c r="I509" s="355"/>
      <c r="J509" s="355"/>
      <c r="K509" s="359"/>
      <c r="L509" s="355"/>
      <c r="M509" s="355"/>
      <c r="N509" s="355"/>
      <c r="O509" s="355"/>
      <c r="P509" s="355"/>
      <c r="Q509" s="355"/>
      <c r="R509" s="355"/>
      <c r="S509" s="355"/>
      <c r="T509" s="355"/>
      <c r="U509" s="355"/>
      <c r="V509" s="355"/>
      <c r="W509" s="355"/>
      <c r="X509" s="355"/>
      <c r="Y509" s="355"/>
      <c r="Z509" s="355"/>
      <c r="AA509" s="355"/>
    </row>
    <row r="510" spans="1:27" ht="15.75" customHeight="1" x14ac:dyDescent="0.3">
      <c r="A510" s="355"/>
      <c r="B510" s="355"/>
      <c r="C510" s="355"/>
      <c r="D510" s="355"/>
      <c r="E510" s="355"/>
      <c r="F510" s="355"/>
      <c r="G510" s="355"/>
      <c r="H510" s="355"/>
      <c r="I510" s="355"/>
      <c r="J510" s="355"/>
      <c r="K510" s="359"/>
      <c r="L510" s="355"/>
      <c r="M510" s="355"/>
      <c r="N510" s="355"/>
      <c r="O510" s="355"/>
      <c r="P510" s="355"/>
      <c r="Q510" s="355"/>
      <c r="R510" s="355"/>
      <c r="S510" s="355"/>
      <c r="T510" s="355"/>
      <c r="U510" s="355"/>
      <c r="V510" s="355"/>
      <c r="W510" s="355"/>
      <c r="X510" s="355"/>
      <c r="Y510" s="355"/>
      <c r="Z510" s="355"/>
      <c r="AA510" s="355"/>
    </row>
    <row r="511" spans="1:27" ht="15.75" customHeight="1" x14ac:dyDescent="0.3">
      <c r="A511" s="355"/>
      <c r="B511" s="355"/>
      <c r="C511" s="355"/>
      <c r="D511" s="355"/>
      <c r="E511" s="355"/>
      <c r="F511" s="355"/>
      <c r="G511" s="355"/>
      <c r="H511" s="355"/>
      <c r="I511" s="355"/>
      <c r="J511" s="355"/>
      <c r="K511" s="359"/>
      <c r="L511" s="355"/>
      <c r="M511" s="355"/>
      <c r="N511" s="355"/>
      <c r="O511" s="355"/>
      <c r="P511" s="355"/>
      <c r="Q511" s="355"/>
      <c r="R511" s="355"/>
      <c r="S511" s="355"/>
      <c r="T511" s="355"/>
      <c r="U511" s="355"/>
      <c r="V511" s="355"/>
      <c r="W511" s="355"/>
      <c r="X511" s="355"/>
      <c r="Y511" s="355"/>
      <c r="Z511" s="355"/>
      <c r="AA511" s="355"/>
    </row>
    <row r="512" spans="1:27" ht="15.75" customHeight="1" x14ac:dyDescent="0.3">
      <c r="A512" s="355"/>
      <c r="B512" s="355"/>
      <c r="C512" s="355"/>
      <c r="D512" s="355"/>
      <c r="E512" s="355"/>
      <c r="F512" s="355"/>
      <c r="G512" s="355"/>
      <c r="H512" s="355"/>
      <c r="I512" s="355"/>
      <c r="J512" s="355"/>
      <c r="K512" s="359"/>
      <c r="L512" s="355"/>
      <c r="M512" s="355"/>
      <c r="N512" s="355"/>
      <c r="O512" s="355"/>
      <c r="P512" s="355"/>
      <c r="Q512" s="355"/>
      <c r="R512" s="355"/>
      <c r="S512" s="355"/>
      <c r="T512" s="355"/>
      <c r="U512" s="355"/>
      <c r="V512" s="355"/>
      <c r="W512" s="355"/>
      <c r="X512" s="355"/>
      <c r="Y512" s="355"/>
      <c r="Z512" s="355"/>
      <c r="AA512" s="355"/>
    </row>
    <row r="513" spans="1:27" ht="15.75" customHeight="1" x14ac:dyDescent="0.3">
      <c r="A513" s="355"/>
      <c r="B513" s="355"/>
      <c r="C513" s="355"/>
      <c r="D513" s="355"/>
      <c r="E513" s="355"/>
      <c r="F513" s="355"/>
      <c r="G513" s="355"/>
      <c r="H513" s="355"/>
      <c r="I513" s="355"/>
      <c r="J513" s="355"/>
      <c r="K513" s="359"/>
      <c r="L513" s="355"/>
      <c r="M513" s="355"/>
      <c r="N513" s="355"/>
      <c r="O513" s="355"/>
      <c r="P513" s="355"/>
      <c r="Q513" s="355"/>
      <c r="R513" s="355"/>
      <c r="S513" s="355"/>
      <c r="T513" s="355"/>
      <c r="U513" s="355"/>
      <c r="V513" s="355"/>
      <c r="W513" s="355"/>
      <c r="X513" s="355"/>
      <c r="Y513" s="355"/>
      <c r="Z513" s="355"/>
      <c r="AA513" s="355"/>
    </row>
    <row r="514" spans="1:27" ht="15.75" customHeight="1" x14ac:dyDescent="0.3">
      <c r="A514" s="355"/>
      <c r="B514" s="355"/>
      <c r="C514" s="355"/>
      <c r="D514" s="355"/>
      <c r="E514" s="355"/>
      <c r="F514" s="355"/>
      <c r="G514" s="355"/>
      <c r="H514" s="355"/>
      <c r="I514" s="355"/>
      <c r="J514" s="355"/>
      <c r="K514" s="359"/>
      <c r="L514" s="355"/>
      <c r="M514" s="355"/>
      <c r="N514" s="355"/>
      <c r="O514" s="355"/>
      <c r="P514" s="355"/>
      <c r="Q514" s="355"/>
      <c r="R514" s="355"/>
      <c r="S514" s="355"/>
      <c r="T514" s="355"/>
      <c r="U514" s="355"/>
      <c r="V514" s="355"/>
      <c r="W514" s="355"/>
      <c r="X514" s="355"/>
      <c r="Y514" s="355"/>
      <c r="Z514" s="355"/>
      <c r="AA514" s="355"/>
    </row>
    <row r="515" spans="1:27" ht="15.75" customHeight="1" x14ac:dyDescent="0.3">
      <c r="A515" s="355"/>
      <c r="B515" s="355"/>
      <c r="C515" s="355"/>
      <c r="D515" s="355"/>
      <c r="E515" s="355"/>
      <c r="F515" s="355"/>
      <c r="G515" s="355"/>
      <c r="H515" s="355"/>
      <c r="I515" s="355"/>
      <c r="J515" s="355"/>
      <c r="K515" s="359"/>
      <c r="L515" s="355"/>
      <c r="M515" s="355"/>
      <c r="N515" s="355"/>
      <c r="O515" s="355"/>
      <c r="P515" s="355"/>
      <c r="Q515" s="355"/>
      <c r="R515" s="355"/>
      <c r="S515" s="355"/>
      <c r="T515" s="355"/>
      <c r="U515" s="355"/>
      <c r="V515" s="355"/>
      <c r="W515" s="355"/>
      <c r="X515" s="355"/>
      <c r="Y515" s="355"/>
      <c r="Z515" s="355"/>
      <c r="AA515" s="355"/>
    </row>
    <row r="516" spans="1:27" ht="15.75" customHeight="1" x14ac:dyDescent="0.3">
      <c r="A516" s="355"/>
      <c r="B516" s="355"/>
      <c r="C516" s="355"/>
      <c r="D516" s="355"/>
      <c r="E516" s="355"/>
      <c r="F516" s="355"/>
      <c r="G516" s="355"/>
      <c r="H516" s="355"/>
      <c r="I516" s="355"/>
      <c r="J516" s="355"/>
      <c r="K516" s="359"/>
      <c r="L516" s="355"/>
      <c r="M516" s="355"/>
      <c r="N516" s="355"/>
      <c r="O516" s="355"/>
      <c r="P516" s="355"/>
      <c r="Q516" s="355"/>
      <c r="R516" s="355"/>
      <c r="S516" s="355"/>
      <c r="T516" s="355"/>
      <c r="U516" s="355"/>
      <c r="V516" s="355"/>
      <c r="W516" s="355"/>
      <c r="X516" s="355"/>
      <c r="Y516" s="355"/>
      <c r="Z516" s="355"/>
      <c r="AA516" s="355"/>
    </row>
    <row r="517" spans="1:27" ht="15.75" customHeight="1" x14ac:dyDescent="0.3">
      <c r="A517" s="355"/>
      <c r="B517" s="355"/>
      <c r="C517" s="355"/>
      <c r="D517" s="355"/>
      <c r="E517" s="355"/>
      <c r="F517" s="355"/>
      <c r="G517" s="355"/>
      <c r="H517" s="355"/>
      <c r="I517" s="355"/>
      <c r="J517" s="355"/>
      <c r="K517" s="359"/>
      <c r="L517" s="355"/>
      <c r="M517" s="355"/>
      <c r="N517" s="355"/>
      <c r="O517" s="355"/>
      <c r="P517" s="355"/>
      <c r="Q517" s="355"/>
      <c r="R517" s="355"/>
      <c r="S517" s="355"/>
      <c r="T517" s="355"/>
      <c r="U517" s="355"/>
      <c r="V517" s="355"/>
      <c r="W517" s="355"/>
      <c r="X517" s="355"/>
      <c r="Y517" s="355"/>
      <c r="Z517" s="355"/>
      <c r="AA517" s="355"/>
    </row>
    <row r="518" spans="1:27" ht="15.75" customHeight="1" x14ac:dyDescent="0.3">
      <c r="A518" s="355"/>
      <c r="B518" s="355"/>
      <c r="C518" s="355"/>
      <c r="D518" s="355"/>
      <c r="E518" s="355"/>
      <c r="F518" s="355"/>
      <c r="G518" s="355"/>
      <c r="H518" s="355"/>
      <c r="I518" s="355"/>
      <c r="J518" s="355"/>
      <c r="K518" s="359"/>
      <c r="L518" s="355"/>
      <c r="M518" s="355"/>
      <c r="N518" s="355"/>
      <c r="O518" s="355"/>
      <c r="P518" s="355"/>
      <c r="Q518" s="355"/>
      <c r="R518" s="355"/>
      <c r="S518" s="355"/>
      <c r="T518" s="355"/>
      <c r="U518" s="355"/>
      <c r="V518" s="355"/>
      <c r="W518" s="355"/>
      <c r="X518" s="355"/>
      <c r="Y518" s="355"/>
      <c r="Z518" s="355"/>
      <c r="AA518" s="355"/>
    </row>
    <row r="519" spans="1:27" ht="15.75" customHeight="1" x14ac:dyDescent="0.3">
      <c r="A519" s="355"/>
      <c r="B519" s="355"/>
      <c r="C519" s="355"/>
      <c r="D519" s="355"/>
      <c r="E519" s="355"/>
      <c r="F519" s="355"/>
      <c r="G519" s="355"/>
      <c r="H519" s="355"/>
      <c r="I519" s="355"/>
      <c r="J519" s="355"/>
      <c r="K519" s="359"/>
      <c r="L519" s="355"/>
      <c r="M519" s="355"/>
      <c r="N519" s="355"/>
      <c r="O519" s="355"/>
      <c r="P519" s="355"/>
      <c r="Q519" s="355"/>
      <c r="R519" s="355"/>
      <c r="S519" s="355"/>
      <c r="T519" s="355"/>
      <c r="U519" s="355"/>
      <c r="V519" s="355"/>
      <c r="W519" s="355"/>
      <c r="X519" s="355"/>
      <c r="Y519" s="355"/>
      <c r="Z519" s="355"/>
      <c r="AA519" s="355"/>
    </row>
    <row r="520" spans="1:27" ht="15.75" customHeight="1" x14ac:dyDescent="0.3">
      <c r="A520" s="355"/>
      <c r="B520" s="355"/>
      <c r="C520" s="355"/>
      <c r="D520" s="355"/>
      <c r="E520" s="355"/>
      <c r="F520" s="355"/>
      <c r="G520" s="355"/>
      <c r="H520" s="355"/>
      <c r="I520" s="355"/>
      <c r="J520" s="355"/>
      <c r="K520" s="359"/>
      <c r="L520" s="355"/>
      <c r="M520" s="355"/>
      <c r="N520" s="355"/>
      <c r="O520" s="355"/>
      <c r="P520" s="355"/>
      <c r="Q520" s="355"/>
      <c r="R520" s="355"/>
      <c r="S520" s="355"/>
      <c r="T520" s="355"/>
      <c r="U520" s="355"/>
      <c r="V520" s="355"/>
      <c r="W520" s="355"/>
      <c r="X520" s="355"/>
      <c r="Y520" s="355"/>
      <c r="Z520" s="355"/>
      <c r="AA520" s="355"/>
    </row>
    <row r="521" spans="1:27" ht="15.75" customHeight="1" x14ac:dyDescent="0.3">
      <c r="A521" s="355"/>
      <c r="B521" s="355"/>
      <c r="C521" s="355"/>
      <c r="D521" s="355"/>
      <c r="E521" s="355"/>
      <c r="F521" s="355"/>
      <c r="G521" s="355"/>
      <c r="H521" s="355"/>
      <c r="I521" s="355"/>
      <c r="J521" s="355"/>
      <c r="K521" s="359"/>
      <c r="L521" s="355"/>
      <c r="M521" s="355"/>
      <c r="N521" s="355"/>
      <c r="O521" s="355"/>
      <c r="P521" s="355"/>
      <c r="Q521" s="355"/>
      <c r="R521" s="355"/>
      <c r="S521" s="355"/>
      <c r="T521" s="355"/>
      <c r="U521" s="355"/>
      <c r="V521" s="355"/>
      <c r="W521" s="355"/>
      <c r="X521" s="355"/>
      <c r="Y521" s="355"/>
      <c r="Z521" s="355"/>
      <c r="AA521" s="355"/>
    </row>
    <row r="522" spans="1:27" ht="15.75" customHeight="1" x14ac:dyDescent="0.3">
      <c r="A522" s="355"/>
      <c r="B522" s="355"/>
      <c r="C522" s="355"/>
      <c r="D522" s="355"/>
      <c r="E522" s="355"/>
      <c r="F522" s="355"/>
      <c r="G522" s="355"/>
      <c r="H522" s="355"/>
      <c r="I522" s="355"/>
      <c r="J522" s="355"/>
      <c r="K522" s="359"/>
      <c r="L522" s="355"/>
      <c r="M522" s="355"/>
      <c r="N522" s="355"/>
      <c r="O522" s="355"/>
      <c r="P522" s="355"/>
      <c r="Q522" s="355"/>
      <c r="R522" s="355"/>
      <c r="S522" s="355"/>
      <c r="T522" s="355"/>
      <c r="U522" s="355"/>
      <c r="V522" s="355"/>
      <c r="W522" s="355"/>
      <c r="X522" s="355"/>
      <c r="Y522" s="355"/>
      <c r="Z522" s="355"/>
      <c r="AA522" s="355"/>
    </row>
    <row r="523" spans="1:27" ht="15.75" customHeight="1" x14ac:dyDescent="0.3">
      <c r="A523" s="355"/>
      <c r="B523" s="355"/>
      <c r="C523" s="355"/>
      <c r="D523" s="355"/>
      <c r="E523" s="355"/>
      <c r="F523" s="355"/>
      <c r="G523" s="355"/>
      <c r="H523" s="355"/>
      <c r="I523" s="355"/>
      <c r="J523" s="355"/>
      <c r="K523" s="359"/>
      <c r="L523" s="355"/>
      <c r="M523" s="355"/>
      <c r="N523" s="355"/>
      <c r="O523" s="355"/>
      <c r="P523" s="355"/>
      <c r="Q523" s="355"/>
      <c r="R523" s="355"/>
      <c r="S523" s="355"/>
      <c r="T523" s="355"/>
      <c r="U523" s="355"/>
      <c r="V523" s="355"/>
      <c r="W523" s="355"/>
      <c r="X523" s="355"/>
      <c r="Y523" s="355"/>
      <c r="Z523" s="355"/>
      <c r="AA523" s="355"/>
    </row>
    <row r="524" spans="1:27" ht="15.75" customHeight="1" x14ac:dyDescent="0.3">
      <c r="A524" s="355"/>
      <c r="B524" s="355"/>
      <c r="C524" s="355"/>
      <c r="D524" s="355"/>
      <c r="E524" s="355"/>
      <c r="F524" s="355"/>
      <c r="G524" s="355"/>
      <c r="H524" s="355"/>
      <c r="I524" s="355"/>
      <c r="J524" s="355"/>
      <c r="K524" s="359"/>
      <c r="L524" s="355"/>
      <c r="M524" s="355"/>
      <c r="N524" s="355"/>
      <c r="O524" s="355"/>
      <c r="P524" s="355"/>
      <c r="Q524" s="355"/>
      <c r="R524" s="355"/>
      <c r="S524" s="355"/>
      <c r="T524" s="355"/>
      <c r="U524" s="355"/>
      <c r="V524" s="355"/>
      <c r="W524" s="355"/>
      <c r="X524" s="355"/>
      <c r="Y524" s="355"/>
      <c r="Z524" s="355"/>
      <c r="AA524" s="355"/>
    </row>
    <row r="525" spans="1:27" ht="15.75" customHeight="1" x14ac:dyDescent="0.3">
      <c r="A525" s="355"/>
      <c r="B525" s="355"/>
      <c r="C525" s="355"/>
      <c r="D525" s="355"/>
      <c r="E525" s="355"/>
      <c r="F525" s="355"/>
      <c r="G525" s="355"/>
      <c r="H525" s="355"/>
      <c r="I525" s="355"/>
      <c r="J525" s="355"/>
      <c r="K525" s="359"/>
      <c r="L525" s="355"/>
      <c r="M525" s="355"/>
      <c r="N525" s="355"/>
      <c r="O525" s="355"/>
      <c r="P525" s="355"/>
      <c r="Q525" s="355"/>
      <c r="R525" s="355"/>
      <c r="S525" s="355"/>
      <c r="T525" s="355"/>
      <c r="U525" s="355"/>
      <c r="V525" s="355"/>
      <c r="W525" s="355"/>
      <c r="X525" s="355"/>
      <c r="Y525" s="355"/>
      <c r="Z525" s="355"/>
      <c r="AA525" s="355"/>
    </row>
    <row r="526" spans="1:27" ht="15.75" customHeight="1" x14ac:dyDescent="0.3">
      <c r="A526" s="355"/>
      <c r="B526" s="355"/>
      <c r="C526" s="355"/>
      <c r="D526" s="355"/>
      <c r="E526" s="355"/>
      <c r="F526" s="355"/>
      <c r="G526" s="355"/>
      <c r="H526" s="355"/>
      <c r="I526" s="355"/>
      <c r="J526" s="355"/>
      <c r="K526" s="359"/>
      <c r="L526" s="355"/>
      <c r="M526" s="355"/>
      <c r="N526" s="355"/>
      <c r="O526" s="355"/>
      <c r="P526" s="355"/>
      <c r="Q526" s="355"/>
      <c r="R526" s="355"/>
      <c r="S526" s="355"/>
      <c r="T526" s="355"/>
      <c r="U526" s="355"/>
      <c r="V526" s="355"/>
      <c r="W526" s="355"/>
      <c r="X526" s="355"/>
      <c r="Y526" s="355"/>
      <c r="Z526" s="355"/>
      <c r="AA526" s="355"/>
    </row>
    <row r="527" spans="1:27" ht="15.75" customHeight="1" x14ac:dyDescent="0.3">
      <c r="A527" s="355"/>
      <c r="B527" s="355"/>
      <c r="C527" s="355"/>
      <c r="D527" s="355"/>
      <c r="E527" s="355"/>
      <c r="F527" s="355"/>
      <c r="G527" s="355"/>
      <c r="H527" s="355"/>
      <c r="I527" s="355"/>
      <c r="J527" s="355"/>
      <c r="K527" s="359"/>
      <c r="L527" s="355"/>
      <c r="M527" s="355"/>
      <c r="N527" s="355"/>
      <c r="O527" s="355"/>
      <c r="P527" s="355"/>
      <c r="Q527" s="355"/>
      <c r="R527" s="355"/>
      <c r="S527" s="355"/>
      <c r="T527" s="355"/>
      <c r="U527" s="355"/>
      <c r="V527" s="355"/>
      <c r="W527" s="355"/>
      <c r="X527" s="355"/>
      <c r="Y527" s="355"/>
      <c r="Z527" s="355"/>
      <c r="AA527" s="355"/>
    </row>
    <row r="528" spans="1:27" ht="15.75" customHeight="1" x14ac:dyDescent="0.3">
      <c r="A528" s="355"/>
      <c r="B528" s="355"/>
      <c r="C528" s="355"/>
      <c r="D528" s="355"/>
      <c r="E528" s="355"/>
      <c r="F528" s="355"/>
      <c r="G528" s="355"/>
      <c r="H528" s="355"/>
      <c r="I528" s="355"/>
      <c r="J528" s="355"/>
      <c r="K528" s="359"/>
      <c r="L528" s="355"/>
      <c r="M528" s="355"/>
      <c r="N528" s="355"/>
      <c r="O528" s="355"/>
      <c r="P528" s="355"/>
      <c r="Q528" s="355"/>
      <c r="R528" s="355"/>
      <c r="S528" s="355"/>
      <c r="T528" s="355"/>
      <c r="U528" s="355"/>
      <c r="V528" s="355"/>
      <c r="W528" s="355"/>
      <c r="X528" s="355"/>
      <c r="Y528" s="355"/>
      <c r="Z528" s="355"/>
      <c r="AA528" s="355"/>
    </row>
    <row r="529" spans="1:27" ht="15.75" customHeight="1" x14ac:dyDescent="0.3">
      <c r="A529" s="355"/>
      <c r="B529" s="355"/>
      <c r="C529" s="355"/>
      <c r="D529" s="355"/>
      <c r="E529" s="355"/>
      <c r="F529" s="355"/>
      <c r="G529" s="355"/>
      <c r="H529" s="355"/>
      <c r="I529" s="355"/>
      <c r="J529" s="355"/>
      <c r="K529" s="359"/>
      <c r="L529" s="355"/>
      <c r="M529" s="355"/>
      <c r="N529" s="355"/>
      <c r="O529" s="355"/>
      <c r="P529" s="355"/>
      <c r="Q529" s="355"/>
      <c r="R529" s="355"/>
      <c r="S529" s="355"/>
      <c r="T529" s="355"/>
      <c r="U529" s="355"/>
      <c r="V529" s="355"/>
      <c r="W529" s="355"/>
      <c r="X529" s="355"/>
      <c r="Y529" s="355"/>
      <c r="Z529" s="355"/>
      <c r="AA529" s="355"/>
    </row>
    <row r="530" spans="1:27" ht="15.75" customHeight="1" x14ac:dyDescent="0.3">
      <c r="A530" s="355"/>
      <c r="B530" s="355"/>
      <c r="C530" s="355"/>
      <c r="D530" s="355"/>
      <c r="E530" s="355"/>
      <c r="F530" s="355"/>
      <c r="G530" s="355"/>
      <c r="H530" s="355"/>
      <c r="I530" s="355"/>
      <c r="J530" s="355"/>
      <c r="K530" s="359"/>
      <c r="L530" s="355"/>
      <c r="M530" s="355"/>
      <c r="N530" s="355"/>
      <c r="O530" s="355"/>
      <c r="P530" s="355"/>
      <c r="Q530" s="355"/>
      <c r="R530" s="355"/>
      <c r="S530" s="355"/>
      <c r="T530" s="355"/>
      <c r="U530" s="355"/>
      <c r="V530" s="355"/>
      <c r="W530" s="355"/>
      <c r="X530" s="355"/>
      <c r="Y530" s="355"/>
      <c r="Z530" s="355"/>
      <c r="AA530" s="355"/>
    </row>
    <row r="531" spans="1:27" ht="15.75" customHeight="1" x14ac:dyDescent="0.3">
      <c r="A531" s="355"/>
      <c r="B531" s="355"/>
      <c r="C531" s="355"/>
      <c r="D531" s="355"/>
      <c r="E531" s="355"/>
      <c r="F531" s="355"/>
      <c r="G531" s="355"/>
      <c r="H531" s="355"/>
      <c r="I531" s="355"/>
      <c r="J531" s="355"/>
      <c r="K531" s="359"/>
      <c r="L531" s="355"/>
      <c r="M531" s="355"/>
      <c r="N531" s="355"/>
      <c r="O531" s="355"/>
      <c r="P531" s="355"/>
      <c r="Q531" s="355"/>
      <c r="R531" s="355"/>
      <c r="S531" s="355"/>
      <c r="T531" s="355"/>
      <c r="U531" s="355"/>
      <c r="V531" s="355"/>
      <c r="W531" s="355"/>
      <c r="X531" s="355"/>
      <c r="Y531" s="355"/>
      <c r="Z531" s="355"/>
      <c r="AA531" s="355"/>
    </row>
    <row r="532" spans="1:27" ht="15.75" customHeight="1" x14ac:dyDescent="0.3">
      <c r="A532" s="355"/>
      <c r="B532" s="355"/>
      <c r="C532" s="355"/>
      <c r="D532" s="355"/>
      <c r="E532" s="355"/>
      <c r="F532" s="355"/>
      <c r="G532" s="355"/>
      <c r="H532" s="355"/>
      <c r="I532" s="355"/>
      <c r="J532" s="355"/>
      <c r="K532" s="359"/>
      <c r="L532" s="355"/>
      <c r="M532" s="355"/>
      <c r="N532" s="355"/>
      <c r="O532" s="355"/>
      <c r="P532" s="355"/>
      <c r="Q532" s="355"/>
      <c r="R532" s="355"/>
      <c r="S532" s="355"/>
      <c r="T532" s="355"/>
      <c r="U532" s="355"/>
      <c r="V532" s="355"/>
      <c r="W532" s="355"/>
      <c r="X532" s="355"/>
      <c r="Y532" s="355"/>
      <c r="Z532" s="355"/>
      <c r="AA532" s="355"/>
    </row>
    <row r="533" spans="1:27" ht="15.75" customHeight="1" x14ac:dyDescent="0.3">
      <c r="A533" s="355"/>
      <c r="B533" s="355"/>
      <c r="C533" s="355"/>
      <c r="D533" s="355"/>
      <c r="E533" s="355"/>
      <c r="F533" s="355"/>
      <c r="G533" s="355"/>
      <c r="H533" s="355"/>
      <c r="I533" s="355"/>
      <c r="J533" s="355"/>
      <c r="K533" s="359"/>
      <c r="L533" s="355"/>
      <c r="M533" s="355"/>
      <c r="N533" s="355"/>
      <c r="O533" s="355"/>
      <c r="P533" s="355"/>
      <c r="Q533" s="355"/>
      <c r="R533" s="355"/>
      <c r="S533" s="355"/>
      <c r="T533" s="355"/>
      <c r="U533" s="355"/>
      <c r="V533" s="355"/>
      <c r="W533" s="355"/>
      <c r="X533" s="355"/>
      <c r="Y533" s="355"/>
      <c r="Z533" s="355"/>
      <c r="AA533" s="355"/>
    </row>
    <row r="534" spans="1:27" ht="15.75" customHeight="1" x14ac:dyDescent="0.3">
      <c r="A534" s="355"/>
      <c r="B534" s="355"/>
      <c r="C534" s="355"/>
      <c r="D534" s="355"/>
      <c r="E534" s="355"/>
      <c r="F534" s="355"/>
      <c r="G534" s="355"/>
      <c r="H534" s="355"/>
      <c r="I534" s="355"/>
      <c r="J534" s="355"/>
      <c r="K534" s="359"/>
      <c r="L534" s="355"/>
      <c r="M534" s="355"/>
      <c r="N534" s="355"/>
      <c r="O534" s="355"/>
      <c r="P534" s="355"/>
      <c r="Q534" s="355"/>
      <c r="R534" s="355"/>
      <c r="S534" s="355"/>
      <c r="T534" s="355"/>
      <c r="U534" s="355"/>
      <c r="V534" s="355"/>
      <c r="W534" s="355"/>
      <c r="X534" s="355"/>
      <c r="Y534" s="355"/>
      <c r="Z534" s="355"/>
      <c r="AA534" s="355"/>
    </row>
    <row r="535" spans="1:27" ht="15.75" customHeight="1" x14ac:dyDescent="0.3">
      <c r="A535" s="355"/>
      <c r="B535" s="355"/>
      <c r="C535" s="355"/>
      <c r="D535" s="355"/>
      <c r="E535" s="355"/>
      <c r="F535" s="355"/>
      <c r="G535" s="355"/>
      <c r="H535" s="355"/>
      <c r="I535" s="355"/>
      <c r="J535" s="355"/>
      <c r="K535" s="359"/>
      <c r="L535" s="355"/>
      <c r="M535" s="355"/>
      <c r="N535" s="355"/>
      <c r="O535" s="355"/>
      <c r="P535" s="355"/>
      <c r="Q535" s="355"/>
      <c r="R535" s="355"/>
      <c r="S535" s="355"/>
      <c r="T535" s="355"/>
      <c r="U535" s="355"/>
      <c r="V535" s="355"/>
      <c r="W535" s="355"/>
      <c r="X535" s="355"/>
      <c r="Y535" s="355"/>
      <c r="Z535" s="355"/>
      <c r="AA535" s="355"/>
    </row>
    <row r="536" spans="1:27" ht="15.75" customHeight="1" x14ac:dyDescent="0.3">
      <c r="A536" s="355"/>
      <c r="B536" s="355"/>
      <c r="C536" s="355"/>
      <c r="D536" s="355"/>
      <c r="E536" s="355"/>
      <c r="F536" s="355"/>
      <c r="G536" s="355"/>
      <c r="H536" s="355"/>
      <c r="I536" s="355"/>
      <c r="J536" s="355"/>
      <c r="K536" s="359"/>
      <c r="L536" s="355"/>
      <c r="M536" s="355"/>
      <c r="N536" s="355"/>
      <c r="O536" s="355"/>
      <c r="P536" s="355"/>
      <c r="Q536" s="355"/>
      <c r="R536" s="355"/>
      <c r="S536" s="355"/>
      <c r="T536" s="355"/>
      <c r="U536" s="355"/>
      <c r="V536" s="355"/>
      <c r="W536" s="355"/>
      <c r="X536" s="355"/>
      <c r="Y536" s="355"/>
      <c r="Z536" s="355"/>
      <c r="AA536" s="355"/>
    </row>
    <row r="537" spans="1:27" ht="15.75" customHeight="1" x14ac:dyDescent="0.3">
      <c r="A537" s="355"/>
      <c r="B537" s="355"/>
      <c r="C537" s="355"/>
      <c r="D537" s="355"/>
      <c r="E537" s="355"/>
      <c r="F537" s="355"/>
      <c r="G537" s="355"/>
      <c r="H537" s="355"/>
      <c r="I537" s="355"/>
      <c r="J537" s="355"/>
      <c r="K537" s="359"/>
      <c r="L537" s="355"/>
      <c r="M537" s="355"/>
      <c r="N537" s="355"/>
      <c r="O537" s="355"/>
      <c r="P537" s="355"/>
      <c r="Q537" s="355"/>
      <c r="R537" s="355"/>
      <c r="S537" s="355"/>
      <c r="T537" s="355"/>
      <c r="U537" s="355"/>
      <c r="V537" s="355"/>
      <c r="W537" s="355"/>
      <c r="X537" s="355"/>
      <c r="Y537" s="355"/>
      <c r="Z537" s="355"/>
      <c r="AA537" s="355"/>
    </row>
    <row r="538" spans="1:27" ht="15.75" customHeight="1" x14ac:dyDescent="0.3">
      <c r="A538" s="355"/>
      <c r="B538" s="355"/>
      <c r="C538" s="355"/>
      <c r="D538" s="355"/>
      <c r="E538" s="355"/>
      <c r="F538" s="355"/>
      <c r="G538" s="355"/>
      <c r="H538" s="355"/>
      <c r="I538" s="355"/>
      <c r="J538" s="355"/>
      <c r="K538" s="359"/>
      <c r="L538" s="355"/>
      <c r="M538" s="355"/>
      <c r="N538" s="355"/>
      <c r="O538" s="355"/>
      <c r="P538" s="355"/>
      <c r="Q538" s="355"/>
      <c r="R538" s="355"/>
      <c r="S538" s="355"/>
      <c r="T538" s="355"/>
      <c r="U538" s="355"/>
      <c r="V538" s="355"/>
      <c r="W538" s="355"/>
      <c r="X538" s="355"/>
      <c r="Y538" s="355"/>
      <c r="Z538" s="355"/>
      <c r="AA538" s="355"/>
    </row>
    <row r="539" spans="1:27" ht="15.75" customHeight="1" x14ac:dyDescent="0.3">
      <c r="A539" s="355"/>
      <c r="B539" s="355"/>
      <c r="C539" s="355"/>
      <c r="D539" s="355"/>
      <c r="E539" s="355"/>
      <c r="F539" s="355"/>
      <c r="G539" s="355"/>
      <c r="H539" s="355"/>
      <c r="I539" s="355"/>
      <c r="J539" s="355"/>
      <c r="K539" s="359"/>
      <c r="L539" s="355"/>
      <c r="M539" s="355"/>
      <c r="N539" s="355"/>
      <c r="O539" s="355"/>
      <c r="P539" s="355"/>
      <c r="Q539" s="355"/>
      <c r="R539" s="355"/>
      <c r="S539" s="355"/>
      <c r="T539" s="355"/>
      <c r="U539" s="355"/>
      <c r="V539" s="355"/>
      <c r="W539" s="355"/>
      <c r="X539" s="355"/>
      <c r="Y539" s="355"/>
      <c r="Z539" s="355"/>
      <c r="AA539" s="355"/>
    </row>
    <row r="540" spans="1:27" ht="15.75" customHeight="1" x14ac:dyDescent="0.3">
      <c r="A540" s="355"/>
      <c r="B540" s="355"/>
      <c r="C540" s="355"/>
      <c r="D540" s="355"/>
      <c r="E540" s="355"/>
      <c r="F540" s="355"/>
      <c r="G540" s="355"/>
      <c r="H540" s="355"/>
      <c r="I540" s="355"/>
      <c r="J540" s="355"/>
      <c r="K540" s="359"/>
      <c r="L540" s="355"/>
      <c r="M540" s="355"/>
      <c r="N540" s="355"/>
      <c r="O540" s="355"/>
      <c r="P540" s="355"/>
      <c r="Q540" s="355"/>
      <c r="R540" s="355"/>
      <c r="S540" s="355"/>
      <c r="T540" s="355"/>
      <c r="U540" s="355"/>
      <c r="V540" s="355"/>
      <c r="W540" s="355"/>
      <c r="X540" s="355"/>
      <c r="Y540" s="355"/>
      <c r="Z540" s="355"/>
      <c r="AA540" s="355"/>
    </row>
    <row r="541" spans="1:27" ht="15.75" customHeight="1" x14ac:dyDescent="0.3">
      <c r="A541" s="355"/>
      <c r="B541" s="355"/>
      <c r="C541" s="355"/>
      <c r="D541" s="355"/>
      <c r="E541" s="355"/>
      <c r="F541" s="355"/>
      <c r="G541" s="355"/>
      <c r="H541" s="355"/>
      <c r="I541" s="355"/>
      <c r="J541" s="355"/>
      <c r="K541" s="359"/>
      <c r="L541" s="355"/>
      <c r="M541" s="355"/>
      <c r="N541" s="355"/>
      <c r="O541" s="355"/>
      <c r="P541" s="355"/>
      <c r="Q541" s="355"/>
      <c r="R541" s="355"/>
      <c r="S541" s="355"/>
      <c r="T541" s="355"/>
      <c r="U541" s="355"/>
      <c r="V541" s="355"/>
      <c r="W541" s="355"/>
      <c r="X541" s="355"/>
      <c r="Y541" s="355"/>
      <c r="Z541" s="355"/>
      <c r="AA541" s="355"/>
    </row>
    <row r="542" spans="1:27" ht="15.75" customHeight="1" x14ac:dyDescent="0.3">
      <c r="A542" s="355"/>
      <c r="B542" s="355"/>
      <c r="C542" s="355"/>
      <c r="D542" s="355"/>
      <c r="E542" s="355"/>
      <c r="F542" s="355"/>
      <c r="G542" s="355"/>
      <c r="H542" s="355"/>
      <c r="I542" s="355"/>
      <c r="J542" s="355"/>
      <c r="K542" s="359"/>
      <c r="L542" s="355"/>
      <c r="M542" s="355"/>
      <c r="N542" s="355"/>
      <c r="O542" s="355"/>
      <c r="P542" s="355"/>
      <c r="Q542" s="355"/>
      <c r="R542" s="355"/>
      <c r="S542" s="355"/>
      <c r="T542" s="355"/>
      <c r="U542" s="355"/>
      <c r="V542" s="355"/>
      <c r="W542" s="355"/>
      <c r="X542" s="355"/>
      <c r="Y542" s="355"/>
      <c r="Z542" s="355"/>
      <c r="AA542" s="355"/>
    </row>
    <row r="543" spans="1:27" ht="15.75" customHeight="1" x14ac:dyDescent="0.3">
      <c r="A543" s="355"/>
      <c r="B543" s="355"/>
      <c r="C543" s="355"/>
      <c r="D543" s="355"/>
      <c r="E543" s="355"/>
      <c r="F543" s="355"/>
      <c r="G543" s="355"/>
      <c r="H543" s="355"/>
      <c r="I543" s="355"/>
      <c r="J543" s="355"/>
      <c r="K543" s="359"/>
      <c r="L543" s="355"/>
      <c r="M543" s="355"/>
      <c r="N543" s="355"/>
      <c r="O543" s="355"/>
      <c r="P543" s="355"/>
      <c r="Q543" s="355"/>
      <c r="R543" s="355"/>
      <c r="S543" s="355"/>
      <c r="T543" s="355"/>
      <c r="U543" s="355"/>
      <c r="V543" s="355"/>
      <c r="W543" s="355"/>
      <c r="X543" s="355"/>
      <c r="Y543" s="355"/>
      <c r="Z543" s="355"/>
      <c r="AA543" s="355"/>
    </row>
    <row r="544" spans="1:27" ht="15.75" customHeight="1" x14ac:dyDescent="0.3">
      <c r="A544" s="355"/>
      <c r="B544" s="355"/>
      <c r="C544" s="355"/>
      <c r="D544" s="355"/>
      <c r="E544" s="355"/>
      <c r="F544" s="355"/>
      <c r="G544" s="355"/>
      <c r="H544" s="355"/>
      <c r="I544" s="355"/>
      <c r="J544" s="355"/>
      <c r="K544" s="359"/>
      <c r="L544" s="355"/>
      <c r="M544" s="355"/>
      <c r="N544" s="355"/>
      <c r="O544" s="355"/>
      <c r="P544" s="355"/>
      <c r="Q544" s="355"/>
      <c r="R544" s="355"/>
      <c r="S544" s="355"/>
      <c r="T544" s="355"/>
      <c r="U544" s="355"/>
      <c r="V544" s="355"/>
      <c r="W544" s="355"/>
      <c r="X544" s="355"/>
      <c r="Y544" s="355"/>
      <c r="Z544" s="355"/>
      <c r="AA544" s="355"/>
    </row>
    <row r="545" spans="1:27" ht="15.75" customHeight="1" x14ac:dyDescent="0.3">
      <c r="A545" s="355"/>
      <c r="B545" s="355"/>
      <c r="C545" s="355"/>
      <c r="D545" s="355"/>
      <c r="E545" s="355"/>
      <c r="F545" s="355"/>
      <c r="G545" s="355"/>
      <c r="H545" s="355"/>
      <c r="I545" s="355"/>
      <c r="J545" s="355"/>
      <c r="K545" s="359"/>
      <c r="L545" s="355"/>
      <c r="M545" s="355"/>
      <c r="N545" s="355"/>
      <c r="O545" s="355"/>
      <c r="P545" s="355"/>
      <c r="Q545" s="355"/>
      <c r="R545" s="355"/>
      <c r="S545" s="355"/>
      <c r="T545" s="355"/>
      <c r="U545" s="355"/>
      <c r="V545" s="355"/>
      <c r="W545" s="355"/>
      <c r="X545" s="355"/>
      <c r="Y545" s="355"/>
      <c r="Z545" s="355"/>
      <c r="AA545" s="355"/>
    </row>
    <row r="546" spans="1:27" ht="15.75" customHeight="1" x14ac:dyDescent="0.3">
      <c r="A546" s="355"/>
      <c r="B546" s="355"/>
      <c r="C546" s="355"/>
      <c r="D546" s="355"/>
      <c r="E546" s="355"/>
      <c r="F546" s="355"/>
      <c r="G546" s="355"/>
      <c r="H546" s="355"/>
      <c r="I546" s="355"/>
      <c r="J546" s="355"/>
      <c r="K546" s="359"/>
      <c r="L546" s="355"/>
      <c r="M546" s="355"/>
      <c r="N546" s="355"/>
      <c r="O546" s="355"/>
      <c r="P546" s="355"/>
      <c r="Q546" s="355"/>
      <c r="R546" s="355"/>
      <c r="S546" s="355"/>
      <c r="T546" s="355"/>
      <c r="U546" s="355"/>
      <c r="V546" s="355"/>
      <c r="W546" s="355"/>
      <c r="X546" s="355"/>
      <c r="Y546" s="355"/>
      <c r="Z546" s="355"/>
      <c r="AA546" s="355"/>
    </row>
    <row r="547" spans="1:27" ht="15.75" customHeight="1" x14ac:dyDescent="0.3">
      <c r="A547" s="355"/>
      <c r="B547" s="355"/>
      <c r="C547" s="355"/>
      <c r="D547" s="355"/>
      <c r="E547" s="355"/>
      <c r="F547" s="355"/>
      <c r="G547" s="355"/>
      <c r="H547" s="355"/>
      <c r="I547" s="355"/>
      <c r="J547" s="355"/>
      <c r="K547" s="359"/>
      <c r="L547" s="355"/>
      <c r="M547" s="355"/>
      <c r="N547" s="355"/>
      <c r="O547" s="355"/>
      <c r="P547" s="355"/>
      <c r="Q547" s="355"/>
      <c r="R547" s="355"/>
      <c r="S547" s="355"/>
      <c r="T547" s="355"/>
      <c r="U547" s="355"/>
      <c r="V547" s="355"/>
      <c r="W547" s="355"/>
      <c r="X547" s="355"/>
      <c r="Y547" s="355"/>
      <c r="Z547" s="355"/>
      <c r="AA547" s="355"/>
    </row>
    <row r="548" spans="1:27" ht="15.75" customHeight="1" x14ac:dyDescent="0.3">
      <c r="A548" s="355"/>
      <c r="B548" s="355"/>
      <c r="C548" s="355"/>
      <c r="D548" s="355"/>
      <c r="E548" s="355"/>
      <c r="F548" s="355"/>
      <c r="G548" s="355"/>
      <c r="H548" s="355"/>
      <c r="I548" s="355"/>
      <c r="J548" s="355"/>
      <c r="K548" s="359"/>
      <c r="L548" s="355"/>
      <c r="M548" s="355"/>
      <c r="N548" s="355"/>
      <c r="O548" s="355"/>
      <c r="P548" s="355"/>
      <c r="Q548" s="355"/>
      <c r="R548" s="355"/>
      <c r="S548" s="355"/>
      <c r="T548" s="355"/>
      <c r="U548" s="355"/>
      <c r="V548" s="355"/>
      <c r="W548" s="355"/>
      <c r="X548" s="355"/>
      <c r="Y548" s="355"/>
      <c r="Z548" s="355"/>
      <c r="AA548" s="355"/>
    </row>
    <row r="549" spans="1:27" ht="15.75" customHeight="1" x14ac:dyDescent="0.3">
      <c r="A549" s="355"/>
      <c r="B549" s="355"/>
      <c r="C549" s="355"/>
      <c r="D549" s="355"/>
      <c r="E549" s="355"/>
      <c r="F549" s="355"/>
      <c r="G549" s="355"/>
      <c r="H549" s="355"/>
      <c r="I549" s="355"/>
      <c r="J549" s="355"/>
      <c r="K549" s="359"/>
      <c r="L549" s="355"/>
      <c r="M549" s="355"/>
      <c r="N549" s="355"/>
      <c r="O549" s="355"/>
      <c r="P549" s="355"/>
      <c r="Q549" s="355"/>
      <c r="R549" s="355"/>
      <c r="S549" s="355"/>
      <c r="T549" s="355"/>
      <c r="U549" s="355"/>
      <c r="V549" s="355"/>
      <c r="W549" s="355"/>
      <c r="X549" s="355"/>
      <c r="Y549" s="355"/>
      <c r="Z549" s="355"/>
      <c r="AA549" s="355"/>
    </row>
    <row r="550" spans="1:27" ht="15.75" customHeight="1" x14ac:dyDescent="0.3">
      <c r="A550" s="355"/>
      <c r="B550" s="355"/>
      <c r="C550" s="355"/>
      <c r="D550" s="355"/>
      <c r="E550" s="355"/>
      <c r="F550" s="355"/>
      <c r="G550" s="355"/>
      <c r="H550" s="355"/>
      <c r="I550" s="355"/>
      <c r="J550" s="355"/>
      <c r="K550" s="359"/>
      <c r="L550" s="355"/>
      <c r="M550" s="355"/>
      <c r="N550" s="355"/>
      <c r="O550" s="355"/>
      <c r="P550" s="355"/>
      <c r="Q550" s="355"/>
      <c r="R550" s="355"/>
      <c r="S550" s="355"/>
      <c r="T550" s="355"/>
      <c r="U550" s="355"/>
      <c r="V550" s="355"/>
      <c r="W550" s="355"/>
      <c r="X550" s="355"/>
      <c r="Y550" s="355"/>
      <c r="Z550" s="355"/>
      <c r="AA550" s="355"/>
    </row>
    <row r="551" spans="1:27" ht="15.75" customHeight="1" x14ac:dyDescent="0.3">
      <c r="A551" s="355"/>
      <c r="B551" s="355"/>
      <c r="C551" s="355"/>
      <c r="D551" s="355"/>
      <c r="E551" s="355"/>
      <c r="F551" s="355"/>
      <c r="G551" s="355"/>
      <c r="H551" s="355"/>
      <c r="I551" s="355"/>
      <c r="J551" s="355"/>
      <c r="K551" s="359"/>
      <c r="L551" s="355"/>
      <c r="M551" s="355"/>
      <c r="N551" s="355"/>
      <c r="O551" s="355"/>
      <c r="P551" s="355"/>
      <c r="Q551" s="355"/>
      <c r="R551" s="355"/>
      <c r="S551" s="355"/>
      <c r="T551" s="355"/>
      <c r="U551" s="355"/>
      <c r="V551" s="355"/>
      <c r="W551" s="355"/>
      <c r="X551" s="355"/>
      <c r="Y551" s="355"/>
      <c r="Z551" s="355"/>
      <c r="AA551" s="355"/>
    </row>
    <row r="552" spans="1:27" ht="15.75" customHeight="1" x14ac:dyDescent="0.3">
      <c r="A552" s="355"/>
      <c r="B552" s="355"/>
      <c r="C552" s="355"/>
      <c r="D552" s="355"/>
      <c r="E552" s="355"/>
      <c r="F552" s="355"/>
      <c r="G552" s="355"/>
      <c r="H552" s="355"/>
      <c r="I552" s="355"/>
      <c r="J552" s="355"/>
      <c r="K552" s="359"/>
      <c r="L552" s="355"/>
      <c r="M552" s="355"/>
      <c r="N552" s="355"/>
      <c r="O552" s="355"/>
      <c r="P552" s="355"/>
      <c r="Q552" s="355"/>
      <c r="R552" s="355"/>
      <c r="S552" s="355"/>
      <c r="T552" s="355"/>
      <c r="U552" s="355"/>
      <c r="V552" s="355"/>
      <c r="W552" s="355"/>
      <c r="X552" s="355"/>
      <c r="Y552" s="355"/>
      <c r="Z552" s="355"/>
      <c r="AA552" s="355"/>
    </row>
    <row r="553" spans="1:27" ht="15.75" customHeight="1" x14ac:dyDescent="0.3">
      <c r="A553" s="355"/>
      <c r="B553" s="355"/>
      <c r="C553" s="355"/>
      <c r="D553" s="355"/>
      <c r="E553" s="355"/>
      <c r="F553" s="355"/>
      <c r="G553" s="355"/>
      <c r="H553" s="355"/>
      <c r="I553" s="355"/>
      <c r="J553" s="355"/>
      <c r="K553" s="359"/>
      <c r="L553" s="355"/>
      <c r="M553" s="355"/>
      <c r="N553" s="355"/>
      <c r="O553" s="355"/>
      <c r="P553" s="355"/>
      <c r="Q553" s="355"/>
      <c r="R553" s="355"/>
      <c r="S553" s="355"/>
      <c r="T553" s="355"/>
      <c r="U553" s="355"/>
      <c r="V553" s="355"/>
      <c r="W553" s="355"/>
      <c r="X553" s="355"/>
      <c r="Y553" s="355"/>
      <c r="Z553" s="355"/>
      <c r="AA553" s="355"/>
    </row>
    <row r="554" spans="1:27" ht="15.75" customHeight="1" x14ac:dyDescent="0.3">
      <c r="A554" s="355"/>
      <c r="B554" s="355"/>
      <c r="C554" s="355"/>
      <c r="D554" s="355"/>
      <c r="E554" s="355"/>
      <c r="F554" s="355"/>
      <c r="G554" s="355"/>
      <c r="H554" s="355"/>
      <c r="I554" s="355"/>
      <c r="J554" s="355"/>
      <c r="K554" s="359"/>
      <c r="L554" s="355"/>
      <c r="M554" s="355"/>
      <c r="N554" s="355"/>
      <c r="O554" s="355"/>
      <c r="P554" s="355"/>
      <c r="Q554" s="355"/>
      <c r="R554" s="355"/>
      <c r="S554" s="355"/>
      <c r="T554" s="355"/>
      <c r="U554" s="355"/>
      <c r="V554" s="355"/>
      <c r="W554" s="355"/>
      <c r="X554" s="355"/>
      <c r="Y554" s="355"/>
      <c r="Z554" s="355"/>
      <c r="AA554" s="355"/>
    </row>
    <row r="555" spans="1:27" ht="15.75" customHeight="1" x14ac:dyDescent="0.3">
      <c r="A555" s="355"/>
      <c r="B555" s="355"/>
      <c r="C555" s="355"/>
      <c r="D555" s="355"/>
      <c r="E555" s="355"/>
      <c r="F555" s="355"/>
      <c r="G555" s="355"/>
      <c r="H555" s="355"/>
      <c r="I555" s="355"/>
      <c r="J555" s="355"/>
      <c r="K555" s="359"/>
      <c r="L555" s="355"/>
      <c r="M555" s="355"/>
      <c r="N555" s="355"/>
      <c r="O555" s="355"/>
      <c r="P555" s="355"/>
      <c r="Q555" s="355"/>
      <c r="R555" s="355"/>
      <c r="S555" s="355"/>
      <c r="T555" s="355"/>
      <c r="U555" s="355"/>
      <c r="V555" s="355"/>
      <c r="W555" s="355"/>
      <c r="X555" s="355"/>
      <c r="Y555" s="355"/>
      <c r="Z555" s="355"/>
      <c r="AA555" s="355"/>
    </row>
    <row r="556" spans="1:27" ht="15.75" customHeight="1" x14ac:dyDescent="0.3">
      <c r="A556" s="355"/>
      <c r="B556" s="355"/>
      <c r="C556" s="355"/>
      <c r="D556" s="355"/>
      <c r="E556" s="355"/>
      <c r="F556" s="355"/>
      <c r="G556" s="355"/>
      <c r="H556" s="355"/>
      <c r="I556" s="355"/>
      <c r="J556" s="355"/>
      <c r="K556" s="359"/>
      <c r="L556" s="355"/>
      <c r="M556" s="355"/>
      <c r="N556" s="355"/>
      <c r="O556" s="355"/>
      <c r="P556" s="355"/>
      <c r="Q556" s="355"/>
      <c r="R556" s="355"/>
      <c r="S556" s="355"/>
      <c r="T556" s="355"/>
      <c r="U556" s="355"/>
      <c r="V556" s="355"/>
      <c r="W556" s="355"/>
      <c r="X556" s="355"/>
      <c r="Y556" s="355"/>
      <c r="Z556" s="355"/>
      <c r="AA556" s="355"/>
    </row>
    <row r="557" spans="1:27" ht="15.75" customHeight="1" x14ac:dyDescent="0.3">
      <c r="A557" s="355"/>
      <c r="B557" s="355"/>
      <c r="C557" s="355"/>
      <c r="D557" s="355"/>
      <c r="E557" s="355"/>
      <c r="F557" s="355"/>
      <c r="G557" s="355"/>
      <c r="H557" s="355"/>
      <c r="I557" s="355"/>
      <c r="J557" s="355"/>
      <c r="K557" s="359"/>
      <c r="L557" s="355"/>
      <c r="M557" s="355"/>
      <c r="N557" s="355"/>
      <c r="O557" s="355"/>
      <c r="P557" s="355"/>
      <c r="Q557" s="355"/>
      <c r="R557" s="355"/>
      <c r="S557" s="355"/>
      <c r="T557" s="355"/>
      <c r="U557" s="355"/>
      <c r="V557" s="355"/>
      <c r="W557" s="355"/>
      <c r="X557" s="355"/>
      <c r="Y557" s="355"/>
      <c r="Z557" s="355"/>
      <c r="AA557" s="355"/>
    </row>
    <row r="558" spans="1:27" ht="15.75" customHeight="1" x14ac:dyDescent="0.3">
      <c r="A558" s="355"/>
      <c r="B558" s="355"/>
      <c r="C558" s="355"/>
      <c r="D558" s="355"/>
      <c r="E558" s="355"/>
      <c r="F558" s="355"/>
      <c r="G558" s="355"/>
      <c r="H558" s="355"/>
      <c r="I558" s="355"/>
      <c r="J558" s="355"/>
      <c r="K558" s="359"/>
      <c r="L558" s="355"/>
      <c r="M558" s="355"/>
      <c r="N558" s="355"/>
      <c r="O558" s="355"/>
      <c r="P558" s="355"/>
      <c r="Q558" s="355"/>
      <c r="R558" s="355"/>
      <c r="S558" s="355"/>
      <c r="T558" s="355"/>
      <c r="U558" s="355"/>
      <c r="V558" s="355"/>
      <c r="W558" s="355"/>
      <c r="X558" s="355"/>
      <c r="Y558" s="355"/>
      <c r="Z558" s="355"/>
      <c r="AA558" s="355"/>
    </row>
    <row r="559" spans="1:27" ht="15.75" customHeight="1" x14ac:dyDescent="0.3">
      <c r="A559" s="355"/>
      <c r="B559" s="355"/>
      <c r="C559" s="355"/>
      <c r="D559" s="355"/>
      <c r="E559" s="355"/>
      <c r="F559" s="355"/>
      <c r="G559" s="355"/>
      <c r="H559" s="355"/>
      <c r="I559" s="355"/>
      <c r="J559" s="355"/>
      <c r="K559" s="359"/>
      <c r="L559" s="355"/>
      <c r="M559" s="355"/>
      <c r="N559" s="355"/>
      <c r="O559" s="355"/>
      <c r="P559" s="355"/>
      <c r="Q559" s="355"/>
      <c r="R559" s="355"/>
      <c r="S559" s="355"/>
      <c r="T559" s="355"/>
      <c r="U559" s="355"/>
      <c r="V559" s="355"/>
      <c r="W559" s="355"/>
      <c r="X559" s="355"/>
      <c r="Y559" s="355"/>
      <c r="Z559" s="355"/>
      <c r="AA559" s="355"/>
    </row>
    <row r="560" spans="1:27" ht="15.75" customHeight="1" x14ac:dyDescent="0.3">
      <c r="A560" s="355"/>
      <c r="B560" s="355"/>
      <c r="C560" s="355"/>
      <c r="D560" s="355"/>
      <c r="E560" s="355"/>
      <c r="F560" s="355"/>
      <c r="G560" s="355"/>
      <c r="H560" s="355"/>
      <c r="I560" s="355"/>
      <c r="J560" s="355"/>
      <c r="K560" s="359"/>
      <c r="L560" s="355"/>
      <c r="M560" s="355"/>
      <c r="N560" s="355"/>
      <c r="O560" s="355"/>
      <c r="P560" s="355"/>
      <c r="Q560" s="355"/>
      <c r="R560" s="355"/>
      <c r="S560" s="355"/>
      <c r="T560" s="355"/>
      <c r="U560" s="355"/>
      <c r="V560" s="355"/>
      <c r="W560" s="355"/>
      <c r="X560" s="355"/>
      <c r="Y560" s="355"/>
      <c r="Z560" s="355"/>
      <c r="AA560" s="355"/>
    </row>
    <row r="561" spans="1:27" ht="15.75" customHeight="1" x14ac:dyDescent="0.3">
      <c r="A561" s="355"/>
      <c r="B561" s="355"/>
      <c r="C561" s="355"/>
      <c r="D561" s="355"/>
      <c r="E561" s="355"/>
      <c r="F561" s="355"/>
      <c r="G561" s="355"/>
      <c r="H561" s="355"/>
      <c r="I561" s="355"/>
      <c r="J561" s="355"/>
      <c r="K561" s="359"/>
      <c r="L561" s="355"/>
      <c r="M561" s="355"/>
      <c r="N561" s="355"/>
      <c r="O561" s="355"/>
      <c r="P561" s="355"/>
      <c r="Q561" s="355"/>
      <c r="R561" s="355"/>
      <c r="S561" s="355"/>
      <c r="T561" s="355"/>
      <c r="U561" s="355"/>
      <c r="V561" s="355"/>
      <c r="W561" s="355"/>
      <c r="X561" s="355"/>
      <c r="Y561" s="355"/>
      <c r="Z561" s="355"/>
      <c r="AA561" s="355"/>
    </row>
    <row r="562" spans="1:27" ht="15.75" customHeight="1" x14ac:dyDescent="0.3">
      <c r="A562" s="355"/>
      <c r="B562" s="355"/>
      <c r="C562" s="355"/>
      <c r="D562" s="355"/>
      <c r="E562" s="355"/>
      <c r="F562" s="355"/>
      <c r="G562" s="355"/>
      <c r="H562" s="355"/>
      <c r="I562" s="355"/>
      <c r="J562" s="355"/>
      <c r="K562" s="359"/>
      <c r="L562" s="355"/>
      <c r="M562" s="355"/>
      <c r="N562" s="355"/>
      <c r="O562" s="355"/>
      <c r="P562" s="355"/>
      <c r="Q562" s="355"/>
      <c r="R562" s="355"/>
      <c r="S562" s="355"/>
      <c r="T562" s="355"/>
      <c r="U562" s="355"/>
      <c r="V562" s="355"/>
      <c r="W562" s="355"/>
      <c r="X562" s="355"/>
      <c r="Y562" s="355"/>
      <c r="Z562" s="355"/>
      <c r="AA562" s="355"/>
    </row>
    <row r="563" spans="1:27" ht="15.75" customHeight="1" x14ac:dyDescent="0.3">
      <c r="A563" s="355"/>
      <c r="B563" s="355"/>
      <c r="C563" s="355"/>
      <c r="D563" s="355"/>
      <c r="E563" s="355"/>
      <c r="F563" s="355"/>
      <c r="G563" s="355"/>
      <c r="H563" s="355"/>
      <c r="I563" s="355"/>
      <c r="J563" s="355"/>
      <c r="K563" s="359"/>
      <c r="L563" s="355"/>
      <c r="M563" s="355"/>
      <c r="N563" s="355"/>
      <c r="O563" s="355"/>
      <c r="P563" s="355"/>
      <c r="Q563" s="355"/>
      <c r="R563" s="355"/>
      <c r="S563" s="355"/>
      <c r="T563" s="355"/>
      <c r="U563" s="355"/>
      <c r="V563" s="355"/>
      <c r="W563" s="355"/>
      <c r="X563" s="355"/>
      <c r="Y563" s="355"/>
      <c r="Z563" s="355"/>
      <c r="AA563" s="355"/>
    </row>
    <row r="564" spans="1:27" ht="15.75" customHeight="1" x14ac:dyDescent="0.3">
      <c r="A564" s="355"/>
      <c r="B564" s="355"/>
      <c r="C564" s="355"/>
      <c r="D564" s="355"/>
      <c r="E564" s="355"/>
      <c r="F564" s="355"/>
      <c r="G564" s="355"/>
      <c r="H564" s="355"/>
      <c r="I564" s="355"/>
      <c r="J564" s="355"/>
      <c r="K564" s="359"/>
      <c r="L564" s="355"/>
      <c r="M564" s="355"/>
      <c r="N564" s="355"/>
      <c r="O564" s="355"/>
      <c r="P564" s="355"/>
      <c r="Q564" s="355"/>
      <c r="R564" s="355"/>
      <c r="S564" s="355"/>
      <c r="T564" s="355"/>
      <c r="U564" s="355"/>
      <c r="V564" s="355"/>
      <c r="W564" s="355"/>
      <c r="X564" s="355"/>
      <c r="Y564" s="355"/>
      <c r="Z564" s="355"/>
      <c r="AA564" s="355"/>
    </row>
    <row r="565" spans="1:27" ht="15.75" customHeight="1" x14ac:dyDescent="0.3">
      <c r="A565" s="355"/>
      <c r="B565" s="355"/>
      <c r="C565" s="355"/>
      <c r="D565" s="355"/>
      <c r="E565" s="355"/>
      <c r="F565" s="355"/>
      <c r="G565" s="355"/>
      <c r="H565" s="355"/>
      <c r="I565" s="355"/>
      <c r="J565" s="355"/>
      <c r="K565" s="359"/>
      <c r="L565" s="355"/>
      <c r="M565" s="355"/>
      <c r="N565" s="355"/>
      <c r="O565" s="355"/>
      <c r="P565" s="355"/>
      <c r="Q565" s="355"/>
      <c r="R565" s="355"/>
      <c r="S565" s="355"/>
      <c r="T565" s="355"/>
      <c r="U565" s="355"/>
      <c r="V565" s="355"/>
      <c r="W565" s="355"/>
      <c r="X565" s="355"/>
      <c r="Y565" s="355"/>
      <c r="Z565" s="355"/>
      <c r="AA565" s="355"/>
    </row>
    <row r="566" spans="1:27" ht="15.75" customHeight="1" x14ac:dyDescent="0.3">
      <c r="A566" s="355"/>
      <c r="B566" s="355"/>
      <c r="C566" s="355"/>
      <c r="D566" s="355"/>
      <c r="E566" s="355"/>
      <c r="F566" s="355"/>
      <c r="G566" s="355"/>
      <c r="H566" s="355"/>
      <c r="I566" s="355"/>
      <c r="J566" s="355"/>
      <c r="K566" s="359"/>
      <c r="L566" s="355"/>
      <c r="M566" s="355"/>
      <c r="N566" s="355"/>
      <c r="O566" s="355"/>
      <c r="P566" s="355"/>
      <c r="Q566" s="355"/>
      <c r="R566" s="355"/>
      <c r="S566" s="355"/>
      <c r="T566" s="355"/>
      <c r="U566" s="355"/>
      <c r="V566" s="355"/>
      <c r="W566" s="355"/>
      <c r="X566" s="355"/>
      <c r="Y566" s="355"/>
      <c r="Z566" s="355"/>
      <c r="AA566" s="355"/>
    </row>
    <row r="567" spans="1:27" ht="15.75" customHeight="1" x14ac:dyDescent="0.3">
      <c r="A567" s="355"/>
      <c r="B567" s="355"/>
      <c r="C567" s="355"/>
      <c r="D567" s="355"/>
      <c r="E567" s="355"/>
      <c r="F567" s="355"/>
      <c r="G567" s="355"/>
      <c r="H567" s="355"/>
      <c r="I567" s="355"/>
      <c r="J567" s="355"/>
      <c r="K567" s="359"/>
      <c r="L567" s="355"/>
      <c r="M567" s="355"/>
      <c r="N567" s="355"/>
      <c r="O567" s="355"/>
      <c r="P567" s="355"/>
      <c r="Q567" s="355"/>
      <c r="R567" s="355"/>
      <c r="S567" s="355"/>
      <c r="T567" s="355"/>
      <c r="U567" s="355"/>
      <c r="V567" s="355"/>
      <c r="W567" s="355"/>
      <c r="X567" s="355"/>
      <c r="Y567" s="355"/>
      <c r="Z567" s="355"/>
      <c r="AA567" s="355"/>
    </row>
    <row r="568" spans="1:27" ht="15.75" customHeight="1" x14ac:dyDescent="0.3">
      <c r="A568" s="355"/>
      <c r="B568" s="355"/>
      <c r="C568" s="355"/>
      <c r="D568" s="355"/>
      <c r="E568" s="355"/>
      <c r="F568" s="355"/>
      <c r="G568" s="355"/>
      <c r="H568" s="355"/>
      <c r="I568" s="355"/>
      <c r="J568" s="355"/>
      <c r="K568" s="359"/>
      <c r="L568" s="355"/>
      <c r="M568" s="355"/>
      <c r="N568" s="355"/>
      <c r="O568" s="355"/>
      <c r="P568" s="355"/>
      <c r="Q568" s="355"/>
      <c r="R568" s="355"/>
      <c r="S568" s="355"/>
      <c r="T568" s="355"/>
      <c r="U568" s="355"/>
      <c r="V568" s="355"/>
      <c r="W568" s="355"/>
      <c r="X568" s="355"/>
      <c r="Y568" s="355"/>
      <c r="Z568" s="355"/>
      <c r="AA568" s="355"/>
    </row>
    <row r="569" spans="1:27" ht="15.75" customHeight="1" x14ac:dyDescent="0.3">
      <c r="A569" s="355"/>
      <c r="B569" s="355"/>
      <c r="C569" s="355"/>
      <c r="D569" s="355"/>
      <c r="E569" s="355"/>
      <c r="F569" s="355"/>
      <c r="G569" s="355"/>
      <c r="H569" s="355"/>
      <c r="I569" s="355"/>
      <c r="J569" s="355"/>
      <c r="K569" s="359"/>
      <c r="L569" s="355"/>
      <c r="M569" s="355"/>
      <c r="N569" s="355"/>
      <c r="O569" s="355"/>
      <c r="P569" s="355"/>
      <c r="Q569" s="355"/>
      <c r="R569" s="355"/>
      <c r="S569" s="355"/>
      <c r="T569" s="355"/>
      <c r="U569" s="355"/>
      <c r="V569" s="355"/>
      <c r="W569" s="355"/>
      <c r="X569" s="355"/>
      <c r="Y569" s="355"/>
      <c r="Z569" s="355"/>
      <c r="AA569" s="355"/>
    </row>
    <row r="570" spans="1:27" ht="15.75" customHeight="1" x14ac:dyDescent="0.3">
      <c r="A570" s="355"/>
      <c r="B570" s="355"/>
      <c r="C570" s="355"/>
      <c r="D570" s="355"/>
      <c r="E570" s="355"/>
      <c r="F570" s="355"/>
      <c r="G570" s="355"/>
      <c r="H570" s="355"/>
      <c r="I570" s="355"/>
      <c r="J570" s="355"/>
      <c r="K570" s="359"/>
      <c r="L570" s="355"/>
      <c r="M570" s="355"/>
      <c r="N570" s="355"/>
      <c r="O570" s="355"/>
      <c r="P570" s="355"/>
      <c r="Q570" s="355"/>
      <c r="R570" s="355"/>
      <c r="S570" s="355"/>
      <c r="T570" s="355"/>
      <c r="U570" s="355"/>
      <c r="V570" s="355"/>
      <c r="W570" s="355"/>
      <c r="X570" s="355"/>
      <c r="Y570" s="355"/>
      <c r="Z570" s="355"/>
      <c r="AA570" s="355"/>
    </row>
    <row r="571" spans="1:27" ht="15.75" customHeight="1" x14ac:dyDescent="0.3">
      <c r="A571" s="355"/>
      <c r="B571" s="355"/>
      <c r="C571" s="355"/>
      <c r="D571" s="355"/>
      <c r="E571" s="355"/>
      <c r="F571" s="355"/>
      <c r="G571" s="355"/>
      <c r="H571" s="355"/>
      <c r="I571" s="355"/>
      <c r="J571" s="355"/>
      <c r="K571" s="359"/>
      <c r="L571" s="355"/>
      <c r="M571" s="355"/>
      <c r="N571" s="355"/>
      <c r="O571" s="355"/>
      <c r="P571" s="355"/>
      <c r="Q571" s="355"/>
      <c r="R571" s="355"/>
      <c r="S571" s="355"/>
      <c r="T571" s="355"/>
      <c r="U571" s="355"/>
      <c r="V571" s="355"/>
      <c r="W571" s="355"/>
      <c r="X571" s="355"/>
      <c r="Y571" s="355"/>
      <c r="Z571" s="355"/>
      <c r="AA571" s="355"/>
    </row>
    <row r="572" spans="1:27" ht="15.75" customHeight="1" x14ac:dyDescent="0.3">
      <c r="A572" s="355"/>
      <c r="B572" s="355"/>
      <c r="C572" s="355"/>
      <c r="D572" s="355"/>
      <c r="E572" s="355"/>
      <c r="F572" s="355"/>
      <c r="G572" s="355"/>
      <c r="H572" s="355"/>
      <c r="I572" s="355"/>
      <c r="J572" s="355"/>
      <c r="K572" s="359"/>
      <c r="L572" s="355"/>
      <c r="M572" s="355"/>
      <c r="N572" s="355"/>
      <c r="O572" s="355"/>
      <c r="P572" s="355"/>
      <c r="Q572" s="355"/>
      <c r="R572" s="355"/>
      <c r="S572" s="355"/>
      <c r="T572" s="355"/>
      <c r="U572" s="355"/>
      <c r="V572" s="355"/>
      <c r="W572" s="355"/>
      <c r="X572" s="355"/>
      <c r="Y572" s="355"/>
      <c r="Z572" s="355"/>
      <c r="AA572" s="355"/>
    </row>
    <row r="573" spans="1:27" ht="15.75" customHeight="1" x14ac:dyDescent="0.3">
      <c r="A573" s="355"/>
      <c r="B573" s="355"/>
      <c r="C573" s="355"/>
      <c r="D573" s="355"/>
      <c r="E573" s="355"/>
      <c r="F573" s="355"/>
      <c r="G573" s="355"/>
      <c r="H573" s="355"/>
      <c r="I573" s="355"/>
      <c r="J573" s="355"/>
      <c r="K573" s="359"/>
      <c r="L573" s="355"/>
      <c r="M573" s="355"/>
      <c r="N573" s="355"/>
      <c r="O573" s="355"/>
      <c r="P573" s="355"/>
      <c r="Q573" s="355"/>
      <c r="R573" s="355"/>
      <c r="S573" s="355"/>
      <c r="T573" s="355"/>
      <c r="U573" s="355"/>
      <c r="V573" s="355"/>
      <c r="W573" s="355"/>
      <c r="X573" s="355"/>
      <c r="Y573" s="355"/>
      <c r="Z573" s="355"/>
      <c r="AA573" s="355"/>
    </row>
    <row r="574" spans="1:27" ht="15.75" customHeight="1" x14ac:dyDescent="0.3">
      <c r="A574" s="355"/>
      <c r="B574" s="355"/>
      <c r="C574" s="355"/>
      <c r="D574" s="355"/>
      <c r="E574" s="355"/>
      <c r="F574" s="355"/>
      <c r="G574" s="355"/>
      <c r="H574" s="355"/>
      <c r="I574" s="355"/>
      <c r="J574" s="355"/>
      <c r="K574" s="359"/>
      <c r="L574" s="355"/>
      <c r="M574" s="355"/>
      <c r="N574" s="355"/>
      <c r="O574" s="355"/>
      <c r="P574" s="355"/>
      <c r="Q574" s="355"/>
      <c r="R574" s="355"/>
      <c r="S574" s="355"/>
      <c r="T574" s="355"/>
      <c r="U574" s="355"/>
      <c r="V574" s="355"/>
      <c r="W574" s="355"/>
      <c r="X574" s="355"/>
      <c r="Y574" s="355"/>
      <c r="Z574" s="355"/>
      <c r="AA574" s="355"/>
    </row>
    <row r="575" spans="1:27" ht="15.75" customHeight="1" x14ac:dyDescent="0.3">
      <c r="A575" s="355"/>
      <c r="B575" s="355"/>
      <c r="C575" s="355"/>
      <c r="D575" s="355"/>
      <c r="E575" s="355"/>
      <c r="F575" s="355"/>
      <c r="G575" s="355"/>
      <c r="H575" s="355"/>
      <c r="I575" s="355"/>
      <c r="J575" s="355"/>
      <c r="K575" s="359"/>
      <c r="L575" s="355"/>
      <c r="M575" s="355"/>
      <c r="N575" s="355"/>
      <c r="O575" s="355"/>
      <c r="P575" s="355"/>
      <c r="Q575" s="355"/>
      <c r="R575" s="355"/>
      <c r="S575" s="355"/>
      <c r="T575" s="355"/>
      <c r="U575" s="355"/>
      <c r="V575" s="355"/>
      <c r="W575" s="355"/>
      <c r="X575" s="355"/>
      <c r="Y575" s="355"/>
      <c r="Z575" s="355"/>
      <c r="AA575" s="355"/>
    </row>
    <row r="576" spans="1:27" ht="15.75" customHeight="1" x14ac:dyDescent="0.3">
      <c r="A576" s="355"/>
      <c r="B576" s="355"/>
      <c r="C576" s="355"/>
      <c r="D576" s="355"/>
      <c r="E576" s="355"/>
      <c r="F576" s="355"/>
      <c r="G576" s="355"/>
      <c r="H576" s="355"/>
      <c r="I576" s="355"/>
      <c r="J576" s="355"/>
      <c r="K576" s="359"/>
      <c r="L576" s="355"/>
      <c r="M576" s="355"/>
      <c r="N576" s="355"/>
      <c r="O576" s="355"/>
      <c r="P576" s="355"/>
      <c r="Q576" s="355"/>
      <c r="R576" s="355"/>
      <c r="S576" s="355"/>
      <c r="T576" s="355"/>
      <c r="U576" s="355"/>
      <c r="V576" s="355"/>
      <c r="W576" s="355"/>
      <c r="X576" s="355"/>
      <c r="Y576" s="355"/>
      <c r="Z576" s="355"/>
      <c r="AA576" s="355"/>
    </row>
    <row r="577" spans="1:27" ht="15.75" customHeight="1" x14ac:dyDescent="0.3">
      <c r="A577" s="355"/>
      <c r="B577" s="355"/>
      <c r="C577" s="355"/>
      <c r="D577" s="355"/>
      <c r="E577" s="355"/>
      <c r="F577" s="355"/>
      <c r="G577" s="355"/>
      <c r="H577" s="355"/>
      <c r="I577" s="355"/>
      <c r="J577" s="355"/>
      <c r="K577" s="359"/>
      <c r="L577" s="355"/>
      <c r="M577" s="355"/>
      <c r="N577" s="355"/>
      <c r="O577" s="355"/>
      <c r="P577" s="355"/>
      <c r="Q577" s="355"/>
      <c r="R577" s="355"/>
      <c r="S577" s="355"/>
      <c r="T577" s="355"/>
      <c r="U577" s="355"/>
      <c r="V577" s="355"/>
      <c r="W577" s="355"/>
      <c r="X577" s="355"/>
      <c r="Y577" s="355"/>
      <c r="Z577" s="355"/>
      <c r="AA577" s="355"/>
    </row>
    <row r="578" spans="1:27" ht="15.75" customHeight="1" x14ac:dyDescent="0.3">
      <c r="A578" s="355"/>
      <c r="B578" s="355"/>
      <c r="C578" s="355"/>
      <c r="D578" s="355"/>
      <c r="E578" s="355"/>
      <c r="F578" s="355"/>
      <c r="G578" s="355"/>
      <c r="H578" s="355"/>
      <c r="I578" s="355"/>
      <c r="J578" s="355"/>
      <c r="K578" s="359"/>
      <c r="L578" s="355"/>
      <c r="M578" s="355"/>
      <c r="N578" s="355"/>
      <c r="O578" s="355"/>
      <c r="P578" s="355"/>
      <c r="Q578" s="355"/>
      <c r="R578" s="355"/>
      <c r="S578" s="355"/>
      <c r="T578" s="355"/>
      <c r="U578" s="355"/>
      <c r="V578" s="355"/>
      <c r="W578" s="355"/>
      <c r="X578" s="355"/>
      <c r="Y578" s="355"/>
      <c r="Z578" s="355"/>
      <c r="AA578" s="355"/>
    </row>
    <row r="579" spans="1:27" ht="15.75" customHeight="1" x14ac:dyDescent="0.3">
      <c r="A579" s="355"/>
      <c r="B579" s="355"/>
      <c r="C579" s="355"/>
      <c r="D579" s="355"/>
      <c r="E579" s="355"/>
      <c r="F579" s="355"/>
      <c r="G579" s="355"/>
      <c r="H579" s="355"/>
      <c r="I579" s="355"/>
      <c r="J579" s="355"/>
      <c r="K579" s="359"/>
      <c r="L579" s="355"/>
      <c r="M579" s="355"/>
      <c r="N579" s="355"/>
      <c r="O579" s="355"/>
      <c r="P579" s="355"/>
      <c r="Q579" s="355"/>
      <c r="R579" s="355"/>
      <c r="S579" s="355"/>
      <c r="T579" s="355"/>
      <c r="U579" s="355"/>
      <c r="V579" s="355"/>
      <c r="W579" s="355"/>
      <c r="X579" s="355"/>
      <c r="Y579" s="355"/>
      <c r="Z579" s="355"/>
      <c r="AA579" s="355"/>
    </row>
    <row r="580" spans="1:27" ht="15.75" customHeight="1" x14ac:dyDescent="0.3">
      <c r="A580" s="355"/>
      <c r="B580" s="355"/>
      <c r="C580" s="355"/>
      <c r="D580" s="355"/>
      <c r="E580" s="355"/>
      <c r="F580" s="355"/>
      <c r="G580" s="355"/>
      <c r="H580" s="355"/>
      <c r="I580" s="355"/>
      <c r="J580" s="355"/>
      <c r="K580" s="359"/>
      <c r="L580" s="355"/>
      <c r="M580" s="355"/>
      <c r="N580" s="355"/>
      <c r="O580" s="355"/>
      <c r="P580" s="355"/>
      <c r="Q580" s="355"/>
      <c r="R580" s="355"/>
      <c r="S580" s="355"/>
      <c r="T580" s="355"/>
      <c r="U580" s="355"/>
      <c r="V580" s="355"/>
      <c r="W580" s="355"/>
      <c r="X580" s="355"/>
      <c r="Y580" s="355"/>
      <c r="Z580" s="355"/>
      <c r="AA580" s="355"/>
    </row>
    <row r="581" spans="1:27" ht="15.75" customHeight="1" x14ac:dyDescent="0.3">
      <c r="A581" s="355"/>
      <c r="B581" s="355"/>
      <c r="C581" s="355"/>
      <c r="D581" s="355"/>
      <c r="E581" s="355"/>
      <c r="F581" s="355"/>
      <c r="G581" s="355"/>
      <c r="H581" s="355"/>
      <c r="I581" s="355"/>
      <c r="J581" s="355"/>
      <c r="K581" s="359"/>
      <c r="L581" s="355"/>
      <c r="M581" s="355"/>
      <c r="N581" s="355"/>
      <c r="O581" s="355"/>
      <c r="P581" s="355"/>
      <c r="Q581" s="355"/>
      <c r="R581" s="355"/>
      <c r="S581" s="355"/>
      <c r="T581" s="355"/>
      <c r="U581" s="355"/>
      <c r="V581" s="355"/>
      <c r="W581" s="355"/>
      <c r="X581" s="355"/>
      <c r="Y581" s="355"/>
      <c r="Z581" s="355"/>
      <c r="AA581" s="355"/>
    </row>
    <row r="582" spans="1:27" ht="15.75" customHeight="1" x14ac:dyDescent="0.3">
      <c r="A582" s="355"/>
      <c r="B582" s="355"/>
      <c r="C582" s="355"/>
      <c r="D582" s="355"/>
      <c r="E582" s="355"/>
      <c r="F582" s="355"/>
      <c r="G582" s="355"/>
      <c r="H582" s="355"/>
      <c r="I582" s="355"/>
      <c r="J582" s="355"/>
      <c r="K582" s="359"/>
      <c r="L582" s="355"/>
      <c r="M582" s="355"/>
      <c r="N582" s="355"/>
      <c r="O582" s="355"/>
      <c r="P582" s="355"/>
      <c r="Q582" s="355"/>
      <c r="R582" s="355"/>
      <c r="S582" s="355"/>
      <c r="T582" s="355"/>
      <c r="U582" s="355"/>
      <c r="V582" s="355"/>
      <c r="W582" s="355"/>
      <c r="X582" s="355"/>
      <c r="Y582" s="355"/>
      <c r="Z582" s="355"/>
      <c r="AA582" s="355"/>
    </row>
    <row r="583" spans="1:27" ht="15.75" customHeight="1" x14ac:dyDescent="0.3">
      <c r="A583" s="355"/>
      <c r="B583" s="355"/>
      <c r="C583" s="355"/>
      <c r="D583" s="355"/>
      <c r="E583" s="355"/>
      <c r="F583" s="355"/>
      <c r="G583" s="355"/>
      <c r="H583" s="355"/>
      <c r="I583" s="355"/>
      <c r="J583" s="355"/>
      <c r="K583" s="359"/>
      <c r="L583" s="355"/>
      <c r="M583" s="355"/>
      <c r="N583" s="355"/>
      <c r="O583" s="355"/>
      <c r="P583" s="355"/>
      <c r="Q583" s="355"/>
      <c r="R583" s="355"/>
      <c r="S583" s="355"/>
      <c r="T583" s="355"/>
      <c r="U583" s="355"/>
      <c r="V583" s="355"/>
      <c r="W583" s="355"/>
      <c r="X583" s="355"/>
      <c r="Y583" s="355"/>
      <c r="Z583" s="355"/>
      <c r="AA583" s="355"/>
    </row>
    <row r="584" spans="1:27" ht="15.75" customHeight="1" x14ac:dyDescent="0.3">
      <c r="A584" s="355"/>
      <c r="B584" s="355"/>
      <c r="C584" s="355"/>
      <c r="D584" s="355"/>
      <c r="E584" s="355"/>
      <c r="F584" s="355"/>
      <c r="G584" s="355"/>
      <c r="H584" s="355"/>
      <c r="I584" s="355"/>
      <c r="J584" s="355"/>
      <c r="K584" s="359"/>
      <c r="L584" s="355"/>
      <c r="M584" s="355"/>
      <c r="N584" s="355"/>
      <c r="O584" s="355"/>
      <c r="P584" s="355"/>
      <c r="Q584" s="355"/>
      <c r="R584" s="355"/>
      <c r="S584" s="355"/>
      <c r="T584" s="355"/>
      <c r="U584" s="355"/>
      <c r="V584" s="355"/>
      <c r="W584" s="355"/>
      <c r="X584" s="355"/>
      <c r="Y584" s="355"/>
      <c r="Z584" s="355"/>
      <c r="AA584" s="355"/>
    </row>
    <row r="585" spans="1:27" ht="15.75" customHeight="1" x14ac:dyDescent="0.3">
      <c r="A585" s="355"/>
      <c r="B585" s="355"/>
      <c r="C585" s="355"/>
      <c r="D585" s="355"/>
      <c r="E585" s="355"/>
      <c r="F585" s="355"/>
      <c r="G585" s="355"/>
      <c r="H585" s="355"/>
      <c r="I585" s="355"/>
      <c r="J585" s="355"/>
      <c r="K585" s="359"/>
      <c r="L585" s="355"/>
      <c r="M585" s="355"/>
      <c r="N585" s="355"/>
      <c r="O585" s="355"/>
      <c r="P585" s="355"/>
      <c r="Q585" s="355"/>
      <c r="R585" s="355"/>
      <c r="S585" s="355"/>
      <c r="T585" s="355"/>
      <c r="U585" s="355"/>
      <c r="V585" s="355"/>
      <c r="W585" s="355"/>
      <c r="X585" s="355"/>
      <c r="Y585" s="355"/>
      <c r="Z585" s="355"/>
      <c r="AA585" s="355"/>
    </row>
    <row r="586" spans="1:27" ht="15.75" customHeight="1" x14ac:dyDescent="0.3">
      <c r="A586" s="355"/>
      <c r="B586" s="355"/>
      <c r="C586" s="355"/>
      <c r="D586" s="355"/>
      <c r="E586" s="355"/>
      <c r="F586" s="355"/>
      <c r="G586" s="355"/>
      <c r="H586" s="355"/>
      <c r="I586" s="355"/>
      <c r="J586" s="355"/>
      <c r="K586" s="359"/>
      <c r="L586" s="355"/>
      <c r="M586" s="355"/>
      <c r="N586" s="355"/>
      <c r="O586" s="355"/>
      <c r="P586" s="355"/>
      <c r="Q586" s="355"/>
      <c r="R586" s="355"/>
      <c r="S586" s="355"/>
      <c r="T586" s="355"/>
      <c r="U586" s="355"/>
      <c r="V586" s="355"/>
      <c r="W586" s="355"/>
      <c r="X586" s="355"/>
      <c r="Y586" s="355"/>
      <c r="Z586" s="355"/>
      <c r="AA586" s="355"/>
    </row>
    <row r="587" spans="1:27" ht="15.75" customHeight="1" x14ac:dyDescent="0.3">
      <c r="A587" s="355"/>
      <c r="B587" s="355"/>
      <c r="C587" s="355"/>
      <c r="D587" s="355"/>
      <c r="E587" s="355"/>
      <c r="F587" s="355"/>
      <c r="G587" s="355"/>
      <c r="H587" s="355"/>
      <c r="I587" s="355"/>
      <c r="J587" s="355"/>
      <c r="K587" s="359"/>
      <c r="L587" s="355"/>
      <c r="M587" s="355"/>
      <c r="N587" s="355"/>
      <c r="O587" s="355"/>
      <c r="P587" s="355"/>
      <c r="Q587" s="355"/>
      <c r="R587" s="355"/>
      <c r="S587" s="355"/>
      <c r="T587" s="355"/>
      <c r="U587" s="355"/>
      <c r="V587" s="355"/>
      <c r="W587" s="355"/>
      <c r="X587" s="355"/>
      <c r="Y587" s="355"/>
      <c r="Z587" s="355"/>
      <c r="AA587" s="355"/>
    </row>
    <row r="588" spans="1:27" ht="15.75" customHeight="1" x14ac:dyDescent="0.3">
      <c r="A588" s="355"/>
      <c r="B588" s="355"/>
      <c r="C588" s="355"/>
      <c r="D588" s="355"/>
      <c r="E588" s="355"/>
      <c r="F588" s="355"/>
      <c r="G588" s="355"/>
      <c r="H588" s="355"/>
      <c r="I588" s="355"/>
      <c r="J588" s="355"/>
      <c r="K588" s="359"/>
      <c r="L588" s="355"/>
      <c r="M588" s="355"/>
      <c r="N588" s="355"/>
      <c r="O588" s="355"/>
      <c r="P588" s="355"/>
      <c r="Q588" s="355"/>
      <c r="R588" s="355"/>
      <c r="S588" s="355"/>
      <c r="T588" s="355"/>
      <c r="U588" s="355"/>
      <c r="V588" s="355"/>
      <c r="W588" s="355"/>
      <c r="X588" s="355"/>
      <c r="Y588" s="355"/>
      <c r="Z588" s="355"/>
      <c r="AA588" s="355"/>
    </row>
    <row r="589" spans="1:27" ht="15.75" customHeight="1" x14ac:dyDescent="0.3">
      <c r="A589" s="355"/>
      <c r="B589" s="355"/>
      <c r="C589" s="355"/>
      <c r="D589" s="355"/>
      <c r="E589" s="355"/>
      <c r="F589" s="355"/>
      <c r="G589" s="355"/>
      <c r="H589" s="355"/>
      <c r="I589" s="355"/>
      <c r="J589" s="355"/>
      <c r="K589" s="359"/>
      <c r="L589" s="355"/>
      <c r="M589" s="355"/>
      <c r="N589" s="355"/>
      <c r="O589" s="355"/>
      <c r="P589" s="355"/>
      <c r="Q589" s="355"/>
      <c r="R589" s="355"/>
      <c r="S589" s="355"/>
      <c r="T589" s="355"/>
      <c r="U589" s="355"/>
      <c r="V589" s="355"/>
      <c r="W589" s="355"/>
      <c r="X589" s="355"/>
      <c r="Y589" s="355"/>
      <c r="Z589" s="355"/>
      <c r="AA589" s="355"/>
    </row>
    <row r="590" spans="1:27" ht="15.75" customHeight="1" x14ac:dyDescent="0.3">
      <c r="A590" s="355"/>
      <c r="B590" s="355"/>
      <c r="C590" s="355"/>
      <c r="D590" s="355"/>
      <c r="E590" s="355"/>
      <c r="F590" s="355"/>
      <c r="G590" s="355"/>
      <c r="H590" s="355"/>
      <c r="I590" s="355"/>
      <c r="J590" s="355"/>
      <c r="K590" s="359"/>
      <c r="L590" s="355"/>
      <c r="M590" s="355"/>
      <c r="N590" s="355"/>
      <c r="O590" s="355"/>
      <c r="P590" s="355"/>
      <c r="Q590" s="355"/>
      <c r="R590" s="355"/>
      <c r="S590" s="355"/>
      <c r="T590" s="355"/>
      <c r="U590" s="355"/>
      <c r="V590" s="355"/>
      <c r="W590" s="355"/>
      <c r="X590" s="355"/>
      <c r="Y590" s="355"/>
      <c r="Z590" s="355"/>
      <c r="AA590" s="355"/>
    </row>
    <row r="591" spans="1:27" ht="15.75" customHeight="1" x14ac:dyDescent="0.3">
      <c r="A591" s="355"/>
      <c r="B591" s="355"/>
      <c r="C591" s="355"/>
      <c r="D591" s="355"/>
      <c r="E591" s="355"/>
      <c r="F591" s="355"/>
      <c r="G591" s="355"/>
      <c r="H591" s="355"/>
      <c r="I591" s="355"/>
      <c r="J591" s="355"/>
      <c r="K591" s="359"/>
      <c r="L591" s="355"/>
      <c r="M591" s="355"/>
      <c r="N591" s="355"/>
      <c r="O591" s="355"/>
      <c r="P591" s="355"/>
      <c r="Q591" s="355"/>
      <c r="R591" s="355"/>
      <c r="S591" s="355"/>
      <c r="T591" s="355"/>
      <c r="U591" s="355"/>
      <c r="V591" s="355"/>
      <c r="W591" s="355"/>
      <c r="X591" s="355"/>
      <c r="Y591" s="355"/>
      <c r="Z591" s="355"/>
      <c r="AA591" s="355"/>
    </row>
    <row r="592" spans="1:27" ht="15.75" customHeight="1" x14ac:dyDescent="0.3">
      <c r="A592" s="355"/>
      <c r="B592" s="355"/>
      <c r="C592" s="355"/>
      <c r="D592" s="355"/>
      <c r="E592" s="355"/>
      <c r="F592" s="355"/>
      <c r="G592" s="355"/>
      <c r="H592" s="355"/>
      <c r="I592" s="355"/>
      <c r="J592" s="355"/>
      <c r="K592" s="359"/>
      <c r="L592" s="355"/>
      <c r="M592" s="355"/>
      <c r="N592" s="355"/>
      <c r="O592" s="355"/>
      <c r="P592" s="355"/>
      <c r="Q592" s="355"/>
      <c r="R592" s="355"/>
      <c r="S592" s="355"/>
      <c r="T592" s="355"/>
      <c r="U592" s="355"/>
      <c r="V592" s="355"/>
      <c r="W592" s="355"/>
      <c r="X592" s="355"/>
      <c r="Y592" s="355"/>
      <c r="Z592" s="355"/>
      <c r="AA592" s="355"/>
    </row>
    <row r="593" spans="1:27" ht="15.75" customHeight="1" x14ac:dyDescent="0.3">
      <c r="A593" s="355"/>
      <c r="B593" s="355"/>
      <c r="C593" s="355"/>
      <c r="D593" s="355"/>
      <c r="E593" s="355"/>
      <c r="F593" s="355"/>
      <c r="G593" s="355"/>
      <c r="H593" s="355"/>
      <c r="I593" s="355"/>
      <c r="J593" s="355"/>
      <c r="K593" s="359"/>
      <c r="L593" s="355"/>
      <c r="M593" s="355"/>
      <c r="N593" s="355"/>
      <c r="O593" s="355"/>
      <c r="P593" s="355"/>
      <c r="Q593" s="355"/>
      <c r="R593" s="355"/>
      <c r="S593" s="355"/>
      <c r="T593" s="355"/>
      <c r="U593" s="355"/>
      <c r="V593" s="355"/>
      <c r="W593" s="355"/>
      <c r="X593" s="355"/>
      <c r="Y593" s="355"/>
      <c r="Z593" s="355"/>
      <c r="AA593" s="355"/>
    </row>
    <row r="594" spans="1:27" ht="15.75" customHeight="1" x14ac:dyDescent="0.3">
      <c r="A594" s="355"/>
      <c r="B594" s="355"/>
      <c r="C594" s="355"/>
      <c r="D594" s="355"/>
      <c r="E594" s="355"/>
      <c r="F594" s="355"/>
      <c r="G594" s="355"/>
      <c r="H594" s="355"/>
      <c r="I594" s="355"/>
      <c r="J594" s="355"/>
      <c r="K594" s="359"/>
      <c r="L594" s="355"/>
      <c r="M594" s="355"/>
      <c r="N594" s="355"/>
      <c r="O594" s="355"/>
      <c r="P594" s="355"/>
      <c r="Q594" s="355"/>
      <c r="R594" s="355"/>
      <c r="S594" s="355"/>
      <c r="T594" s="355"/>
      <c r="U594" s="355"/>
      <c r="V594" s="355"/>
      <c r="W594" s="355"/>
      <c r="X594" s="355"/>
      <c r="Y594" s="355"/>
      <c r="Z594" s="355"/>
      <c r="AA594" s="355"/>
    </row>
    <row r="595" spans="1:27" ht="15.75" customHeight="1" x14ac:dyDescent="0.3">
      <c r="A595" s="355"/>
      <c r="B595" s="355"/>
      <c r="C595" s="355"/>
      <c r="D595" s="355"/>
      <c r="E595" s="355"/>
      <c r="F595" s="355"/>
      <c r="G595" s="355"/>
      <c r="H595" s="355"/>
      <c r="I595" s="355"/>
      <c r="J595" s="355"/>
      <c r="K595" s="359"/>
      <c r="L595" s="355"/>
      <c r="M595" s="355"/>
      <c r="N595" s="355"/>
      <c r="O595" s="355"/>
      <c r="P595" s="355"/>
      <c r="Q595" s="355"/>
      <c r="R595" s="355"/>
      <c r="S595" s="355"/>
      <c r="T595" s="355"/>
      <c r="U595" s="355"/>
      <c r="V595" s="355"/>
      <c r="W595" s="355"/>
      <c r="X595" s="355"/>
      <c r="Y595" s="355"/>
      <c r="Z595" s="355"/>
      <c r="AA595" s="355"/>
    </row>
    <row r="596" spans="1:27" ht="15.75" customHeight="1" x14ac:dyDescent="0.3">
      <c r="A596" s="355"/>
      <c r="B596" s="355"/>
      <c r="C596" s="355"/>
      <c r="D596" s="355"/>
      <c r="E596" s="355"/>
      <c r="F596" s="355"/>
      <c r="G596" s="355"/>
      <c r="H596" s="355"/>
      <c r="I596" s="355"/>
      <c r="J596" s="355"/>
      <c r="K596" s="359"/>
      <c r="L596" s="355"/>
      <c r="M596" s="355"/>
      <c r="N596" s="355"/>
      <c r="O596" s="355"/>
      <c r="P596" s="355"/>
      <c r="Q596" s="355"/>
      <c r="R596" s="355"/>
      <c r="S596" s="355"/>
      <c r="T596" s="355"/>
      <c r="U596" s="355"/>
      <c r="V596" s="355"/>
      <c r="W596" s="355"/>
      <c r="X596" s="355"/>
      <c r="Y596" s="355"/>
      <c r="Z596" s="355"/>
      <c r="AA596" s="355"/>
    </row>
    <row r="597" spans="1:27" ht="15.75" customHeight="1" x14ac:dyDescent="0.3">
      <c r="A597" s="355"/>
      <c r="B597" s="355"/>
      <c r="C597" s="355"/>
      <c r="D597" s="355"/>
      <c r="E597" s="355"/>
      <c r="F597" s="355"/>
      <c r="G597" s="355"/>
      <c r="H597" s="355"/>
      <c r="I597" s="355"/>
      <c r="J597" s="355"/>
      <c r="K597" s="359"/>
      <c r="L597" s="355"/>
      <c r="M597" s="355"/>
      <c r="N597" s="355"/>
      <c r="O597" s="355"/>
      <c r="P597" s="355"/>
      <c r="Q597" s="355"/>
      <c r="R597" s="355"/>
      <c r="S597" s="355"/>
      <c r="T597" s="355"/>
      <c r="U597" s="355"/>
      <c r="V597" s="355"/>
      <c r="W597" s="355"/>
      <c r="X597" s="355"/>
      <c r="Y597" s="355"/>
      <c r="Z597" s="355"/>
      <c r="AA597" s="355"/>
    </row>
    <row r="598" spans="1:27" ht="15.75" customHeight="1" x14ac:dyDescent="0.3">
      <c r="A598" s="355"/>
      <c r="B598" s="355"/>
      <c r="C598" s="355"/>
      <c r="D598" s="355"/>
      <c r="E598" s="355"/>
      <c r="F598" s="355"/>
      <c r="G598" s="355"/>
      <c r="H598" s="355"/>
      <c r="I598" s="355"/>
      <c r="J598" s="355"/>
      <c r="K598" s="359"/>
      <c r="L598" s="355"/>
      <c r="M598" s="355"/>
      <c r="N598" s="355"/>
      <c r="O598" s="355"/>
      <c r="P598" s="355"/>
      <c r="Q598" s="355"/>
      <c r="R598" s="355"/>
      <c r="S598" s="355"/>
      <c r="T598" s="355"/>
      <c r="U598" s="355"/>
      <c r="V598" s="355"/>
      <c r="W598" s="355"/>
      <c r="X598" s="355"/>
      <c r="Y598" s="355"/>
      <c r="Z598" s="355"/>
      <c r="AA598" s="355"/>
    </row>
    <row r="599" spans="1:27" ht="15.75" customHeight="1" x14ac:dyDescent="0.3">
      <c r="A599" s="355"/>
      <c r="B599" s="355"/>
      <c r="C599" s="355"/>
      <c r="D599" s="355"/>
      <c r="E599" s="355"/>
      <c r="F599" s="355"/>
      <c r="G599" s="355"/>
      <c r="H599" s="355"/>
      <c r="I599" s="355"/>
      <c r="J599" s="355"/>
      <c r="K599" s="359"/>
      <c r="L599" s="355"/>
      <c r="M599" s="355"/>
      <c r="N599" s="355"/>
      <c r="O599" s="355"/>
      <c r="P599" s="355"/>
      <c r="Q599" s="355"/>
      <c r="R599" s="355"/>
      <c r="S599" s="355"/>
      <c r="T599" s="355"/>
      <c r="U599" s="355"/>
      <c r="V599" s="355"/>
      <c r="W599" s="355"/>
      <c r="X599" s="355"/>
      <c r="Y599" s="355"/>
      <c r="Z599" s="355"/>
      <c r="AA599" s="355"/>
    </row>
    <row r="600" spans="1:27" ht="15.75" customHeight="1" x14ac:dyDescent="0.3">
      <c r="A600" s="355"/>
      <c r="B600" s="355"/>
      <c r="C600" s="355"/>
      <c r="D600" s="355"/>
      <c r="E600" s="355"/>
      <c r="F600" s="355"/>
      <c r="G600" s="355"/>
      <c r="H600" s="355"/>
      <c r="I600" s="355"/>
      <c r="J600" s="355"/>
      <c r="K600" s="359"/>
      <c r="L600" s="355"/>
      <c r="M600" s="355"/>
      <c r="N600" s="355"/>
      <c r="O600" s="355"/>
      <c r="P600" s="355"/>
      <c r="Q600" s="355"/>
      <c r="R600" s="355"/>
      <c r="S600" s="355"/>
      <c r="T600" s="355"/>
      <c r="U600" s="355"/>
      <c r="V600" s="355"/>
      <c r="W600" s="355"/>
      <c r="X600" s="355"/>
      <c r="Y600" s="355"/>
      <c r="Z600" s="355"/>
      <c r="AA600" s="355"/>
    </row>
    <row r="601" spans="1:27" ht="15.75" customHeight="1" x14ac:dyDescent="0.3">
      <c r="A601" s="355"/>
      <c r="B601" s="355"/>
      <c r="C601" s="355"/>
      <c r="D601" s="355"/>
      <c r="E601" s="355"/>
      <c r="F601" s="355"/>
      <c r="G601" s="355"/>
      <c r="H601" s="355"/>
      <c r="I601" s="355"/>
      <c r="J601" s="355"/>
      <c r="K601" s="359"/>
      <c r="L601" s="355"/>
      <c r="M601" s="355"/>
      <c r="N601" s="355"/>
      <c r="O601" s="355"/>
      <c r="P601" s="355"/>
      <c r="Q601" s="355"/>
      <c r="R601" s="355"/>
      <c r="S601" s="355"/>
      <c r="T601" s="355"/>
      <c r="U601" s="355"/>
      <c r="V601" s="355"/>
      <c r="W601" s="355"/>
      <c r="X601" s="355"/>
      <c r="Y601" s="355"/>
      <c r="Z601" s="355"/>
      <c r="AA601" s="355"/>
    </row>
    <row r="602" spans="1:27" ht="15.75" customHeight="1" x14ac:dyDescent="0.3">
      <c r="A602" s="355"/>
      <c r="B602" s="355"/>
      <c r="C602" s="355"/>
      <c r="D602" s="355"/>
      <c r="E602" s="355"/>
      <c r="F602" s="355"/>
      <c r="G602" s="355"/>
      <c r="H602" s="355"/>
      <c r="I602" s="355"/>
      <c r="J602" s="355"/>
      <c r="K602" s="359"/>
      <c r="L602" s="355"/>
      <c r="M602" s="355"/>
      <c r="N602" s="355"/>
      <c r="O602" s="355"/>
      <c r="P602" s="355"/>
      <c r="Q602" s="355"/>
      <c r="R602" s="355"/>
      <c r="S602" s="355"/>
      <c r="T602" s="355"/>
      <c r="U602" s="355"/>
      <c r="V602" s="355"/>
      <c r="W602" s="355"/>
      <c r="X602" s="355"/>
      <c r="Y602" s="355"/>
      <c r="Z602" s="355"/>
      <c r="AA602" s="355"/>
    </row>
    <row r="603" spans="1:27" ht="15.75" customHeight="1" x14ac:dyDescent="0.3">
      <c r="A603" s="355"/>
      <c r="B603" s="355"/>
      <c r="C603" s="355"/>
      <c r="D603" s="355"/>
      <c r="E603" s="355"/>
      <c r="F603" s="355"/>
      <c r="G603" s="355"/>
      <c r="H603" s="355"/>
      <c r="I603" s="355"/>
      <c r="J603" s="355"/>
      <c r="K603" s="359"/>
      <c r="L603" s="355"/>
      <c r="M603" s="355"/>
      <c r="N603" s="355"/>
      <c r="O603" s="355"/>
      <c r="P603" s="355"/>
      <c r="Q603" s="355"/>
      <c r="R603" s="355"/>
      <c r="S603" s="355"/>
      <c r="T603" s="355"/>
      <c r="U603" s="355"/>
      <c r="V603" s="355"/>
      <c r="W603" s="355"/>
      <c r="X603" s="355"/>
      <c r="Y603" s="355"/>
      <c r="Z603" s="355"/>
      <c r="AA603" s="355"/>
    </row>
    <row r="604" spans="1:27" ht="15.75" customHeight="1" x14ac:dyDescent="0.3">
      <c r="A604" s="355"/>
      <c r="B604" s="355"/>
      <c r="C604" s="355"/>
      <c r="D604" s="355"/>
      <c r="E604" s="355"/>
      <c r="F604" s="355"/>
      <c r="G604" s="355"/>
      <c r="H604" s="355"/>
      <c r="I604" s="355"/>
      <c r="J604" s="355"/>
      <c r="K604" s="359"/>
      <c r="L604" s="355"/>
      <c r="M604" s="355"/>
      <c r="N604" s="355"/>
      <c r="O604" s="355"/>
      <c r="P604" s="355"/>
      <c r="Q604" s="355"/>
      <c r="R604" s="355"/>
      <c r="S604" s="355"/>
      <c r="T604" s="355"/>
      <c r="U604" s="355"/>
      <c r="V604" s="355"/>
      <c r="W604" s="355"/>
      <c r="X604" s="355"/>
      <c r="Y604" s="355"/>
      <c r="Z604" s="355"/>
      <c r="AA604" s="355"/>
    </row>
    <row r="605" spans="1:27" ht="15.75" customHeight="1" x14ac:dyDescent="0.3">
      <c r="A605" s="355"/>
      <c r="B605" s="355"/>
      <c r="C605" s="355"/>
      <c r="D605" s="355"/>
      <c r="E605" s="355"/>
      <c r="F605" s="355"/>
      <c r="G605" s="355"/>
      <c r="H605" s="355"/>
      <c r="I605" s="355"/>
      <c r="J605" s="355"/>
      <c r="K605" s="359"/>
      <c r="L605" s="355"/>
      <c r="M605" s="355"/>
      <c r="N605" s="355"/>
      <c r="O605" s="355"/>
      <c r="P605" s="355"/>
      <c r="Q605" s="355"/>
      <c r="R605" s="355"/>
      <c r="S605" s="355"/>
      <c r="T605" s="355"/>
      <c r="U605" s="355"/>
      <c r="V605" s="355"/>
      <c r="W605" s="355"/>
      <c r="X605" s="355"/>
      <c r="Y605" s="355"/>
      <c r="Z605" s="355"/>
      <c r="AA605" s="355"/>
    </row>
    <row r="606" spans="1:27" ht="15.75" customHeight="1" x14ac:dyDescent="0.3">
      <c r="A606" s="355"/>
      <c r="B606" s="355"/>
      <c r="C606" s="355"/>
      <c r="D606" s="355"/>
      <c r="E606" s="355"/>
      <c r="F606" s="355"/>
      <c r="G606" s="355"/>
      <c r="H606" s="355"/>
      <c r="I606" s="355"/>
      <c r="J606" s="355"/>
      <c r="K606" s="359"/>
      <c r="L606" s="355"/>
      <c r="M606" s="355"/>
      <c r="N606" s="355"/>
      <c r="O606" s="355"/>
      <c r="P606" s="355"/>
      <c r="Q606" s="355"/>
      <c r="R606" s="355"/>
      <c r="S606" s="355"/>
      <c r="T606" s="355"/>
      <c r="U606" s="355"/>
      <c r="V606" s="355"/>
      <c r="W606" s="355"/>
      <c r="X606" s="355"/>
      <c r="Y606" s="355"/>
      <c r="Z606" s="355"/>
      <c r="AA606" s="355"/>
    </row>
    <row r="607" spans="1:27" ht="15.75" customHeight="1" x14ac:dyDescent="0.3">
      <c r="A607" s="355"/>
      <c r="B607" s="355"/>
      <c r="C607" s="355"/>
      <c r="D607" s="355"/>
      <c r="E607" s="355"/>
      <c r="F607" s="355"/>
      <c r="G607" s="355"/>
      <c r="H607" s="355"/>
      <c r="I607" s="355"/>
      <c r="J607" s="355"/>
      <c r="K607" s="359"/>
      <c r="L607" s="355"/>
      <c r="M607" s="355"/>
      <c r="N607" s="355"/>
      <c r="O607" s="355"/>
      <c r="P607" s="355"/>
      <c r="Q607" s="355"/>
      <c r="R607" s="355"/>
      <c r="S607" s="355"/>
      <c r="T607" s="355"/>
      <c r="U607" s="355"/>
      <c r="V607" s="355"/>
      <c r="W607" s="355"/>
      <c r="X607" s="355"/>
      <c r="Y607" s="355"/>
      <c r="Z607" s="355"/>
      <c r="AA607" s="355"/>
    </row>
    <row r="608" spans="1:27" ht="15.75" customHeight="1" x14ac:dyDescent="0.3">
      <c r="A608" s="355"/>
      <c r="B608" s="355"/>
      <c r="C608" s="355"/>
      <c r="D608" s="355"/>
      <c r="E608" s="355"/>
      <c r="F608" s="355"/>
      <c r="G608" s="355"/>
      <c r="H608" s="355"/>
      <c r="I608" s="355"/>
      <c r="J608" s="355"/>
      <c r="K608" s="359"/>
      <c r="L608" s="355"/>
      <c r="M608" s="355"/>
      <c r="N608" s="355"/>
      <c r="O608" s="355"/>
      <c r="P608" s="355"/>
      <c r="Q608" s="355"/>
      <c r="R608" s="355"/>
      <c r="S608" s="355"/>
      <c r="T608" s="355"/>
      <c r="U608" s="355"/>
      <c r="V608" s="355"/>
      <c r="W608" s="355"/>
      <c r="X608" s="355"/>
      <c r="Y608" s="355"/>
      <c r="Z608" s="355"/>
      <c r="AA608" s="355"/>
    </row>
    <row r="609" spans="1:27" ht="15.75" customHeight="1" x14ac:dyDescent="0.3">
      <c r="A609" s="355"/>
      <c r="B609" s="355"/>
      <c r="C609" s="355"/>
      <c r="D609" s="355"/>
      <c r="E609" s="355"/>
      <c r="F609" s="355"/>
      <c r="G609" s="355"/>
      <c r="H609" s="355"/>
      <c r="I609" s="355"/>
      <c r="J609" s="355"/>
      <c r="K609" s="359"/>
      <c r="L609" s="355"/>
      <c r="M609" s="355"/>
      <c r="N609" s="355"/>
      <c r="O609" s="355"/>
      <c r="P609" s="355"/>
      <c r="Q609" s="355"/>
      <c r="R609" s="355"/>
      <c r="S609" s="355"/>
      <c r="T609" s="355"/>
      <c r="U609" s="355"/>
      <c r="V609" s="355"/>
      <c r="W609" s="355"/>
      <c r="X609" s="355"/>
      <c r="Y609" s="355"/>
      <c r="Z609" s="355"/>
      <c r="AA609" s="355"/>
    </row>
    <row r="610" spans="1:27" ht="15.75" customHeight="1" x14ac:dyDescent="0.3">
      <c r="A610" s="355"/>
      <c r="B610" s="355"/>
      <c r="C610" s="355"/>
      <c r="D610" s="355"/>
      <c r="E610" s="355"/>
      <c r="F610" s="355"/>
      <c r="G610" s="355"/>
      <c r="H610" s="355"/>
      <c r="I610" s="355"/>
      <c r="J610" s="355"/>
      <c r="K610" s="359"/>
      <c r="L610" s="355"/>
      <c r="M610" s="355"/>
      <c r="N610" s="355"/>
      <c r="O610" s="355"/>
      <c r="P610" s="355"/>
      <c r="Q610" s="355"/>
      <c r="R610" s="355"/>
      <c r="S610" s="355"/>
      <c r="T610" s="355"/>
      <c r="U610" s="355"/>
      <c r="V610" s="355"/>
      <c r="W610" s="355"/>
      <c r="X610" s="355"/>
      <c r="Y610" s="355"/>
      <c r="Z610" s="355"/>
      <c r="AA610" s="355"/>
    </row>
    <row r="611" spans="1:27" ht="15.75" customHeight="1" x14ac:dyDescent="0.3">
      <c r="A611" s="355"/>
      <c r="B611" s="355"/>
      <c r="C611" s="355"/>
      <c r="D611" s="355"/>
      <c r="E611" s="355"/>
      <c r="F611" s="355"/>
      <c r="G611" s="355"/>
      <c r="H611" s="355"/>
      <c r="I611" s="355"/>
      <c r="J611" s="355"/>
      <c r="K611" s="359"/>
      <c r="L611" s="355"/>
      <c r="M611" s="355"/>
      <c r="N611" s="355"/>
      <c r="O611" s="355"/>
      <c r="P611" s="355"/>
      <c r="Q611" s="355"/>
      <c r="R611" s="355"/>
      <c r="S611" s="355"/>
      <c r="T611" s="355"/>
      <c r="U611" s="355"/>
      <c r="V611" s="355"/>
      <c r="W611" s="355"/>
      <c r="X611" s="355"/>
      <c r="Y611" s="355"/>
      <c r="Z611" s="355"/>
      <c r="AA611" s="355"/>
    </row>
    <row r="612" spans="1:27" ht="15.75" customHeight="1" x14ac:dyDescent="0.3">
      <c r="A612" s="355"/>
      <c r="B612" s="355"/>
      <c r="C612" s="355"/>
      <c r="D612" s="355"/>
      <c r="E612" s="355"/>
      <c r="F612" s="355"/>
      <c r="G612" s="355"/>
      <c r="H612" s="355"/>
      <c r="I612" s="355"/>
      <c r="J612" s="355"/>
      <c r="K612" s="359"/>
      <c r="L612" s="355"/>
      <c r="M612" s="355"/>
      <c r="N612" s="355"/>
      <c r="O612" s="355"/>
      <c r="P612" s="355"/>
      <c r="Q612" s="355"/>
      <c r="R612" s="355"/>
      <c r="S612" s="355"/>
      <c r="T612" s="355"/>
      <c r="U612" s="355"/>
      <c r="V612" s="355"/>
      <c r="W612" s="355"/>
      <c r="X612" s="355"/>
      <c r="Y612" s="355"/>
      <c r="Z612" s="355"/>
      <c r="AA612" s="355"/>
    </row>
    <row r="613" spans="1:27" ht="15.75" customHeight="1" x14ac:dyDescent="0.3">
      <c r="A613" s="355"/>
      <c r="B613" s="355"/>
      <c r="C613" s="355"/>
      <c r="D613" s="355"/>
      <c r="E613" s="355"/>
      <c r="F613" s="355"/>
      <c r="G613" s="355"/>
      <c r="H613" s="355"/>
      <c r="I613" s="355"/>
      <c r="J613" s="355"/>
      <c r="K613" s="359"/>
      <c r="L613" s="355"/>
      <c r="M613" s="355"/>
      <c r="N613" s="355"/>
      <c r="O613" s="355"/>
      <c r="P613" s="355"/>
      <c r="Q613" s="355"/>
      <c r="R613" s="355"/>
      <c r="S613" s="355"/>
      <c r="T613" s="355"/>
      <c r="U613" s="355"/>
      <c r="V613" s="355"/>
      <c r="W613" s="355"/>
      <c r="X613" s="355"/>
      <c r="Y613" s="355"/>
      <c r="Z613" s="355"/>
      <c r="AA613" s="355"/>
    </row>
    <row r="614" spans="1:27" ht="15.75" customHeight="1" x14ac:dyDescent="0.3">
      <c r="A614" s="355"/>
      <c r="B614" s="355"/>
      <c r="C614" s="355"/>
      <c r="D614" s="355"/>
      <c r="E614" s="355"/>
      <c r="F614" s="355"/>
      <c r="G614" s="355"/>
      <c r="H614" s="355"/>
      <c r="I614" s="355"/>
      <c r="J614" s="355"/>
      <c r="K614" s="359"/>
      <c r="L614" s="355"/>
      <c r="M614" s="355"/>
      <c r="N614" s="355"/>
      <c r="O614" s="355"/>
      <c r="P614" s="355"/>
      <c r="Q614" s="355"/>
      <c r="R614" s="355"/>
      <c r="S614" s="355"/>
      <c r="T614" s="355"/>
      <c r="U614" s="355"/>
      <c r="V614" s="355"/>
      <c r="W614" s="355"/>
      <c r="X614" s="355"/>
      <c r="Y614" s="355"/>
      <c r="Z614" s="355"/>
      <c r="AA614" s="355"/>
    </row>
    <row r="615" spans="1:27" ht="15.75" customHeight="1" x14ac:dyDescent="0.3">
      <c r="A615" s="355"/>
      <c r="B615" s="355"/>
      <c r="C615" s="355"/>
      <c r="D615" s="355"/>
      <c r="E615" s="355"/>
      <c r="F615" s="355"/>
      <c r="G615" s="355"/>
      <c r="H615" s="355"/>
      <c r="I615" s="355"/>
      <c r="J615" s="355"/>
      <c r="K615" s="359"/>
      <c r="L615" s="355"/>
      <c r="M615" s="355"/>
      <c r="N615" s="355"/>
      <c r="O615" s="355"/>
      <c r="P615" s="355"/>
      <c r="Q615" s="355"/>
      <c r="R615" s="355"/>
      <c r="S615" s="355"/>
      <c r="T615" s="355"/>
      <c r="U615" s="355"/>
      <c r="V615" s="355"/>
      <c r="W615" s="355"/>
      <c r="X615" s="355"/>
      <c r="Y615" s="355"/>
      <c r="Z615" s="355"/>
      <c r="AA615" s="355"/>
    </row>
    <row r="616" spans="1:27" ht="15.75" customHeight="1" x14ac:dyDescent="0.3">
      <c r="A616" s="355"/>
      <c r="B616" s="355"/>
      <c r="C616" s="355"/>
      <c r="D616" s="355"/>
      <c r="E616" s="355"/>
      <c r="F616" s="355"/>
      <c r="G616" s="355"/>
      <c r="H616" s="355"/>
      <c r="I616" s="355"/>
      <c r="J616" s="355"/>
      <c r="K616" s="359"/>
      <c r="L616" s="355"/>
      <c r="M616" s="355"/>
      <c r="N616" s="355"/>
      <c r="O616" s="355"/>
      <c r="P616" s="355"/>
      <c r="Q616" s="355"/>
      <c r="R616" s="355"/>
      <c r="S616" s="355"/>
      <c r="T616" s="355"/>
      <c r="U616" s="355"/>
      <c r="V616" s="355"/>
      <c r="W616" s="355"/>
      <c r="X616" s="355"/>
      <c r="Y616" s="355"/>
      <c r="Z616" s="355"/>
      <c r="AA616" s="355"/>
    </row>
    <row r="617" spans="1:27" ht="15.75" customHeight="1" x14ac:dyDescent="0.3">
      <c r="A617" s="355"/>
      <c r="B617" s="355"/>
      <c r="C617" s="355"/>
      <c r="D617" s="355"/>
      <c r="E617" s="355"/>
      <c r="F617" s="355"/>
      <c r="G617" s="355"/>
      <c r="H617" s="355"/>
      <c r="I617" s="355"/>
      <c r="J617" s="355"/>
      <c r="K617" s="359"/>
      <c r="L617" s="355"/>
      <c r="M617" s="355"/>
      <c r="N617" s="355"/>
      <c r="O617" s="355"/>
      <c r="P617" s="355"/>
      <c r="Q617" s="355"/>
      <c r="R617" s="355"/>
      <c r="S617" s="355"/>
      <c r="T617" s="355"/>
      <c r="U617" s="355"/>
      <c r="V617" s="355"/>
      <c r="W617" s="355"/>
      <c r="X617" s="355"/>
      <c r="Y617" s="355"/>
      <c r="Z617" s="355"/>
      <c r="AA617" s="355"/>
    </row>
    <row r="618" spans="1:27" ht="15.75" customHeight="1" x14ac:dyDescent="0.3">
      <c r="A618" s="355"/>
      <c r="B618" s="355"/>
      <c r="C618" s="355"/>
      <c r="D618" s="355"/>
      <c r="E618" s="355"/>
      <c r="F618" s="355"/>
      <c r="G618" s="355"/>
      <c r="H618" s="355"/>
      <c r="I618" s="355"/>
      <c r="J618" s="355"/>
      <c r="K618" s="359"/>
      <c r="L618" s="355"/>
      <c r="M618" s="355"/>
      <c r="N618" s="355"/>
      <c r="O618" s="355"/>
      <c r="P618" s="355"/>
      <c r="Q618" s="355"/>
      <c r="R618" s="355"/>
      <c r="S618" s="355"/>
      <c r="T618" s="355"/>
      <c r="U618" s="355"/>
      <c r="V618" s="355"/>
      <c r="W618" s="355"/>
      <c r="X618" s="355"/>
      <c r="Y618" s="355"/>
      <c r="Z618" s="355"/>
      <c r="AA618" s="355"/>
    </row>
    <row r="619" spans="1:27" ht="15.75" customHeight="1" x14ac:dyDescent="0.3">
      <c r="A619" s="355"/>
      <c r="B619" s="355"/>
      <c r="C619" s="355"/>
      <c r="D619" s="355"/>
      <c r="E619" s="355"/>
      <c r="F619" s="355"/>
      <c r="G619" s="355"/>
      <c r="H619" s="355"/>
      <c r="I619" s="355"/>
      <c r="J619" s="355"/>
      <c r="K619" s="359"/>
      <c r="L619" s="355"/>
      <c r="M619" s="355"/>
      <c r="N619" s="355"/>
      <c r="O619" s="355"/>
      <c r="P619" s="355"/>
      <c r="Q619" s="355"/>
      <c r="R619" s="355"/>
      <c r="S619" s="355"/>
      <c r="T619" s="355"/>
      <c r="U619" s="355"/>
      <c r="V619" s="355"/>
      <c r="W619" s="355"/>
      <c r="X619" s="355"/>
      <c r="Y619" s="355"/>
      <c r="Z619" s="355"/>
      <c r="AA619" s="355"/>
    </row>
    <row r="620" spans="1:27" ht="15.75" customHeight="1" x14ac:dyDescent="0.3">
      <c r="A620" s="355"/>
      <c r="B620" s="355"/>
      <c r="C620" s="355"/>
      <c r="D620" s="355"/>
      <c r="E620" s="355"/>
      <c r="F620" s="355"/>
      <c r="G620" s="355"/>
      <c r="H620" s="355"/>
      <c r="I620" s="355"/>
      <c r="J620" s="355"/>
      <c r="K620" s="359"/>
      <c r="L620" s="355"/>
      <c r="M620" s="355"/>
      <c r="N620" s="355"/>
      <c r="O620" s="355"/>
      <c r="P620" s="355"/>
      <c r="Q620" s="355"/>
      <c r="R620" s="355"/>
      <c r="S620" s="355"/>
      <c r="T620" s="355"/>
      <c r="U620" s="355"/>
      <c r="V620" s="355"/>
      <c r="W620" s="355"/>
      <c r="X620" s="355"/>
      <c r="Y620" s="355"/>
      <c r="Z620" s="355"/>
      <c r="AA620" s="355"/>
    </row>
    <row r="621" spans="1:27" ht="15.75" customHeight="1" x14ac:dyDescent="0.3">
      <c r="A621" s="355"/>
      <c r="B621" s="355"/>
      <c r="C621" s="355"/>
      <c r="D621" s="355"/>
      <c r="E621" s="355"/>
      <c r="F621" s="355"/>
      <c r="G621" s="355"/>
      <c r="H621" s="355"/>
      <c r="I621" s="355"/>
      <c r="J621" s="355"/>
      <c r="K621" s="359"/>
      <c r="L621" s="355"/>
      <c r="M621" s="355"/>
      <c r="N621" s="355"/>
      <c r="O621" s="355"/>
      <c r="P621" s="355"/>
      <c r="Q621" s="355"/>
      <c r="R621" s="355"/>
      <c r="S621" s="355"/>
      <c r="T621" s="355"/>
      <c r="U621" s="355"/>
      <c r="V621" s="355"/>
      <c r="W621" s="355"/>
      <c r="X621" s="355"/>
      <c r="Y621" s="355"/>
      <c r="Z621" s="355"/>
      <c r="AA621" s="355"/>
    </row>
    <row r="622" spans="1:27" ht="15.75" customHeight="1" x14ac:dyDescent="0.3">
      <c r="A622" s="355"/>
      <c r="B622" s="355"/>
      <c r="C622" s="355"/>
      <c r="D622" s="355"/>
      <c r="E622" s="355"/>
      <c r="F622" s="355"/>
      <c r="G622" s="355"/>
      <c r="H622" s="355"/>
      <c r="I622" s="355"/>
      <c r="J622" s="355"/>
      <c r="K622" s="359"/>
      <c r="L622" s="355"/>
      <c r="M622" s="355"/>
      <c r="N622" s="355"/>
      <c r="O622" s="355"/>
      <c r="P622" s="355"/>
      <c r="Q622" s="355"/>
      <c r="R622" s="355"/>
      <c r="S622" s="355"/>
      <c r="T622" s="355"/>
      <c r="U622" s="355"/>
      <c r="V622" s="355"/>
      <c r="W622" s="355"/>
      <c r="X622" s="355"/>
      <c r="Y622" s="355"/>
      <c r="Z622" s="355"/>
      <c r="AA622" s="355"/>
    </row>
    <row r="623" spans="1:27" ht="15.75" customHeight="1" x14ac:dyDescent="0.3">
      <c r="A623" s="355"/>
      <c r="B623" s="355"/>
      <c r="C623" s="355"/>
      <c r="D623" s="355"/>
      <c r="E623" s="355"/>
      <c r="F623" s="355"/>
      <c r="G623" s="355"/>
      <c r="H623" s="355"/>
      <c r="I623" s="355"/>
      <c r="J623" s="355"/>
      <c r="K623" s="359"/>
      <c r="L623" s="355"/>
      <c r="M623" s="355"/>
      <c r="N623" s="355"/>
      <c r="O623" s="355"/>
      <c r="P623" s="355"/>
      <c r="Q623" s="355"/>
      <c r="R623" s="355"/>
      <c r="S623" s="355"/>
      <c r="T623" s="355"/>
      <c r="U623" s="355"/>
      <c r="V623" s="355"/>
      <c r="W623" s="355"/>
      <c r="X623" s="355"/>
      <c r="Y623" s="355"/>
      <c r="Z623" s="355"/>
      <c r="AA623" s="355"/>
    </row>
    <row r="624" spans="1:27" ht="15.75" customHeight="1" x14ac:dyDescent="0.3">
      <c r="A624" s="355"/>
      <c r="B624" s="355"/>
      <c r="C624" s="355"/>
      <c r="D624" s="355"/>
      <c r="E624" s="355"/>
      <c r="F624" s="355"/>
      <c r="G624" s="355"/>
      <c r="H624" s="355"/>
      <c r="I624" s="355"/>
      <c r="J624" s="355"/>
      <c r="K624" s="359"/>
      <c r="L624" s="355"/>
      <c r="M624" s="355"/>
      <c r="N624" s="355"/>
      <c r="O624" s="355"/>
      <c r="P624" s="355"/>
      <c r="Q624" s="355"/>
      <c r="R624" s="355"/>
      <c r="S624" s="355"/>
      <c r="T624" s="355"/>
      <c r="U624" s="355"/>
      <c r="V624" s="355"/>
      <c r="W624" s="355"/>
      <c r="X624" s="355"/>
      <c r="Y624" s="355"/>
      <c r="Z624" s="355"/>
      <c r="AA624" s="355"/>
    </row>
    <row r="625" spans="1:27" ht="15.75" customHeight="1" x14ac:dyDescent="0.3">
      <c r="A625" s="355"/>
      <c r="B625" s="355"/>
      <c r="C625" s="355"/>
      <c r="D625" s="355"/>
      <c r="E625" s="355"/>
      <c r="F625" s="355"/>
      <c r="G625" s="355"/>
      <c r="H625" s="355"/>
      <c r="I625" s="355"/>
      <c r="J625" s="355"/>
      <c r="K625" s="359"/>
      <c r="L625" s="355"/>
      <c r="M625" s="355"/>
      <c r="N625" s="355"/>
      <c r="O625" s="355"/>
      <c r="P625" s="355"/>
      <c r="Q625" s="355"/>
      <c r="R625" s="355"/>
      <c r="S625" s="355"/>
      <c r="T625" s="355"/>
      <c r="U625" s="355"/>
      <c r="V625" s="355"/>
      <c r="W625" s="355"/>
      <c r="X625" s="355"/>
      <c r="Y625" s="355"/>
      <c r="Z625" s="355"/>
      <c r="AA625" s="355"/>
    </row>
    <row r="626" spans="1:27" ht="15.75" customHeight="1" x14ac:dyDescent="0.3">
      <c r="A626" s="355"/>
      <c r="B626" s="355"/>
      <c r="C626" s="355"/>
      <c r="D626" s="355"/>
      <c r="E626" s="355"/>
      <c r="F626" s="355"/>
      <c r="G626" s="355"/>
      <c r="H626" s="355"/>
      <c r="I626" s="355"/>
      <c r="J626" s="355"/>
      <c r="K626" s="359"/>
      <c r="L626" s="355"/>
      <c r="M626" s="355"/>
      <c r="N626" s="355"/>
      <c r="O626" s="355"/>
      <c r="P626" s="355"/>
      <c r="Q626" s="355"/>
      <c r="R626" s="355"/>
      <c r="S626" s="355"/>
      <c r="T626" s="355"/>
      <c r="U626" s="355"/>
      <c r="V626" s="355"/>
      <c r="W626" s="355"/>
      <c r="X626" s="355"/>
      <c r="Y626" s="355"/>
      <c r="Z626" s="355"/>
      <c r="AA626" s="355"/>
    </row>
    <row r="627" spans="1:27" ht="15.75" customHeight="1" x14ac:dyDescent="0.3">
      <c r="A627" s="355"/>
      <c r="B627" s="355"/>
      <c r="C627" s="355"/>
      <c r="D627" s="355"/>
      <c r="E627" s="355"/>
      <c r="F627" s="355"/>
      <c r="G627" s="355"/>
      <c r="H627" s="355"/>
      <c r="I627" s="355"/>
      <c r="J627" s="355"/>
      <c r="K627" s="359"/>
      <c r="L627" s="355"/>
      <c r="M627" s="355"/>
      <c r="N627" s="355"/>
      <c r="O627" s="355"/>
      <c r="P627" s="355"/>
      <c r="Q627" s="355"/>
      <c r="R627" s="355"/>
      <c r="S627" s="355"/>
      <c r="T627" s="355"/>
      <c r="U627" s="355"/>
      <c r="V627" s="355"/>
      <c r="W627" s="355"/>
      <c r="X627" s="355"/>
      <c r="Y627" s="355"/>
      <c r="Z627" s="355"/>
      <c r="AA627" s="355"/>
    </row>
    <row r="628" spans="1:27" ht="15.75" customHeight="1" x14ac:dyDescent="0.3">
      <c r="A628" s="355"/>
      <c r="B628" s="355"/>
      <c r="C628" s="355"/>
      <c r="D628" s="355"/>
      <c r="E628" s="355"/>
      <c r="F628" s="355"/>
      <c r="G628" s="355"/>
      <c r="H628" s="355"/>
      <c r="I628" s="355"/>
      <c r="J628" s="355"/>
      <c r="K628" s="359"/>
      <c r="L628" s="355"/>
      <c r="M628" s="355"/>
      <c r="N628" s="355"/>
      <c r="O628" s="355"/>
      <c r="P628" s="355"/>
      <c r="Q628" s="355"/>
      <c r="R628" s="355"/>
      <c r="S628" s="355"/>
      <c r="T628" s="355"/>
      <c r="U628" s="355"/>
      <c r="V628" s="355"/>
      <c r="W628" s="355"/>
      <c r="X628" s="355"/>
      <c r="Y628" s="355"/>
      <c r="Z628" s="355"/>
      <c r="AA628" s="355"/>
    </row>
    <row r="629" spans="1:27" ht="15.75" customHeight="1" x14ac:dyDescent="0.3">
      <c r="A629" s="355"/>
      <c r="B629" s="355"/>
      <c r="C629" s="355"/>
      <c r="D629" s="355"/>
      <c r="E629" s="355"/>
      <c r="F629" s="355"/>
      <c r="G629" s="355"/>
      <c r="H629" s="355"/>
      <c r="I629" s="355"/>
      <c r="J629" s="355"/>
      <c r="K629" s="359"/>
      <c r="L629" s="355"/>
      <c r="M629" s="355"/>
      <c r="N629" s="355"/>
      <c r="O629" s="355"/>
      <c r="P629" s="355"/>
      <c r="Q629" s="355"/>
      <c r="R629" s="355"/>
      <c r="S629" s="355"/>
      <c r="T629" s="355"/>
      <c r="U629" s="355"/>
      <c r="V629" s="355"/>
      <c r="W629" s="355"/>
      <c r="X629" s="355"/>
      <c r="Y629" s="355"/>
      <c r="Z629" s="355"/>
      <c r="AA629" s="355"/>
    </row>
    <row r="630" spans="1:27" ht="15.75" customHeight="1" x14ac:dyDescent="0.3">
      <c r="A630" s="355"/>
      <c r="B630" s="355"/>
      <c r="C630" s="355"/>
      <c r="D630" s="355"/>
      <c r="E630" s="355"/>
      <c r="F630" s="355"/>
      <c r="G630" s="355"/>
      <c r="H630" s="355"/>
      <c r="I630" s="355"/>
      <c r="J630" s="355"/>
      <c r="K630" s="359"/>
      <c r="L630" s="355"/>
      <c r="M630" s="355"/>
      <c r="N630" s="355"/>
      <c r="O630" s="355"/>
      <c r="P630" s="355"/>
      <c r="Q630" s="355"/>
      <c r="R630" s="355"/>
      <c r="S630" s="355"/>
      <c r="T630" s="355"/>
      <c r="U630" s="355"/>
      <c r="V630" s="355"/>
      <c r="W630" s="355"/>
      <c r="X630" s="355"/>
      <c r="Y630" s="355"/>
      <c r="Z630" s="355"/>
      <c r="AA630" s="355"/>
    </row>
    <row r="631" spans="1:27" ht="15.75" customHeight="1" x14ac:dyDescent="0.3">
      <c r="A631" s="355"/>
      <c r="B631" s="355"/>
      <c r="C631" s="355"/>
      <c r="D631" s="355"/>
      <c r="E631" s="355"/>
      <c r="F631" s="355"/>
      <c r="G631" s="355"/>
      <c r="H631" s="355"/>
      <c r="I631" s="355"/>
      <c r="J631" s="355"/>
      <c r="K631" s="359"/>
      <c r="L631" s="355"/>
      <c r="M631" s="355"/>
      <c r="N631" s="355"/>
      <c r="O631" s="355"/>
      <c r="P631" s="355"/>
      <c r="Q631" s="355"/>
      <c r="R631" s="355"/>
      <c r="S631" s="355"/>
      <c r="T631" s="355"/>
      <c r="U631" s="355"/>
      <c r="V631" s="355"/>
      <c r="W631" s="355"/>
      <c r="X631" s="355"/>
      <c r="Y631" s="355"/>
      <c r="Z631" s="355"/>
      <c r="AA631" s="355"/>
    </row>
    <row r="632" spans="1:27" ht="15.75" customHeight="1" x14ac:dyDescent="0.3">
      <c r="A632" s="355"/>
      <c r="B632" s="355"/>
      <c r="C632" s="355"/>
      <c r="D632" s="355"/>
      <c r="E632" s="355"/>
      <c r="F632" s="355"/>
      <c r="G632" s="355"/>
      <c r="H632" s="355"/>
      <c r="I632" s="355"/>
      <c r="J632" s="355"/>
      <c r="K632" s="359"/>
      <c r="L632" s="355"/>
      <c r="M632" s="355"/>
      <c r="N632" s="355"/>
      <c r="O632" s="355"/>
      <c r="P632" s="355"/>
      <c r="Q632" s="355"/>
      <c r="R632" s="355"/>
      <c r="S632" s="355"/>
      <c r="T632" s="355"/>
      <c r="U632" s="355"/>
      <c r="V632" s="355"/>
      <c r="W632" s="355"/>
      <c r="X632" s="355"/>
      <c r="Y632" s="355"/>
      <c r="Z632" s="355"/>
      <c r="AA632" s="355"/>
    </row>
    <row r="633" spans="1:27" ht="15.75" customHeight="1" x14ac:dyDescent="0.3">
      <c r="A633" s="355"/>
      <c r="B633" s="355"/>
      <c r="C633" s="355"/>
      <c r="D633" s="355"/>
      <c r="E633" s="355"/>
      <c r="F633" s="355"/>
      <c r="G633" s="355"/>
      <c r="H633" s="355"/>
      <c r="I633" s="355"/>
      <c r="J633" s="355"/>
      <c r="K633" s="359"/>
      <c r="L633" s="355"/>
      <c r="M633" s="355"/>
      <c r="N633" s="355"/>
      <c r="O633" s="355"/>
      <c r="P633" s="355"/>
      <c r="Q633" s="355"/>
      <c r="R633" s="355"/>
      <c r="S633" s="355"/>
      <c r="T633" s="355"/>
      <c r="U633" s="355"/>
      <c r="V633" s="355"/>
      <c r="W633" s="355"/>
      <c r="X633" s="355"/>
      <c r="Y633" s="355"/>
      <c r="Z633" s="355"/>
      <c r="AA633" s="355"/>
    </row>
    <row r="634" spans="1:27" ht="15.75" customHeight="1" x14ac:dyDescent="0.3">
      <c r="A634" s="355"/>
      <c r="B634" s="355"/>
      <c r="C634" s="355"/>
      <c r="D634" s="355"/>
      <c r="E634" s="355"/>
      <c r="F634" s="355"/>
      <c r="G634" s="355"/>
      <c r="H634" s="355"/>
      <c r="I634" s="355"/>
      <c r="J634" s="355"/>
      <c r="K634" s="359"/>
      <c r="L634" s="355"/>
      <c r="M634" s="355"/>
      <c r="N634" s="355"/>
      <c r="O634" s="355"/>
      <c r="P634" s="355"/>
      <c r="Q634" s="355"/>
      <c r="R634" s="355"/>
      <c r="S634" s="355"/>
      <c r="T634" s="355"/>
      <c r="U634" s="355"/>
      <c r="V634" s="355"/>
      <c r="W634" s="355"/>
      <c r="X634" s="355"/>
      <c r="Y634" s="355"/>
      <c r="Z634" s="355"/>
      <c r="AA634" s="355"/>
    </row>
    <row r="635" spans="1:27" ht="15.75" customHeight="1" x14ac:dyDescent="0.3">
      <c r="A635" s="355"/>
      <c r="B635" s="355"/>
      <c r="C635" s="355"/>
      <c r="D635" s="355"/>
      <c r="E635" s="355"/>
      <c r="F635" s="355"/>
      <c r="G635" s="355"/>
      <c r="H635" s="355"/>
      <c r="I635" s="355"/>
      <c r="J635" s="355"/>
      <c r="K635" s="359"/>
      <c r="L635" s="355"/>
      <c r="M635" s="355"/>
      <c r="N635" s="355"/>
      <c r="O635" s="355"/>
      <c r="P635" s="355"/>
      <c r="Q635" s="355"/>
      <c r="R635" s="355"/>
      <c r="S635" s="355"/>
      <c r="T635" s="355"/>
      <c r="U635" s="355"/>
      <c r="V635" s="355"/>
      <c r="W635" s="355"/>
      <c r="X635" s="355"/>
      <c r="Y635" s="355"/>
      <c r="Z635" s="355"/>
      <c r="AA635" s="355"/>
    </row>
    <row r="636" spans="1:27" ht="15.75" customHeight="1" x14ac:dyDescent="0.3">
      <c r="A636" s="355"/>
      <c r="B636" s="355"/>
      <c r="C636" s="355"/>
      <c r="D636" s="355"/>
      <c r="E636" s="355"/>
      <c r="F636" s="355"/>
      <c r="G636" s="355"/>
      <c r="H636" s="355"/>
      <c r="I636" s="355"/>
      <c r="J636" s="355"/>
      <c r="K636" s="359"/>
      <c r="L636" s="355"/>
      <c r="M636" s="355"/>
      <c r="N636" s="355"/>
      <c r="O636" s="355"/>
      <c r="P636" s="355"/>
      <c r="Q636" s="355"/>
      <c r="R636" s="355"/>
      <c r="S636" s="355"/>
      <c r="T636" s="355"/>
      <c r="U636" s="355"/>
      <c r="V636" s="355"/>
      <c r="W636" s="355"/>
      <c r="X636" s="355"/>
      <c r="Y636" s="355"/>
      <c r="Z636" s="355"/>
      <c r="AA636" s="355"/>
    </row>
    <row r="637" spans="1:27" ht="15.75" customHeight="1" x14ac:dyDescent="0.3">
      <c r="A637" s="355"/>
      <c r="B637" s="355"/>
      <c r="C637" s="355"/>
      <c r="D637" s="355"/>
      <c r="E637" s="355"/>
      <c r="F637" s="355"/>
      <c r="G637" s="355"/>
      <c r="H637" s="355"/>
      <c r="I637" s="355"/>
      <c r="J637" s="355"/>
      <c r="K637" s="359"/>
      <c r="L637" s="355"/>
      <c r="M637" s="355"/>
      <c r="N637" s="355"/>
      <c r="O637" s="355"/>
      <c r="P637" s="355"/>
      <c r="Q637" s="355"/>
      <c r="R637" s="355"/>
      <c r="S637" s="355"/>
      <c r="T637" s="355"/>
      <c r="U637" s="355"/>
      <c r="V637" s="355"/>
      <c r="W637" s="355"/>
      <c r="X637" s="355"/>
      <c r="Y637" s="355"/>
      <c r="Z637" s="355"/>
      <c r="AA637" s="355"/>
    </row>
    <row r="638" spans="1:27" ht="15.75" customHeight="1" x14ac:dyDescent="0.3">
      <c r="A638" s="355"/>
      <c r="B638" s="355"/>
      <c r="C638" s="355"/>
      <c r="D638" s="355"/>
      <c r="E638" s="355"/>
      <c r="F638" s="355"/>
      <c r="G638" s="355"/>
      <c r="H638" s="355"/>
      <c r="I638" s="355"/>
      <c r="J638" s="355"/>
      <c r="K638" s="359"/>
      <c r="L638" s="355"/>
      <c r="M638" s="355"/>
      <c r="N638" s="355"/>
      <c r="O638" s="355"/>
      <c r="P638" s="355"/>
      <c r="Q638" s="355"/>
      <c r="R638" s="355"/>
      <c r="S638" s="355"/>
      <c r="T638" s="355"/>
      <c r="U638" s="355"/>
      <c r="V638" s="355"/>
      <c r="W638" s="355"/>
      <c r="X638" s="355"/>
      <c r="Y638" s="355"/>
      <c r="Z638" s="355"/>
      <c r="AA638" s="355"/>
    </row>
    <row r="639" spans="1:27" ht="15.75" customHeight="1" x14ac:dyDescent="0.3">
      <c r="A639" s="355"/>
      <c r="B639" s="355"/>
      <c r="C639" s="355"/>
      <c r="D639" s="355"/>
      <c r="E639" s="355"/>
      <c r="F639" s="355"/>
      <c r="G639" s="355"/>
      <c r="H639" s="355"/>
      <c r="I639" s="355"/>
      <c r="J639" s="355"/>
      <c r="K639" s="359"/>
      <c r="L639" s="355"/>
      <c r="M639" s="355"/>
      <c r="N639" s="355"/>
      <c r="O639" s="355"/>
      <c r="P639" s="355"/>
      <c r="Q639" s="355"/>
      <c r="R639" s="355"/>
      <c r="S639" s="355"/>
      <c r="T639" s="355"/>
      <c r="U639" s="355"/>
      <c r="V639" s="355"/>
      <c r="W639" s="355"/>
      <c r="X639" s="355"/>
      <c r="Y639" s="355"/>
      <c r="Z639" s="355"/>
      <c r="AA639" s="355"/>
    </row>
    <row r="640" spans="1:27" ht="15.75" customHeight="1" x14ac:dyDescent="0.3">
      <c r="A640" s="355"/>
      <c r="B640" s="355"/>
      <c r="C640" s="355"/>
      <c r="D640" s="355"/>
      <c r="E640" s="355"/>
      <c r="F640" s="355"/>
      <c r="G640" s="355"/>
      <c r="H640" s="355"/>
      <c r="I640" s="355"/>
      <c r="J640" s="355"/>
      <c r="K640" s="359"/>
      <c r="L640" s="355"/>
      <c r="M640" s="355"/>
      <c r="N640" s="355"/>
      <c r="O640" s="355"/>
      <c r="P640" s="355"/>
      <c r="Q640" s="355"/>
      <c r="R640" s="355"/>
      <c r="S640" s="355"/>
      <c r="T640" s="355"/>
      <c r="U640" s="355"/>
      <c r="V640" s="355"/>
      <c r="W640" s="355"/>
      <c r="X640" s="355"/>
      <c r="Y640" s="355"/>
      <c r="Z640" s="355"/>
      <c r="AA640" s="355"/>
    </row>
    <row r="641" spans="1:27" ht="15.75" customHeight="1" x14ac:dyDescent="0.3">
      <c r="A641" s="355"/>
      <c r="B641" s="355"/>
      <c r="C641" s="355"/>
      <c r="D641" s="355"/>
      <c r="E641" s="355"/>
      <c r="F641" s="355"/>
      <c r="G641" s="355"/>
      <c r="H641" s="355"/>
      <c r="I641" s="355"/>
      <c r="J641" s="355"/>
      <c r="K641" s="359"/>
      <c r="L641" s="355"/>
      <c r="M641" s="355"/>
      <c r="N641" s="355"/>
      <c r="O641" s="355"/>
      <c r="P641" s="355"/>
      <c r="Q641" s="355"/>
      <c r="R641" s="355"/>
      <c r="S641" s="355"/>
      <c r="T641" s="355"/>
      <c r="U641" s="355"/>
      <c r="V641" s="355"/>
      <c r="W641" s="355"/>
      <c r="X641" s="355"/>
      <c r="Y641" s="355"/>
      <c r="Z641" s="355"/>
      <c r="AA641" s="355"/>
    </row>
    <row r="642" spans="1:27" ht="15.75" customHeight="1" x14ac:dyDescent="0.3">
      <c r="A642" s="355"/>
      <c r="B642" s="355"/>
      <c r="C642" s="355"/>
      <c r="D642" s="355"/>
      <c r="E642" s="355"/>
      <c r="F642" s="355"/>
      <c r="G642" s="355"/>
      <c r="H642" s="355"/>
      <c r="I642" s="355"/>
      <c r="J642" s="355"/>
      <c r="K642" s="359"/>
      <c r="L642" s="355"/>
      <c r="M642" s="355"/>
      <c r="N642" s="355"/>
      <c r="O642" s="355"/>
      <c r="P642" s="355"/>
      <c r="Q642" s="355"/>
      <c r="R642" s="355"/>
      <c r="S642" s="355"/>
      <c r="T642" s="355"/>
      <c r="U642" s="355"/>
      <c r="V642" s="355"/>
      <c r="W642" s="355"/>
      <c r="X642" s="355"/>
      <c r="Y642" s="355"/>
      <c r="Z642" s="355"/>
      <c r="AA642" s="355"/>
    </row>
    <row r="643" spans="1:27" ht="15.75" customHeight="1" x14ac:dyDescent="0.3">
      <c r="A643" s="355"/>
      <c r="B643" s="355"/>
      <c r="C643" s="355"/>
      <c r="D643" s="355"/>
      <c r="E643" s="355"/>
      <c r="F643" s="355"/>
      <c r="G643" s="355"/>
      <c r="H643" s="355"/>
      <c r="I643" s="355"/>
      <c r="J643" s="355"/>
      <c r="K643" s="359"/>
      <c r="L643" s="355"/>
      <c r="M643" s="355"/>
      <c r="N643" s="355"/>
      <c r="O643" s="355"/>
      <c r="P643" s="355"/>
      <c r="Q643" s="355"/>
      <c r="R643" s="355"/>
      <c r="S643" s="355"/>
      <c r="T643" s="355"/>
      <c r="U643" s="355"/>
      <c r="V643" s="355"/>
      <c r="W643" s="355"/>
      <c r="X643" s="355"/>
      <c r="Y643" s="355"/>
      <c r="Z643" s="355"/>
      <c r="AA643" s="355"/>
    </row>
    <row r="644" spans="1:27" ht="15.75" customHeight="1" x14ac:dyDescent="0.3">
      <c r="A644" s="355"/>
      <c r="B644" s="355"/>
      <c r="C644" s="355"/>
      <c r="D644" s="355"/>
      <c r="E644" s="355"/>
      <c r="F644" s="355"/>
      <c r="G644" s="355"/>
      <c r="H644" s="355"/>
      <c r="I644" s="355"/>
      <c r="J644" s="355"/>
      <c r="K644" s="359"/>
      <c r="L644" s="355"/>
      <c r="M644" s="355"/>
      <c r="N644" s="355"/>
      <c r="O644" s="355"/>
      <c r="P644" s="355"/>
      <c r="Q644" s="355"/>
      <c r="R644" s="355"/>
      <c r="S644" s="355"/>
      <c r="T644" s="355"/>
      <c r="U644" s="355"/>
      <c r="V644" s="355"/>
      <c r="W644" s="355"/>
      <c r="X644" s="355"/>
      <c r="Y644" s="355"/>
      <c r="Z644" s="355"/>
      <c r="AA644" s="355"/>
    </row>
    <row r="645" spans="1:27" ht="15.75" customHeight="1" x14ac:dyDescent="0.3">
      <c r="A645" s="355"/>
      <c r="B645" s="355"/>
      <c r="C645" s="355"/>
      <c r="D645" s="355"/>
      <c r="E645" s="355"/>
      <c r="F645" s="355"/>
      <c r="G645" s="355"/>
      <c r="H645" s="355"/>
      <c r="I645" s="355"/>
      <c r="J645" s="355"/>
      <c r="K645" s="359"/>
      <c r="L645" s="355"/>
      <c r="M645" s="355"/>
      <c r="N645" s="355"/>
      <c r="O645" s="355"/>
      <c r="P645" s="355"/>
      <c r="Q645" s="355"/>
      <c r="R645" s="355"/>
      <c r="S645" s="355"/>
      <c r="T645" s="355"/>
      <c r="U645" s="355"/>
      <c r="V645" s="355"/>
      <c r="W645" s="355"/>
      <c r="X645" s="355"/>
      <c r="Y645" s="355"/>
      <c r="Z645" s="355"/>
      <c r="AA645" s="355"/>
    </row>
    <row r="646" spans="1:27" ht="15.75" customHeight="1" x14ac:dyDescent="0.3">
      <c r="A646" s="355"/>
      <c r="B646" s="355"/>
      <c r="C646" s="355"/>
      <c r="D646" s="355"/>
      <c r="E646" s="355"/>
      <c r="F646" s="355"/>
      <c r="G646" s="355"/>
      <c r="H646" s="355"/>
      <c r="I646" s="355"/>
      <c r="J646" s="355"/>
      <c r="K646" s="359"/>
      <c r="L646" s="355"/>
      <c r="M646" s="355"/>
      <c r="N646" s="355"/>
      <c r="O646" s="355"/>
      <c r="P646" s="355"/>
      <c r="Q646" s="355"/>
      <c r="R646" s="355"/>
      <c r="S646" s="355"/>
      <c r="T646" s="355"/>
      <c r="U646" s="355"/>
      <c r="V646" s="355"/>
      <c r="W646" s="355"/>
      <c r="X646" s="355"/>
      <c r="Y646" s="355"/>
      <c r="Z646" s="355"/>
      <c r="AA646" s="355"/>
    </row>
    <row r="647" spans="1:27" ht="15.75" customHeight="1" x14ac:dyDescent="0.3">
      <c r="A647" s="355"/>
      <c r="B647" s="355"/>
      <c r="C647" s="355"/>
      <c r="D647" s="355"/>
      <c r="E647" s="355"/>
      <c r="F647" s="355"/>
      <c r="G647" s="355"/>
      <c r="H647" s="355"/>
      <c r="I647" s="355"/>
      <c r="J647" s="355"/>
      <c r="K647" s="359"/>
      <c r="L647" s="355"/>
      <c r="M647" s="355"/>
      <c r="N647" s="355"/>
      <c r="O647" s="355"/>
      <c r="P647" s="355"/>
      <c r="Q647" s="355"/>
      <c r="R647" s="355"/>
      <c r="S647" s="355"/>
      <c r="T647" s="355"/>
      <c r="U647" s="355"/>
      <c r="V647" s="355"/>
      <c r="W647" s="355"/>
      <c r="X647" s="355"/>
      <c r="Y647" s="355"/>
      <c r="Z647" s="355"/>
      <c r="AA647" s="355"/>
    </row>
    <row r="648" spans="1:27" ht="15.75" customHeight="1" x14ac:dyDescent="0.3">
      <c r="A648" s="355"/>
      <c r="B648" s="355"/>
      <c r="C648" s="355"/>
      <c r="D648" s="355"/>
      <c r="E648" s="355"/>
      <c r="F648" s="355"/>
      <c r="G648" s="355"/>
      <c r="H648" s="355"/>
      <c r="I648" s="355"/>
      <c r="J648" s="355"/>
      <c r="K648" s="359"/>
      <c r="L648" s="355"/>
      <c r="M648" s="355"/>
      <c r="N648" s="355"/>
      <c r="O648" s="355"/>
      <c r="P648" s="355"/>
      <c r="Q648" s="355"/>
      <c r="R648" s="355"/>
      <c r="S648" s="355"/>
      <c r="T648" s="355"/>
      <c r="U648" s="355"/>
      <c r="V648" s="355"/>
      <c r="W648" s="355"/>
      <c r="X648" s="355"/>
      <c r="Y648" s="355"/>
      <c r="Z648" s="355"/>
      <c r="AA648" s="355"/>
    </row>
    <row r="649" spans="1:27" ht="15.75" customHeight="1" x14ac:dyDescent="0.3">
      <c r="A649" s="355"/>
      <c r="B649" s="355"/>
      <c r="C649" s="355"/>
      <c r="D649" s="355"/>
      <c r="E649" s="355"/>
      <c r="F649" s="355"/>
      <c r="G649" s="355"/>
      <c r="H649" s="355"/>
      <c r="I649" s="355"/>
      <c r="J649" s="355"/>
      <c r="K649" s="359"/>
      <c r="L649" s="355"/>
      <c r="M649" s="355"/>
      <c r="N649" s="355"/>
      <c r="O649" s="355"/>
      <c r="P649" s="355"/>
      <c r="Q649" s="355"/>
      <c r="R649" s="355"/>
      <c r="S649" s="355"/>
      <c r="T649" s="355"/>
      <c r="U649" s="355"/>
      <c r="V649" s="355"/>
      <c r="W649" s="355"/>
      <c r="X649" s="355"/>
      <c r="Y649" s="355"/>
      <c r="Z649" s="355"/>
      <c r="AA649" s="355"/>
    </row>
    <row r="650" spans="1:27" ht="15.75" customHeight="1" x14ac:dyDescent="0.3">
      <c r="A650" s="355"/>
      <c r="B650" s="355"/>
      <c r="C650" s="355"/>
      <c r="D650" s="355"/>
      <c r="E650" s="355"/>
      <c r="F650" s="355"/>
      <c r="G650" s="355"/>
      <c r="H650" s="355"/>
      <c r="I650" s="355"/>
      <c r="J650" s="355"/>
      <c r="K650" s="359"/>
      <c r="L650" s="355"/>
      <c r="M650" s="355"/>
      <c r="N650" s="355"/>
      <c r="O650" s="355"/>
      <c r="P650" s="355"/>
      <c r="Q650" s="355"/>
      <c r="R650" s="355"/>
      <c r="S650" s="355"/>
      <c r="T650" s="355"/>
      <c r="U650" s="355"/>
      <c r="V650" s="355"/>
      <c r="W650" s="355"/>
      <c r="X650" s="355"/>
      <c r="Y650" s="355"/>
      <c r="Z650" s="355"/>
      <c r="AA650" s="355"/>
    </row>
    <row r="651" spans="1:27" ht="15.75" customHeight="1" x14ac:dyDescent="0.3">
      <c r="A651" s="355"/>
      <c r="B651" s="355"/>
      <c r="C651" s="355"/>
      <c r="D651" s="355"/>
      <c r="E651" s="355"/>
      <c r="F651" s="355"/>
      <c r="G651" s="355"/>
      <c r="H651" s="355"/>
      <c r="I651" s="355"/>
      <c r="J651" s="355"/>
      <c r="K651" s="359"/>
      <c r="L651" s="355"/>
      <c r="M651" s="355"/>
      <c r="N651" s="355"/>
      <c r="O651" s="355"/>
      <c r="P651" s="355"/>
      <c r="Q651" s="355"/>
      <c r="R651" s="355"/>
      <c r="S651" s="355"/>
      <c r="T651" s="355"/>
      <c r="U651" s="355"/>
      <c r="V651" s="355"/>
      <c r="W651" s="355"/>
      <c r="X651" s="355"/>
      <c r="Y651" s="355"/>
      <c r="Z651" s="355"/>
      <c r="AA651" s="355"/>
    </row>
    <row r="652" spans="1:27" ht="15.75" customHeight="1" x14ac:dyDescent="0.3">
      <c r="A652" s="355"/>
      <c r="B652" s="355"/>
      <c r="C652" s="355"/>
      <c r="D652" s="355"/>
      <c r="E652" s="355"/>
      <c r="F652" s="355"/>
      <c r="G652" s="355"/>
      <c r="H652" s="355"/>
      <c r="I652" s="355"/>
      <c r="J652" s="355"/>
      <c r="K652" s="359"/>
      <c r="L652" s="355"/>
      <c r="M652" s="355"/>
      <c r="N652" s="355"/>
      <c r="O652" s="355"/>
      <c r="P652" s="355"/>
      <c r="Q652" s="355"/>
      <c r="R652" s="355"/>
      <c r="S652" s="355"/>
      <c r="T652" s="355"/>
      <c r="U652" s="355"/>
      <c r="V652" s="355"/>
      <c r="W652" s="355"/>
      <c r="X652" s="355"/>
      <c r="Y652" s="355"/>
      <c r="Z652" s="355"/>
      <c r="AA652" s="355"/>
    </row>
    <row r="653" spans="1:27" ht="15.75" customHeight="1" x14ac:dyDescent="0.3">
      <c r="A653" s="355"/>
      <c r="B653" s="355"/>
      <c r="C653" s="355"/>
      <c r="D653" s="355"/>
      <c r="E653" s="355"/>
      <c r="F653" s="355"/>
      <c r="G653" s="355"/>
      <c r="H653" s="355"/>
      <c r="I653" s="355"/>
      <c r="J653" s="355"/>
      <c r="K653" s="359"/>
      <c r="L653" s="355"/>
      <c r="M653" s="355"/>
      <c r="N653" s="355"/>
      <c r="O653" s="355"/>
      <c r="P653" s="355"/>
      <c r="Q653" s="355"/>
      <c r="R653" s="355"/>
      <c r="S653" s="355"/>
      <c r="T653" s="355"/>
      <c r="U653" s="355"/>
      <c r="V653" s="355"/>
      <c r="W653" s="355"/>
      <c r="X653" s="355"/>
      <c r="Y653" s="355"/>
      <c r="Z653" s="355"/>
      <c r="AA653" s="355"/>
    </row>
    <row r="654" spans="1:27" ht="15.75" customHeight="1" x14ac:dyDescent="0.3">
      <c r="A654" s="355"/>
      <c r="B654" s="355"/>
      <c r="C654" s="355"/>
      <c r="D654" s="355"/>
      <c r="E654" s="355"/>
      <c r="F654" s="355"/>
      <c r="G654" s="355"/>
      <c r="H654" s="355"/>
      <c r="I654" s="355"/>
      <c r="J654" s="355"/>
      <c r="K654" s="359"/>
      <c r="L654" s="355"/>
      <c r="M654" s="355"/>
      <c r="N654" s="355"/>
      <c r="O654" s="355"/>
      <c r="P654" s="355"/>
      <c r="Q654" s="355"/>
      <c r="R654" s="355"/>
      <c r="S654" s="355"/>
      <c r="T654" s="355"/>
      <c r="U654" s="355"/>
      <c r="V654" s="355"/>
      <c r="W654" s="355"/>
      <c r="X654" s="355"/>
      <c r="Y654" s="355"/>
      <c r="Z654" s="355"/>
      <c r="AA654" s="355"/>
    </row>
    <row r="655" spans="1:27" ht="15.75" customHeight="1" x14ac:dyDescent="0.3">
      <c r="A655" s="355"/>
      <c r="B655" s="355"/>
      <c r="C655" s="355"/>
      <c r="D655" s="355"/>
      <c r="E655" s="355"/>
      <c r="F655" s="355"/>
      <c r="G655" s="355"/>
      <c r="H655" s="355"/>
      <c r="I655" s="355"/>
      <c r="J655" s="355"/>
      <c r="K655" s="359"/>
      <c r="L655" s="355"/>
      <c r="M655" s="355"/>
      <c r="N655" s="355"/>
      <c r="O655" s="355"/>
      <c r="P655" s="355"/>
      <c r="Q655" s="355"/>
      <c r="R655" s="355"/>
      <c r="S655" s="355"/>
      <c r="T655" s="355"/>
      <c r="U655" s="355"/>
      <c r="V655" s="355"/>
      <c r="W655" s="355"/>
      <c r="X655" s="355"/>
      <c r="Y655" s="355"/>
      <c r="Z655" s="355"/>
      <c r="AA655" s="355"/>
    </row>
    <row r="656" spans="1:27" ht="15.75" customHeight="1" x14ac:dyDescent="0.3">
      <c r="A656" s="355"/>
      <c r="B656" s="355"/>
      <c r="C656" s="355"/>
      <c r="D656" s="355"/>
      <c r="E656" s="355"/>
      <c r="F656" s="355"/>
      <c r="G656" s="355"/>
      <c r="H656" s="355"/>
      <c r="I656" s="355"/>
      <c r="J656" s="355"/>
      <c r="K656" s="359"/>
      <c r="L656" s="355"/>
      <c r="M656" s="355"/>
      <c r="N656" s="355"/>
      <c r="O656" s="355"/>
      <c r="P656" s="355"/>
      <c r="Q656" s="355"/>
      <c r="R656" s="355"/>
      <c r="S656" s="355"/>
      <c r="T656" s="355"/>
      <c r="U656" s="355"/>
      <c r="V656" s="355"/>
      <c r="W656" s="355"/>
      <c r="X656" s="355"/>
      <c r="Y656" s="355"/>
      <c r="Z656" s="355"/>
      <c r="AA656" s="355"/>
    </row>
    <row r="657" spans="1:27" ht="15.75" customHeight="1" x14ac:dyDescent="0.3">
      <c r="A657" s="355"/>
      <c r="B657" s="355"/>
      <c r="C657" s="355"/>
      <c r="D657" s="355"/>
      <c r="E657" s="355"/>
      <c r="F657" s="355"/>
      <c r="G657" s="355"/>
      <c r="H657" s="355"/>
      <c r="I657" s="355"/>
      <c r="J657" s="355"/>
      <c r="K657" s="359"/>
      <c r="L657" s="355"/>
      <c r="M657" s="355"/>
      <c r="N657" s="355"/>
      <c r="O657" s="355"/>
      <c r="P657" s="355"/>
      <c r="Q657" s="355"/>
      <c r="R657" s="355"/>
      <c r="S657" s="355"/>
      <c r="T657" s="355"/>
      <c r="U657" s="355"/>
      <c r="V657" s="355"/>
      <c r="W657" s="355"/>
      <c r="X657" s="355"/>
      <c r="Y657" s="355"/>
      <c r="Z657" s="355"/>
      <c r="AA657" s="355"/>
    </row>
    <row r="658" spans="1:27" ht="15.75" customHeight="1" x14ac:dyDescent="0.3">
      <c r="A658" s="355"/>
      <c r="B658" s="355"/>
      <c r="C658" s="355"/>
      <c r="D658" s="355"/>
      <c r="E658" s="355"/>
      <c r="F658" s="355"/>
      <c r="G658" s="355"/>
      <c r="H658" s="355"/>
      <c r="I658" s="355"/>
      <c r="J658" s="355"/>
      <c r="K658" s="359"/>
      <c r="L658" s="355"/>
      <c r="M658" s="355"/>
      <c r="N658" s="355"/>
      <c r="O658" s="355"/>
      <c r="P658" s="355"/>
      <c r="Q658" s="355"/>
      <c r="R658" s="355"/>
      <c r="S658" s="355"/>
      <c r="T658" s="355"/>
      <c r="U658" s="355"/>
      <c r="V658" s="355"/>
      <c r="W658" s="355"/>
      <c r="X658" s="355"/>
      <c r="Y658" s="355"/>
      <c r="Z658" s="355"/>
      <c r="AA658" s="355"/>
    </row>
    <row r="659" spans="1:27" ht="15.75" customHeight="1" x14ac:dyDescent="0.3">
      <c r="A659" s="355"/>
      <c r="B659" s="355"/>
      <c r="C659" s="355"/>
      <c r="D659" s="355"/>
      <c r="E659" s="355"/>
      <c r="F659" s="355"/>
      <c r="G659" s="355"/>
      <c r="H659" s="355"/>
      <c r="I659" s="355"/>
      <c r="J659" s="355"/>
      <c r="K659" s="359"/>
      <c r="L659" s="355"/>
      <c r="M659" s="355"/>
      <c r="N659" s="355"/>
      <c r="O659" s="355"/>
      <c r="P659" s="355"/>
      <c r="Q659" s="355"/>
      <c r="R659" s="355"/>
      <c r="S659" s="355"/>
      <c r="T659" s="355"/>
      <c r="U659" s="355"/>
      <c r="V659" s="355"/>
      <c r="W659" s="355"/>
      <c r="X659" s="355"/>
      <c r="Y659" s="355"/>
      <c r="Z659" s="355"/>
      <c r="AA659" s="355"/>
    </row>
    <row r="660" spans="1:27" ht="15.75" customHeight="1" x14ac:dyDescent="0.3">
      <c r="A660" s="355"/>
      <c r="B660" s="355"/>
      <c r="C660" s="355"/>
      <c r="D660" s="355"/>
      <c r="E660" s="355"/>
      <c r="F660" s="355"/>
      <c r="G660" s="355"/>
      <c r="H660" s="355"/>
      <c r="I660" s="355"/>
      <c r="J660" s="355"/>
      <c r="K660" s="359"/>
      <c r="L660" s="355"/>
      <c r="M660" s="355"/>
      <c r="N660" s="355"/>
      <c r="O660" s="355"/>
      <c r="P660" s="355"/>
      <c r="Q660" s="355"/>
      <c r="R660" s="355"/>
      <c r="S660" s="355"/>
      <c r="T660" s="355"/>
      <c r="U660" s="355"/>
      <c r="V660" s="355"/>
      <c r="W660" s="355"/>
      <c r="X660" s="355"/>
      <c r="Y660" s="355"/>
      <c r="Z660" s="355"/>
      <c r="AA660" s="355"/>
    </row>
    <row r="661" spans="1:27" ht="15.75" customHeight="1" x14ac:dyDescent="0.3">
      <c r="A661" s="355"/>
      <c r="B661" s="355"/>
      <c r="C661" s="355"/>
      <c r="D661" s="355"/>
      <c r="E661" s="355"/>
      <c r="F661" s="355"/>
      <c r="G661" s="355"/>
      <c r="H661" s="355"/>
      <c r="I661" s="355"/>
      <c r="J661" s="355"/>
      <c r="K661" s="359"/>
      <c r="L661" s="355"/>
      <c r="M661" s="355"/>
      <c r="N661" s="355"/>
      <c r="O661" s="355"/>
      <c r="P661" s="355"/>
      <c r="Q661" s="355"/>
      <c r="R661" s="355"/>
      <c r="S661" s="355"/>
      <c r="T661" s="355"/>
      <c r="U661" s="355"/>
      <c r="V661" s="355"/>
      <c r="W661" s="355"/>
      <c r="X661" s="355"/>
      <c r="Y661" s="355"/>
      <c r="Z661" s="355"/>
      <c r="AA661" s="355"/>
    </row>
    <row r="662" spans="1:27" ht="15.75" customHeight="1" x14ac:dyDescent="0.3">
      <c r="A662" s="355"/>
      <c r="B662" s="355"/>
      <c r="C662" s="355"/>
      <c r="D662" s="355"/>
      <c r="E662" s="355"/>
      <c r="F662" s="355"/>
      <c r="G662" s="355"/>
      <c r="H662" s="355"/>
      <c r="I662" s="355"/>
      <c r="J662" s="355"/>
      <c r="K662" s="359"/>
      <c r="L662" s="355"/>
      <c r="M662" s="355"/>
      <c r="N662" s="355"/>
      <c r="O662" s="355"/>
      <c r="P662" s="355"/>
      <c r="Q662" s="355"/>
      <c r="R662" s="355"/>
      <c r="S662" s="355"/>
      <c r="T662" s="355"/>
      <c r="U662" s="355"/>
      <c r="V662" s="355"/>
      <c r="W662" s="355"/>
      <c r="X662" s="355"/>
      <c r="Y662" s="355"/>
      <c r="Z662" s="355"/>
      <c r="AA662" s="355"/>
    </row>
    <row r="663" spans="1:27" ht="15.75" customHeight="1" x14ac:dyDescent="0.3">
      <c r="A663" s="355"/>
      <c r="B663" s="355"/>
      <c r="C663" s="355"/>
      <c r="D663" s="355"/>
      <c r="E663" s="355"/>
      <c r="F663" s="355"/>
      <c r="G663" s="355"/>
      <c r="H663" s="355"/>
      <c r="I663" s="355"/>
      <c r="J663" s="355"/>
      <c r="K663" s="359"/>
      <c r="L663" s="355"/>
      <c r="M663" s="355"/>
      <c r="N663" s="355"/>
      <c r="O663" s="355"/>
      <c r="P663" s="355"/>
      <c r="Q663" s="355"/>
      <c r="R663" s="355"/>
      <c r="S663" s="355"/>
      <c r="T663" s="355"/>
      <c r="U663" s="355"/>
      <c r="V663" s="355"/>
      <c r="W663" s="355"/>
      <c r="X663" s="355"/>
      <c r="Y663" s="355"/>
      <c r="Z663" s="355"/>
      <c r="AA663" s="355"/>
    </row>
    <row r="664" spans="1:27" ht="15.75" customHeight="1" x14ac:dyDescent="0.3">
      <c r="A664" s="355"/>
      <c r="B664" s="355"/>
      <c r="C664" s="355"/>
      <c r="D664" s="355"/>
      <c r="E664" s="355"/>
      <c r="F664" s="355"/>
      <c r="G664" s="355"/>
      <c r="H664" s="355"/>
      <c r="I664" s="355"/>
      <c r="J664" s="355"/>
      <c r="K664" s="359"/>
      <c r="L664" s="355"/>
      <c r="M664" s="355"/>
      <c r="N664" s="355"/>
      <c r="O664" s="355"/>
      <c r="P664" s="355"/>
      <c r="Q664" s="355"/>
      <c r="R664" s="355"/>
      <c r="S664" s="355"/>
      <c r="T664" s="355"/>
      <c r="U664" s="355"/>
      <c r="V664" s="355"/>
      <c r="W664" s="355"/>
      <c r="X664" s="355"/>
      <c r="Y664" s="355"/>
      <c r="Z664" s="355"/>
      <c r="AA664" s="355"/>
    </row>
    <row r="665" spans="1:27" ht="15.75" customHeight="1" x14ac:dyDescent="0.3">
      <c r="A665" s="355"/>
      <c r="B665" s="355"/>
      <c r="C665" s="355"/>
      <c r="D665" s="355"/>
      <c r="E665" s="355"/>
      <c r="F665" s="355"/>
      <c r="G665" s="355"/>
      <c r="H665" s="355"/>
      <c r="I665" s="355"/>
      <c r="J665" s="355"/>
      <c r="K665" s="359"/>
      <c r="L665" s="355"/>
      <c r="M665" s="355"/>
      <c r="N665" s="355"/>
      <c r="O665" s="355"/>
      <c r="P665" s="355"/>
      <c r="Q665" s="355"/>
      <c r="R665" s="355"/>
      <c r="S665" s="355"/>
      <c r="T665" s="355"/>
      <c r="U665" s="355"/>
      <c r="V665" s="355"/>
      <c r="W665" s="355"/>
      <c r="X665" s="355"/>
      <c r="Y665" s="355"/>
      <c r="Z665" s="355"/>
      <c r="AA665" s="355"/>
    </row>
    <row r="666" spans="1:27" ht="15.75" customHeight="1" x14ac:dyDescent="0.3">
      <c r="A666" s="355"/>
      <c r="B666" s="355"/>
      <c r="C666" s="355"/>
      <c r="D666" s="355"/>
      <c r="E666" s="355"/>
      <c r="F666" s="355"/>
      <c r="G666" s="355"/>
      <c r="H666" s="355"/>
      <c r="I666" s="355"/>
      <c r="J666" s="355"/>
      <c r="K666" s="359"/>
      <c r="L666" s="355"/>
      <c r="M666" s="355"/>
      <c r="N666" s="355"/>
      <c r="O666" s="355"/>
      <c r="P666" s="355"/>
      <c r="Q666" s="355"/>
      <c r="R666" s="355"/>
      <c r="S666" s="355"/>
      <c r="T666" s="355"/>
      <c r="U666" s="355"/>
      <c r="V666" s="355"/>
      <c r="W666" s="355"/>
      <c r="X666" s="355"/>
      <c r="Y666" s="355"/>
      <c r="Z666" s="355"/>
      <c r="AA666" s="355"/>
    </row>
    <row r="667" spans="1:27" ht="15.75" customHeight="1" x14ac:dyDescent="0.3">
      <c r="A667" s="355"/>
      <c r="B667" s="355"/>
      <c r="C667" s="355"/>
      <c r="D667" s="355"/>
      <c r="E667" s="355"/>
      <c r="F667" s="355"/>
      <c r="G667" s="355"/>
      <c r="H667" s="355"/>
      <c r="I667" s="355"/>
      <c r="J667" s="355"/>
      <c r="K667" s="359"/>
      <c r="L667" s="355"/>
      <c r="M667" s="355"/>
      <c r="N667" s="355"/>
      <c r="O667" s="355"/>
      <c r="P667" s="355"/>
      <c r="Q667" s="355"/>
      <c r="R667" s="355"/>
      <c r="S667" s="355"/>
      <c r="T667" s="355"/>
      <c r="U667" s="355"/>
      <c r="V667" s="355"/>
      <c r="W667" s="355"/>
      <c r="X667" s="355"/>
      <c r="Y667" s="355"/>
      <c r="Z667" s="355"/>
      <c r="AA667" s="355"/>
    </row>
    <row r="668" spans="1:27" ht="15.75" customHeight="1" x14ac:dyDescent="0.3">
      <c r="A668" s="355"/>
      <c r="B668" s="355"/>
      <c r="C668" s="355"/>
      <c r="D668" s="355"/>
      <c r="E668" s="355"/>
      <c r="F668" s="355"/>
      <c r="G668" s="355"/>
      <c r="H668" s="355"/>
      <c r="I668" s="355"/>
      <c r="J668" s="355"/>
      <c r="K668" s="359"/>
      <c r="L668" s="355"/>
      <c r="M668" s="355"/>
      <c r="N668" s="355"/>
      <c r="O668" s="355"/>
      <c r="P668" s="355"/>
      <c r="Q668" s="355"/>
      <c r="R668" s="355"/>
      <c r="S668" s="355"/>
      <c r="T668" s="355"/>
      <c r="U668" s="355"/>
      <c r="V668" s="355"/>
      <c r="W668" s="355"/>
      <c r="X668" s="355"/>
      <c r="Y668" s="355"/>
      <c r="Z668" s="355"/>
      <c r="AA668" s="355"/>
    </row>
    <row r="669" spans="1:27" ht="15.75" customHeight="1" x14ac:dyDescent="0.3">
      <c r="A669" s="355"/>
      <c r="B669" s="355"/>
      <c r="C669" s="355"/>
      <c r="D669" s="355"/>
      <c r="E669" s="355"/>
      <c r="F669" s="355"/>
      <c r="G669" s="355"/>
      <c r="H669" s="355"/>
      <c r="I669" s="355"/>
      <c r="J669" s="355"/>
      <c r="K669" s="359"/>
      <c r="L669" s="355"/>
      <c r="M669" s="355"/>
      <c r="N669" s="355"/>
      <c r="O669" s="355"/>
      <c r="P669" s="355"/>
      <c r="Q669" s="355"/>
      <c r="R669" s="355"/>
      <c r="S669" s="355"/>
      <c r="T669" s="355"/>
      <c r="U669" s="355"/>
      <c r="V669" s="355"/>
      <c r="W669" s="355"/>
      <c r="X669" s="355"/>
      <c r="Y669" s="355"/>
      <c r="Z669" s="355"/>
      <c r="AA669" s="355"/>
    </row>
    <row r="670" spans="1:27" ht="15.75" customHeight="1" x14ac:dyDescent="0.3">
      <c r="A670" s="355"/>
      <c r="B670" s="355"/>
      <c r="C670" s="355"/>
      <c r="D670" s="355"/>
      <c r="E670" s="355"/>
      <c r="F670" s="355"/>
      <c r="G670" s="355"/>
      <c r="H670" s="355"/>
      <c r="I670" s="355"/>
      <c r="J670" s="355"/>
      <c r="K670" s="359"/>
      <c r="L670" s="355"/>
      <c r="M670" s="355"/>
      <c r="N670" s="355"/>
      <c r="O670" s="355"/>
      <c r="P670" s="355"/>
      <c r="Q670" s="355"/>
      <c r="R670" s="355"/>
      <c r="S670" s="355"/>
      <c r="T670" s="355"/>
      <c r="U670" s="355"/>
      <c r="V670" s="355"/>
      <c r="W670" s="355"/>
      <c r="X670" s="355"/>
      <c r="Y670" s="355"/>
      <c r="Z670" s="355"/>
      <c r="AA670" s="355"/>
    </row>
    <row r="671" spans="1:27" ht="15.75" customHeight="1" x14ac:dyDescent="0.3">
      <c r="A671" s="355"/>
      <c r="B671" s="355"/>
      <c r="C671" s="355"/>
      <c r="D671" s="355"/>
      <c r="E671" s="355"/>
      <c r="F671" s="355"/>
      <c r="G671" s="355"/>
      <c r="H671" s="355"/>
      <c r="I671" s="355"/>
      <c r="J671" s="355"/>
      <c r="K671" s="359"/>
      <c r="L671" s="355"/>
      <c r="M671" s="355"/>
      <c r="N671" s="355"/>
      <c r="O671" s="355"/>
      <c r="P671" s="355"/>
      <c r="Q671" s="355"/>
      <c r="R671" s="355"/>
      <c r="S671" s="355"/>
      <c r="T671" s="355"/>
      <c r="U671" s="355"/>
      <c r="V671" s="355"/>
      <c r="W671" s="355"/>
      <c r="X671" s="355"/>
      <c r="Y671" s="355"/>
      <c r="Z671" s="355"/>
      <c r="AA671" s="355"/>
    </row>
    <row r="672" spans="1:27" ht="15.75" customHeight="1" x14ac:dyDescent="0.3">
      <c r="A672" s="355"/>
      <c r="B672" s="355"/>
      <c r="C672" s="355"/>
      <c r="D672" s="355"/>
      <c r="E672" s="355"/>
      <c r="F672" s="355"/>
      <c r="G672" s="355"/>
      <c r="H672" s="355"/>
      <c r="I672" s="355"/>
      <c r="J672" s="355"/>
      <c r="K672" s="359"/>
      <c r="L672" s="355"/>
      <c r="M672" s="355"/>
      <c r="N672" s="355"/>
      <c r="O672" s="355"/>
      <c r="P672" s="355"/>
      <c r="Q672" s="355"/>
      <c r="R672" s="355"/>
      <c r="S672" s="355"/>
      <c r="T672" s="355"/>
      <c r="U672" s="355"/>
      <c r="V672" s="355"/>
      <c r="W672" s="355"/>
      <c r="X672" s="355"/>
      <c r="Y672" s="355"/>
      <c r="Z672" s="355"/>
      <c r="AA672" s="355"/>
    </row>
    <row r="673" spans="1:27" ht="15.75" customHeight="1" x14ac:dyDescent="0.3">
      <c r="A673" s="355"/>
      <c r="B673" s="355"/>
      <c r="C673" s="355"/>
      <c r="D673" s="355"/>
      <c r="E673" s="355"/>
      <c r="F673" s="355"/>
      <c r="G673" s="355"/>
      <c r="H673" s="355"/>
      <c r="I673" s="355"/>
      <c r="J673" s="355"/>
      <c r="K673" s="359"/>
      <c r="L673" s="355"/>
      <c r="M673" s="355"/>
      <c r="N673" s="355"/>
      <c r="O673" s="355"/>
      <c r="P673" s="355"/>
      <c r="Q673" s="355"/>
      <c r="R673" s="355"/>
      <c r="S673" s="355"/>
      <c r="T673" s="355"/>
      <c r="U673" s="355"/>
      <c r="V673" s="355"/>
      <c r="W673" s="355"/>
      <c r="X673" s="355"/>
      <c r="Y673" s="355"/>
      <c r="Z673" s="355"/>
      <c r="AA673" s="355"/>
    </row>
    <row r="674" spans="1:27" ht="15.75" customHeight="1" x14ac:dyDescent="0.3">
      <c r="A674" s="355"/>
      <c r="B674" s="355"/>
      <c r="C674" s="355"/>
      <c r="D674" s="355"/>
      <c r="E674" s="355"/>
      <c r="F674" s="355"/>
      <c r="G674" s="355"/>
      <c r="H674" s="355"/>
      <c r="I674" s="355"/>
      <c r="J674" s="355"/>
      <c r="K674" s="359"/>
      <c r="L674" s="355"/>
      <c r="M674" s="355"/>
      <c r="N674" s="355"/>
      <c r="O674" s="355"/>
      <c r="P674" s="355"/>
      <c r="Q674" s="355"/>
      <c r="R674" s="355"/>
      <c r="S674" s="355"/>
      <c r="T674" s="355"/>
      <c r="U674" s="355"/>
      <c r="V674" s="355"/>
      <c r="W674" s="355"/>
      <c r="X674" s="355"/>
      <c r="Y674" s="355"/>
      <c r="Z674" s="355"/>
      <c r="AA674" s="355"/>
    </row>
    <row r="675" spans="1:27" ht="15.75" customHeight="1" x14ac:dyDescent="0.3">
      <c r="A675" s="355"/>
      <c r="B675" s="355"/>
      <c r="C675" s="355"/>
      <c r="D675" s="355"/>
      <c r="E675" s="355"/>
      <c r="F675" s="355"/>
      <c r="G675" s="355"/>
      <c r="H675" s="355"/>
      <c r="I675" s="355"/>
      <c r="J675" s="355"/>
      <c r="K675" s="359"/>
      <c r="L675" s="355"/>
      <c r="M675" s="355"/>
      <c r="N675" s="355"/>
      <c r="O675" s="355"/>
      <c r="P675" s="355"/>
      <c r="Q675" s="355"/>
      <c r="R675" s="355"/>
      <c r="S675" s="355"/>
      <c r="T675" s="355"/>
      <c r="U675" s="355"/>
      <c r="V675" s="355"/>
      <c r="W675" s="355"/>
      <c r="X675" s="355"/>
      <c r="Y675" s="355"/>
      <c r="Z675" s="355"/>
      <c r="AA675" s="355"/>
    </row>
    <row r="676" spans="1:27" ht="15.75" customHeight="1" x14ac:dyDescent="0.3">
      <c r="A676" s="355"/>
      <c r="B676" s="355"/>
      <c r="C676" s="355"/>
      <c r="D676" s="355"/>
      <c r="E676" s="355"/>
      <c r="F676" s="355"/>
      <c r="G676" s="355"/>
      <c r="H676" s="355"/>
      <c r="I676" s="355"/>
      <c r="J676" s="355"/>
      <c r="K676" s="359"/>
      <c r="L676" s="355"/>
      <c r="M676" s="355"/>
      <c r="N676" s="355"/>
      <c r="O676" s="355"/>
      <c r="P676" s="355"/>
      <c r="Q676" s="355"/>
      <c r="R676" s="355"/>
      <c r="S676" s="355"/>
      <c r="T676" s="355"/>
      <c r="U676" s="355"/>
      <c r="V676" s="355"/>
      <c r="W676" s="355"/>
      <c r="X676" s="355"/>
      <c r="Y676" s="355"/>
      <c r="Z676" s="355"/>
      <c r="AA676" s="355"/>
    </row>
    <row r="677" spans="1:27" ht="15.75" customHeight="1" x14ac:dyDescent="0.3">
      <c r="A677" s="355"/>
      <c r="B677" s="355"/>
      <c r="C677" s="355"/>
      <c r="D677" s="355"/>
      <c r="E677" s="355"/>
      <c r="F677" s="355"/>
      <c r="G677" s="355"/>
      <c r="H677" s="355"/>
      <c r="I677" s="355"/>
      <c r="J677" s="355"/>
      <c r="K677" s="359"/>
      <c r="L677" s="355"/>
      <c r="M677" s="355"/>
      <c r="N677" s="355"/>
      <c r="O677" s="355"/>
      <c r="P677" s="355"/>
      <c r="Q677" s="355"/>
      <c r="R677" s="355"/>
      <c r="S677" s="355"/>
      <c r="T677" s="355"/>
      <c r="U677" s="355"/>
      <c r="V677" s="355"/>
      <c r="W677" s="355"/>
      <c r="X677" s="355"/>
      <c r="Y677" s="355"/>
      <c r="Z677" s="355"/>
      <c r="AA677" s="355"/>
    </row>
    <row r="678" spans="1:27" ht="15.75" customHeight="1" x14ac:dyDescent="0.3">
      <c r="A678" s="355"/>
      <c r="B678" s="355"/>
      <c r="C678" s="355"/>
      <c r="D678" s="355"/>
      <c r="E678" s="355"/>
      <c r="F678" s="355"/>
      <c r="G678" s="355"/>
      <c r="H678" s="355"/>
      <c r="I678" s="355"/>
      <c r="J678" s="355"/>
      <c r="K678" s="359"/>
      <c r="L678" s="355"/>
      <c r="M678" s="355"/>
      <c r="N678" s="355"/>
      <c r="O678" s="355"/>
      <c r="P678" s="355"/>
      <c r="Q678" s="355"/>
      <c r="R678" s="355"/>
      <c r="S678" s="355"/>
      <c r="T678" s="355"/>
      <c r="U678" s="355"/>
      <c r="V678" s="355"/>
      <c r="W678" s="355"/>
      <c r="X678" s="355"/>
      <c r="Y678" s="355"/>
      <c r="Z678" s="355"/>
      <c r="AA678" s="355"/>
    </row>
    <row r="679" spans="1:27" ht="15.75" customHeight="1" x14ac:dyDescent="0.3">
      <c r="A679" s="355"/>
      <c r="B679" s="355"/>
      <c r="C679" s="355"/>
      <c r="D679" s="355"/>
      <c r="E679" s="355"/>
      <c r="F679" s="355"/>
      <c r="G679" s="355"/>
      <c r="H679" s="355"/>
      <c r="I679" s="355"/>
      <c r="J679" s="355"/>
      <c r="K679" s="359"/>
      <c r="L679" s="355"/>
      <c r="M679" s="355"/>
      <c r="N679" s="355"/>
      <c r="O679" s="355"/>
      <c r="P679" s="355"/>
      <c r="Q679" s="355"/>
      <c r="R679" s="355"/>
      <c r="S679" s="355"/>
      <c r="T679" s="355"/>
      <c r="U679" s="355"/>
      <c r="V679" s="355"/>
      <c r="W679" s="355"/>
      <c r="X679" s="355"/>
      <c r="Y679" s="355"/>
      <c r="Z679" s="355"/>
      <c r="AA679" s="355"/>
    </row>
    <row r="680" spans="1:27" ht="15.75" customHeight="1" x14ac:dyDescent="0.3">
      <c r="A680" s="355"/>
      <c r="B680" s="355"/>
      <c r="C680" s="355"/>
      <c r="D680" s="355"/>
      <c r="E680" s="355"/>
      <c r="F680" s="355"/>
      <c r="G680" s="355"/>
      <c r="H680" s="355"/>
      <c r="I680" s="355"/>
      <c r="J680" s="355"/>
      <c r="K680" s="359"/>
      <c r="L680" s="355"/>
      <c r="M680" s="355"/>
      <c r="N680" s="355"/>
      <c r="O680" s="355"/>
      <c r="P680" s="355"/>
      <c r="Q680" s="355"/>
      <c r="R680" s="355"/>
      <c r="S680" s="355"/>
      <c r="T680" s="355"/>
      <c r="U680" s="355"/>
      <c r="V680" s="355"/>
      <c r="W680" s="355"/>
      <c r="X680" s="355"/>
      <c r="Y680" s="355"/>
      <c r="Z680" s="355"/>
      <c r="AA680" s="355"/>
    </row>
    <row r="681" spans="1:27" ht="15.75" customHeight="1" x14ac:dyDescent="0.3">
      <c r="A681" s="355"/>
      <c r="B681" s="355"/>
      <c r="C681" s="355"/>
      <c r="D681" s="355"/>
      <c r="E681" s="355"/>
      <c r="F681" s="355"/>
      <c r="G681" s="355"/>
      <c r="H681" s="355"/>
      <c r="I681" s="355"/>
      <c r="J681" s="355"/>
      <c r="K681" s="359"/>
      <c r="L681" s="355"/>
      <c r="M681" s="355"/>
      <c r="N681" s="355"/>
      <c r="O681" s="355"/>
      <c r="P681" s="355"/>
      <c r="Q681" s="355"/>
      <c r="R681" s="355"/>
      <c r="S681" s="355"/>
      <c r="T681" s="355"/>
      <c r="U681" s="355"/>
      <c r="V681" s="355"/>
      <c r="W681" s="355"/>
      <c r="X681" s="355"/>
      <c r="Y681" s="355"/>
      <c r="Z681" s="355"/>
      <c r="AA681" s="355"/>
    </row>
    <row r="682" spans="1:27" ht="15.75" customHeight="1" x14ac:dyDescent="0.3">
      <c r="A682" s="355"/>
      <c r="B682" s="355"/>
      <c r="C682" s="355"/>
      <c r="D682" s="355"/>
      <c r="E682" s="355"/>
      <c r="F682" s="355"/>
      <c r="G682" s="355"/>
      <c r="H682" s="355"/>
      <c r="I682" s="355"/>
      <c r="J682" s="355"/>
      <c r="K682" s="359"/>
      <c r="L682" s="355"/>
      <c r="M682" s="355"/>
      <c r="N682" s="355"/>
      <c r="O682" s="355"/>
      <c r="P682" s="355"/>
      <c r="Q682" s="355"/>
      <c r="R682" s="355"/>
      <c r="S682" s="355"/>
      <c r="T682" s="355"/>
      <c r="U682" s="355"/>
      <c r="V682" s="355"/>
      <c r="W682" s="355"/>
      <c r="X682" s="355"/>
      <c r="Y682" s="355"/>
      <c r="Z682" s="355"/>
      <c r="AA682" s="355"/>
    </row>
    <row r="683" spans="1:27" ht="15.75" customHeight="1" x14ac:dyDescent="0.3">
      <c r="A683" s="355"/>
      <c r="B683" s="355"/>
      <c r="C683" s="355"/>
      <c r="D683" s="355"/>
      <c r="E683" s="355"/>
      <c r="F683" s="355"/>
      <c r="G683" s="355"/>
      <c r="H683" s="355"/>
      <c r="I683" s="355"/>
      <c r="J683" s="355"/>
      <c r="K683" s="359"/>
      <c r="L683" s="355"/>
      <c r="M683" s="355"/>
      <c r="N683" s="355"/>
      <c r="O683" s="355"/>
      <c r="P683" s="355"/>
      <c r="Q683" s="355"/>
      <c r="R683" s="355"/>
      <c r="S683" s="355"/>
      <c r="T683" s="355"/>
      <c r="U683" s="355"/>
      <c r="V683" s="355"/>
      <c r="W683" s="355"/>
      <c r="X683" s="355"/>
      <c r="Y683" s="355"/>
      <c r="Z683" s="355"/>
      <c r="AA683" s="355"/>
    </row>
    <row r="684" spans="1:27" ht="15.75" customHeight="1" x14ac:dyDescent="0.3">
      <c r="A684" s="355"/>
      <c r="B684" s="355"/>
      <c r="C684" s="355"/>
      <c r="D684" s="355"/>
      <c r="E684" s="355"/>
      <c r="F684" s="355"/>
      <c r="G684" s="355"/>
      <c r="H684" s="355"/>
      <c r="I684" s="355"/>
      <c r="J684" s="355"/>
      <c r="K684" s="359"/>
      <c r="L684" s="355"/>
      <c r="M684" s="355"/>
      <c r="N684" s="355"/>
      <c r="O684" s="355"/>
      <c r="P684" s="355"/>
      <c r="Q684" s="355"/>
      <c r="R684" s="355"/>
      <c r="S684" s="355"/>
      <c r="T684" s="355"/>
      <c r="U684" s="355"/>
      <c r="V684" s="355"/>
      <c r="W684" s="355"/>
      <c r="X684" s="355"/>
      <c r="Y684" s="355"/>
      <c r="Z684" s="355"/>
      <c r="AA684" s="355"/>
    </row>
    <row r="685" spans="1:27" ht="15.75" customHeight="1" x14ac:dyDescent="0.3">
      <c r="A685" s="355"/>
      <c r="B685" s="355"/>
      <c r="C685" s="355"/>
      <c r="D685" s="355"/>
      <c r="E685" s="355"/>
      <c r="F685" s="355"/>
      <c r="G685" s="355"/>
      <c r="H685" s="355"/>
      <c r="I685" s="355"/>
      <c r="J685" s="355"/>
      <c r="K685" s="359"/>
      <c r="L685" s="355"/>
      <c r="M685" s="355"/>
      <c r="N685" s="355"/>
      <c r="O685" s="355"/>
      <c r="P685" s="355"/>
      <c r="Q685" s="355"/>
      <c r="R685" s="355"/>
      <c r="S685" s="355"/>
      <c r="T685" s="355"/>
      <c r="U685" s="355"/>
      <c r="V685" s="355"/>
      <c r="W685" s="355"/>
      <c r="X685" s="355"/>
      <c r="Y685" s="355"/>
      <c r="Z685" s="355"/>
      <c r="AA685" s="355"/>
    </row>
    <row r="686" spans="1:27" ht="15.75" customHeight="1" x14ac:dyDescent="0.3">
      <c r="A686" s="355"/>
      <c r="B686" s="355"/>
      <c r="C686" s="355"/>
      <c r="D686" s="355"/>
      <c r="E686" s="355"/>
      <c r="F686" s="355"/>
      <c r="G686" s="355"/>
      <c r="H686" s="355"/>
      <c r="I686" s="355"/>
      <c r="J686" s="355"/>
      <c r="K686" s="359"/>
      <c r="L686" s="355"/>
      <c r="M686" s="355"/>
      <c r="N686" s="355"/>
      <c r="O686" s="355"/>
      <c r="P686" s="355"/>
      <c r="Q686" s="355"/>
      <c r="R686" s="355"/>
      <c r="S686" s="355"/>
      <c r="T686" s="355"/>
      <c r="U686" s="355"/>
      <c r="V686" s="355"/>
      <c r="W686" s="355"/>
      <c r="X686" s="355"/>
      <c r="Y686" s="355"/>
      <c r="Z686" s="355"/>
      <c r="AA686" s="355"/>
    </row>
    <row r="687" spans="1:27" ht="15.75" customHeight="1" x14ac:dyDescent="0.3">
      <c r="A687" s="355"/>
      <c r="B687" s="355"/>
      <c r="C687" s="355"/>
      <c r="D687" s="355"/>
      <c r="E687" s="355"/>
      <c r="F687" s="355"/>
      <c r="G687" s="355"/>
      <c r="H687" s="355"/>
      <c r="I687" s="355"/>
      <c r="J687" s="355"/>
      <c r="K687" s="359"/>
      <c r="L687" s="355"/>
      <c r="M687" s="355"/>
      <c r="N687" s="355"/>
      <c r="O687" s="355"/>
      <c r="P687" s="355"/>
      <c r="Q687" s="355"/>
      <c r="R687" s="355"/>
      <c r="S687" s="355"/>
      <c r="T687" s="355"/>
      <c r="U687" s="355"/>
      <c r="V687" s="355"/>
      <c r="W687" s="355"/>
      <c r="X687" s="355"/>
      <c r="Y687" s="355"/>
      <c r="Z687" s="355"/>
      <c r="AA687" s="355"/>
    </row>
    <row r="688" spans="1:27" ht="15.75" customHeight="1" x14ac:dyDescent="0.3">
      <c r="A688" s="355"/>
      <c r="B688" s="355"/>
      <c r="C688" s="355"/>
      <c r="D688" s="355"/>
      <c r="E688" s="355"/>
      <c r="F688" s="355"/>
      <c r="G688" s="355"/>
      <c r="H688" s="355"/>
      <c r="I688" s="355"/>
      <c r="J688" s="355"/>
      <c r="K688" s="359"/>
      <c r="L688" s="355"/>
      <c r="M688" s="355"/>
      <c r="N688" s="355"/>
      <c r="O688" s="355"/>
      <c r="P688" s="355"/>
      <c r="Q688" s="355"/>
      <c r="R688" s="355"/>
      <c r="S688" s="355"/>
      <c r="T688" s="355"/>
      <c r="U688" s="355"/>
      <c r="V688" s="355"/>
      <c r="W688" s="355"/>
      <c r="X688" s="355"/>
      <c r="Y688" s="355"/>
      <c r="Z688" s="355"/>
      <c r="AA688" s="355"/>
    </row>
    <row r="689" spans="1:27" ht="15.75" customHeight="1" x14ac:dyDescent="0.3">
      <c r="A689" s="355"/>
      <c r="B689" s="355"/>
      <c r="C689" s="355"/>
      <c r="D689" s="355"/>
      <c r="E689" s="355"/>
      <c r="F689" s="355"/>
      <c r="G689" s="355"/>
      <c r="H689" s="355"/>
      <c r="I689" s="355"/>
      <c r="J689" s="355"/>
      <c r="K689" s="359"/>
      <c r="L689" s="355"/>
      <c r="M689" s="355"/>
      <c r="N689" s="355"/>
      <c r="O689" s="355"/>
      <c r="P689" s="355"/>
      <c r="Q689" s="355"/>
      <c r="R689" s="355"/>
      <c r="S689" s="355"/>
      <c r="T689" s="355"/>
      <c r="U689" s="355"/>
      <c r="V689" s="355"/>
      <c r="W689" s="355"/>
      <c r="X689" s="355"/>
      <c r="Y689" s="355"/>
      <c r="Z689" s="355"/>
      <c r="AA689" s="355"/>
    </row>
    <row r="690" spans="1:27" ht="15.75" customHeight="1" x14ac:dyDescent="0.3">
      <c r="A690" s="355"/>
      <c r="B690" s="355"/>
      <c r="C690" s="355"/>
      <c r="D690" s="355"/>
      <c r="E690" s="355"/>
      <c r="F690" s="355"/>
      <c r="G690" s="355"/>
      <c r="H690" s="355"/>
      <c r="I690" s="355"/>
      <c r="J690" s="355"/>
      <c r="K690" s="359"/>
      <c r="L690" s="355"/>
      <c r="M690" s="355"/>
      <c r="N690" s="355"/>
      <c r="O690" s="355"/>
      <c r="P690" s="355"/>
      <c r="Q690" s="355"/>
      <c r="R690" s="355"/>
      <c r="S690" s="355"/>
      <c r="T690" s="355"/>
      <c r="U690" s="355"/>
      <c r="V690" s="355"/>
      <c r="W690" s="355"/>
      <c r="X690" s="355"/>
      <c r="Y690" s="355"/>
      <c r="Z690" s="355"/>
      <c r="AA690" s="355"/>
    </row>
    <row r="691" spans="1:27" ht="15.75" customHeight="1" x14ac:dyDescent="0.3">
      <c r="A691" s="355"/>
      <c r="B691" s="355"/>
      <c r="C691" s="355"/>
      <c r="D691" s="355"/>
      <c r="E691" s="355"/>
      <c r="F691" s="355"/>
      <c r="G691" s="355"/>
      <c r="H691" s="355"/>
      <c r="I691" s="355"/>
      <c r="J691" s="355"/>
      <c r="K691" s="359"/>
      <c r="L691" s="355"/>
      <c r="M691" s="355"/>
      <c r="N691" s="355"/>
      <c r="O691" s="355"/>
      <c r="P691" s="355"/>
      <c r="Q691" s="355"/>
      <c r="R691" s="355"/>
      <c r="S691" s="355"/>
      <c r="T691" s="355"/>
      <c r="U691" s="355"/>
      <c r="V691" s="355"/>
      <c r="W691" s="355"/>
      <c r="X691" s="355"/>
      <c r="Y691" s="355"/>
      <c r="Z691" s="355"/>
      <c r="AA691" s="355"/>
    </row>
    <row r="692" spans="1:27" ht="15.75" customHeight="1" x14ac:dyDescent="0.3">
      <c r="A692" s="355"/>
      <c r="B692" s="355"/>
      <c r="C692" s="355"/>
      <c r="D692" s="355"/>
      <c r="E692" s="355"/>
      <c r="F692" s="355"/>
      <c r="G692" s="355"/>
      <c r="H692" s="355"/>
      <c r="I692" s="355"/>
      <c r="J692" s="355"/>
      <c r="K692" s="359"/>
      <c r="L692" s="355"/>
      <c r="M692" s="355"/>
      <c r="N692" s="355"/>
      <c r="O692" s="355"/>
      <c r="P692" s="355"/>
      <c r="Q692" s="355"/>
      <c r="R692" s="355"/>
      <c r="S692" s="355"/>
      <c r="T692" s="355"/>
      <c r="U692" s="355"/>
      <c r="V692" s="355"/>
      <c r="W692" s="355"/>
      <c r="X692" s="355"/>
      <c r="Y692" s="355"/>
      <c r="Z692" s="355"/>
      <c r="AA692" s="355"/>
    </row>
    <row r="693" spans="1:27" ht="15.75" customHeight="1" x14ac:dyDescent="0.3">
      <c r="A693" s="355"/>
      <c r="B693" s="355"/>
      <c r="C693" s="355"/>
      <c r="D693" s="355"/>
      <c r="E693" s="355"/>
      <c r="F693" s="355"/>
      <c r="G693" s="355"/>
      <c r="H693" s="355"/>
      <c r="I693" s="355"/>
      <c r="J693" s="355"/>
      <c r="K693" s="359"/>
      <c r="L693" s="355"/>
      <c r="M693" s="355"/>
      <c r="N693" s="355"/>
      <c r="O693" s="355"/>
      <c r="P693" s="355"/>
      <c r="Q693" s="355"/>
      <c r="R693" s="355"/>
      <c r="S693" s="355"/>
      <c r="T693" s="355"/>
      <c r="U693" s="355"/>
      <c r="V693" s="355"/>
      <c r="W693" s="355"/>
      <c r="X693" s="355"/>
      <c r="Y693" s="355"/>
      <c r="Z693" s="355"/>
      <c r="AA693" s="355"/>
    </row>
    <row r="694" spans="1:27" ht="15.75" customHeight="1" x14ac:dyDescent="0.3">
      <c r="A694" s="355"/>
      <c r="B694" s="355"/>
      <c r="C694" s="355"/>
      <c r="D694" s="355"/>
      <c r="E694" s="355"/>
      <c r="F694" s="355"/>
      <c r="G694" s="355"/>
      <c r="H694" s="355"/>
      <c r="I694" s="355"/>
      <c r="J694" s="355"/>
      <c r="K694" s="359"/>
      <c r="L694" s="355"/>
      <c r="M694" s="355"/>
      <c r="N694" s="355"/>
      <c r="O694" s="355"/>
      <c r="P694" s="355"/>
      <c r="Q694" s="355"/>
      <c r="R694" s="355"/>
      <c r="S694" s="355"/>
      <c r="T694" s="355"/>
      <c r="U694" s="355"/>
      <c r="V694" s="355"/>
      <c r="W694" s="355"/>
      <c r="X694" s="355"/>
      <c r="Y694" s="355"/>
      <c r="Z694" s="355"/>
      <c r="AA694" s="355"/>
    </row>
    <row r="695" spans="1:27" ht="15.75" customHeight="1" x14ac:dyDescent="0.3">
      <c r="A695" s="355"/>
      <c r="B695" s="355"/>
      <c r="C695" s="355"/>
      <c r="D695" s="355"/>
      <c r="E695" s="355"/>
      <c r="F695" s="355"/>
      <c r="G695" s="355"/>
      <c r="H695" s="355"/>
      <c r="I695" s="355"/>
      <c r="J695" s="355"/>
      <c r="K695" s="359"/>
      <c r="L695" s="355"/>
      <c r="M695" s="355"/>
      <c r="N695" s="355"/>
      <c r="O695" s="355"/>
      <c r="P695" s="355"/>
      <c r="Q695" s="355"/>
      <c r="R695" s="355"/>
      <c r="S695" s="355"/>
      <c r="T695" s="355"/>
      <c r="U695" s="355"/>
      <c r="V695" s="355"/>
      <c r="W695" s="355"/>
      <c r="X695" s="355"/>
      <c r="Y695" s="355"/>
      <c r="Z695" s="355"/>
      <c r="AA695" s="355"/>
    </row>
    <row r="696" spans="1:27" ht="15.75" customHeight="1" x14ac:dyDescent="0.3">
      <c r="A696" s="355"/>
      <c r="B696" s="355"/>
      <c r="C696" s="355"/>
      <c r="D696" s="355"/>
      <c r="E696" s="355"/>
      <c r="F696" s="355"/>
      <c r="G696" s="355"/>
      <c r="H696" s="355"/>
      <c r="I696" s="355"/>
      <c r="J696" s="355"/>
      <c r="K696" s="359"/>
      <c r="L696" s="355"/>
      <c r="M696" s="355"/>
      <c r="N696" s="355"/>
      <c r="O696" s="355"/>
      <c r="P696" s="355"/>
      <c r="Q696" s="355"/>
      <c r="R696" s="355"/>
      <c r="S696" s="355"/>
      <c r="T696" s="355"/>
      <c r="U696" s="355"/>
      <c r="V696" s="355"/>
      <c r="W696" s="355"/>
      <c r="X696" s="355"/>
      <c r="Y696" s="355"/>
      <c r="Z696" s="355"/>
      <c r="AA696" s="355"/>
    </row>
    <row r="697" spans="1:27" ht="15.75" customHeight="1" x14ac:dyDescent="0.3">
      <c r="A697" s="355"/>
      <c r="B697" s="355"/>
      <c r="C697" s="355"/>
      <c r="D697" s="355"/>
      <c r="E697" s="355"/>
      <c r="F697" s="355"/>
      <c r="G697" s="355"/>
      <c r="H697" s="355"/>
      <c r="I697" s="355"/>
      <c r="J697" s="355"/>
      <c r="K697" s="359"/>
      <c r="L697" s="355"/>
      <c r="M697" s="355"/>
      <c r="N697" s="355"/>
      <c r="O697" s="355"/>
      <c r="P697" s="355"/>
      <c r="Q697" s="355"/>
      <c r="R697" s="355"/>
      <c r="S697" s="355"/>
      <c r="T697" s="355"/>
      <c r="U697" s="355"/>
      <c r="V697" s="355"/>
      <c r="W697" s="355"/>
      <c r="X697" s="355"/>
      <c r="Y697" s="355"/>
      <c r="Z697" s="355"/>
      <c r="AA697" s="355"/>
    </row>
    <row r="698" spans="1:27" ht="15.75" customHeight="1" x14ac:dyDescent="0.3">
      <c r="A698" s="355"/>
      <c r="B698" s="355"/>
      <c r="C698" s="355"/>
      <c r="D698" s="355"/>
      <c r="E698" s="355"/>
      <c r="F698" s="355"/>
      <c r="G698" s="355"/>
      <c r="H698" s="355"/>
      <c r="I698" s="355"/>
      <c r="J698" s="355"/>
      <c r="K698" s="359"/>
      <c r="L698" s="355"/>
      <c r="M698" s="355"/>
      <c r="N698" s="355"/>
      <c r="O698" s="355"/>
      <c r="P698" s="355"/>
      <c r="Q698" s="355"/>
      <c r="R698" s="355"/>
      <c r="S698" s="355"/>
      <c r="T698" s="355"/>
      <c r="U698" s="355"/>
      <c r="V698" s="355"/>
      <c r="W698" s="355"/>
      <c r="X698" s="355"/>
      <c r="Y698" s="355"/>
      <c r="Z698" s="355"/>
      <c r="AA698" s="355"/>
    </row>
    <row r="699" spans="1:27" ht="15.75" customHeight="1" x14ac:dyDescent="0.3">
      <c r="A699" s="355"/>
      <c r="B699" s="355"/>
      <c r="C699" s="355"/>
      <c r="D699" s="355"/>
      <c r="E699" s="355"/>
      <c r="F699" s="355"/>
      <c r="G699" s="355"/>
      <c r="H699" s="355"/>
      <c r="I699" s="355"/>
      <c r="J699" s="355"/>
      <c r="K699" s="359"/>
      <c r="L699" s="355"/>
      <c r="M699" s="355"/>
      <c r="N699" s="355"/>
      <c r="O699" s="355"/>
      <c r="P699" s="355"/>
      <c r="Q699" s="355"/>
      <c r="R699" s="355"/>
      <c r="S699" s="355"/>
      <c r="T699" s="355"/>
      <c r="U699" s="355"/>
      <c r="V699" s="355"/>
      <c r="W699" s="355"/>
      <c r="X699" s="355"/>
      <c r="Y699" s="355"/>
      <c r="Z699" s="355"/>
      <c r="AA699" s="355"/>
    </row>
    <row r="700" spans="1:27" ht="15.75" customHeight="1" x14ac:dyDescent="0.3">
      <c r="A700" s="355"/>
      <c r="B700" s="355"/>
      <c r="C700" s="355"/>
      <c r="D700" s="355"/>
      <c r="E700" s="355"/>
      <c r="F700" s="355"/>
      <c r="G700" s="355"/>
      <c r="H700" s="355"/>
      <c r="I700" s="355"/>
      <c r="J700" s="355"/>
      <c r="K700" s="359"/>
      <c r="L700" s="355"/>
      <c r="M700" s="355"/>
      <c r="N700" s="355"/>
      <c r="O700" s="355"/>
      <c r="P700" s="355"/>
      <c r="Q700" s="355"/>
      <c r="R700" s="355"/>
      <c r="S700" s="355"/>
      <c r="T700" s="355"/>
      <c r="U700" s="355"/>
      <c r="V700" s="355"/>
      <c r="W700" s="355"/>
      <c r="X700" s="355"/>
      <c r="Y700" s="355"/>
      <c r="Z700" s="355"/>
      <c r="AA700" s="355"/>
    </row>
    <row r="701" spans="1:27" ht="15.75" customHeight="1" x14ac:dyDescent="0.3">
      <c r="A701" s="355"/>
      <c r="B701" s="355"/>
      <c r="C701" s="355"/>
      <c r="D701" s="355"/>
      <c r="E701" s="355"/>
      <c r="F701" s="355"/>
      <c r="G701" s="355"/>
      <c r="H701" s="355"/>
      <c r="I701" s="355"/>
      <c r="J701" s="355"/>
      <c r="K701" s="359"/>
      <c r="L701" s="355"/>
      <c r="M701" s="355"/>
      <c r="N701" s="355"/>
      <c r="O701" s="355"/>
      <c r="P701" s="355"/>
      <c r="Q701" s="355"/>
      <c r="R701" s="355"/>
      <c r="S701" s="355"/>
      <c r="T701" s="355"/>
      <c r="U701" s="355"/>
      <c r="V701" s="355"/>
      <c r="W701" s="355"/>
      <c r="X701" s="355"/>
      <c r="Y701" s="355"/>
      <c r="Z701" s="355"/>
      <c r="AA701" s="355"/>
    </row>
    <row r="702" spans="1:27" ht="15.75" customHeight="1" x14ac:dyDescent="0.3">
      <c r="A702" s="355"/>
      <c r="B702" s="355"/>
      <c r="C702" s="355"/>
      <c r="D702" s="355"/>
      <c r="E702" s="355"/>
      <c r="F702" s="355"/>
      <c r="G702" s="355"/>
      <c r="H702" s="355"/>
      <c r="I702" s="355"/>
      <c r="J702" s="355"/>
      <c r="K702" s="359"/>
      <c r="L702" s="355"/>
      <c r="M702" s="355"/>
      <c r="N702" s="355"/>
      <c r="O702" s="355"/>
      <c r="P702" s="355"/>
      <c r="Q702" s="355"/>
      <c r="R702" s="355"/>
      <c r="S702" s="355"/>
      <c r="T702" s="355"/>
      <c r="U702" s="355"/>
      <c r="V702" s="355"/>
      <c r="W702" s="355"/>
      <c r="X702" s="355"/>
      <c r="Y702" s="355"/>
      <c r="Z702" s="355"/>
      <c r="AA702" s="355"/>
    </row>
    <row r="703" spans="1:27" ht="15.75" customHeight="1" x14ac:dyDescent="0.3">
      <c r="A703" s="355"/>
      <c r="B703" s="355"/>
      <c r="C703" s="355"/>
      <c r="D703" s="355"/>
      <c r="E703" s="355"/>
      <c r="F703" s="355"/>
      <c r="G703" s="355"/>
      <c r="H703" s="355"/>
      <c r="I703" s="355"/>
      <c r="J703" s="355"/>
      <c r="K703" s="359"/>
      <c r="L703" s="355"/>
      <c r="M703" s="355"/>
      <c r="N703" s="355"/>
      <c r="O703" s="355"/>
      <c r="P703" s="355"/>
      <c r="Q703" s="355"/>
      <c r="R703" s="355"/>
      <c r="S703" s="355"/>
      <c r="T703" s="355"/>
      <c r="U703" s="355"/>
      <c r="V703" s="355"/>
      <c r="W703" s="355"/>
      <c r="X703" s="355"/>
      <c r="Y703" s="355"/>
      <c r="Z703" s="355"/>
      <c r="AA703" s="355"/>
    </row>
    <row r="704" spans="1:27" ht="15.75" customHeight="1" x14ac:dyDescent="0.3">
      <c r="A704" s="355"/>
      <c r="B704" s="355"/>
      <c r="C704" s="355"/>
      <c r="D704" s="355"/>
      <c r="E704" s="355"/>
      <c r="F704" s="355"/>
      <c r="G704" s="355"/>
      <c r="H704" s="355"/>
      <c r="I704" s="355"/>
      <c r="J704" s="355"/>
      <c r="K704" s="359"/>
      <c r="L704" s="355"/>
      <c r="M704" s="355"/>
      <c r="N704" s="355"/>
      <c r="O704" s="355"/>
      <c r="P704" s="355"/>
      <c r="Q704" s="355"/>
      <c r="R704" s="355"/>
      <c r="S704" s="355"/>
      <c r="T704" s="355"/>
      <c r="U704" s="355"/>
      <c r="V704" s="355"/>
      <c r="W704" s="355"/>
      <c r="X704" s="355"/>
      <c r="Y704" s="355"/>
      <c r="Z704" s="355"/>
      <c r="AA704" s="355"/>
    </row>
    <row r="705" spans="1:27" ht="15.75" customHeight="1" x14ac:dyDescent="0.3">
      <c r="A705" s="355"/>
      <c r="B705" s="355"/>
      <c r="C705" s="355"/>
      <c r="D705" s="355"/>
      <c r="E705" s="355"/>
      <c r="F705" s="355"/>
      <c r="G705" s="355"/>
      <c r="H705" s="355"/>
      <c r="I705" s="355"/>
      <c r="J705" s="355"/>
      <c r="K705" s="359"/>
      <c r="L705" s="355"/>
      <c r="M705" s="355"/>
      <c r="N705" s="355"/>
      <c r="O705" s="355"/>
      <c r="P705" s="355"/>
      <c r="Q705" s="355"/>
      <c r="R705" s="355"/>
      <c r="S705" s="355"/>
      <c r="T705" s="355"/>
      <c r="U705" s="355"/>
      <c r="V705" s="355"/>
      <c r="W705" s="355"/>
      <c r="X705" s="355"/>
      <c r="Y705" s="355"/>
      <c r="Z705" s="355"/>
      <c r="AA705" s="355"/>
    </row>
    <row r="706" spans="1:27" ht="15.75" customHeight="1" x14ac:dyDescent="0.3">
      <c r="A706" s="355"/>
      <c r="B706" s="355"/>
      <c r="C706" s="355"/>
      <c r="D706" s="355"/>
      <c r="E706" s="355"/>
      <c r="F706" s="355"/>
      <c r="G706" s="355"/>
      <c r="H706" s="355"/>
      <c r="I706" s="355"/>
      <c r="J706" s="355"/>
      <c r="K706" s="359"/>
      <c r="L706" s="355"/>
      <c r="M706" s="355"/>
      <c r="N706" s="355"/>
      <c r="O706" s="355"/>
      <c r="P706" s="355"/>
      <c r="Q706" s="355"/>
      <c r="R706" s="355"/>
      <c r="S706" s="355"/>
      <c r="T706" s="355"/>
      <c r="U706" s="355"/>
      <c r="V706" s="355"/>
      <c r="W706" s="355"/>
      <c r="X706" s="355"/>
      <c r="Y706" s="355"/>
      <c r="Z706" s="355"/>
      <c r="AA706" s="355"/>
    </row>
    <row r="707" spans="1:27" ht="15.75" customHeight="1" x14ac:dyDescent="0.3">
      <c r="A707" s="355"/>
      <c r="B707" s="355"/>
      <c r="C707" s="355"/>
      <c r="D707" s="355"/>
      <c r="E707" s="355"/>
      <c r="F707" s="355"/>
      <c r="G707" s="355"/>
      <c r="H707" s="355"/>
      <c r="I707" s="355"/>
      <c r="J707" s="355"/>
      <c r="K707" s="359"/>
      <c r="L707" s="355"/>
      <c r="M707" s="355"/>
      <c r="N707" s="355"/>
      <c r="O707" s="355"/>
      <c r="P707" s="355"/>
      <c r="Q707" s="355"/>
      <c r="R707" s="355"/>
      <c r="S707" s="355"/>
      <c r="T707" s="355"/>
      <c r="U707" s="355"/>
      <c r="V707" s="355"/>
      <c r="W707" s="355"/>
      <c r="X707" s="355"/>
      <c r="Y707" s="355"/>
      <c r="Z707" s="355"/>
      <c r="AA707" s="355"/>
    </row>
    <row r="708" spans="1:27" ht="15.75" customHeight="1" x14ac:dyDescent="0.3">
      <c r="A708" s="355"/>
      <c r="B708" s="355"/>
      <c r="C708" s="355"/>
      <c r="D708" s="355"/>
      <c r="E708" s="355"/>
      <c r="F708" s="355"/>
      <c r="G708" s="355"/>
      <c r="H708" s="355"/>
      <c r="I708" s="355"/>
      <c r="J708" s="355"/>
      <c r="K708" s="359"/>
      <c r="L708" s="355"/>
      <c r="M708" s="355"/>
      <c r="N708" s="355"/>
      <c r="O708" s="355"/>
      <c r="P708" s="355"/>
      <c r="Q708" s="355"/>
      <c r="R708" s="355"/>
      <c r="S708" s="355"/>
      <c r="T708" s="355"/>
      <c r="U708" s="355"/>
      <c r="V708" s="355"/>
      <c r="W708" s="355"/>
      <c r="X708" s="355"/>
      <c r="Y708" s="355"/>
      <c r="Z708" s="355"/>
      <c r="AA708" s="355"/>
    </row>
    <row r="709" spans="1:27" ht="15.75" customHeight="1" x14ac:dyDescent="0.3">
      <c r="A709" s="355"/>
      <c r="B709" s="355"/>
      <c r="C709" s="355"/>
      <c r="D709" s="355"/>
      <c r="E709" s="355"/>
      <c r="F709" s="355"/>
      <c r="G709" s="355"/>
      <c r="H709" s="355"/>
      <c r="I709" s="355"/>
      <c r="J709" s="355"/>
      <c r="K709" s="359"/>
      <c r="L709" s="355"/>
      <c r="M709" s="355"/>
      <c r="N709" s="355"/>
      <c r="O709" s="355"/>
      <c r="P709" s="355"/>
      <c r="Q709" s="355"/>
      <c r="R709" s="355"/>
      <c r="S709" s="355"/>
      <c r="T709" s="355"/>
      <c r="U709" s="355"/>
      <c r="V709" s="355"/>
      <c r="W709" s="355"/>
      <c r="X709" s="355"/>
      <c r="Y709" s="355"/>
      <c r="Z709" s="355"/>
      <c r="AA709" s="355"/>
    </row>
    <row r="710" spans="1:27" ht="15.75" customHeight="1" x14ac:dyDescent="0.3">
      <c r="A710" s="355"/>
      <c r="B710" s="355"/>
      <c r="C710" s="355"/>
      <c r="D710" s="355"/>
      <c r="E710" s="355"/>
      <c r="F710" s="355"/>
      <c r="G710" s="355"/>
      <c r="H710" s="355"/>
      <c r="I710" s="355"/>
      <c r="J710" s="355"/>
      <c r="K710" s="359"/>
      <c r="L710" s="355"/>
      <c r="M710" s="355"/>
      <c r="N710" s="355"/>
      <c r="O710" s="355"/>
      <c r="P710" s="355"/>
      <c r="Q710" s="355"/>
      <c r="R710" s="355"/>
      <c r="S710" s="355"/>
      <c r="T710" s="355"/>
      <c r="U710" s="355"/>
      <c r="V710" s="355"/>
      <c r="W710" s="355"/>
      <c r="X710" s="355"/>
      <c r="Y710" s="355"/>
      <c r="Z710" s="355"/>
      <c r="AA710" s="355"/>
    </row>
    <row r="711" spans="1:27" ht="15.75" customHeight="1" x14ac:dyDescent="0.3">
      <c r="A711" s="355"/>
      <c r="B711" s="355"/>
      <c r="C711" s="355"/>
      <c r="D711" s="355"/>
      <c r="E711" s="355"/>
      <c r="F711" s="355"/>
      <c r="G711" s="355"/>
      <c r="H711" s="355"/>
      <c r="I711" s="355"/>
      <c r="J711" s="355"/>
      <c r="K711" s="359"/>
      <c r="L711" s="355"/>
      <c r="M711" s="355"/>
      <c r="N711" s="355"/>
      <c r="O711" s="355"/>
      <c r="P711" s="355"/>
      <c r="Q711" s="355"/>
      <c r="R711" s="355"/>
      <c r="S711" s="355"/>
      <c r="T711" s="355"/>
      <c r="U711" s="355"/>
      <c r="V711" s="355"/>
      <c r="W711" s="355"/>
      <c r="X711" s="355"/>
      <c r="Y711" s="355"/>
      <c r="Z711" s="355"/>
      <c r="AA711" s="355"/>
    </row>
    <row r="712" spans="1:27" ht="15.75" customHeight="1" x14ac:dyDescent="0.3">
      <c r="A712" s="355"/>
      <c r="B712" s="355"/>
      <c r="C712" s="355"/>
      <c r="D712" s="355"/>
      <c r="E712" s="355"/>
      <c r="F712" s="355"/>
      <c r="G712" s="355"/>
      <c r="H712" s="355"/>
      <c r="I712" s="355"/>
      <c r="J712" s="355"/>
      <c r="K712" s="359"/>
      <c r="L712" s="355"/>
      <c r="M712" s="355"/>
      <c r="N712" s="355"/>
      <c r="O712" s="355"/>
      <c r="P712" s="355"/>
      <c r="Q712" s="355"/>
      <c r="R712" s="355"/>
      <c r="S712" s="355"/>
      <c r="T712" s="355"/>
      <c r="U712" s="355"/>
      <c r="V712" s="355"/>
      <c r="W712" s="355"/>
      <c r="X712" s="355"/>
      <c r="Y712" s="355"/>
      <c r="Z712" s="355"/>
      <c r="AA712" s="355"/>
    </row>
    <row r="713" spans="1:27" ht="15.75" customHeight="1" x14ac:dyDescent="0.3">
      <c r="A713" s="355"/>
      <c r="B713" s="355"/>
      <c r="C713" s="355"/>
      <c r="D713" s="355"/>
      <c r="E713" s="355"/>
      <c r="F713" s="355"/>
      <c r="G713" s="355"/>
      <c r="H713" s="355"/>
      <c r="I713" s="355"/>
      <c r="J713" s="355"/>
      <c r="K713" s="359"/>
      <c r="L713" s="355"/>
      <c r="M713" s="355"/>
      <c r="N713" s="355"/>
      <c r="O713" s="355"/>
      <c r="P713" s="355"/>
      <c r="Q713" s="355"/>
      <c r="R713" s="355"/>
      <c r="S713" s="355"/>
      <c r="T713" s="355"/>
      <c r="U713" s="355"/>
      <c r="V713" s="355"/>
      <c r="W713" s="355"/>
      <c r="X713" s="355"/>
      <c r="Y713" s="355"/>
      <c r="Z713" s="355"/>
      <c r="AA713" s="355"/>
    </row>
    <row r="714" spans="1:27" ht="15.75" customHeight="1" x14ac:dyDescent="0.3">
      <c r="A714" s="355"/>
      <c r="B714" s="355"/>
      <c r="C714" s="355"/>
      <c r="D714" s="355"/>
      <c r="E714" s="355"/>
      <c r="F714" s="355"/>
      <c r="G714" s="355"/>
      <c r="H714" s="355"/>
      <c r="I714" s="355"/>
      <c r="J714" s="355"/>
      <c r="K714" s="359"/>
      <c r="L714" s="355"/>
      <c r="M714" s="355"/>
      <c r="N714" s="355"/>
      <c r="O714" s="355"/>
      <c r="P714" s="355"/>
      <c r="Q714" s="355"/>
      <c r="R714" s="355"/>
      <c r="S714" s="355"/>
      <c r="T714" s="355"/>
      <c r="U714" s="355"/>
      <c r="V714" s="355"/>
      <c r="W714" s="355"/>
      <c r="X714" s="355"/>
      <c r="Y714" s="355"/>
      <c r="Z714" s="355"/>
      <c r="AA714" s="355"/>
    </row>
    <row r="715" spans="1:27" ht="15.75" customHeight="1" x14ac:dyDescent="0.3">
      <c r="A715" s="355"/>
      <c r="B715" s="355"/>
      <c r="C715" s="355"/>
      <c r="D715" s="355"/>
      <c r="E715" s="355"/>
      <c r="F715" s="355"/>
      <c r="G715" s="355"/>
      <c r="H715" s="355"/>
      <c r="I715" s="355"/>
      <c r="J715" s="355"/>
      <c r="K715" s="359"/>
      <c r="L715" s="355"/>
      <c r="M715" s="355"/>
      <c r="N715" s="355"/>
      <c r="O715" s="355"/>
      <c r="P715" s="355"/>
      <c r="Q715" s="355"/>
      <c r="R715" s="355"/>
      <c r="S715" s="355"/>
      <c r="T715" s="355"/>
      <c r="U715" s="355"/>
      <c r="V715" s="355"/>
      <c r="W715" s="355"/>
      <c r="X715" s="355"/>
      <c r="Y715" s="355"/>
      <c r="Z715" s="355"/>
      <c r="AA715" s="355"/>
    </row>
    <row r="716" spans="1:27" ht="15.75" customHeight="1" x14ac:dyDescent="0.3">
      <c r="A716" s="355"/>
      <c r="B716" s="355"/>
      <c r="C716" s="355"/>
      <c r="D716" s="355"/>
      <c r="E716" s="355"/>
      <c r="F716" s="355"/>
      <c r="G716" s="355"/>
      <c r="H716" s="355"/>
      <c r="I716" s="355"/>
      <c r="J716" s="355"/>
      <c r="K716" s="359"/>
      <c r="L716" s="355"/>
      <c r="M716" s="355"/>
      <c r="N716" s="355"/>
      <c r="O716" s="355"/>
      <c r="P716" s="355"/>
      <c r="Q716" s="355"/>
      <c r="R716" s="355"/>
      <c r="S716" s="355"/>
      <c r="T716" s="355"/>
      <c r="U716" s="355"/>
      <c r="V716" s="355"/>
      <c r="W716" s="355"/>
      <c r="X716" s="355"/>
      <c r="Y716" s="355"/>
      <c r="Z716" s="355"/>
      <c r="AA716" s="355"/>
    </row>
    <row r="717" spans="1:27" ht="15.75" customHeight="1" x14ac:dyDescent="0.3">
      <c r="A717" s="355"/>
      <c r="B717" s="355"/>
      <c r="C717" s="355"/>
      <c r="D717" s="355"/>
      <c r="E717" s="355"/>
      <c r="F717" s="355"/>
      <c r="G717" s="355"/>
      <c r="H717" s="355"/>
      <c r="I717" s="355"/>
      <c r="J717" s="355"/>
      <c r="K717" s="359"/>
      <c r="L717" s="355"/>
      <c r="M717" s="355"/>
      <c r="N717" s="355"/>
      <c r="O717" s="355"/>
      <c r="P717" s="355"/>
      <c r="Q717" s="355"/>
      <c r="R717" s="355"/>
      <c r="S717" s="355"/>
      <c r="T717" s="355"/>
      <c r="U717" s="355"/>
      <c r="V717" s="355"/>
      <c r="W717" s="355"/>
      <c r="X717" s="355"/>
      <c r="Y717" s="355"/>
      <c r="Z717" s="355"/>
      <c r="AA717" s="355"/>
    </row>
    <row r="718" spans="1:27" ht="15.75" customHeight="1" x14ac:dyDescent="0.3">
      <c r="A718" s="355"/>
      <c r="B718" s="355"/>
      <c r="C718" s="355"/>
      <c r="D718" s="355"/>
      <c r="E718" s="355"/>
      <c r="F718" s="355"/>
      <c r="G718" s="355"/>
      <c r="H718" s="355"/>
      <c r="I718" s="355"/>
      <c r="J718" s="355"/>
      <c r="K718" s="359"/>
      <c r="L718" s="355"/>
      <c r="M718" s="355"/>
      <c r="N718" s="355"/>
      <c r="O718" s="355"/>
      <c r="P718" s="355"/>
      <c r="Q718" s="355"/>
      <c r="R718" s="355"/>
      <c r="S718" s="355"/>
      <c r="T718" s="355"/>
      <c r="U718" s="355"/>
      <c r="V718" s="355"/>
      <c r="W718" s="355"/>
      <c r="X718" s="355"/>
      <c r="Y718" s="355"/>
      <c r="Z718" s="355"/>
      <c r="AA718" s="355"/>
    </row>
    <row r="719" spans="1:27" ht="15.75" customHeight="1" x14ac:dyDescent="0.3">
      <c r="A719" s="355"/>
      <c r="B719" s="355"/>
      <c r="C719" s="355"/>
      <c r="D719" s="355"/>
      <c r="E719" s="355"/>
      <c r="F719" s="355"/>
      <c r="G719" s="355"/>
      <c r="H719" s="355"/>
      <c r="I719" s="355"/>
      <c r="J719" s="355"/>
      <c r="K719" s="359"/>
      <c r="L719" s="355"/>
      <c r="M719" s="355"/>
      <c r="N719" s="355"/>
      <c r="O719" s="355"/>
      <c r="P719" s="355"/>
      <c r="Q719" s="355"/>
      <c r="R719" s="355"/>
      <c r="S719" s="355"/>
      <c r="T719" s="355"/>
      <c r="U719" s="355"/>
      <c r="V719" s="355"/>
      <c r="W719" s="355"/>
      <c r="X719" s="355"/>
      <c r="Y719" s="355"/>
      <c r="Z719" s="355"/>
      <c r="AA719" s="355"/>
    </row>
    <row r="720" spans="1:27" ht="15.75" customHeight="1" x14ac:dyDescent="0.3">
      <c r="A720" s="355"/>
      <c r="B720" s="355"/>
      <c r="C720" s="355"/>
      <c r="D720" s="355"/>
      <c r="E720" s="355"/>
      <c r="F720" s="355"/>
      <c r="G720" s="355"/>
      <c r="H720" s="355"/>
      <c r="I720" s="355"/>
      <c r="J720" s="355"/>
      <c r="K720" s="359"/>
      <c r="L720" s="355"/>
      <c r="M720" s="355"/>
      <c r="N720" s="355"/>
      <c r="O720" s="355"/>
      <c r="P720" s="355"/>
      <c r="Q720" s="355"/>
      <c r="R720" s="355"/>
      <c r="S720" s="355"/>
      <c r="T720" s="355"/>
      <c r="U720" s="355"/>
      <c r="V720" s="355"/>
      <c r="W720" s="355"/>
      <c r="X720" s="355"/>
      <c r="Y720" s="355"/>
      <c r="Z720" s="355"/>
      <c r="AA720" s="355"/>
    </row>
    <row r="721" spans="1:27" ht="15.75" customHeight="1" x14ac:dyDescent="0.3">
      <c r="A721" s="355"/>
      <c r="B721" s="355"/>
      <c r="C721" s="355"/>
      <c r="D721" s="355"/>
      <c r="E721" s="355"/>
      <c r="F721" s="355"/>
      <c r="G721" s="355"/>
      <c r="H721" s="355"/>
      <c r="I721" s="355"/>
      <c r="J721" s="355"/>
      <c r="K721" s="359"/>
      <c r="L721" s="355"/>
      <c r="M721" s="355"/>
      <c r="N721" s="355"/>
      <c r="O721" s="355"/>
      <c r="P721" s="355"/>
      <c r="Q721" s="355"/>
      <c r="R721" s="355"/>
      <c r="S721" s="355"/>
      <c r="T721" s="355"/>
      <c r="U721" s="355"/>
      <c r="V721" s="355"/>
      <c r="W721" s="355"/>
      <c r="X721" s="355"/>
      <c r="Y721" s="355"/>
      <c r="Z721" s="355"/>
      <c r="AA721" s="355"/>
    </row>
    <row r="722" spans="1:27" ht="15.75" customHeight="1" x14ac:dyDescent="0.3">
      <c r="A722" s="355"/>
      <c r="B722" s="355"/>
      <c r="C722" s="355"/>
      <c r="D722" s="355"/>
      <c r="E722" s="355"/>
      <c r="F722" s="355"/>
      <c r="G722" s="355"/>
      <c r="H722" s="355"/>
      <c r="I722" s="355"/>
      <c r="J722" s="355"/>
      <c r="K722" s="359"/>
      <c r="L722" s="355"/>
      <c r="M722" s="355"/>
      <c r="N722" s="355"/>
      <c r="O722" s="355"/>
      <c r="P722" s="355"/>
      <c r="Q722" s="355"/>
      <c r="R722" s="355"/>
      <c r="S722" s="355"/>
      <c r="T722" s="355"/>
      <c r="U722" s="355"/>
      <c r="V722" s="355"/>
      <c r="W722" s="355"/>
      <c r="X722" s="355"/>
      <c r="Y722" s="355"/>
      <c r="Z722" s="355"/>
      <c r="AA722" s="355"/>
    </row>
    <row r="723" spans="1:27" ht="15.75" customHeight="1" x14ac:dyDescent="0.3">
      <c r="A723" s="355"/>
      <c r="B723" s="355"/>
      <c r="C723" s="355"/>
      <c r="D723" s="355"/>
      <c r="E723" s="355"/>
      <c r="F723" s="355"/>
      <c r="G723" s="355"/>
      <c r="H723" s="355"/>
      <c r="I723" s="355"/>
      <c r="J723" s="355"/>
      <c r="K723" s="359"/>
      <c r="L723" s="355"/>
      <c r="M723" s="355"/>
      <c r="N723" s="355"/>
      <c r="O723" s="355"/>
      <c r="P723" s="355"/>
      <c r="Q723" s="355"/>
      <c r="R723" s="355"/>
      <c r="S723" s="355"/>
      <c r="T723" s="355"/>
      <c r="U723" s="355"/>
      <c r="V723" s="355"/>
      <c r="W723" s="355"/>
      <c r="X723" s="355"/>
      <c r="Y723" s="355"/>
      <c r="Z723" s="355"/>
      <c r="AA723" s="355"/>
    </row>
    <row r="724" spans="1:27" ht="15.75" customHeight="1" x14ac:dyDescent="0.3">
      <c r="A724" s="355"/>
      <c r="B724" s="355"/>
      <c r="C724" s="355"/>
      <c r="D724" s="355"/>
      <c r="E724" s="355"/>
      <c r="F724" s="355"/>
      <c r="G724" s="355"/>
      <c r="H724" s="355"/>
      <c r="I724" s="355"/>
      <c r="J724" s="355"/>
      <c r="K724" s="359"/>
      <c r="L724" s="355"/>
      <c r="M724" s="355"/>
      <c r="N724" s="355"/>
      <c r="O724" s="355"/>
      <c r="P724" s="355"/>
      <c r="Q724" s="355"/>
      <c r="R724" s="355"/>
      <c r="S724" s="355"/>
      <c r="T724" s="355"/>
      <c r="U724" s="355"/>
      <c r="V724" s="355"/>
      <c r="W724" s="355"/>
      <c r="X724" s="355"/>
      <c r="Y724" s="355"/>
      <c r="Z724" s="355"/>
      <c r="AA724" s="355"/>
    </row>
    <row r="725" spans="1:27" ht="15.75" customHeight="1" x14ac:dyDescent="0.3">
      <c r="A725" s="355"/>
      <c r="B725" s="355"/>
      <c r="C725" s="355"/>
      <c r="D725" s="355"/>
      <c r="E725" s="355"/>
      <c r="F725" s="355"/>
      <c r="G725" s="355"/>
      <c r="H725" s="355"/>
      <c r="I725" s="355"/>
      <c r="J725" s="355"/>
      <c r="K725" s="359"/>
      <c r="L725" s="355"/>
      <c r="M725" s="355"/>
      <c r="N725" s="355"/>
      <c r="O725" s="355"/>
      <c r="P725" s="355"/>
      <c r="Q725" s="355"/>
      <c r="R725" s="355"/>
      <c r="S725" s="355"/>
      <c r="T725" s="355"/>
      <c r="U725" s="355"/>
      <c r="V725" s="355"/>
      <c r="W725" s="355"/>
      <c r="X725" s="355"/>
      <c r="Y725" s="355"/>
      <c r="Z725" s="355"/>
      <c r="AA725" s="355"/>
    </row>
    <row r="726" spans="1:27" ht="15.75" customHeight="1" x14ac:dyDescent="0.3">
      <c r="A726" s="355"/>
      <c r="B726" s="355"/>
      <c r="C726" s="355"/>
      <c r="D726" s="355"/>
      <c r="E726" s="355"/>
      <c r="F726" s="355"/>
      <c r="G726" s="355"/>
      <c r="H726" s="355"/>
      <c r="I726" s="355"/>
      <c r="J726" s="355"/>
      <c r="K726" s="359"/>
      <c r="L726" s="355"/>
      <c r="M726" s="355"/>
      <c r="N726" s="355"/>
      <c r="O726" s="355"/>
      <c r="P726" s="355"/>
      <c r="Q726" s="355"/>
      <c r="R726" s="355"/>
      <c r="S726" s="355"/>
      <c r="T726" s="355"/>
      <c r="U726" s="355"/>
      <c r="V726" s="355"/>
      <c r="W726" s="355"/>
      <c r="X726" s="355"/>
      <c r="Y726" s="355"/>
      <c r="Z726" s="355"/>
      <c r="AA726" s="355"/>
    </row>
    <row r="727" spans="1:27" ht="15.75" customHeight="1" x14ac:dyDescent="0.3">
      <c r="A727" s="355"/>
      <c r="B727" s="355"/>
      <c r="C727" s="355"/>
      <c r="D727" s="355"/>
      <c r="E727" s="355"/>
      <c r="F727" s="355"/>
      <c r="G727" s="355"/>
      <c r="H727" s="355"/>
      <c r="I727" s="355"/>
      <c r="J727" s="355"/>
      <c r="K727" s="359"/>
      <c r="L727" s="355"/>
      <c r="M727" s="355"/>
      <c r="N727" s="355"/>
      <c r="O727" s="355"/>
      <c r="P727" s="355"/>
      <c r="Q727" s="355"/>
      <c r="R727" s="355"/>
      <c r="S727" s="355"/>
      <c r="T727" s="355"/>
      <c r="U727" s="355"/>
      <c r="V727" s="355"/>
      <c r="W727" s="355"/>
      <c r="X727" s="355"/>
      <c r="Y727" s="355"/>
      <c r="Z727" s="355"/>
      <c r="AA727" s="355"/>
    </row>
    <row r="728" spans="1:27" ht="15.75" customHeight="1" x14ac:dyDescent="0.3">
      <c r="A728" s="355"/>
      <c r="B728" s="355"/>
      <c r="C728" s="355"/>
      <c r="D728" s="355"/>
      <c r="E728" s="355"/>
      <c r="F728" s="355"/>
      <c r="G728" s="355"/>
      <c r="H728" s="355"/>
      <c r="I728" s="355"/>
      <c r="J728" s="355"/>
      <c r="K728" s="359"/>
      <c r="L728" s="355"/>
      <c r="M728" s="355"/>
      <c r="N728" s="355"/>
      <c r="O728" s="355"/>
      <c r="P728" s="355"/>
      <c r="Q728" s="355"/>
      <c r="R728" s="355"/>
      <c r="S728" s="355"/>
      <c r="T728" s="355"/>
      <c r="U728" s="355"/>
      <c r="V728" s="355"/>
      <c r="W728" s="355"/>
      <c r="X728" s="355"/>
      <c r="Y728" s="355"/>
      <c r="Z728" s="355"/>
      <c r="AA728" s="355"/>
    </row>
    <row r="729" spans="1:27" ht="15.75" customHeight="1" x14ac:dyDescent="0.3">
      <c r="A729" s="355"/>
      <c r="B729" s="355"/>
      <c r="C729" s="355"/>
      <c r="D729" s="355"/>
      <c r="E729" s="355"/>
      <c r="F729" s="355"/>
      <c r="G729" s="355"/>
      <c r="H729" s="355"/>
      <c r="I729" s="355"/>
      <c r="J729" s="355"/>
      <c r="K729" s="359"/>
      <c r="L729" s="355"/>
      <c r="M729" s="355"/>
      <c r="N729" s="355"/>
      <c r="O729" s="355"/>
      <c r="P729" s="355"/>
      <c r="Q729" s="355"/>
      <c r="R729" s="355"/>
      <c r="S729" s="355"/>
      <c r="T729" s="355"/>
      <c r="U729" s="355"/>
      <c r="V729" s="355"/>
      <c r="W729" s="355"/>
      <c r="X729" s="355"/>
      <c r="Y729" s="355"/>
      <c r="Z729" s="355"/>
      <c r="AA729" s="355"/>
    </row>
    <row r="730" spans="1:27" ht="15.75" customHeight="1" x14ac:dyDescent="0.3">
      <c r="A730" s="355"/>
      <c r="B730" s="355"/>
      <c r="C730" s="355"/>
      <c r="D730" s="355"/>
      <c r="E730" s="355"/>
      <c r="F730" s="355"/>
      <c r="G730" s="355"/>
      <c r="H730" s="355"/>
      <c r="I730" s="355"/>
      <c r="J730" s="355"/>
      <c r="K730" s="359"/>
      <c r="L730" s="355"/>
      <c r="M730" s="355"/>
      <c r="N730" s="355"/>
      <c r="O730" s="355"/>
      <c r="P730" s="355"/>
      <c r="Q730" s="355"/>
      <c r="R730" s="355"/>
      <c r="S730" s="355"/>
      <c r="T730" s="355"/>
      <c r="U730" s="355"/>
      <c r="V730" s="355"/>
      <c r="W730" s="355"/>
      <c r="X730" s="355"/>
      <c r="Y730" s="355"/>
      <c r="Z730" s="355"/>
      <c r="AA730" s="355"/>
    </row>
    <row r="731" spans="1:27" ht="15.75" customHeight="1" x14ac:dyDescent="0.3">
      <c r="A731" s="355"/>
      <c r="B731" s="355"/>
      <c r="C731" s="355"/>
      <c r="D731" s="355"/>
      <c r="E731" s="355"/>
      <c r="F731" s="355"/>
      <c r="G731" s="355"/>
      <c r="H731" s="355"/>
      <c r="I731" s="355"/>
      <c r="J731" s="355"/>
      <c r="K731" s="359"/>
      <c r="L731" s="355"/>
      <c r="M731" s="355"/>
      <c r="N731" s="355"/>
      <c r="O731" s="355"/>
      <c r="P731" s="355"/>
      <c r="Q731" s="355"/>
      <c r="R731" s="355"/>
      <c r="S731" s="355"/>
      <c r="T731" s="355"/>
      <c r="U731" s="355"/>
      <c r="V731" s="355"/>
      <c r="W731" s="355"/>
      <c r="X731" s="355"/>
      <c r="Y731" s="355"/>
      <c r="Z731" s="355"/>
      <c r="AA731" s="355"/>
    </row>
    <row r="732" spans="1:27" ht="15.75" customHeight="1" x14ac:dyDescent="0.3">
      <c r="A732" s="355"/>
      <c r="B732" s="355"/>
      <c r="C732" s="355"/>
      <c r="D732" s="355"/>
      <c r="E732" s="355"/>
      <c r="F732" s="355"/>
      <c r="G732" s="355"/>
      <c r="H732" s="355"/>
      <c r="I732" s="355"/>
      <c r="J732" s="355"/>
      <c r="K732" s="359"/>
      <c r="L732" s="355"/>
      <c r="M732" s="355"/>
      <c r="N732" s="355"/>
      <c r="O732" s="355"/>
      <c r="P732" s="355"/>
      <c r="Q732" s="355"/>
      <c r="R732" s="355"/>
      <c r="S732" s="355"/>
      <c r="T732" s="355"/>
      <c r="U732" s="355"/>
      <c r="V732" s="355"/>
      <c r="W732" s="355"/>
      <c r="X732" s="355"/>
      <c r="Y732" s="355"/>
      <c r="Z732" s="355"/>
      <c r="AA732" s="355"/>
    </row>
    <row r="733" spans="1:27" ht="15.75" customHeight="1" x14ac:dyDescent="0.3">
      <c r="A733" s="355"/>
      <c r="B733" s="355"/>
      <c r="C733" s="355"/>
      <c r="D733" s="355"/>
      <c r="E733" s="355"/>
      <c r="F733" s="355"/>
      <c r="G733" s="355"/>
      <c r="H733" s="355"/>
      <c r="I733" s="355"/>
      <c r="J733" s="355"/>
      <c r="K733" s="359"/>
      <c r="L733" s="355"/>
      <c r="M733" s="355"/>
      <c r="N733" s="355"/>
      <c r="O733" s="355"/>
      <c r="P733" s="355"/>
      <c r="Q733" s="355"/>
      <c r="R733" s="355"/>
      <c r="S733" s="355"/>
      <c r="T733" s="355"/>
      <c r="U733" s="355"/>
      <c r="V733" s="355"/>
      <c r="W733" s="355"/>
      <c r="X733" s="355"/>
      <c r="Y733" s="355"/>
      <c r="Z733" s="355"/>
      <c r="AA733" s="355"/>
    </row>
    <row r="734" spans="1:27" ht="15.75" customHeight="1" x14ac:dyDescent="0.3">
      <c r="A734" s="355"/>
      <c r="B734" s="355"/>
      <c r="C734" s="355"/>
      <c r="D734" s="355"/>
      <c r="E734" s="355"/>
      <c r="F734" s="355"/>
      <c r="G734" s="355"/>
      <c r="H734" s="355"/>
      <c r="I734" s="355"/>
      <c r="J734" s="355"/>
      <c r="K734" s="359"/>
      <c r="L734" s="355"/>
      <c r="M734" s="355"/>
      <c r="N734" s="355"/>
      <c r="O734" s="355"/>
      <c r="P734" s="355"/>
      <c r="Q734" s="355"/>
      <c r="R734" s="355"/>
      <c r="S734" s="355"/>
      <c r="T734" s="355"/>
      <c r="U734" s="355"/>
      <c r="V734" s="355"/>
      <c r="W734" s="355"/>
      <c r="X734" s="355"/>
      <c r="Y734" s="355"/>
      <c r="Z734" s="355"/>
      <c r="AA734" s="355"/>
    </row>
    <row r="735" spans="1:27" ht="15.75" customHeight="1" x14ac:dyDescent="0.3">
      <c r="A735" s="355"/>
      <c r="B735" s="355"/>
      <c r="C735" s="355"/>
      <c r="D735" s="355"/>
      <c r="E735" s="355"/>
      <c r="F735" s="355"/>
      <c r="G735" s="355"/>
      <c r="H735" s="355"/>
      <c r="I735" s="355"/>
      <c r="J735" s="355"/>
      <c r="K735" s="359"/>
      <c r="L735" s="355"/>
      <c r="M735" s="355"/>
      <c r="N735" s="355"/>
      <c r="O735" s="355"/>
      <c r="P735" s="355"/>
      <c r="Q735" s="355"/>
      <c r="R735" s="355"/>
      <c r="S735" s="355"/>
      <c r="T735" s="355"/>
      <c r="U735" s="355"/>
      <c r="V735" s="355"/>
      <c r="W735" s="355"/>
      <c r="X735" s="355"/>
      <c r="Y735" s="355"/>
      <c r="Z735" s="355"/>
      <c r="AA735" s="355"/>
    </row>
    <row r="736" spans="1:27" ht="15.75" customHeight="1" x14ac:dyDescent="0.3">
      <c r="A736" s="355"/>
      <c r="B736" s="355"/>
      <c r="C736" s="355"/>
      <c r="D736" s="355"/>
      <c r="E736" s="355"/>
      <c r="F736" s="355"/>
      <c r="G736" s="355"/>
      <c r="H736" s="355"/>
      <c r="I736" s="355"/>
      <c r="J736" s="355"/>
      <c r="K736" s="359"/>
      <c r="L736" s="355"/>
      <c r="M736" s="355"/>
      <c r="N736" s="355"/>
      <c r="O736" s="355"/>
      <c r="P736" s="355"/>
      <c r="Q736" s="355"/>
      <c r="R736" s="355"/>
      <c r="S736" s="355"/>
      <c r="T736" s="355"/>
      <c r="U736" s="355"/>
      <c r="V736" s="355"/>
      <c r="W736" s="355"/>
      <c r="X736" s="355"/>
      <c r="Y736" s="355"/>
      <c r="Z736" s="355"/>
      <c r="AA736" s="355"/>
    </row>
    <row r="737" spans="1:27" ht="15.75" customHeight="1" x14ac:dyDescent="0.3">
      <c r="A737" s="355"/>
      <c r="B737" s="355"/>
      <c r="C737" s="355"/>
      <c r="D737" s="355"/>
      <c r="E737" s="355"/>
      <c r="F737" s="355"/>
      <c r="G737" s="355"/>
      <c r="H737" s="355"/>
      <c r="I737" s="355"/>
      <c r="J737" s="355"/>
      <c r="K737" s="359"/>
      <c r="L737" s="355"/>
      <c r="M737" s="355"/>
      <c r="N737" s="355"/>
      <c r="O737" s="355"/>
      <c r="P737" s="355"/>
      <c r="Q737" s="355"/>
      <c r="R737" s="355"/>
      <c r="S737" s="355"/>
      <c r="T737" s="355"/>
      <c r="U737" s="355"/>
      <c r="V737" s="355"/>
      <c r="W737" s="355"/>
      <c r="X737" s="355"/>
      <c r="Y737" s="355"/>
      <c r="Z737" s="355"/>
      <c r="AA737" s="355"/>
    </row>
    <row r="738" spans="1:27" ht="15.75" customHeight="1" x14ac:dyDescent="0.3">
      <c r="A738" s="355"/>
      <c r="B738" s="355"/>
      <c r="C738" s="355"/>
      <c r="D738" s="355"/>
      <c r="E738" s="355"/>
      <c r="F738" s="355"/>
      <c r="G738" s="355"/>
      <c r="H738" s="355"/>
      <c r="I738" s="355"/>
      <c r="J738" s="355"/>
      <c r="K738" s="359"/>
      <c r="L738" s="355"/>
      <c r="M738" s="355"/>
      <c r="N738" s="355"/>
      <c r="O738" s="355"/>
      <c r="P738" s="355"/>
      <c r="Q738" s="355"/>
      <c r="R738" s="355"/>
      <c r="S738" s="355"/>
      <c r="T738" s="355"/>
      <c r="U738" s="355"/>
      <c r="V738" s="355"/>
      <c r="W738" s="355"/>
      <c r="X738" s="355"/>
      <c r="Y738" s="355"/>
      <c r="Z738" s="355"/>
      <c r="AA738" s="355"/>
    </row>
    <row r="739" spans="1:27" ht="15.75" customHeight="1" x14ac:dyDescent="0.3">
      <c r="A739" s="355"/>
      <c r="B739" s="355"/>
      <c r="C739" s="355"/>
      <c r="D739" s="355"/>
      <c r="E739" s="355"/>
      <c r="F739" s="355"/>
      <c r="G739" s="355"/>
      <c r="H739" s="355"/>
      <c r="I739" s="355"/>
      <c r="J739" s="355"/>
      <c r="K739" s="359"/>
      <c r="L739" s="355"/>
      <c r="M739" s="355"/>
      <c r="N739" s="355"/>
      <c r="O739" s="355"/>
      <c r="P739" s="355"/>
      <c r="Q739" s="355"/>
      <c r="R739" s="355"/>
      <c r="S739" s="355"/>
      <c r="T739" s="355"/>
      <c r="U739" s="355"/>
      <c r="V739" s="355"/>
      <c r="W739" s="355"/>
      <c r="X739" s="355"/>
      <c r="Y739" s="355"/>
      <c r="Z739" s="355"/>
      <c r="AA739" s="355"/>
    </row>
    <row r="740" spans="1:27" ht="15.75" customHeight="1" x14ac:dyDescent="0.3">
      <c r="A740" s="355"/>
      <c r="B740" s="355"/>
      <c r="C740" s="355"/>
      <c r="D740" s="355"/>
      <c r="E740" s="355"/>
      <c r="F740" s="355"/>
      <c r="G740" s="355"/>
      <c r="H740" s="355"/>
      <c r="I740" s="355"/>
      <c r="J740" s="355"/>
      <c r="K740" s="359"/>
      <c r="L740" s="355"/>
      <c r="M740" s="355"/>
      <c r="N740" s="355"/>
      <c r="O740" s="355"/>
      <c r="P740" s="355"/>
      <c r="Q740" s="355"/>
      <c r="R740" s="355"/>
      <c r="S740" s="355"/>
      <c r="T740" s="355"/>
      <c r="U740" s="355"/>
      <c r="V740" s="355"/>
      <c r="W740" s="355"/>
      <c r="X740" s="355"/>
      <c r="Y740" s="355"/>
      <c r="Z740" s="355"/>
      <c r="AA740" s="355"/>
    </row>
    <row r="741" spans="1:27" ht="15.75" customHeight="1" x14ac:dyDescent="0.3">
      <c r="A741" s="355"/>
      <c r="B741" s="355"/>
      <c r="C741" s="355"/>
      <c r="D741" s="355"/>
      <c r="E741" s="355"/>
      <c r="F741" s="355"/>
      <c r="G741" s="355"/>
      <c r="H741" s="355"/>
      <c r="I741" s="355"/>
      <c r="J741" s="355"/>
      <c r="K741" s="359"/>
      <c r="L741" s="355"/>
      <c r="M741" s="355"/>
      <c r="N741" s="355"/>
      <c r="O741" s="355"/>
      <c r="P741" s="355"/>
      <c r="Q741" s="355"/>
      <c r="R741" s="355"/>
      <c r="S741" s="355"/>
      <c r="T741" s="355"/>
      <c r="U741" s="355"/>
      <c r="V741" s="355"/>
      <c r="W741" s="355"/>
      <c r="X741" s="355"/>
      <c r="Y741" s="355"/>
      <c r="Z741" s="355"/>
      <c r="AA741" s="355"/>
    </row>
    <row r="742" spans="1:27" ht="15.75" customHeight="1" x14ac:dyDescent="0.3">
      <c r="A742" s="355"/>
      <c r="B742" s="355"/>
      <c r="C742" s="355"/>
      <c r="D742" s="355"/>
      <c r="E742" s="355"/>
      <c r="F742" s="355"/>
      <c r="G742" s="355"/>
      <c r="H742" s="355"/>
      <c r="I742" s="355"/>
      <c r="J742" s="355"/>
      <c r="K742" s="359"/>
      <c r="L742" s="355"/>
      <c r="M742" s="355"/>
      <c r="N742" s="355"/>
      <c r="O742" s="355"/>
      <c r="P742" s="355"/>
      <c r="Q742" s="355"/>
      <c r="R742" s="355"/>
      <c r="S742" s="355"/>
      <c r="T742" s="355"/>
      <c r="U742" s="355"/>
      <c r="V742" s="355"/>
      <c r="W742" s="355"/>
      <c r="X742" s="355"/>
      <c r="Y742" s="355"/>
      <c r="Z742" s="355"/>
      <c r="AA742" s="355"/>
    </row>
    <row r="743" spans="1:27" ht="15.75" customHeight="1" x14ac:dyDescent="0.3">
      <c r="A743" s="355"/>
      <c r="B743" s="355"/>
      <c r="C743" s="355"/>
      <c r="D743" s="355"/>
      <c r="E743" s="355"/>
      <c r="F743" s="355"/>
      <c r="G743" s="355"/>
      <c r="H743" s="355"/>
      <c r="I743" s="355"/>
      <c r="J743" s="355"/>
      <c r="K743" s="359"/>
      <c r="L743" s="355"/>
      <c r="M743" s="355"/>
      <c r="N743" s="355"/>
      <c r="O743" s="355"/>
      <c r="P743" s="355"/>
      <c r="Q743" s="355"/>
      <c r="R743" s="355"/>
      <c r="S743" s="355"/>
      <c r="T743" s="355"/>
      <c r="U743" s="355"/>
      <c r="V743" s="355"/>
      <c r="W743" s="355"/>
      <c r="X743" s="355"/>
      <c r="Y743" s="355"/>
      <c r="Z743" s="355"/>
      <c r="AA743" s="355"/>
    </row>
    <row r="744" spans="1:27" ht="15.75" customHeight="1" x14ac:dyDescent="0.3">
      <c r="A744" s="355"/>
      <c r="B744" s="355"/>
      <c r="C744" s="355"/>
      <c r="D744" s="355"/>
      <c r="E744" s="355"/>
      <c r="F744" s="355"/>
      <c r="G744" s="355"/>
      <c r="H744" s="355"/>
      <c r="I744" s="355"/>
      <c r="J744" s="355"/>
      <c r="K744" s="359"/>
      <c r="L744" s="355"/>
      <c r="M744" s="355"/>
      <c r="N744" s="355"/>
      <c r="O744" s="355"/>
      <c r="P744" s="355"/>
      <c r="Q744" s="355"/>
      <c r="R744" s="355"/>
      <c r="S744" s="355"/>
      <c r="T744" s="355"/>
      <c r="U744" s="355"/>
      <c r="V744" s="355"/>
      <c r="W744" s="355"/>
      <c r="X744" s="355"/>
      <c r="Y744" s="355"/>
      <c r="Z744" s="355"/>
      <c r="AA744" s="355"/>
    </row>
    <row r="745" spans="1:27" ht="15.75" customHeight="1" x14ac:dyDescent="0.3">
      <c r="A745" s="355"/>
      <c r="B745" s="355"/>
      <c r="C745" s="355"/>
      <c r="D745" s="355"/>
      <c r="E745" s="355"/>
      <c r="F745" s="355"/>
      <c r="G745" s="355"/>
      <c r="H745" s="355"/>
      <c r="I745" s="355"/>
      <c r="J745" s="355"/>
      <c r="K745" s="359"/>
      <c r="L745" s="355"/>
      <c r="M745" s="355"/>
      <c r="N745" s="355"/>
      <c r="O745" s="355"/>
      <c r="P745" s="355"/>
      <c r="Q745" s="355"/>
      <c r="R745" s="355"/>
      <c r="S745" s="355"/>
      <c r="T745" s="355"/>
      <c r="U745" s="355"/>
      <c r="V745" s="355"/>
      <c r="W745" s="355"/>
      <c r="X745" s="355"/>
      <c r="Y745" s="355"/>
      <c r="Z745" s="355"/>
      <c r="AA745" s="355"/>
    </row>
    <row r="746" spans="1:27" ht="15.75" customHeight="1" x14ac:dyDescent="0.3">
      <c r="A746" s="355"/>
      <c r="B746" s="355"/>
      <c r="C746" s="355"/>
      <c r="D746" s="355"/>
      <c r="E746" s="355"/>
      <c r="F746" s="355"/>
      <c r="G746" s="355"/>
      <c r="H746" s="355"/>
      <c r="I746" s="355"/>
      <c r="J746" s="355"/>
      <c r="K746" s="359"/>
      <c r="L746" s="355"/>
      <c r="M746" s="355"/>
      <c r="N746" s="355"/>
      <c r="O746" s="355"/>
      <c r="P746" s="355"/>
      <c r="Q746" s="355"/>
      <c r="R746" s="355"/>
      <c r="S746" s="355"/>
      <c r="T746" s="355"/>
      <c r="U746" s="355"/>
      <c r="V746" s="355"/>
      <c r="W746" s="355"/>
      <c r="X746" s="355"/>
      <c r="Y746" s="355"/>
      <c r="Z746" s="355"/>
      <c r="AA746" s="355"/>
    </row>
    <row r="747" spans="1:27" ht="15.75" customHeight="1" x14ac:dyDescent="0.3">
      <c r="A747" s="355"/>
      <c r="B747" s="355"/>
      <c r="C747" s="355"/>
      <c r="D747" s="355"/>
      <c r="E747" s="355"/>
      <c r="F747" s="355"/>
      <c r="G747" s="355"/>
      <c r="H747" s="355"/>
      <c r="I747" s="355"/>
      <c r="J747" s="355"/>
      <c r="K747" s="359"/>
      <c r="L747" s="355"/>
      <c r="M747" s="355"/>
      <c r="N747" s="355"/>
      <c r="O747" s="355"/>
      <c r="P747" s="355"/>
      <c r="Q747" s="355"/>
      <c r="R747" s="355"/>
      <c r="S747" s="355"/>
      <c r="T747" s="355"/>
      <c r="U747" s="355"/>
      <c r="V747" s="355"/>
      <c r="W747" s="355"/>
      <c r="X747" s="355"/>
      <c r="Y747" s="355"/>
      <c r="Z747" s="355"/>
      <c r="AA747" s="355"/>
    </row>
    <row r="748" spans="1:27" ht="15.75" customHeight="1" x14ac:dyDescent="0.3">
      <c r="A748" s="355"/>
      <c r="B748" s="355"/>
      <c r="C748" s="355"/>
      <c r="D748" s="355"/>
      <c r="E748" s="355"/>
      <c r="F748" s="355"/>
      <c r="G748" s="355"/>
      <c r="H748" s="355"/>
      <c r="I748" s="355"/>
      <c r="J748" s="355"/>
      <c r="K748" s="359"/>
      <c r="L748" s="355"/>
      <c r="M748" s="355"/>
      <c r="N748" s="355"/>
      <c r="O748" s="355"/>
      <c r="P748" s="355"/>
      <c r="Q748" s="355"/>
      <c r="R748" s="355"/>
      <c r="S748" s="355"/>
      <c r="T748" s="355"/>
      <c r="U748" s="355"/>
      <c r="V748" s="355"/>
      <c r="W748" s="355"/>
      <c r="X748" s="355"/>
      <c r="Y748" s="355"/>
      <c r="Z748" s="355"/>
      <c r="AA748" s="355"/>
    </row>
    <row r="749" spans="1:27" ht="15.75" customHeight="1" x14ac:dyDescent="0.3">
      <c r="A749" s="355"/>
      <c r="B749" s="355"/>
      <c r="C749" s="355"/>
      <c r="D749" s="355"/>
      <c r="E749" s="355"/>
      <c r="F749" s="355"/>
      <c r="G749" s="355"/>
      <c r="H749" s="355"/>
      <c r="I749" s="355"/>
      <c r="J749" s="355"/>
      <c r="K749" s="359"/>
      <c r="L749" s="355"/>
      <c r="M749" s="355"/>
      <c r="N749" s="355"/>
      <c r="O749" s="355"/>
      <c r="P749" s="355"/>
      <c r="Q749" s="355"/>
      <c r="R749" s="355"/>
      <c r="S749" s="355"/>
      <c r="T749" s="355"/>
      <c r="U749" s="355"/>
      <c r="V749" s="355"/>
      <c r="W749" s="355"/>
      <c r="X749" s="355"/>
      <c r="Y749" s="355"/>
      <c r="Z749" s="355"/>
      <c r="AA749" s="355"/>
    </row>
    <row r="750" spans="1:27" ht="15.75" customHeight="1" x14ac:dyDescent="0.3">
      <c r="A750" s="355"/>
      <c r="B750" s="355"/>
      <c r="C750" s="355"/>
      <c r="D750" s="355"/>
      <c r="E750" s="355"/>
      <c r="F750" s="355"/>
      <c r="G750" s="355"/>
      <c r="H750" s="355"/>
      <c r="I750" s="355"/>
      <c r="J750" s="355"/>
      <c r="K750" s="359"/>
      <c r="L750" s="355"/>
      <c r="M750" s="355"/>
      <c r="N750" s="355"/>
      <c r="O750" s="355"/>
      <c r="P750" s="355"/>
      <c r="Q750" s="355"/>
      <c r="R750" s="355"/>
      <c r="S750" s="355"/>
      <c r="T750" s="355"/>
      <c r="U750" s="355"/>
      <c r="V750" s="355"/>
      <c r="W750" s="355"/>
      <c r="X750" s="355"/>
      <c r="Y750" s="355"/>
      <c r="Z750" s="355"/>
      <c r="AA750" s="355"/>
    </row>
    <row r="751" spans="1:27" ht="15.75" customHeight="1" x14ac:dyDescent="0.3">
      <c r="A751" s="355"/>
      <c r="B751" s="355"/>
      <c r="C751" s="355"/>
      <c r="D751" s="355"/>
      <c r="E751" s="355"/>
      <c r="F751" s="355"/>
      <c r="G751" s="355"/>
      <c r="H751" s="355"/>
      <c r="I751" s="355"/>
      <c r="J751" s="355"/>
      <c r="K751" s="359"/>
      <c r="L751" s="355"/>
      <c r="M751" s="355"/>
      <c r="N751" s="355"/>
      <c r="O751" s="355"/>
      <c r="P751" s="355"/>
      <c r="Q751" s="355"/>
      <c r="R751" s="355"/>
      <c r="S751" s="355"/>
      <c r="T751" s="355"/>
      <c r="U751" s="355"/>
      <c r="V751" s="355"/>
      <c r="W751" s="355"/>
      <c r="X751" s="355"/>
      <c r="Y751" s="355"/>
      <c r="Z751" s="355"/>
      <c r="AA751" s="355"/>
    </row>
    <row r="752" spans="1:27" ht="15.75" customHeight="1" x14ac:dyDescent="0.3">
      <c r="A752" s="355"/>
      <c r="B752" s="355"/>
      <c r="C752" s="355"/>
      <c r="D752" s="355"/>
      <c r="E752" s="355"/>
      <c r="F752" s="355"/>
      <c r="G752" s="355"/>
      <c r="H752" s="355"/>
      <c r="I752" s="355"/>
      <c r="J752" s="355"/>
      <c r="K752" s="359"/>
      <c r="L752" s="355"/>
      <c r="M752" s="355"/>
      <c r="N752" s="355"/>
      <c r="O752" s="355"/>
      <c r="P752" s="355"/>
      <c r="Q752" s="355"/>
      <c r="R752" s="355"/>
      <c r="S752" s="355"/>
      <c r="T752" s="355"/>
      <c r="U752" s="355"/>
      <c r="V752" s="355"/>
      <c r="W752" s="355"/>
      <c r="X752" s="355"/>
      <c r="Y752" s="355"/>
      <c r="Z752" s="355"/>
      <c r="AA752" s="355"/>
    </row>
    <row r="753" spans="1:27" ht="15.75" customHeight="1" x14ac:dyDescent="0.3">
      <c r="A753" s="355"/>
      <c r="B753" s="355"/>
      <c r="C753" s="355"/>
      <c r="D753" s="355"/>
      <c r="E753" s="355"/>
      <c r="F753" s="355"/>
      <c r="G753" s="355"/>
      <c r="H753" s="355"/>
      <c r="I753" s="355"/>
      <c r="J753" s="355"/>
      <c r="K753" s="359"/>
      <c r="L753" s="355"/>
      <c r="M753" s="355"/>
      <c r="N753" s="355"/>
      <c r="O753" s="355"/>
      <c r="P753" s="355"/>
      <c r="Q753" s="355"/>
      <c r="R753" s="355"/>
      <c r="S753" s="355"/>
      <c r="T753" s="355"/>
      <c r="U753" s="355"/>
      <c r="V753" s="355"/>
      <c r="W753" s="355"/>
      <c r="X753" s="355"/>
      <c r="Y753" s="355"/>
      <c r="Z753" s="355"/>
      <c r="AA753" s="355"/>
    </row>
    <row r="754" spans="1:27" ht="15.75" customHeight="1" x14ac:dyDescent="0.3">
      <c r="A754" s="355"/>
      <c r="B754" s="355"/>
      <c r="C754" s="355"/>
      <c r="D754" s="355"/>
      <c r="E754" s="355"/>
      <c r="F754" s="355"/>
      <c r="G754" s="355"/>
      <c r="H754" s="355"/>
      <c r="I754" s="355"/>
      <c r="J754" s="355"/>
      <c r="K754" s="359"/>
      <c r="L754" s="355"/>
      <c r="M754" s="355"/>
      <c r="N754" s="355"/>
      <c r="O754" s="355"/>
      <c r="P754" s="355"/>
      <c r="Q754" s="355"/>
      <c r="R754" s="355"/>
      <c r="S754" s="355"/>
      <c r="T754" s="355"/>
      <c r="U754" s="355"/>
      <c r="V754" s="355"/>
      <c r="W754" s="355"/>
      <c r="X754" s="355"/>
      <c r="Y754" s="355"/>
      <c r="Z754" s="355"/>
      <c r="AA754" s="355"/>
    </row>
    <row r="755" spans="1:27" ht="15.75" customHeight="1" x14ac:dyDescent="0.3">
      <c r="A755" s="355"/>
      <c r="B755" s="355"/>
      <c r="C755" s="355"/>
      <c r="D755" s="355"/>
      <c r="E755" s="355"/>
      <c r="F755" s="355"/>
      <c r="G755" s="355"/>
      <c r="H755" s="355"/>
      <c r="I755" s="355"/>
      <c r="J755" s="355"/>
      <c r="K755" s="359"/>
      <c r="L755" s="355"/>
      <c r="M755" s="355"/>
      <c r="N755" s="355"/>
      <c r="O755" s="355"/>
      <c r="P755" s="355"/>
      <c r="Q755" s="355"/>
      <c r="R755" s="355"/>
      <c r="S755" s="355"/>
      <c r="T755" s="355"/>
      <c r="U755" s="355"/>
      <c r="V755" s="355"/>
      <c r="W755" s="355"/>
      <c r="X755" s="355"/>
      <c r="Y755" s="355"/>
      <c r="Z755" s="355"/>
      <c r="AA755" s="355"/>
    </row>
    <row r="756" spans="1:27" ht="15.75" customHeight="1" x14ac:dyDescent="0.3">
      <c r="A756" s="355"/>
      <c r="B756" s="355"/>
      <c r="C756" s="355"/>
      <c r="D756" s="355"/>
      <c r="E756" s="355"/>
      <c r="F756" s="355"/>
      <c r="G756" s="355"/>
      <c r="H756" s="355"/>
      <c r="I756" s="355"/>
      <c r="J756" s="355"/>
      <c r="K756" s="359"/>
      <c r="L756" s="355"/>
      <c r="M756" s="355"/>
      <c r="N756" s="355"/>
      <c r="O756" s="355"/>
      <c r="P756" s="355"/>
      <c r="Q756" s="355"/>
      <c r="R756" s="355"/>
      <c r="S756" s="355"/>
      <c r="T756" s="355"/>
      <c r="U756" s="355"/>
      <c r="V756" s="355"/>
      <c r="W756" s="355"/>
      <c r="X756" s="355"/>
      <c r="Y756" s="355"/>
      <c r="Z756" s="355"/>
      <c r="AA756" s="355"/>
    </row>
    <row r="757" spans="1:27" ht="15.75" customHeight="1" x14ac:dyDescent="0.3">
      <c r="A757" s="355"/>
      <c r="B757" s="355"/>
      <c r="C757" s="355"/>
      <c r="D757" s="355"/>
      <c r="E757" s="355"/>
      <c r="F757" s="355"/>
      <c r="G757" s="355"/>
      <c r="H757" s="355"/>
      <c r="I757" s="355"/>
      <c r="J757" s="355"/>
      <c r="K757" s="359"/>
      <c r="L757" s="355"/>
      <c r="M757" s="355"/>
      <c r="N757" s="355"/>
      <c r="O757" s="355"/>
      <c r="P757" s="355"/>
      <c r="Q757" s="355"/>
      <c r="R757" s="355"/>
      <c r="S757" s="355"/>
      <c r="T757" s="355"/>
      <c r="U757" s="355"/>
      <c r="V757" s="355"/>
      <c r="W757" s="355"/>
      <c r="X757" s="355"/>
      <c r="Y757" s="355"/>
      <c r="Z757" s="355"/>
      <c r="AA757" s="355"/>
    </row>
    <row r="758" spans="1:27" ht="15.75" customHeight="1" x14ac:dyDescent="0.3">
      <c r="A758" s="355"/>
      <c r="B758" s="355"/>
      <c r="C758" s="355"/>
      <c r="D758" s="355"/>
      <c r="E758" s="355"/>
      <c r="F758" s="355"/>
      <c r="G758" s="355"/>
      <c r="H758" s="355"/>
      <c r="I758" s="355"/>
      <c r="J758" s="355"/>
      <c r="K758" s="359"/>
      <c r="L758" s="355"/>
      <c r="M758" s="355"/>
      <c r="N758" s="355"/>
      <c r="O758" s="355"/>
      <c r="P758" s="355"/>
      <c r="Q758" s="355"/>
      <c r="R758" s="355"/>
      <c r="S758" s="355"/>
      <c r="T758" s="355"/>
      <c r="U758" s="355"/>
      <c r="V758" s="355"/>
      <c r="W758" s="355"/>
      <c r="X758" s="355"/>
      <c r="Y758" s="355"/>
      <c r="Z758" s="355"/>
      <c r="AA758" s="355"/>
    </row>
    <row r="759" spans="1:27" ht="15.75" customHeight="1" x14ac:dyDescent="0.3">
      <c r="A759" s="355"/>
      <c r="B759" s="355"/>
      <c r="C759" s="355"/>
      <c r="D759" s="355"/>
      <c r="E759" s="355"/>
      <c r="F759" s="355"/>
      <c r="G759" s="355"/>
      <c r="H759" s="355"/>
      <c r="I759" s="355"/>
      <c r="J759" s="355"/>
      <c r="K759" s="359"/>
      <c r="L759" s="355"/>
      <c r="M759" s="355"/>
      <c r="N759" s="355"/>
      <c r="O759" s="355"/>
      <c r="P759" s="355"/>
      <c r="Q759" s="355"/>
      <c r="R759" s="355"/>
      <c r="S759" s="355"/>
      <c r="T759" s="355"/>
      <c r="U759" s="355"/>
      <c r="V759" s="355"/>
      <c r="W759" s="355"/>
      <c r="X759" s="355"/>
      <c r="Y759" s="355"/>
      <c r="Z759" s="355"/>
      <c r="AA759" s="355"/>
    </row>
    <row r="760" spans="1:27" ht="15.75" customHeight="1" x14ac:dyDescent="0.3">
      <c r="A760" s="355"/>
      <c r="B760" s="355"/>
      <c r="C760" s="355"/>
      <c r="D760" s="355"/>
      <c r="E760" s="355"/>
      <c r="F760" s="355"/>
      <c r="G760" s="355"/>
      <c r="H760" s="355"/>
      <c r="I760" s="355"/>
      <c r="J760" s="355"/>
      <c r="K760" s="359"/>
      <c r="L760" s="355"/>
      <c r="M760" s="355"/>
      <c r="N760" s="355"/>
      <c r="O760" s="355"/>
      <c r="P760" s="355"/>
      <c r="Q760" s="355"/>
      <c r="R760" s="355"/>
      <c r="S760" s="355"/>
      <c r="T760" s="355"/>
      <c r="U760" s="355"/>
      <c r="V760" s="355"/>
      <c r="W760" s="355"/>
      <c r="X760" s="355"/>
      <c r="Y760" s="355"/>
      <c r="Z760" s="355"/>
      <c r="AA760" s="355"/>
    </row>
    <row r="761" spans="1:27" ht="15.75" customHeight="1" x14ac:dyDescent="0.3">
      <c r="A761" s="355"/>
      <c r="B761" s="355"/>
      <c r="C761" s="355"/>
      <c r="D761" s="355"/>
      <c r="E761" s="355"/>
      <c r="F761" s="355"/>
      <c r="G761" s="355"/>
      <c r="H761" s="355"/>
      <c r="I761" s="355"/>
      <c r="J761" s="355"/>
      <c r="K761" s="359"/>
      <c r="L761" s="355"/>
      <c r="M761" s="355"/>
      <c r="N761" s="355"/>
      <c r="O761" s="355"/>
      <c r="P761" s="355"/>
      <c r="Q761" s="355"/>
      <c r="R761" s="355"/>
      <c r="S761" s="355"/>
      <c r="T761" s="355"/>
      <c r="U761" s="355"/>
      <c r="V761" s="355"/>
      <c r="W761" s="355"/>
      <c r="X761" s="355"/>
      <c r="Y761" s="355"/>
      <c r="Z761" s="355"/>
      <c r="AA761" s="355"/>
    </row>
    <row r="762" spans="1:27" ht="15.75" customHeight="1" x14ac:dyDescent="0.3">
      <c r="A762" s="355"/>
      <c r="B762" s="355"/>
      <c r="C762" s="355"/>
      <c r="D762" s="355"/>
      <c r="E762" s="355"/>
      <c r="F762" s="355"/>
      <c r="G762" s="355"/>
      <c r="H762" s="355"/>
      <c r="I762" s="355"/>
      <c r="J762" s="355"/>
      <c r="K762" s="359"/>
      <c r="L762" s="355"/>
      <c r="M762" s="355"/>
      <c r="N762" s="355"/>
      <c r="O762" s="355"/>
      <c r="P762" s="355"/>
      <c r="Q762" s="355"/>
      <c r="R762" s="355"/>
      <c r="S762" s="355"/>
      <c r="T762" s="355"/>
      <c r="U762" s="355"/>
      <c r="V762" s="355"/>
      <c r="W762" s="355"/>
      <c r="X762" s="355"/>
      <c r="Y762" s="355"/>
      <c r="Z762" s="355"/>
      <c r="AA762" s="355"/>
    </row>
    <row r="763" spans="1:27" ht="15.75" customHeight="1" x14ac:dyDescent="0.3">
      <c r="A763" s="355"/>
      <c r="B763" s="355"/>
      <c r="C763" s="355"/>
      <c r="D763" s="355"/>
      <c r="E763" s="355"/>
      <c r="F763" s="355"/>
      <c r="G763" s="355"/>
      <c r="H763" s="355"/>
      <c r="I763" s="355"/>
      <c r="J763" s="355"/>
      <c r="K763" s="359"/>
      <c r="L763" s="355"/>
      <c r="M763" s="355"/>
      <c r="N763" s="355"/>
      <c r="O763" s="355"/>
      <c r="P763" s="355"/>
      <c r="Q763" s="355"/>
      <c r="R763" s="355"/>
      <c r="S763" s="355"/>
      <c r="T763" s="355"/>
      <c r="U763" s="355"/>
      <c r="V763" s="355"/>
      <c r="W763" s="355"/>
      <c r="X763" s="355"/>
      <c r="Y763" s="355"/>
      <c r="Z763" s="355"/>
      <c r="AA763" s="355"/>
    </row>
    <row r="764" spans="1:27" ht="15.75" customHeight="1" x14ac:dyDescent="0.3">
      <c r="A764" s="355"/>
      <c r="B764" s="355"/>
      <c r="C764" s="355"/>
      <c r="D764" s="355"/>
      <c r="E764" s="355"/>
      <c r="F764" s="355"/>
      <c r="G764" s="355"/>
      <c r="H764" s="355"/>
      <c r="I764" s="355"/>
      <c r="J764" s="355"/>
      <c r="K764" s="359"/>
      <c r="L764" s="355"/>
      <c r="M764" s="355"/>
      <c r="N764" s="355"/>
      <c r="O764" s="355"/>
      <c r="P764" s="355"/>
      <c r="Q764" s="355"/>
      <c r="R764" s="355"/>
      <c r="S764" s="355"/>
      <c r="T764" s="355"/>
      <c r="U764" s="355"/>
      <c r="V764" s="355"/>
      <c r="W764" s="355"/>
      <c r="X764" s="355"/>
      <c r="Y764" s="355"/>
      <c r="Z764" s="355"/>
      <c r="AA764" s="355"/>
    </row>
    <row r="765" spans="1:27" ht="15.75" customHeight="1" x14ac:dyDescent="0.3">
      <c r="A765" s="355"/>
      <c r="B765" s="355"/>
      <c r="C765" s="355"/>
      <c r="D765" s="355"/>
      <c r="E765" s="355"/>
      <c r="F765" s="355"/>
      <c r="G765" s="355"/>
      <c r="H765" s="355"/>
      <c r="I765" s="355"/>
      <c r="J765" s="355"/>
      <c r="K765" s="359"/>
      <c r="L765" s="355"/>
      <c r="M765" s="355"/>
      <c r="N765" s="355"/>
      <c r="O765" s="355"/>
      <c r="P765" s="355"/>
      <c r="Q765" s="355"/>
      <c r="R765" s="355"/>
      <c r="S765" s="355"/>
      <c r="T765" s="355"/>
      <c r="U765" s="355"/>
      <c r="V765" s="355"/>
      <c r="W765" s="355"/>
      <c r="X765" s="355"/>
      <c r="Y765" s="355"/>
      <c r="Z765" s="355"/>
      <c r="AA765" s="355"/>
    </row>
    <row r="766" spans="1:27" ht="15.75" customHeight="1" x14ac:dyDescent="0.3">
      <c r="A766" s="355"/>
      <c r="B766" s="355"/>
      <c r="C766" s="355"/>
      <c r="D766" s="355"/>
      <c r="E766" s="355"/>
      <c r="F766" s="355"/>
      <c r="G766" s="355"/>
      <c r="H766" s="355"/>
      <c r="I766" s="355"/>
      <c r="J766" s="355"/>
      <c r="K766" s="359"/>
      <c r="L766" s="355"/>
      <c r="M766" s="355"/>
      <c r="N766" s="355"/>
      <c r="O766" s="355"/>
      <c r="P766" s="355"/>
      <c r="Q766" s="355"/>
      <c r="R766" s="355"/>
      <c r="S766" s="355"/>
      <c r="T766" s="355"/>
      <c r="U766" s="355"/>
      <c r="V766" s="355"/>
      <c r="W766" s="355"/>
      <c r="X766" s="355"/>
      <c r="Y766" s="355"/>
      <c r="Z766" s="355"/>
      <c r="AA766" s="355"/>
    </row>
    <row r="767" spans="1:27" ht="15.75" customHeight="1" x14ac:dyDescent="0.3">
      <c r="A767" s="355"/>
      <c r="B767" s="355"/>
      <c r="C767" s="355"/>
      <c r="D767" s="355"/>
      <c r="E767" s="355"/>
      <c r="F767" s="355"/>
      <c r="G767" s="355"/>
      <c r="H767" s="355"/>
      <c r="I767" s="355"/>
      <c r="J767" s="355"/>
      <c r="K767" s="359"/>
      <c r="L767" s="355"/>
      <c r="M767" s="355"/>
      <c r="N767" s="355"/>
      <c r="O767" s="355"/>
      <c r="P767" s="355"/>
      <c r="Q767" s="355"/>
      <c r="R767" s="355"/>
      <c r="S767" s="355"/>
      <c r="T767" s="355"/>
      <c r="U767" s="355"/>
      <c r="V767" s="355"/>
      <c r="W767" s="355"/>
      <c r="X767" s="355"/>
      <c r="Y767" s="355"/>
      <c r="Z767" s="355"/>
      <c r="AA767" s="355"/>
    </row>
    <row r="768" spans="1:27" ht="15.75" customHeight="1" x14ac:dyDescent="0.3">
      <c r="A768" s="355"/>
      <c r="B768" s="355"/>
      <c r="C768" s="355"/>
      <c r="D768" s="355"/>
      <c r="E768" s="355"/>
      <c r="F768" s="355"/>
      <c r="G768" s="355"/>
      <c r="H768" s="355"/>
      <c r="I768" s="355"/>
      <c r="J768" s="355"/>
      <c r="K768" s="359"/>
      <c r="L768" s="355"/>
      <c r="M768" s="355"/>
      <c r="N768" s="355"/>
      <c r="O768" s="355"/>
      <c r="P768" s="355"/>
      <c r="Q768" s="355"/>
      <c r="R768" s="355"/>
      <c r="S768" s="355"/>
      <c r="T768" s="355"/>
      <c r="U768" s="355"/>
      <c r="V768" s="355"/>
      <c r="W768" s="355"/>
      <c r="X768" s="355"/>
      <c r="Y768" s="355"/>
      <c r="Z768" s="355"/>
      <c r="AA768" s="355"/>
    </row>
    <row r="769" spans="1:27" ht="15.75" customHeight="1" x14ac:dyDescent="0.3">
      <c r="A769" s="355"/>
      <c r="B769" s="355"/>
      <c r="C769" s="355"/>
      <c r="D769" s="355"/>
      <c r="E769" s="355"/>
      <c r="F769" s="355"/>
      <c r="G769" s="355"/>
      <c r="H769" s="355"/>
      <c r="I769" s="355"/>
      <c r="J769" s="355"/>
      <c r="K769" s="359"/>
      <c r="L769" s="355"/>
      <c r="M769" s="355"/>
      <c r="N769" s="355"/>
      <c r="O769" s="355"/>
      <c r="P769" s="355"/>
      <c r="Q769" s="355"/>
      <c r="R769" s="355"/>
      <c r="S769" s="355"/>
      <c r="T769" s="355"/>
      <c r="U769" s="355"/>
      <c r="V769" s="355"/>
      <c r="W769" s="355"/>
      <c r="X769" s="355"/>
      <c r="Y769" s="355"/>
      <c r="Z769" s="355"/>
      <c r="AA769" s="355"/>
    </row>
    <row r="770" spans="1:27" ht="15.75" customHeight="1" x14ac:dyDescent="0.3">
      <c r="A770" s="355"/>
      <c r="B770" s="355"/>
      <c r="C770" s="355"/>
      <c r="D770" s="355"/>
      <c r="E770" s="355"/>
      <c r="F770" s="355"/>
      <c r="G770" s="355"/>
      <c r="H770" s="355"/>
      <c r="I770" s="355"/>
      <c r="J770" s="355"/>
      <c r="K770" s="359"/>
      <c r="L770" s="355"/>
      <c r="M770" s="355"/>
      <c r="N770" s="355"/>
      <c r="O770" s="355"/>
      <c r="P770" s="355"/>
      <c r="Q770" s="355"/>
      <c r="R770" s="355"/>
      <c r="S770" s="355"/>
      <c r="T770" s="355"/>
      <c r="U770" s="355"/>
      <c r="V770" s="355"/>
      <c r="W770" s="355"/>
      <c r="X770" s="355"/>
      <c r="Y770" s="355"/>
      <c r="Z770" s="355"/>
      <c r="AA770" s="355"/>
    </row>
    <row r="771" spans="1:27" ht="15.75" customHeight="1" x14ac:dyDescent="0.3">
      <c r="A771" s="355"/>
      <c r="B771" s="355"/>
      <c r="C771" s="355"/>
      <c r="D771" s="355"/>
      <c r="E771" s="355"/>
      <c r="F771" s="355"/>
      <c r="G771" s="355"/>
      <c r="H771" s="355"/>
      <c r="I771" s="355"/>
      <c r="J771" s="355"/>
      <c r="K771" s="359"/>
      <c r="L771" s="355"/>
      <c r="M771" s="355"/>
      <c r="N771" s="355"/>
      <c r="O771" s="355"/>
      <c r="P771" s="355"/>
      <c r="Q771" s="355"/>
      <c r="R771" s="355"/>
      <c r="S771" s="355"/>
      <c r="T771" s="355"/>
      <c r="U771" s="355"/>
      <c r="V771" s="355"/>
      <c r="W771" s="355"/>
      <c r="X771" s="355"/>
      <c r="Y771" s="355"/>
      <c r="Z771" s="355"/>
      <c r="AA771" s="355"/>
    </row>
    <row r="772" spans="1:27" ht="15.75" customHeight="1" x14ac:dyDescent="0.3">
      <c r="A772" s="355"/>
      <c r="B772" s="355"/>
      <c r="C772" s="355"/>
      <c r="D772" s="355"/>
      <c r="E772" s="355"/>
      <c r="F772" s="355"/>
      <c r="G772" s="355"/>
      <c r="H772" s="355"/>
      <c r="I772" s="355"/>
      <c r="J772" s="355"/>
      <c r="K772" s="359"/>
      <c r="L772" s="355"/>
      <c r="M772" s="355"/>
      <c r="N772" s="355"/>
      <c r="O772" s="355"/>
      <c r="P772" s="355"/>
      <c r="Q772" s="355"/>
      <c r="R772" s="355"/>
      <c r="S772" s="355"/>
      <c r="T772" s="355"/>
      <c r="U772" s="355"/>
      <c r="V772" s="355"/>
      <c r="W772" s="355"/>
      <c r="X772" s="355"/>
      <c r="Y772" s="355"/>
      <c r="Z772" s="355"/>
      <c r="AA772" s="355"/>
    </row>
    <row r="773" spans="1:27" ht="15.75" customHeight="1" x14ac:dyDescent="0.3">
      <c r="A773" s="355"/>
      <c r="B773" s="355"/>
      <c r="C773" s="355"/>
      <c r="D773" s="355"/>
      <c r="E773" s="355"/>
      <c r="F773" s="355"/>
      <c r="G773" s="355"/>
      <c r="H773" s="355"/>
      <c r="I773" s="355"/>
      <c r="J773" s="355"/>
      <c r="K773" s="359"/>
      <c r="L773" s="355"/>
      <c r="M773" s="355"/>
      <c r="N773" s="355"/>
      <c r="O773" s="355"/>
      <c r="P773" s="355"/>
      <c r="Q773" s="355"/>
      <c r="R773" s="355"/>
      <c r="S773" s="355"/>
      <c r="T773" s="355"/>
      <c r="U773" s="355"/>
      <c r="V773" s="355"/>
      <c r="W773" s="355"/>
      <c r="X773" s="355"/>
      <c r="Y773" s="355"/>
      <c r="Z773" s="355"/>
      <c r="AA773" s="355"/>
    </row>
    <row r="774" spans="1:27" ht="15.75" customHeight="1" x14ac:dyDescent="0.3">
      <c r="A774" s="355"/>
      <c r="B774" s="355"/>
      <c r="C774" s="355"/>
      <c r="D774" s="355"/>
      <c r="E774" s="355"/>
      <c r="F774" s="355"/>
      <c r="G774" s="355"/>
      <c r="H774" s="355"/>
      <c r="I774" s="355"/>
      <c r="J774" s="355"/>
      <c r="K774" s="359"/>
      <c r="L774" s="355"/>
      <c r="M774" s="355"/>
      <c r="N774" s="355"/>
      <c r="O774" s="355"/>
      <c r="P774" s="355"/>
      <c r="Q774" s="355"/>
      <c r="R774" s="355"/>
      <c r="S774" s="355"/>
      <c r="T774" s="355"/>
      <c r="U774" s="355"/>
      <c r="V774" s="355"/>
      <c r="W774" s="355"/>
      <c r="X774" s="355"/>
      <c r="Y774" s="355"/>
      <c r="Z774" s="355"/>
      <c r="AA774" s="355"/>
    </row>
    <row r="775" spans="1:27" ht="15.75" customHeight="1" x14ac:dyDescent="0.3">
      <c r="A775" s="355"/>
      <c r="B775" s="355"/>
      <c r="C775" s="355"/>
      <c r="D775" s="355"/>
      <c r="E775" s="355"/>
      <c r="F775" s="355"/>
      <c r="G775" s="355"/>
      <c r="H775" s="355"/>
      <c r="I775" s="355"/>
      <c r="J775" s="355"/>
      <c r="K775" s="359"/>
      <c r="L775" s="355"/>
      <c r="M775" s="355"/>
      <c r="N775" s="355"/>
      <c r="O775" s="355"/>
      <c r="P775" s="355"/>
      <c r="Q775" s="355"/>
      <c r="R775" s="355"/>
      <c r="S775" s="355"/>
      <c r="T775" s="355"/>
      <c r="U775" s="355"/>
      <c r="V775" s="355"/>
      <c r="W775" s="355"/>
      <c r="X775" s="355"/>
      <c r="Y775" s="355"/>
      <c r="Z775" s="355"/>
      <c r="AA775" s="355"/>
    </row>
    <row r="776" spans="1:27" ht="15.75" customHeight="1" x14ac:dyDescent="0.3">
      <c r="A776" s="355"/>
      <c r="B776" s="355"/>
      <c r="C776" s="355"/>
      <c r="D776" s="355"/>
      <c r="E776" s="355"/>
      <c r="F776" s="355"/>
      <c r="G776" s="355"/>
      <c r="H776" s="355"/>
      <c r="I776" s="355"/>
      <c r="J776" s="355"/>
      <c r="K776" s="359"/>
      <c r="L776" s="355"/>
      <c r="M776" s="355"/>
      <c r="N776" s="355"/>
      <c r="O776" s="355"/>
      <c r="P776" s="355"/>
      <c r="Q776" s="355"/>
      <c r="R776" s="355"/>
      <c r="S776" s="355"/>
      <c r="T776" s="355"/>
      <c r="U776" s="355"/>
      <c r="V776" s="355"/>
      <c r="W776" s="355"/>
      <c r="X776" s="355"/>
      <c r="Y776" s="355"/>
      <c r="Z776" s="355"/>
      <c r="AA776" s="355"/>
    </row>
    <row r="777" spans="1:27" ht="15.75" customHeight="1" x14ac:dyDescent="0.3">
      <c r="A777" s="355"/>
      <c r="B777" s="355"/>
      <c r="C777" s="355"/>
      <c r="D777" s="355"/>
      <c r="E777" s="355"/>
      <c r="F777" s="355"/>
      <c r="G777" s="355"/>
      <c r="H777" s="355"/>
      <c r="I777" s="355"/>
      <c r="J777" s="355"/>
      <c r="K777" s="359"/>
      <c r="L777" s="355"/>
      <c r="M777" s="355"/>
      <c r="N777" s="355"/>
      <c r="O777" s="355"/>
      <c r="P777" s="355"/>
      <c r="Q777" s="355"/>
      <c r="R777" s="355"/>
      <c r="S777" s="355"/>
      <c r="T777" s="355"/>
      <c r="U777" s="355"/>
      <c r="V777" s="355"/>
      <c r="W777" s="355"/>
      <c r="X777" s="355"/>
      <c r="Y777" s="355"/>
      <c r="Z777" s="355"/>
      <c r="AA777" s="355"/>
    </row>
    <row r="778" spans="1:27" ht="15.75" customHeight="1" x14ac:dyDescent="0.3">
      <c r="A778" s="355"/>
      <c r="B778" s="355"/>
      <c r="C778" s="355"/>
      <c r="D778" s="355"/>
      <c r="E778" s="355"/>
      <c r="F778" s="355"/>
      <c r="G778" s="355"/>
      <c r="H778" s="355"/>
      <c r="I778" s="355"/>
      <c r="J778" s="355"/>
      <c r="K778" s="359"/>
      <c r="L778" s="355"/>
      <c r="M778" s="355"/>
      <c r="N778" s="355"/>
      <c r="O778" s="355"/>
      <c r="P778" s="355"/>
      <c r="Q778" s="355"/>
      <c r="R778" s="355"/>
      <c r="S778" s="355"/>
      <c r="T778" s="355"/>
      <c r="U778" s="355"/>
      <c r="V778" s="355"/>
      <c r="W778" s="355"/>
      <c r="X778" s="355"/>
      <c r="Y778" s="355"/>
      <c r="Z778" s="355"/>
      <c r="AA778" s="355"/>
    </row>
    <row r="779" spans="1:27" ht="15.75" customHeight="1" x14ac:dyDescent="0.3">
      <c r="A779" s="355"/>
      <c r="B779" s="355"/>
      <c r="C779" s="355"/>
      <c r="D779" s="355"/>
      <c r="E779" s="355"/>
      <c r="F779" s="355"/>
      <c r="G779" s="355"/>
      <c r="H779" s="355"/>
      <c r="I779" s="355"/>
      <c r="J779" s="355"/>
      <c r="K779" s="359"/>
      <c r="L779" s="355"/>
      <c r="M779" s="355"/>
      <c r="N779" s="355"/>
      <c r="O779" s="355"/>
      <c r="P779" s="355"/>
      <c r="Q779" s="355"/>
      <c r="R779" s="355"/>
      <c r="S779" s="355"/>
      <c r="T779" s="355"/>
      <c r="U779" s="355"/>
      <c r="V779" s="355"/>
      <c r="W779" s="355"/>
      <c r="X779" s="355"/>
      <c r="Y779" s="355"/>
      <c r="Z779" s="355"/>
      <c r="AA779" s="355"/>
    </row>
    <row r="780" spans="1:27" ht="15.75" customHeight="1" x14ac:dyDescent="0.3">
      <c r="A780" s="355"/>
      <c r="B780" s="355"/>
      <c r="C780" s="355"/>
      <c r="D780" s="355"/>
      <c r="E780" s="355"/>
      <c r="F780" s="355"/>
      <c r="G780" s="355"/>
      <c r="H780" s="355"/>
      <c r="I780" s="355"/>
      <c r="J780" s="355"/>
      <c r="K780" s="359"/>
      <c r="L780" s="355"/>
      <c r="M780" s="355"/>
      <c r="N780" s="355"/>
      <c r="O780" s="355"/>
      <c r="P780" s="355"/>
      <c r="Q780" s="355"/>
      <c r="R780" s="355"/>
      <c r="S780" s="355"/>
      <c r="T780" s="355"/>
      <c r="U780" s="355"/>
      <c r="V780" s="355"/>
      <c r="W780" s="355"/>
      <c r="X780" s="355"/>
      <c r="Y780" s="355"/>
      <c r="Z780" s="355"/>
      <c r="AA780" s="355"/>
    </row>
    <row r="781" spans="1:27" ht="15.75" customHeight="1" x14ac:dyDescent="0.3">
      <c r="A781" s="355"/>
      <c r="B781" s="355"/>
      <c r="C781" s="355"/>
      <c r="D781" s="355"/>
      <c r="E781" s="355"/>
      <c r="F781" s="355"/>
      <c r="G781" s="355"/>
      <c r="H781" s="355"/>
      <c r="I781" s="355"/>
      <c r="J781" s="355"/>
      <c r="K781" s="359"/>
      <c r="L781" s="355"/>
      <c r="M781" s="355"/>
      <c r="N781" s="355"/>
      <c r="O781" s="355"/>
      <c r="P781" s="355"/>
      <c r="Q781" s="355"/>
      <c r="R781" s="355"/>
      <c r="S781" s="355"/>
      <c r="T781" s="355"/>
      <c r="U781" s="355"/>
      <c r="V781" s="355"/>
      <c r="W781" s="355"/>
      <c r="X781" s="355"/>
      <c r="Y781" s="355"/>
      <c r="Z781" s="355"/>
      <c r="AA781" s="355"/>
    </row>
    <row r="782" spans="1:27" ht="15.75" customHeight="1" x14ac:dyDescent="0.3">
      <c r="A782" s="355"/>
      <c r="B782" s="355"/>
      <c r="C782" s="355"/>
      <c r="D782" s="355"/>
      <c r="E782" s="355"/>
      <c r="F782" s="355"/>
      <c r="G782" s="355"/>
      <c r="H782" s="355"/>
      <c r="I782" s="355"/>
      <c r="J782" s="355"/>
      <c r="K782" s="359"/>
      <c r="L782" s="355"/>
      <c r="M782" s="355"/>
      <c r="N782" s="355"/>
      <c r="O782" s="355"/>
      <c r="P782" s="355"/>
      <c r="Q782" s="355"/>
      <c r="R782" s="355"/>
      <c r="S782" s="355"/>
      <c r="T782" s="355"/>
      <c r="U782" s="355"/>
      <c r="V782" s="355"/>
      <c r="W782" s="355"/>
      <c r="X782" s="355"/>
      <c r="Y782" s="355"/>
      <c r="Z782" s="355"/>
      <c r="AA782" s="355"/>
    </row>
    <row r="783" spans="1:27" ht="15.75" customHeight="1" x14ac:dyDescent="0.3">
      <c r="A783" s="355"/>
      <c r="B783" s="355"/>
      <c r="C783" s="355"/>
      <c r="D783" s="355"/>
      <c r="E783" s="355"/>
      <c r="F783" s="355"/>
      <c r="G783" s="355"/>
      <c r="H783" s="355"/>
      <c r="I783" s="355"/>
      <c r="J783" s="355"/>
      <c r="K783" s="359"/>
      <c r="L783" s="355"/>
      <c r="M783" s="355"/>
      <c r="N783" s="355"/>
      <c r="O783" s="355"/>
      <c r="P783" s="355"/>
      <c r="Q783" s="355"/>
      <c r="R783" s="355"/>
      <c r="S783" s="355"/>
      <c r="T783" s="355"/>
      <c r="U783" s="355"/>
      <c r="V783" s="355"/>
      <c r="W783" s="355"/>
      <c r="X783" s="355"/>
      <c r="Y783" s="355"/>
      <c r="Z783" s="355"/>
      <c r="AA783" s="355"/>
    </row>
    <row r="784" spans="1:27" ht="15.75" customHeight="1" x14ac:dyDescent="0.3">
      <c r="A784" s="355"/>
      <c r="B784" s="355"/>
      <c r="C784" s="355"/>
      <c r="D784" s="355"/>
      <c r="E784" s="355"/>
      <c r="F784" s="355"/>
      <c r="G784" s="355"/>
      <c r="H784" s="355"/>
      <c r="I784" s="355"/>
      <c r="J784" s="355"/>
      <c r="K784" s="359"/>
      <c r="L784" s="355"/>
      <c r="M784" s="355"/>
      <c r="N784" s="355"/>
      <c r="O784" s="355"/>
      <c r="P784" s="355"/>
      <c r="Q784" s="355"/>
      <c r="R784" s="355"/>
      <c r="S784" s="355"/>
      <c r="T784" s="355"/>
      <c r="U784" s="355"/>
      <c r="V784" s="355"/>
      <c r="W784" s="355"/>
      <c r="X784" s="355"/>
      <c r="Y784" s="355"/>
      <c r="Z784" s="355"/>
      <c r="AA784" s="355"/>
    </row>
    <row r="785" spans="1:27" ht="15.75" customHeight="1" x14ac:dyDescent="0.3">
      <c r="A785" s="355"/>
      <c r="B785" s="355"/>
      <c r="C785" s="355"/>
      <c r="D785" s="355"/>
      <c r="E785" s="355"/>
      <c r="F785" s="355"/>
      <c r="G785" s="355"/>
      <c r="H785" s="355"/>
      <c r="I785" s="355"/>
      <c r="J785" s="355"/>
      <c r="K785" s="359"/>
      <c r="L785" s="355"/>
      <c r="M785" s="355"/>
      <c r="N785" s="355"/>
      <c r="O785" s="355"/>
      <c r="P785" s="355"/>
      <c r="Q785" s="355"/>
      <c r="R785" s="355"/>
      <c r="S785" s="355"/>
      <c r="T785" s="355"/>
      <c r="U785" s="355"/>
      <c r="V785" s="355"/>
      <c r="W785" s="355"/>
      <c r="X785" s="355"/>
      <c r="Y785" s="355"/>
      <c r="Z785" s="355"/>
      <c r="AA785" s="355"/>
    </row>
    <row r="786" spans="1:27" ht="15.75" customHeight="1" x14ac:dyDescent="0.3">
      <c r="A786" s="355"/>
      <c r="B786" s="355"/>
      <c r="C786" s="355"/>
      <c r="D786" s="355"/>
      <c r="E786" s="355"/>
      <c r="F786" s="355"/>
      <c r="G786" s="355"/>
      <c r="H786" s="355"/>
      <c r="I786" s="355"/>
      <c r="J786" s="355"/>
      <c r="K786" s="359"/>
      <c r="L786" s="355"/>
      <c r="M786" s="355"/>
      <c r="N786" s="355"/>
      <c r="O786" s="355"/>
      <c r="P786" s="355"/>
      <c r="Q786" s="355"/>
      <c r="R786" s="355"/>
      <c r="S786" s="355"/>
      <c r="T786" s="355"/>
      <c r="U786" s="355"/>
      <c r="V786" s="355"/>
      <c r="W786" s="355"/>
      <c r="X786" s="355"/>
      <c r="Y786" s="355"/>
      <c r="Z786" s="355"/>
      <c r="AA786" s="355"/>
    </row>
    <row r="787" spans="1:27" ht="15.75" customHeight="1" x14ac:dyDescent="0.3">
      <c r="A787" s="355"/>
      <c r="B787" s="355"/>
      <c r="C787" s="355"/>
      <c r="D787" s="355"/>
      <c r="E787" s="355"/>
      <c r="F787" s="355"/>
      <c r="G787" s="355"/>
      <c r="H787" s="355"/>
      <c r="I787" s="355"/>
      <c r="J787" s="355"/>
      <c r="K787" s="359"/>
      <c r="L787" s="355"/>
      <c r="M787" s="355"/>
      <c r="N787" s="355"/>
      <c r="O787" s="355"/>
      <c r="P787" s="355"/>
      <c r="Q787" s="355"/>
      <c r="R787" s="355"/>
      <c r="S787" s="355"/>
      <c r="T787" s="355"/>
      <c r="U787" s="355"/>
      <c r="V787" s="355"/>
      <c r="W787" s="355"/>
      <c r="X787" s="355"/>
      <c r="Y787" s="355"/>
      <c r="Z787" s="355"/>
      <c r="AA787" s="355"/>
    </row>
    <row r="788" spans="1:27" ht="15.75" customHeight="1" x14ac:dyDescent="0.3">
      <c r="A788" s="355"/>
      <c r="B788" s="355"/>
      <c r="C788" s="355"/>
      <c r="D788" s="355"/>
      <c r="E788" s="355"/>
      <c r="F788" s="355"/>
      <c r="G788" s="355"/>
      <c r="H788" s="355"/>
      <c r="I788" s="355"/>
      <c r="J788" s="355"/>
      <c r="K788" s="359"/>
      <c r="L788" s="355"/>
      <c r="M788" s="355"/>
      <c r="N788" s="355"/>
      <c r="O788" s="355"/>
      <c r="P788" s="355"/>
      <c r="Q788" s="355"/>
      <c r="R788" s="355"/>
      <c r="S788" s="355"/>
      <c r="T788" s="355"/>
      <c r="U788" s="355"/>
      <c r="V788" s="355"/>
      <c r="W788" s="355"/>
      <c r="X788" s="355"/>
      <c r="Y788" s="355"/>
      <c r="Z788" s="355"/>
      <c r="AA788" s="355"/>
    </row>
    <row r="789" spans="1:27" ht="15.75" customHeight="1" x14ac:dyDescent="0.3">
      <c r="A789" s="355"/>
      <c r="B789" s="355"/>
      <c r="C789" s="355"/>
      <c r="D789" s="355"/>
      <c r="E789" s="355"/>
      <c r="F789" s="355"/>
      <c r="G789" s="355"/>
      <c r="H789" s="355"/>
      <c r="I789" s="355"/>
      <c r="J789" s="355"/>
      <c r="K789" s="359"/>
      <c r="L789" s="355"/>
      <c r="M789" s="355"/>
      <c r="N789" s="355"/>
      <c r="O789" s="355"/>
      <c r="P789" s="355"/>
      <c r="Q789" s="355"/>
      <c r="R789" s="355"/>
      <c r="S789" s="355"/>
      <c r="T789" s="355"/>
      <c r="U789" s="355"/>
      <c r="V789" s="355"/>
      <c r="W789" s="355"/>
      <c r="X789" s="355"/>
      <c r="Y789" s="355"/>
      <c r="Z789" s="355"/>
      <c r="AA789" s="355"/>
    </row>
    <row r="790" spans="1:27" ht="15.75" customHeight="1" x14ac:dyDescent="0.3">
      <c r="A790" s="355"/>
      <c r="B790" s="355"/>
      <c r="C790" s="355"/>
      <c r="D790" s="355"/>
      <c r="E790" s="355"/>
      <c r="F790" s="355"/>
      <c r="G790" s="355"/>
      <c r="H790" s="355"/>
      <c r="I790" s="355"/>
      <c r="J790" s="355"/>
      <c r="K790" s="359"/>
      <c r="L790" s="355"/>
      <c r="M790" s="355"/>
      <c r="N790" s="355"/>
      <c r="O790" s="355"/>
      <c r="P790" s="355"/>
      <c r="Q790" s="355"/>
      <c r="R790" s="355"/>
      <c r="S790" s="355"/>
      <c r="T790" s="355"/>
      <c r="U790" s="355"/>
      <c r="V790" s="355"/>
      <c r="W790" s="355"/>
      <c r="X790" s="355"/>
      <c r="Y790" s="355"/>
      <c r="Z790" s="355"/>
      <c r="AA790" s="355"/>
    </row>
    <row r="791" spans="1:27" ht="15.75" customHeight="1" x14ac:dyDescent="0.3">
      <c r="A791" s="355"/>
      <c r="B791" s="355"/>
      <c r="C791" s="355"/>
      <c r="D791" s="355"/>
      <c r="E791" s="355"/>
      <c r="F791" s="355"/>
      <c r="G791" s="355"/>
      <c r="H791" s="355"/>
      <c r="I791" s="355"/>
      <c r="J791" s="355"/>
      <c r="K791" s="359"/>
      <c r="L791" s="355"/>
      <c r="M791" s="355"/>
      <c r="N791" s="355"/>
      <c r="O791" s="355"/>
      <c r="P791" s="355"/>
      <c r="Q791" s="355"/>
      <c r="R791" s="355"/>
      <c r="S791" s="355"/>
      <c r="T791" s="355"/>
      <c r="U791" s="355"/>
      <c r="V791" s="355"/>
      <c r="W791" s="355"/>
      <c r="X791" s="355"/>
      <c r="Y791" s="355"/>
      <c r="Z791" s="355"/>
      <c r="AA791" s="355"/>
    </row>
    <row r="792" spans="1:27" ht="15.75" customHeight="1" x14ac:dyDescent="0.3">
      <c r="A792" s="355"/>
      <c r="B792" s="355"/>
      <c r="C792" s="355"/>
      <c r="D792" s="355"/>
      <c r="E792" s="355"/>
      <c r="F792" s="355"/>
      <c r="G792" s="355"/>
      <c r="H792" s="355"/>
      <c r="I792" s="355"/>
      <c r="J792" s="355"/>
      <c r="K792" s="359"/>
      <c r="L792" s="355"/>
      <c r="M792" s="355"/>
      <c r="N792" s="355"/>
      <c r="O792" s="355"/>
      <c r="P792" s="355"/>
      <c r="Q792" s="355"/>
      <c r="R792" s="355"/>
      <c r="S792" s="355"/>
      <c r="T792" s="355"/>
      <c r="U792" s="355"/>
      <c r="V792" s="355"/>
      <c r="W792" s="355"/>
      <c r="X792" s="355"/>
      <c r="Y792" s="355"/>
      <c r="Z792" s="355"/>
      <c r="AA792" s="355"/>
    </row>
    <row r="793" spans="1:27" ht="15.75" customHeight="1" x14ac:dyDescent="0.3">
      <c r="A793" s="355"/>
      <c r="B793" s="355"/>
      <c r="C793" s="355"/>
      <c r="D793" s="355"/>
      <c r="E793" s="355"/>
      <c r="F793" s="355"/>
      <c r="G793" s="355"/>
      <c r="H793" s="355"/>
      <c r="I793" s="355"/>
      <c r="J793" s="355"/>
      <c r="K793" s="359"/>
      <c r="L793" s="355"/>
      <c r="M793" s="355"/>
      <c r="N793" s="355"/>
      <c r="O793" s="355"/>
      <c r="P793" s="355"/>
      <c r="Q793" s="355"/>
      <c r="R793" s="355"/>
      <c r="S793" s="355"/>
      <c r="T793" s="355"/>
      <c r="U793" s="355"/>
      <c r="V793" s="355"/>
      <c r="W793" s="355"/>
      <c r="X793" s="355"/>
      <c r="Y793" s="355"/>
      <c r="Z793" s="355"/>
      <c r="AA793" s="355"/>
    </row>
    <row r="794" spans="1:27" ht="15.75" customHeight="1" x14ac:dyDescent="0.3">
      <c r="A794" s="355"/>
      <c r="B794" s="355"/>
      <c r="C794" s="355"/>
      <c r="D794" s="355"/>
      <c r="E794" s="355"/>
      <c r="F794" s="355"/>
      <c r="G794" s="355"/>
      <c r="H794" s="355"/>
      <c r="I794" s="355"/>
      <c r="J794" s="355"/>
      <c r="K794" s="359"/>
      <c r="L794" s="355"/>
      <c r="M794" s="355"/>
      <c r="N794" s="355"/>
      <c r="O794" s="355"/>
      <c r="P794" s="355"/>
      <c r="Q794" s="355"/>
      <c r="R794" s="355"/>
      <c r="S794" s="355"/>
      <c r="T794" s="355"/>
      <c r="U794" s="355"/>
      <c r="V794" s="355"/>
      <c r="W794" s="355"/>
      <c r="X794" s="355"/>
      <c r="Y794" s="355"/>
      <c r="Z794" s="355"/>
      <c r="AA794" s="355"/>
    </row>
    <row r="795" spans="1:27" ht="15.75" customHeight="1" x14ac:dyDescent="0.3">
      <c r="A795" s="355"/>
      <c r="B795" s="355"/>
      <c r="C795" s="355"/>
      <c r="D795" s="355"/>
      <c r="E795" s="355"/>
      <c r="F795" s="355"/>
      <c r="G795" s="355"/>
      <c r="H795" s="355"/>
      <c r="I795" s="355"/>
      <c r="J795" s="355"/>
      <c r="K795" s="359"/>
      <c r="L795" s="355"/>
      <c r="M795" s="355"/>
      <c r="N795" s="355"/>
      <c r="O795" s="355"/>
      <c r="P795" s="355"/>
      <c r="Q795" s="355"/>
      <c r="R795" s="355"/>
      <c r="S795" s="355"/>
      <c r="T795" s="355"/>
      <c r="U795" s="355"/>
      <c r="V795" s="355"/>
      <c r="W795" s="355"/>
      <c r="X795" s="355"/>
      <c r="Y795" s="355"/>
      <c r="Z795" s="355"/>
      <c r="AA795" s="355"/>
    </row>
    <row r="796" spans="1:27" ht="15.75" customHeight="1" x14ac:dyDescent="0.3">
      <c r="A796" s="355"/>
      <c r="B796" s="355"/>
      <c r="C796" s="355"/>
      <c r="D796" s="355"/>
      <c r="E796" s="355"/>
      <c r="F796" s="355"/>
      <c r="G796" s="355"/>
      <c r="H796" s="355"/>
      <c r="I796" s="355"/>
      <c r="J796" s="355"/>
      <c r="K796" s="359"/>
      <c r="L796" s="355"/>
      <c r="M796" s="355"/>
      <c r="N796" s="355"/>
      <c r="O796" s="355"/>
      <c r="P796" s="355"/>
      <c r="Q796" s="355"/>
      <c r="R796" s="355"/>
      <c r="S796" s="355"/>
      <c r="T796" s="355"/>
      <c r="U796" s="355"/>
      <c r="V796" s="355"/>
      <c r="W796" s="355"/>
      <c r="X796" s="355"/>
      <c r="Y796" s="355"/>
      <c r="Z796" s="355"/>
      <c r="AA796" s="355"/>
    </row>
    <row r="797" spans="1:27" ht="15.75" customHeight="1" x14ac:dyDescent="0.3">
      <c r="A797" s="355"/>
      <c r="B797" s="355"/>
      <c r="C797" s="355"/>
      <c r="D797" s="355"/>
      <c r="E797" s="355"/>
      <c r="F797" s="355"/>
      <c r="G797" s="355"/>
      <c r="H797" s="355"/>
      <c r="I797" s="355"/>
      <c r="J797" s="355"/>
      <c r="K797" s="359"/>
      <c r="L797" s="355"/>
      <c r="M797" s="355"/>
      <c r="N797" s="355"/>
      <c r="O797" s="355"/>
      <c r="P797" s="355"/>
      <c r="Q797" s="355"/>
      <c r="R797" s="355"/>
      <c r="S797" s="355"/>
      <c r="T797" s="355"/>
      <c r="U797" s="355"/>
      <c r="V797" s="355"/>
      <c r="W797" s="355"/>
      <c r="X797" s="355"/>
      <c r="Y797" s="355"/>
      <c r="Z797" s="355"/>
      <c r="AA797" s="355"/>
    </row>
    <row r="798" spans="1:27" ht="15.75" customHeight="1" x14ac:dyDescent="0.3">
      <c r="A798" s="355"/>
      <c r="B798" s="355"/>
      <c r="C798" s="355"/>
      <c r="D798" s="355"/>
      <c r="E798" s="355"/>
      <c r="F798" s="355"/>
      <c r="G798" s="355"/>
      <c r="H798" s="355"/>
      <c r="I798" s="355"/>
      <c r="J798" s="355"/>
      <c r="K798" s="359"/>
      <c r="L798" s="355"/>
      <c r="M798" s="355"/>
      <c r="N798" s="355"/>
      <c r="O798" s="355"/>
      <c r="P798" s="355"/>
      <c r="Q798" s="355"/>
      <c r="R798" s="355"/>
      <c r="S798" s="355"/>
      <c r="T798" s="355"/>
      <c r="U798" s="355"/>
      <c r="V798" s="355"/>
      <c r="W798" s="355"/>
      <c r="X798" s="355"/>
      <c r="Y798" s="355"/>
      <c r="Z798" s="355"/>
      <c r="AA798" s="355"/>
    </row>
    <row r="799" spans="1:27" ht="15.75" customHeight="1" x14ac:dyDescent="0.3">
      <c r="A799" s="355"/>
      <c r="B799" s="355"/>
      <c r="C799" s="355"/>
      <c r="D799" s="355"/>
      <c r="E799" s="355"/>
      <c r="F799" s="355"/>
      <c r="G799" s="355"/>
      <c r="H799" s="355"/>
      <c r="I799" s="355"/>
      <c r="J799" s="355"/>
      <c r="K799" s="359"/>
      <c r="L799" s="355"/>
      <c r="M799" s="355"/>
      <c r="N799" s="355"/>
      <c r="O799" s="355"/>
      <c r="P799" s="355"/>
      <c r="Q799" s="355"/>
      <c r="R799" s="355"/>
      <c r="S799" s="355"/>
      <c r="T799" s="355"/>
      <c r="U799" s="355"/>
      <c r="V799" s="355"/>
      <c r="W799" s="355"/>
      <c r="X799" s="355"/>
      <c r="Y799" s="355"/>
      <c r="Z799" s="355"/>
      <c r="AA799" s="355"/>
    </row>
    <row r="800" spans="1:27" ht="15.75" customHeight="1" x14ac:dyDescent="0.3">
      <c r="A800" s="355"/>
      <c r="B800" s="355"/>
      <c r="C800" s="355"/>
      <c r="D800" s="355"/>
      <c r="E800" s="355"/>
      <c r="F800" s="355"/>
      <c r="G800" s="355"/>
      <c r="H800" s="355"/>
      <c r="I800" s="355"/>
      <c r="J800" s="355"/>
      <c r="K800" s="359"/>
      <c r="L800" s="355"/>
      <c r="M800" s="355"/>
      <c r="N800" s="355"/>
      <c r="O800" s="355"/>
      <c r="P800" s="355"/>
      <c r="Q800" s="355"/>
      <c r="R800" s="355"/>
      <c r="S800" s="355"/>
      <c r="T800" s="355"/>
      <c r="U800" s="355"/>
      <c r="V800" s="355"/>
      <c r="W800" s="355"/>
      <c r="X800" s="355"/>
      <c r="Y800" s="355"/>
      <c r="Z800" s="355"/>
      <c r="AA800" s="355"/>
    </row>
    <row r="801" spans="1:27" ht="15.75" customHeight="1" x14ac:dyDescent="0.3">
      <c r="A801" s="355"/>
      <c r="B801" s="355"/>
      <c r="C801" s="355"/>
      <c r="D801" s="355"/>
      <c r="E801" s="355"/>
      <c r="F801" s="355"/>
      <c r="G801" s="355"/>
      <c r="H801" s="355"/>
      <c r="I801" s="355"/>
      <c r="J801" s="355"/>
      <c r="K801" s="359"/>
      <c r="L801" s="355"/>
      <c r="M801" s="355"/>
      <c r="N801" s="355"/>
      <c r="O801" s="355"/>
      <c r="P801" s="355"/>
      <c r="Q801" s="355"/>
      <c r="R801" s="355"/>
      <c r="S801" s="355"/>
      <c r="T801" s="355"/>
      <c r="U801" s="355"/>
      <c r="V801" s="355"/>
      <c r="W801" s="355"/>
      <c r="X801" s="355"/>
      <c r="Y801" s="355"/>
      <c r="Z801" s="355"/>
      <c r="AA801" s="355"/>
    </row>
    <row r="802" spans="1:27" ht="15.75" customHeight="1" x14ac:dyDescent="0.3">
      <c r="A802" s="355"/>
      <c r="B802" s="355"/>
      <c r="C802" s="355"/>
      <c r="D802" s="355"/>
      <c r="E802" s="355"/>
      <c r="F802" s="355"/>
      <c r="G802" s="355"/>
      <c r="H802" s="355"/>
      <c r="I802" s="355"/>
      <c r="J802" s="355"/>
      <c r="K802" s="359"/>
      <c r="L802" s="355"/>
      <c r="M802" s="355"/>
      <c r="N802" s="355"/>
      <c r="O802" s="355"/>
      <c r="P802" s="355"/>
      <c r="Q802" s="355"/>
      <c r="R802" s="355"/>
      <c r="S802" s="355"/>
      <c r="T802" s="355"/>
      <c r="U802" s="355"/>
      <c r="V802" s="355"/>
      <c r="W802" s="355"/>
      <c r="X802" s="355"/>
      <c r="Y802" s="355"/>
      <c r="Z802" s="355"/>
      <c r="AA802" s="355"/>
    </row>
    <row r="803" spans="1:27" ht="15.75" customHeight="1" x14ac:dyDescent="0.3">
      <c r="A803" s="355"/>
      <c r="B803" s="355"/>
      <c r="C803" s="355"/>
      <c r="D803" s="355"/>
      <c r="E803" s="355"/>
      <c r="F803" s="355"/>
      <c r="G803" s="355"/>
      <c r="H803" s="355"/>
      <c r="I803" s="355"/>
      <c r="J803" s="355"/>
      <c r="K803" s="359"/>
      <c r="L803" s="355"/>
      <c r="M803" s="355"/>
      <c r="N803" s="355"/>
      <c r="O803" s="355"/>
      <c r="P803" s="355"/>
      <c r="Q803" s="355"/>
      <c r="R803" s="355"/>
      <c r="S803" s="355"/>
      <c r="T803" s="355"/>
      <c r="U803" s="355"/>
      <c r="V803" s="355"/>
      <c r="W803" s="355"/>
      <c r="X803" s="355"/>
      <c r="Y803" s="355"/>
      <c r="Z803" s="355"/>
      <c r="AA803" s="355"/>
    </row>
    <row r="804" spans="1:27" ht="15.75" customHeight="1" x14ac:dyDescent="0.3">
      <c r="A804" s="355"/>
      <c r="B804" s="355"/>
      <c r="C804" s="355"/>
      <c r="D804" s="355"/>
      <c r="E804" s="355"/>
      <c r="F804" s="355"/>
      <c r="G804" s="355"/>
      <c r="H804" s="355"/>
      <c r="I804" s="355"/>
      <c r="J804" s="355"/>
      <c r="K804" s="359"/>
      <c r="L804" s="355"/>
      <c r="M804" s="355"/>
      <c r="N804" s="355"/>
      <c r="O804" s="355"/>
      <c r="P804" s="355"/>
      <c r="Q804" s="355"/>
      <c r="R804" s="355"/>
      <c r="S804" s="355"/>
      <c r="T804" s="355"/>
      <c r="U804" s="355"/>
      <c r="V804" s="355"/>
      <c r="W804" s="355"/>
      <c r="X804" s="355"/>
      <c r="Y804" s="355"/>
      <c r="Z804" s="355"/>
      <c r="AA804" s="355"/>
    </row>
    <row r="805" spans="1:27" ht="15.75" customHeight="1" x14ac:dyDescent="0.3">
      <c r="A805" s="355"/>
      <c r="B805" s="355"/>
      <c r="C805" s="355"/>
      <c r="D805" s="355"/>
      <c r="E805" s="355"/>
      <c r="F805" s="355"/>
      <c r="G805" s="355"/>
      <c r="H805" s="355"/>
      <c r="I805" s="355"/>
      <c r="J805" s="355"/>
      <c r="K805" s="359"/>
      <c r="L805" s="355"/>
      <c r="M805" s="355"/>
      <c r="N805" s="355"/>
      <c r="O805" s="355"/>
      <c r="P805" s="355"/>
      <c r="Q805" s="355"/>
      <c r="R805" s="355"/>
      <c r="S805" s="355"/>
      <c r="T805" s="355"/>
      <c r="U805" s="355"/>
      <c r="V805" s="355"/>
      <c r="W805" s="355"/>
      <c r="X805" s="355"/>
      <c r="Y805" s="355"/>
      <c r="Z805" s="355"/>
      <c r="AA805" s="355"/>
    </row>
    <row r="806" spans="1:27" ht="15.75" customHeight="1" x14ac:dyDescent="0.3">
      <c r="A806" s="355"/>
      <c r="B806" s="355"/>
      <c r="C806" s="355"/>
      <c r="D806" s="355"/>
      <c r="E806" s="355"/>
      <c r="F806" s="355"/>
      <c r="G806" s="355"/>
      <c r="H806" s="355"/>
      <c r="I806" s="355"/>
      <c r="J806" s="355"/>
      <c r="K806" s="359"/>
      <c r="L806" s="355"/>
      <c r="M806" s="355"/>
      <c r="N806" s="355"/>
      <c r="O806" s="355"/>
      <c r="P806" s="355"/>
      <c r="Q806" s="355"/>
      <c r="R806" s="355"/>
      <c r="S806" s="355"/>
      <c r="T806" s="355"/>
      <c r="U806" s="355"/>
      <c r="V806" s="355"/>
      <c r="W806" s="355"/>
      <c r="X806" s="355"/>
      <c r="Y806" s="355"/>
      <c r="Z806" s="355"/>
      <c r="AA806" s="355"/>
    </row>
    <row r="807" spans="1:27" ht="15.75" customHeight="1" x14ac:dyDescent="0.3">
      <c r="A807" s="355"/>
      <c r="B807" s="355"/>
      <c r="C807" s="355"/>
      <c r="D807" s="355"/>
      <c r="E807" s="355"/>
      <c r="F807" s="355"/>
      <c r="G807" s="355"/>
      <c r="H807" s="355"/>
      <c r="I807" s="355"/>
      <c r="J807" s="355"/>
      <c r="K807" s="359"/>
      <c r="L807" s="355"/>
      <c r="M807" s="355"/>
      <c r="N807" s="355"/>
      <c r="O807" s="355"/>
      <c r="P807" s="355"/>
      <c r="Q807" s="355"/>
      <c r="R807" s="355"/>
      <c r="S807" s="355"/>
      <c r="T807" s="355"/>
      <c r="U807" s="355"/>
      <c r="V807" s="355"/>
      <c r="W807" s="355"/>
      <c r="X807" s="355"/>
      <c r="Y807" s="355"/>
      <c r="Z807" s="355"/>
      <c r="AA807" s="355"/>
    </row>
    <row r="808" spans="1:27" ht="15.75" customHeight="1" x14ac:dyDescent="0.3">
      <c r="A808" s="355"/>
      <c r="B808" s="355"/>
      <c r="C808" s="355"/>
      <c r="D808" s="355"/>
      <c r="E808" s="355"/>
      <c r="F808" s="355"/>
      <c r="G808" s="355"/>
      <c r="H808" s="355"/>
      <c r="I808" s="355"/>
      <c r="J808" s="355"/>
      <c r="K808" s="359"/>
      <c r="L808" s="355"/>
      <c r="M808" s="355"/>
      <c r="N808" s="355"/>
      <c r="O808" s="355"/>
      <c r="P808" s="355"/>
      <c r="Q808" s="355"/>
      <c r="R808" s="355"/>
      <c r="S808" s="355"/>
      <c r="T808" s="355"/>
      <c r="U808" s="355"/>
      <c r="V808" s="355"/>
      <c r="W808" s="355"/>
      <c r="X808" s="355"/>
      <c r="Y808" s="355"/>
      <c r="Z808" s="355"/>
      <c r="AA808" s="355"/>
    </row>
    <row r="809" spans="1:27" ht="15.75" customHeight="1" x14ac:dyDescent="0.3">
      <c r="A809" s="355"/>
      <c r="B809" s="355"/>
      <c r="C809" s="355"/>
      <c r="D809" s="355"/>
      <c r="E809" s="355"/>
      <c r="F809" s="355"/>
      <c r="G809" s="355"/>
      <c r="H809" s="355"/>
      <c r="I809" s="355"/>
      <c r="J809" s="355"/>
      <c r="K809" s="359"/>
      <c r="L809" s="355"/>
      <c r="M809" s="355"/>
      <c r="N809" s="355"/>
      <c r="O809" s="355"/>
      <c r="P809" s="355"/>
      <c r="Q809" s="355"/>
      <c r="R809" s="355"/>
      <c r="S809" s="355"/>
      <c r="T809" s="355"/>
      <c r="U809" s="355"/>
      <c r="V809" s="355"/>
      <c r="W809" s="355"/>
      <c r="X809" s="355"/>
      <c r="Y809" s="355"/>
      <c r="Z809" s="355"/>
      <c r="AA809" s="355"/>
    </row>
    <row r="810" spans="1:27" ht="15.75" customHeight="1" x14ac:dyDescent="0.3">
      <c r="A810" s="355"/>
      <c r="B810" s="355"/>
      <c r="C810" s="355"/>
      <c r="D810" s="355"/>
      <c r="E810" s="355"/>
      <c r="F810" s="355"/>
      <c r="G810" s="355"/>
      <c r="H810" s="355"/>
      <c r="I810" s="355"/>
      <c r="J810" s="355"/>
      <c r="K810" s="359"/>
      <c r="L810" s="355"/>
      <c r="M810" s="355"/>
      <c r="N810" s="355"/>
      <c r="O810" s="355"/>
      <c r="P810" s="355"/>
      <c r="Q810" s="355"/>
      <c r="R810" s="355"/>
      <c r="S810" s="355"/>
      <c r="T810" s="355"/>
      <c r="U810" s="355"/>
      <c r="V810" s="355"/>
      <c r="W810" s="355"/>
      <c r="X810" s="355"/>
      <c r="Y810" s="355"/>
      <c r="Z810" s="355"/>
      <c r="AA810" s="355"/>
    </row>
    <row r="811" spans="1:27" ht="15.75" customHeight="1" x14ac:dyDescent="0.3">
      <c r="A811" s="355"/>
      <c r="B811" s="355"/>
      <c r="C811" s="355"/>
      <c r="D811" s="355"/>
      <c r="E811" s="355"/>
      <c r="F811" s="355"/>
      <c r="G811" s="355"/>
      <c r="H811" s="355"/>
      <c r="I811" s="355"/>
      <c r="J811" s="355"/>
      <c r="K811" s="359"/>
      <c r="L811" s="355"/>
      <c r="M811" s="355"/>
      <c r="N811" s="355"/>
      <c r="O811" s="355"/>
      <c r="P811" s="355"/>
      <c r="Q811" s="355"/>
      <c r="R811" s="355"/>
      <c r="S811" s="355"/>
      <c r="T811" s="355"/>
      <c r="U811" s="355"/>
      <c r="V811" s="355"/>
      <c r="W811" s="355"/>
      <c r="X811" s="355"/>
      <c r="Y811" s="355"/>
      <c r="Z811" s="355"/>
      <c r="AA811" s="355"/>
    </row>
    <row r="812" spans="1:27" ht="15.75" customHeight="1" x14ac:dyDescent="0.3">
      <c r="A812" s="355"/>
      <c r="B812" s="355"/>
      <c r="C812" s="355"/>
      <c r="D812" s="355"/>
      <c r="E812" s="355"/>
      <c r="F812" s="355"/>
      <c r="G812" s="355"/>
      <c r="H812" s="355"/>
      <c r="I812" s="355"/>
      <c r="J812" s="355"/>
      <c r="K812" s="359"/>
      <c r="L812" s="355"/>
      <c r="M812" s="355"/>
      <c r="N812" s="355"/>
      <c r="O812" s="355"/>
      <c r="P812" s="355"/>
      <c r="Q812" s="355"/>
      <c r="R812" s="355"/>
      <c r="S812" s="355"/>
      <c r="T812" s="355"/>
      <c r="U812" s="355"/>
      <c r="V812" s="355"/>
      <c r="W812" s="355"/>
      <c r="X812" s="355"/>
      <c r="Y812" s="355"/>
      <c r="Z812" s="355"/>
      <c r="AA812" s="355"/>
    </row>
    <row r="813" spans="1:27" ht="15.75" customHeight="1" x14ac:dyDescent="0.3">
      <c r="A813" s="355"/>
      <c r="B813" s="355"/>
      <c r="C813" s="355"/>
      <c r="D813" s="355"/>
      <c r="E813" s="355"/>
      <c r="F813" s="355"/>
      <c r="G813" s="355"/>
      <c r="H813" s="355"/>
      <c r="I813" s="355"/>
      <c r="J813" s="355"/>
      <c r="K813" s="359"/>
      <c r="L813" s="355"/>
      <c r="M813" s="355"/>
      <c r="N813" s="355"/>
      <c r="O813" s="355"/>
      <c r="P813" s="355"/>
      <c r="Q813" s="355"/>
      <c r="R813" s="355"/>
      <c r="S813" s="355"/>
      <c r="T813" s="355"/>
      <c r="U813" s="355"/>
      <c r="V813" s="355"/>
      <c r="W813" s="355"/>
      <c r="X813" s="355"/>
      <c r="Y813" s="355"/>
      <c r="Z813" s="355"/>
      <c r="AA813" s="355"/>
    </row>
    <row r="814" spans="1:27" ht="15.75" customHeight="1" x14ac:dyDescent="0.3">
      <c r="A814" s="355"/>
      <c r="B814" s="355"/>
      <c r="C814" s="355"/>
      <c r="D814" s="355"/>
      <c r="E814" s="355"/>
      <c r="F814" s="355"/>
      <c r="G814" s="355"/>
      <c r="H814" s="355"/>
      <c r="I814" s="355"/>
      <c r="J814" s="355"/>
      <c r="K814" s="359"/>
      <c r="L814" s="355"/>
      <c r="M814" s="355"/>
      <c r="N814" s="355"/>
      <c r="O814" s="355"/>
      <c r="P814" s="355"/>
      <c r="Q814" s="355"/>
      <c r="R814" s="355"/>
      <c r="S814" s="355"/>
      <c r="T814" s="355"/>
      <c r="U814" s="355"/>
      <c r="V814" s="355"/>
      <c r="W814" s="355"/>
      <c r="X814" s="355"/>
      <c r="Y814" s="355"/>
      <c r="Z814" s="355"/>
      <c r="AA814" s="355"/>
    </row>
    <row r="815" spans="1:27" ht="15.75" customHeight="1" x14ac:dyDescent="0.3">
      <c r="A815" s="355"/>
      <c r="B815" s="355"/>
      <c r="C815" s="355"/>
      <c r="D815" s="355"/>
      <c r="E815" s="355"/>
      <c r="F815" s="355"/>
      <c r="G815" s="355"/>
      <c r="H815" s="355"/>
      <c r="I815" s="355"/>
      <c r="J815" s="355"/>
      <c r="K815" s="359"/>
      <c r="L815" s="355"/>
      <c r="M815" s="355"/>
      <c r="N815" s="355"/>
      <c r="O815" s="355"/>
      <c r="P815" s="355"/>
      <c r="Q815" s="355"/>
      <c r="R815" s="355"/>
      <c r="S815" s="355"/>
      <c r="T815" s="355"/>
      <c r="U815" s="355"/>
      <c r="V815" s="355"/>
      <c r="W815" s="355"/>
      <c r="X815" s="355"/>
      <c r="Y815" s="355"/>
      <c r="Z815" s="355"/>
      <c r="AA815" s="355"/>
    </row>
    <row r="816" spans="1:27" ht="15.75" customHeight="1" x14ac:dyDescent="0.3">
      <c r="A816" s="355"/>
      <c r="B816" s="355"/>
      <c r="C816" s="355"/>
      <c r="D816" s="355"/>
      <c r="E816" s="355"/>
      <c r="F816" s="355"/>
      <c r="G816" s="355"/>
      <c r="H816" s="355"/>
      <c r="I816" s="355"/>
      <c r="J816" s="355"/>
      <c r="K816" s="359"/>
      <c r="L816" s="355"/>
      <c r="M816" s="355"/>
      <c r="N816" s="355"/>
      <c r="O816" s="355"/>
      <c r="P816" s="355"/>
      <c r="Q816" s="355"/>
      <c r="R816" s="355"/>
      <c r="S816" s="355"/>
      <c r="T816" s="355"/>
      <c r="U816" s="355"/>
      <c r="V816" s="355"/>
      <c r="W816" s="355"/>
      <c r="X816" s="355"/>
      <c r="Y816" s="355"/>
      <c r="Z816" s="355"/>
      <c r="AA816" s="355"/>
    </row>
    <row r="817" spans="1:27" ht="15.75" customHeight="1" x14ac:dyDescent="0.3">
      <c r="A817" s="355"/>
      <c r="B817" s="355"/>
      <c r="C817" s="355"/>
      <c r="D817" s="355"/>
      <c r="E817" s="355"/>
      <c r="F817" s="355"/>
      <c r="G817" s="355"/>
      <c r="H817" s="355"/>
      <c r="I817" s="355"/>
      <c r="J817" s="355"/>
      <c r="K817" s="359"/>
      <c r="L817" s="355"/>
      <c r="M817" s="355"/>
      <c r="N817" s="355"/>
      <c r="O817" s="355"/>
      <c r="P817" s="355"/>
      <c r="Q817" s="355"/>
      <c r="R817" s="355"/>
      <c r="S817" s="355"/>
      <c r="T817" s="355"/>
      <c r="U817" s="355"/>
      <c r="V817" s="355"/>
      <c r="W817" s="355"/>
      <c r="X817" s="355"/>
      <c r="Y817" s="355"/>
      <c r="Z817" s="355"/>
      <c r="AA817" s="355"/>
    </row>
    <row r="818" spans="1:27" ht="15.75" customHeight="1" x14ac:dyDescent="0.3">
      <c r="A818" s="355"/>
      <c r="B818" s="355"/>
      <c r="C818" s="355"/>
      <c r="D818" s="355"/>
      <c r="E818" s="355"/>
      <c r="F818" s="355"/>
      <c r="G818" s="355"/>
      <c r="H818" s="355"/>
      <c r="I818" s="355"/>
      <c r="J818" s="355"/>
      <c r="K818" s="359"/>
      <c r="L818" s="355"/>
      <c r="M818" s="355"/>
      <c r="N818" s="355"/>
      <c r="O818" s="355"/>
      <c r="P818" s="355"/>
      <c r="Q818" s="355"/>
      <c r="R818" s="355"/>
      <c r="S818" s="355"/>
      <c r="T818" s="355"/>
      <c r="U818" s="355"/>
      <c r="V818" s="355"/>
      <c r="W818" s="355"/>
      <c r="X818" s="355"/>
      <c r="Y818" s="355"/>
      <c r="Z818" s="355"/>
      <c r="AA818" s="355"/>
    </row>
    <row r="819" spans="1:27" ht="15.75" customHeight="1" x14ac:dyDescent="0.3">
      <c r="A819" s="355"/>
      <c r="B819" s="355"/>
      <c r="C819" s="355"/>
      <c r="D819" s="355"/>
      <c r="E819" s="355"/>
      <c r="F819" s="355"/>
      <c r="G819" s="355"/>
      <c r="H819" s="355"/>
      <c r="I819" s="355"/>
      <c r="J819" s="355"/>
      <c r="K819" s="359"/>
      <c r="L819" s="355"/>
      <c r="M819" s="355"/>
      <c r="N819" s="355"/>
      <c r="O819" s="355"/>
      <c r="P819" s="355"/>
      <c r="Q819" s="355"/>
      <c r="R819" s="355"/>
      <c r="S819" s="355"/>
      <c r="T819" s="355"/>
      <c r="U819" s="355"/>
      <c r="V819" s="355"/>
      <c r="W819" s="355"/>
      <c r="X819" s="355"/>
      <c r="Y819" s="355"/>
      <c r="Z819" s="355"/>
      <c r="AA819" s="355"/>
    </row>
    <row r="820" spans="1:27" ht="15.75" customHeight="1" x14ac:dyDescent="0.3">
      <c r="A820" s="355"/>
      <c r="B820" s="355"/>
      <c r="C820" s="355"/>
      <c r="D820" s="355"/>
      <c r="E820" s="355"/>
      <c r="F820" s="355"/>
      <c r="G820" s="355"/>
      <c r="H820" s="355"/>
      <c r="I820" s="355"/>
      <c r="J820" s="355"/>
      <c r="K820" s="359"/>
      <c r="L820" s="355"/>
      <c r="M820" s="355"/>
      <c r="N820" s="355"/>
      <c r="O820" s="355"/>
      <c r="P820" s="355"/>
      <c r="Q820" s="355"/>
      <c r="R820" s="355"/>
      <c r="S820" s="355"/>
      <c r="T820" s="355"/>
      <c r="U820" s="355"/>
      <c r="V820" s="355"/>
      <c r="W820" s="355"/>
      <c r="X820" s="355"/>
      <c r="Y820" s="355"/>
      <c r="Z820" s="355"/>
      <c r="AA820" s="355"/>
    </row>
    <row r="821" spans="1:27" ht="15.75" customHeight="1" x14ac:dyDescent="0.3">
      <c r="A821" s="355"/>
      <c r="B821" s="355"/>
      <c r="C821" s="355"/>
      <c r="D821" s="355"/>
      <c r="E821" s="355"/>
      <c r="F821" s="355"/>
      <c r="G821" s="355"/>
      <c r="H821" s="355"/>
      <c r="I821" s="355"/>
      <c r="J821" s="355"/>
      <c r="K821" s="359"/>
      <c r="L821" s="355"/>
      <c r="M821" s="355"/>
      <c r="N821" s="355"/>
      <c r="O821" s="355"/>
      <c r="P821" s="355"/>
      <c r="Q821" s="355"/>
      <c r="R821" s="355"/>
      <c r="S821" s="355"/>
      <c r="T821" s="355"/>
      <c r="U821" s="355"/>
      <c r="V821" s="355"/>
      <c r="W821" s="355"/>
      <c r="X821" s="355"/>
      <c r="Y821" s="355"/>
      <c r="Z821" s="355"/>
      <c r="AA821" s="355"/>
    </row>
    <row r="822" spans="1:27" ht="15.75" customHeight="1" x14ac:dyDescent="0.3">
      <c r="A822" s="355"/>
      <c r="B822" s="355"/>
      <c r="C822" s="355"/>
      <c r="D822" s="355"/>
      <c r="E822" s="355"/>
      <c r="F822" s="355"/>
      <c r="G822" s="355"/>
      <c r="H822" s="355"/>
      <c r="I822" s="355"/>
      <c r="J822" s="355"/>
      <c r="K822" s="359"/>
      <c r="L822" s="355"/>
      <c r="M822" s="355"/>
      <c r="N822" s="355"/>
      <c r="O822" s="355"/>
      <c r="P822" s="355"/>
      <c r="Q822" s="355"/>
      <c r="R822" s="355"/>
      <c r="S822" s="355"/>
      <c r="T822" s="355"/>
      <c r="U822" s="355"/>
      <c r="V822" s="355"/>
      <c r="W822" s="355"/>
      <c r="X822" s="355"/>
      <c r="Y822" s="355"/>
      <c r="Z822" s="355"/>
      <c r="AA822" s="355"/>
    </row>
    <row r="823" spans="1:27" ht="15.75" customHeight="1" x14ac:dyDescent="0.3">
      <c r="A823" s="355"/>
      <c r="B823" s="355"/>
      <c r="C823" s="355"/>
      <c r="D823" s="355"/>
      <c r="E823" s="355"/>
      <c r="F823" s="355"/>
      <c r="G823" s="355"/>
      <c r="H823" s="355"/>
      <c r="I823" s="355"/>
      <c r="J823" s="355"/>
      <c r="K823" s="359"/>
      <c r="L823" s="355"/>
      <c r="M823" s="355"/>
      <c r="N823" s="355"/>
      <c r="O823" s="355"/>
      <c r="P823" s="355"/>
      <c r="Q823" s="355"/>
      <c r="R823" s="355"/>
      <c r="S823" s="355"/>
      <c r="T823" s="355"/>
      <c r="U823" s="355"/>
      <c r="V823" s="355"/>
      <c r="W823" s="355"/>
      <c r="X823" s="355"/>
      <c r="Y823" s="355"/>
      <c r="Z823" s="355"/>
      <c r="AA823" s="355"/>
    </row>
    <row r="824" spans="1:27" ht="15.75" customHeight="1" x14ac:dyDescent="0.3">
      <c r="A824" s="355"/>
      <c r="B824" s="355"/>
      <c r="C824" s="355"/>
      <c r="D824" s="355"/>
      <c r="E824" s="355"/>
      <c r="F824" s="355"/>
      <c r="G824" s="355"/>
      <c r="H824" s="355"/>
      <c r="I824" s="355"/>
      <c r="J824" s="355"/>
      <c r="K824" s="359"/>
      <c r="L824" s="355"/>
      <c r="M824" s="355"/>
      <c r="N824" s="355"/>
      <c r="O824" s="355"/>
      <c r="P824" s="355"/>
      <c r="Q824" s="355"/>
      <c r="R824" s="355"/>
      <c r="S824" s="355"/>
      <c r="T824" s="355"/>
      <c r="U824" s="355"/>
      <c r="V824" s="355"/>
      <c r="W824" s="355"/>
      <c r="X824" s="355"/>
      <c r="Y824" s="355"/>
      <c r="Z824" s="355"/>
      <c r="AA824" s="355"/>
    </row>
    <row r="825" spans="1:27" ht="15.75" customHeight="1" x14ac:dyDescent="0.3">
      <c r="A825" s="355"/>
      <c r="B825" s="355"/>
      <c r="C825" s="355"/>
      <c r="D825" s="355"/>
      <c r="E825" s="355"/>
      <c r="F825" s="355"/>
      <c r="G825" s="355"/>
      <c r="H825" s="355"/>
      <c r="I825" s="355"/>
      <c r="J825" s="355"/>
      <c r="K825" s="359"/>
      <c r="L825" s="355"/>
      <c r="M825" s="355"/>
      <c r="N825" s="355"/>
      <c r="O825" s="355"/>
      <c r="P825" s="355"/>
      <c r="Q825" s="355"/>
      <c r="R825" s="355"/>
      <c r="S825" s="355"/>
      <c r="T825" s="355"/>
      <c r="U825" s="355"/>
      <c r="V825" s="355"/>
      <c r="W825" s="355"/>
      <c r="X825" s="355"/>
      <c r="Y825" s="355"/>
      <c r="Z825" s="355"/>
      <c r="AA825" s="355"/>
    </row>
    <row r="826" spans="1:27" ht="15.75" customHeight="1" x14ac:dyDescent="0.3">
      <c r="A826" s="355"/>
      <c r="B826" s="355"/>
      <c r="C826" s="355"/>
      <c r="D826" s="355"/>
      <c r="E826" s="355"/>
      <c r="F826" s="355"/>
      <c r="G826" s="355"/>
      <c r="H826" s="355"/>
      <c r="I826" s="355"/>
      <c r="J826" s="355"/>
      <c r="K826" s="359"/>
      <c r="L826" s="355"/>
      <c r="M826" s="355"/>
      <c r="N826" s="355"/>
      <c r="O826" s="355"/>
      <c r="P826" s="355"/>
      <c r="Q826" s="355"/>
      <c r="R826" s="355"/>
      <c r="S826" s="355"/>
      <c r="T826" s="355"/>
      <c r="U826" s="355"/>
      <c r="V826" s="355"/>
      <c r="W826" s="355"/>
      <c r="X826" s="355"/>
      <c r="Y826" s="355"/>
      <c r="Z826" s="355"/>
      <c r="AA826" s="355"/>
    </row>
    <row r="827" spans="1:27" ht="15.75" customHeight="1" x14ac:dyDescent="0.3">
      <c r="A827" s="355"/>
      <c r="B827" s="355"/>
      <c r="C827" s="355"/>
      <c r="D827" s="355"/>
      <c r="E827" s="355"/>
      <c r="F827" s="355"/>
      <c r="G827" s="355"/>
      <c r="H827" s="355"/>
      <c r="I827" s="355"/>
      <c r="J827" s="355"/>
      <c r="K827" s="359"/>
      <c r="L827" s="355"/>
      <c r="M827" s="355"/>
      <c r="N827" s="355"/>
      <c r="O827" s="355"/>
      <c r="P827" s="355"/>
      <c r="Q827" s="355"/>
      <c r="R827" s="355"/>
      <c r="S827" s="355"/>
      <c r="T827" s="355"/>
      <c r="U827" s="355"/>
      <c r="V827" s="355"/>
      <c r="W827" s="355"/>
      <c r="X827" s="355"/>
      <c r="Y827" s="355"/>
      <c r="Z827" s="355"/>
      <c r="AA827" s="355"/>
    </row>
    <row r="828" spans="1:27" ht="15.75" customHeight="1" x14ac:dyDescent="0.3">
      <c r="A828" s="355"/>
      <c r="B828" s="355"/>
      <c r="C828" s="355"/>
      <c r="D828" s="355"/>
      <c r="E828" s="355"/>
      <c r="F828" s="355"/>
      <c r="G828" s="355"/>
      <c r="H828" s="355"/>
      <c r="I828" s="355"/>
      <c r="J828" s="355"/>
      <c r="K828" s="359"/>
      <c r="L828" s="355"/>
      <c r="M828" s="355"/>
      <c r="N828" s="355"/>
      <c r="O828" s="355"/>
      <c r="P828" s="355"/>
      <c r="Q828" s="355"/>
      <c r="R828" s="355"/>
      <c r="S828" s="355"/>
      <c r="T828" s="355"/>
      <c r="U828" s="355"/>
      <c r="V828" s="355"/>
      <c r="W828" s="355"/>
      <c r="X828" s="355"/>
      <c r="Y828" s="355"/>
      <c r="Z828" s="355"/>
      <c r="AA828" s="355"/>
    </row>
    <row r="829" spans="1:27" ht="15.75" customHeight="1" x14ac:dyDescent="0.3">
      <c r="A829" s="355"/>
      <c r="B829" s="355"/>
      <c r="C829" s="355"/>
      <c r="D829" s="355"/>
      <c r="E829" s="355"/>
      <c r="F829" s="355"/>
      <c r="G829" s="355"/>
      <c r="H829" s="355"/>
      <c r="I829" s="355"/>
      <c r="J829" s="355"/>
      <c r="K829" s="359"/>
      <c r="L829" s="355"/>
      <c r="M829" s="355"/>
      <c r="N829" s="355"/>
      <c r="O829" s="355"/>
      <c r="P829" s="355"/>
      <c r="Q829" s="355"/>
      <c r="R829" s="355"/>
      <c r="S829" s="355"/>
      <c r="T829" s="355"/>
      <c r="U829" s="355"/>
      <c r="V829" s="355"/>
      <c r="W829" s="355"/>
      <c r="X829" s="355"/>
      <c r="Y829" s="355"/>
      <c r="Z829" s="355"/>
      <c r="AA829" s="355"/>
    </row>
    <row r="830" spans="1:27" ht="15.75" customHeight="1" x14ac:dyDescent="0.3">
      <c r="A830" s="355"/>
      <c r="B830" s="355"/>
      <c r="C830" s="355"/>
      <c r="D830" s="355"/>
      <c r="E830" s="355"/>
      <c r="F830" s="355"/>
      <c r="G830" s="355"/>
      <c r="H830" s="355"/>
      <c r="I830" s="355"/>
      <c r="J830" s="355"/>
      <c r="K830" s="359"/>
      <c r="L830" s="355"/>
      <c r="M830" s="355"/>
      <c r="N830" s="355"/>
      <c r="O830" s="355"/>
      <c r="P830" s="355"/>
      <c r="Q830" s="355"/>
      <c r="R830" s="355"/>
      <c r="S830" s="355"/>
      <c r="T830" s="355"/>
      <c r="U830" s="355"/>
      <c r="V830" s="355"/>
      <c r="W830" s="355"/>
      <c r="X830" s="355"/>
      <c r="Y830" s="355"/>
      <c r="Z830" s="355"/>
      <c r="AA830" s="355"/>
    </row>
    <row r="831" spans="1:27" ht="15.75" customHeight="1" x14ac:dyDescent="0.3">
      <c r="A831" s="355"/>
      <c r="B831" s="355"/>
      <c r="C831" s="355"/>
      <c r="D831" s="355"/>
      <c r="E831" s="355"/>
      <c r="F831" s="355"/>
      <c r="G831" s="355"/>
      <c r="H831" s="355"/>
      <c r="I831" s="355"/>
      <c r="J831" s="355"/>
      <c r="K831" s="359"/>
      <c r="L831" s="355"/>
      <c r="M831" s="355"/>
      <c r="N831" s="355"/>
      <c r="O831" s="355"/>
      <c r="P831" s="355"/>
      <c r="Q831" s="355"/>
      <c r="R831" s="355"/>
      <c r="S831" s="355"/>
      <c r="T831" s="355"/>
      <c r="U831" s="355"/>
      <c r="V831" s="355"/>
      <c r="W831" s="355"/>
      <c r="X831" s="355"/>
      <c r="Y831" s="355"/>
      <c r="Z831" s="355"/>
      <c r="AA831" s="355"/>
    </row>
    <row r="832" spans="1:27" ht="15.75" customHeight="1" x14ac:dyDescent="0.3">
      <c r="A832" s="355"/>
      <c r="B832" s="355"/>
      <c r="C832" s="355"/>
      <c r="D832" s="355"/>
      <c r="E832" s="355"/>
      <c r="F832" s="355"/>
      <c r="G832" s="355"/>
      <c r="H832" s="355"/>
      <c r="I832" s="355"/>
      <c r="J832" s="355"/>
      <c r="K832" s="359"/>
      <c r="L832" s="355"/>
      <c r="M832" s="355"/>
      <c r="N832" s="355"/>
      <c r="O832" s="355"/>
      <c r="P832" s="355"/>
      <c r="Q832" s="355"/>
      <c r="R832" s="355"/>
      <c r="S832" s="355"/>
      <c r="T832" s="355"/>
      <c r="U832" s="355"/>
      <c r="V832" s="355"/>
      <c r="W832" s="355"/>
      <c r="X832" s="355"/>
      <c r="Y832" s="355"/>
      <c r="Z832" s="355"/>
      <c r="AA832" s="355"/>
    </row>
    <row r="833" spans="1:27" ht="15.75" customHeight="1" x14ac:dyDescent="0.3">
      <c r="A833" s="355"/>
      <c r="B833" s="355"/>
      <c r="C833" s="355"/>
      <c r="D833" s="355"/>
      <c r="E833" s="355"/>
      <c r="F833" s="355"/>
      <c r="G833" s="355"/>
      <c r="H833" s="355"/>
      <c r="I833" s="355"/>
      <c r="J833" s="355"/>
      <c r="K833" s="359"/>
      <c r="L833" s="355"/>
      <c r="M833" s="355"/>
      <c r="N833" s="355"/>
      <c r="O833" s="355"/>
      <c r="P833" s="355"/>
      <c r="Q833" s="355"/>
      <c r="R833" s="355"/>
      <c r="S833" s="355"/>
      <c r="T833" s="355"/>
      <c r="U833" s="355"/>
      <c r="V833" s="355"/>
      <c r="W833" s="355"/>
      <c r="X833" s="355"/>
      <c r="Y833" s="355"/>
      <c r="Z833" s="355"/>
      <c r="AA833" s="355"/>
    </row>
    <row r="834" spans="1:27" ht="15.75" customHeight="1" x14ac:dyDescent="0.3">
      <c r="A834" s="355"/>
      <c r="B834" s="355"/>
      <c r="C834" s="355"/>
      <c r="D834" s="355"/>
      <c r="E834" s="355"/>
      <c r="F834" s="355"/>
      <c r="G834" s="355"/>
      <c r="H834" s="355"/>
      <c r="I834" s="355"/>
      <c r="J834" s="355"/>
      <c r="K834" s="359"/>
      <c r="L834" s="355"/>
      <c r="M834" s="355"/>
      <c r="N834" s="355"/>
      <c r="O834" s="355"/>
      <c r="P834" s="355"/>
      <c r="Q834" s="355"/>
      <c r="R834" s="355"/>
      <c r="S834" s="355"/>
      <c r="T834" s="355"/>
      <c r="U834" s="355"/>
      <c r="V834" s="355"/>
      <c r="W834" s="355"/>
      <c r="X834" s="355"/>
      <c r="Y834" s="355"/>
      <c r="Z834" s="355"/>
      <c r="AA834" s="355"/>
    </row>
    <row r="835" spans="1:27" ht="15.75" customHeight="1" x14ac:dyDescent="0.3">
      <c r="A835" s="355"/>
      <c r="B835" s="355"/>
      <c r="C835" s="355"/>
      <c r="D835" s="355"/>
      <c r="E835" s="355"/>
      <c r="F835" s="355"/>
      <c r="G835" s="355"/>
      <c r="H835" s="355"/>
      <c r="I835" s="355"/>
      <c r="J835" s="355"/>
      <c r="K835" s="359"/>
      <c r="L835" s="355"/>
      <c r="M835" s="355"/>
      <c r="N835" s="355"/>
      <c r="O835" s="355"/>
      <c r="P835" s="355"/>
      <c r="Q835" s="355"/>
      <c r="R835" s="355"/>
      <c r="S835" s="355"/>
      <c r="T835" s="355"/>
      <c r="U835" s="355"/>
      <c r="V835" s="355"/>
      <c r="W835" s="355"/>
      <c r="X835" s="355"/>
      <c r="Y835" s="355"/>
      <c r="Z835" s="355"/>
      <c r="AA835" s="355"/>
    </row>
    <row r="836" spans="1:27" ht="15.75" customHeight="1" x14ac:dyDescent="0.3">
      <c r="A836" s="355"/>
      <c r="B836" s="355"/>
      <c r="C836" s="355"/>
      <c r="D836" s="355"/>
      <c r="E836" s="355"/>
      <c r="F836" s="355"/>
      <c r="G836" s="355"/>
      <c r="H836" s="355"/>
      <c r="I836" s="355"/>
      <c r="J836" s="355"/>
      <c r="K836" s="359"/>
      <c r="L836" s="355"/>
      <c r="M836" s="355"/>
      <c r="N836" s="355"/>
      <c r="O836" s="355"/>
      <c r="P836" s="355"/>
      <c r="Q836" s="355"/>
      <c r="R836" s="355"/>
      <c r="S836" s="355"/>
      <c r="T836" s="355"/>
      <c r="U836" s="355"/>
      <c r="V836" s="355"/>
      <c r="W836" s="355"/>
      <c r="X836" s="355"/>
      <c r="Y836" s="355"/>
      <c r="Z836" s="355"/>
      <c r="AA836" s="355"/>
    </row>
    <row r="837" spans="1:27" ht="15.75" customHeight="1" x14ac:dyDescent="0.3">
      <c r="A837" s="355"/>
      <c r="B837" s="355"/>
      <c r="C837" s="355"/>
      <c r="D837" s="355"/>
      <c r="E837" s="355"/>
      <c r="F837" s="355"/>
      <c r="G837" s="355"/>
      <c r="H837" s="355"/>
      <c r="I837" s="355"/>
      <c r="J837" s="355"/>
      <c r="K837" s="359"/>
      <c r="L837" s="355"/>
      <c r="M837" s="355"/>
      <c r="N837" s="355"/>
      <c r="O837" s="355"/>
      <c r="P837" s="355"/>
      <c r="Q837" s="355"/>
      <c r="R837" s="355"/>
      <c r="S837" s="355"/>
      <c r="T837" s="355"/>
      <c r="U837" s="355"/>
      <c r="V837" s="355"/>
      <c r="W837" s="355"/>
      <c r="X837" s="355"/>
      <c r="Y837" s="355"/>
      <c r="Z837" s="355"/>
      <c r="AA837" s="355"/>
    </row>
    <row r="838" spans="1:27" ht="15.75" customHeight="1" x14ac:dyDescent="0.3">
      <c r="A838" s="355"/>
      <c r="B838" s="355"/>
      <c r="C838" s="355"/>
      <c r="D838" s="355"/>
      <c r="E838" s="355"/>
      <c r="F838" s="355"/>
      <c r="G838" s="355"/>
      <c r="H838" s="355"/>
      <c r="I838" s="355"/>
      <c r="J838" s="355"/>
      <c r="K838" s="359"/>
      <c r="L838" s="355"/>
      <c r="M838" s="355"/>
      <c r="N838" s="355"/>
      <c r="O838" s="355"/>
      <c r="P838" s="355"/>
      <c r="Q838" s="355"/>
      <c r="R838" s="355"/>
      <c r="S838" s="355"/>
      <c r="T838" s="355"/>
      <c r="U838" s="355"/>
      <c r="V838" s="355"/>
      <c r="W838" s="355"/>
      <c r="X838" s="355"/>
      <c r="Y838" s="355"/>
      <c r="Z838" s="355"/>
      <c r="AA838" s="355"/>
    </row>
    <row r="839" spans="1:27" ht="15.75" customHeight="1" x14ac:dyDescent="0.3">
      <c r="A839" s="355"/>
      <c r="B839" s="355"/>
      <c r="C839" s="355"/>
      <c r="D839" s="355"/>
      <c r="E839" s="355"/>
      <c r="F839" s="355"/>
      <c r="G839" s="355"/>
      <c r="H839" s="355"/>
      <c r="I839" s="355"/>
      <c r="J839" s="355"/>
      <c r="K839" s="359"/>
      <c r="L839" s="355"/>
      <c r="M839" s="355"/>
      <c r="N839" s="355"/>
      <c r="O839" s="355"/>
      <c r="P839" s="355"/>
      <c r="Q839" s="355"/>
      <c r="R839" s="355"/>
      <c r="S839" s="355"/>
      <c r="T839" s="355"/>
      <c r="U839" s="355"/>
      <c r="V839" s="355"/>
      <c r="W839" s="355"/>
      <c r="X839" s="355"/>
      <c r="Y839" s="355"/>
      <c r="Z839" s="355"/>
      <c r="AA839" s="355"/>
    </row>
    <row r="840" spans="1:27" ht="15.75" customHeight="1" x14ac:dyDescent="0.3">
      <c r="A840" s="355"/>
      <c r="B840" s="355"/>
      <c r="C840" s="355"/>
      <c r="D840" s="355"/>
      <c r="E840" s="355"/>
      <c r="F840" s="355"/>
      <c r="G840" s="355"/>
      <c r="H840" s="355"/>
      <c r="I840" s="355"/>
      <c r="J840" s="355"/>
      <c r="K840" s="359"/>
      <c r="L840" s="355"/>
      <c r="M840" s="355"/>
      <c r="N840" s="355"/>
      <c r="O840" s="355"/>
      <c r="P840" s="355"/>
      <c r="Q840" s="355"/>
      <c r="R840" s="355"/>
      <c r="S840" s="355"/>
      <c r="T840" s="355"/>
      <c r="U840" s="355"/>
      <c r="V840" s="355"/>
      <c r="W840" s="355"/>
      <c r="X840" s="355"/>
      <c r="Y840" s="355"/>
      <c r="Z840" s="355"/>
      <c r="AA840" s="355"/>
    </row>
    <row r="841" spans="1:27" ht="15.75" customHeight="1" x14ac:dyDescent="0.3">
      <c r="A841" s="355"/>
      <c r="B841" s="355"/>
      <c r="C841" s="355"/>
      <c r="D841" s="355"/>
      <c r="E841" s="355"/>
      <c r="F841" s="355"/>
      <c r="G841" s="355"/>
      <c r="H841" s="355"/>
      <c r="I841" s="355"/>
      <c r="J841" s="355"/>
      <c r="K841" s="359"/>
      <c r="L841" s="355"/>
      <c r="M841" s="355"/>
      <c r="N841" s="355"/>
      <c r="O841" s="355"/>
      <c r="P841" s="355"/>
      <c r="Q841" s="355"/>
      <c r="R841" s="355"/>
      <c r="S841" s="355"/>
      <c r="T841" s="355"/>
      <c r="U841" s="355"/>
      <c r="V841" s="355"/>
      <c r="W841" s="355"/>
      <c r="X841" s="355"/>
      <c r="Y841" s="355"/>
      <c r="Z841" s="355"/>
      <c r="AA841" s="355"/>
    </row>
    <row r="842" spans="1:27" ht="15.75" customHeight="1" x14ac:dyDescent="0.3">
      <c r="A842" s="355"/>
      <c r="B842" s="355"/>
      <c r="C842" s="355"/>
      <c r="D842" s="355"/>
      <c r="E842" s="355"/>
      <c r="F842" s="355"/>
      <c r="G842" s="355"/>
      <c r="H842" s="355"/>
      <c r="I842" s="355"/>
      <c r="J842" s="355"/>
      <c r="K842" s="359"/>
      <c r="L842" s="355"/>
      <c r="M842" s="355"/>
      <c r="N842" s="355"/>
      <c r="O842" s="355"/>
      <c r="P842" s="355"/>
      <c r="Q842" s="355"/>
      <c r="R842" s="355"/>
      <c r="S842" s="355"/>
      <c r="T842" s="355"/>
      <c r="U842" s="355"/>
      <c r="V842" s="355"/>
      <c r="W842" s="355"/>
      <c r="X842" s="355"/>
      <c r="Y842" s="355"/>
      <c r="Z842" s="355"/>
      <c r="AA842" s="355"/>
    </row>
    <row r="843" spans="1:27" ht="15.75" customHeight="1" x14ac:dyDescent="0.3">
      <c r="A843" s="355"/>
      <c r="B843" s="355"/>
      <c r="C843" s="355"/>
      <c r="D843" s="355"/>
      <c r="E843" s="355"/>
      <c r="F843" s="355"/>
      <c r="G843" s="355"/>
      <c r="H843" s="355"/>
      <c r="I843" s="355"/>
      <c r="J843" s="355"/>
      <c r="K843" s="359"/>
      <c r="L843" s="355"/>
      <c r="M843" s="355"/>
      <c r="N843" s="355"/>
      <c r="O843" s="355"/>
      <c r="P843" s="355"/>
      <c r="Q843" s="355"/>
      <c r="R843" s="355"/>
      <c r="S843" s="355"/>
      <c r="T843" s="355"/>
      <c r="U843" s="355"/>
      <c r="V843" s="355"/>
      <c r="W843" s="355"/>
      <c r="X843" s="355"/>
      <c r="Y843" s="355"/>
      <c r="Z843" s="355"/>
      <c r="AA843" s="355"/>
    </row>
    <row r="844" spans="1:27" ht="15.75" customHeight="1" x14ac:dyDescent="0.3">
      <c r="A844" s="355"/>
      <c r="B844" s="355"/>
      <c r="C844" s="355"/>
      <c r="D844" s="355"/>
      <c r="E844" s="355"/>
      <c r="F844" s="355"/>
      <c r="G844" s="355"/>
      <c r="H844" s="355"/>
      <c r="I844" s="355"/>
      <c r="J844" s="355"/>
      <c r="K844" s="359"/>
      <c r="L844" s="355"/>
      <c r="M844" s="355"/>
      <c r="N844" s="355"/>
      <c r="O844" s="355"/>
      <c r="P844" s="355"/>
      <c r="Q844" s="355"/>
      <c r="R844" s="355"/>
      <c r="S844" s="355"/>
      <c r="T844" s="355"/>
      <c r="U844" s="355"/>
      <c r="V844" s="355"/>
      <c r="W844" s="355"/>
      <c r="X844" s="355"/>
      <c r="Y844" s="355"/>
      <c r="Z844" s="355"/>
      <c r="AA844" s="355"/>
    </row>
    <row r="845" spans="1:27" ht="15.75" customHeight="1" x14ac:dyDescent="0.3">
      <c r="A845" s="355"/>
      <c r="B845" s="355"/>
      <c r="C845" s="355"/>
      <c r="D845" s="355"/>
      <c r="E845" s="355"/>
      <c r="F845" s="355"/>
      <c r="G845" s="355"/>
      <c r="H845" s="355"/>
      <c r="I845" s="355"/>
      <c r="J845" s="355"/>
      <c r="K845" s="359"/>
      <c r="L845" s="355"/>
      <c r="M845" s="355"/>
      <c r="N845" s="355"/>
      <c r="O845" s="355"/>
      <c r="P845" s="355"/>
      <c r="Q845" s="355"/>
      <c r="R845" s="355"/>
      <c r="S845" s="355"/>
      <c r="T845" s="355"/>
      <c r="U845" s="355"/>
      <c r="V845" s="355"/>
      <c r="W845" s="355"/>
      <c r="X845" s="355"/>
      <c r="Y845" s="355"/>
      <c r="Z845" s="355"/>
      <c r="AA845" s="355"/>
    </row>
    <row r="846" spans="1:27" ht="15.75" customHeight="1" x14ac:dyDescent="0.3">
      <c r="A846" s="355"/>
      <c r="B846" s="355"/>
      <c r="C846" s="355"/>
      <c r="D846" s="355"/>
      <c r="E846" s="355"/>
      <c r="F846" s="355"/>
      <c r="G846" s="355"/>
      <c r="H846" s="355"/>
      <c r="I846" s="355"/>
      <c r="J846" s="355"/>
      <c r="K846" s="359"/>
      <c r="L846" s="355"/>
      <c r="M846" s="355"/>
      <c r="N846" s="355"/>
      <c r="O846" s="355"/>
      <c r="P846" s="355"/>
      <c r="Q846" s="355"/>
      <c r="R846" s="355"/>
      <c r="S846" s="355"/>
      <c r="T846" s="355"/>
      <c r="U846" s="355"/>
      <c r="V846" s="355"/>
      <c r="W846" s="355"/>
      <c r="X846" s="355"/>
      <c r="Y846" s="355"/>
      <c r="Z846" s="355"/>
      <c r="AA846" s="355"/>
    </row>
    <row r="847" spans="1:27" ht="15.75" customHeight="1" x14ac:dyDescent="0.3">
      <c r="A847" s="355"/>
      <c r="B847" s="355"/>
      <c r="C847" s="355"/>
      <c r="D847" s="355"/>
      <c r="E847" s="355"/>
      <c r="F847" s="355"/>
      <c r="G847" s="355"/>
      <c r="H847" s="355"/>
      <c r="I847" s="355"/>
      <c r="J847" s="355"/>
      <c r="K847" s="359"/>
      <c r="L847" s="355"/>
      <c r="M847" s="355"/>
      <c r="N847" s="355"/>
      <c r="O847" s="355"/>
      <c r="P847" s="355"/>
      <c r="Q847" s="355"/>
      <c r="R847" s="355"/>
      <c r="S847" s="355"/>
      <c r="T847" s="355"/>
      <c r="U847" s="355"/>
      <c r="V847" s="355"/>
      <c r="W847" s="355"/>
      <c r="X847" s="355"/>
      <c r="Y847" s="355"/>
      <c r="Z847" s="355"/>
      <c r="AA847" s="355"/>
    </row>
    <row r="848" spans="1:27" ht="15.75" customHeight="1" x14ac:dyDescent="0.3">
      <c r="A848" s="355"/>
      <c r="B848" s="355"/>
      <c r="C848" s="355"/>
      <c r="D848" s="355"/>
      <c r="E848" s="355"/>
      <c r="F848" s="355"/>
      <c r="G848" s="355"/>
      <c r="H848" s="355"/>
      <c r="I848" s="355"/>
      <c r="J848" s="355"/>
      <c r="K848" s="359"/>
      <c r="L848" s="355"/>
      <c r="M848" s="355"/>
      <c r="N848" s="355"/>
      <c r="O848" s="355"/>
      <c r="P848" s="355"/>
      <c r="Q848" s="355"/>
      <c r="R848" s="355"/>
      <c r="S848" s="355"/>
      <c r="T848" s="355"/>
      <c r="U848" s="355"/>
      <c r="V848" s="355"/>
      <c r="W848" s="355"/>
      <c r="X848" s="355"/>
      <c r="Y848" s="355"/>
      <c r="Z848" s="355"/>
      <c r="AA848" s="355"/>
    </row>
    <row r="849" spans="1:27" ht="15.75" customHeight="1" x14ac:dyDescent="0.3">
      <c r="A849" s="355"/>
      <c r="B849" s="355"/>
      <c r="C849" s="355"/>
      <c r="D849" s="355"/>
      <c r="E849" s="355"/>
      <c r="F849" s="355"/>
      <c r="G849" s="355"/>
      <c r="H849" s="355"/>
      <c r="I849" s="355"/>
      <c r="J849" s="355"/>
      <c r="K849" s="359"/>
      <c r="L849" s="355"/>
      <c r="M849" s="355"/>
      <c r="N849" s="355"/>
      <c r="O849" s="355"/>
      <c r="P849" s="355"/>
      <c r="Q849" s="355"/>
      <c r="R849" s="355"/>
      <c r="S849" s="355"/>
      <c r="T849" s="355"/>
      <c r="U849" s="355"/>
      <c r="V849" s="355"/>
      <c r="W849" s="355"/>
      <c r="X849" s="355"/>
      <c r="Y849" s="355"/>
      <c r="Z849" s="355"/>
      <c r="AA849" s="355"/>
    </row>
    <row r="850" spans="1:27" ht="15.75" customHeight="1" x14ac:dyDescent="0.3">
      <c r="A850" s="355"/>
      <c r="B850" s="355"/>
      <c r="C850" s="355"/>
      <c r="D850" s="355"/>
      <c r="E850" s="355"/>
      <c r="F850" s="355"/>
      <c r="G850" s="355"/>
      <c r="H850" s="355"/>
      <c r="I850" s="355"/>
      <c r="J850" s="355"/>
      <c r="K850" s="359"/>
      <c r="L850" s="355"/>
      <c r="M850" s="355"/>
      <c r="N850" s="355"/>
      <c r="O850" s="355"/>
      <c r="P850" s="355"/>
      <c r="Q850" s="355"/>
      <c r="R850" s="355"/>
      <c r="S850" s="355"/>
      <c r="T850" s="355"/>
      <c r="U850" s="355"/>
      <c r="V850" s="355"/>
      <c r="W850" s="355"/>
      <c r="X850" s="355"/>
      <c r="Y850" s="355"/>
      <c r="Z850" s="355"/>
      <c r="AA850" s="355"/>
    </row>
    <row r="851" spans="1:27" ht="15.75" customHeight="1" x14ac:dyDescent="0.3">
      <c r="A851" s="355"/>
      <c r="B851" s="355"/>
      <c r="C851" s="355"/>
      <c r="D851" s="355"/>
      <c r="E851" s="355"/>
      <c r="F851" s="355"/>
      <c r="G851" s="355"/>
      <c r="H851" s="355"/>
      <c r="I851" s="355"/>
      <c r="J851" s="355"/>
      <c r="K851" s="359"/>
      <c r="L851" s="355"/>
      <c r="M851" s="355"/>
      <c r="N851" s="355"/>
      <c r="O851" s="355"/>
      <c r="P851" s="355"/>
      <c r="Q851" s="355"/>
      <c r="R851" s="355"/>
      <c r="S851" s="355"/>
      <c r="T851" s="355"/>
      <c r="U851" s="355"/>
      <c r="V851" s="355"/>
      <c r="W851" s="355"/>
      <c r="X851" s="355"/>
      <c r="Y851" s="355"/>
      <c r="Z851" s="355"/>
      <c r="AA851" s="355"/>
    </row>
    <row r="852" spans="1:27" ht="15.75" customHeight="1" x14ac:dyDescent="0.3">
      <c r="A852" s="355"/>
      <c r="B852" s="355"/>
      <c r="C852" s="355"/>
      <c r="D852" s="355"/>
      <c r="E852" s="355"/>
      <c r="F852" s="355"/>
      <c r="G852" s="355"/>
      <c r="H852" s="355"/>
      <c r="I852" s="355"/>
      <c r="J852" s="355"/>
      <c r="K852" s="359"/>
      <c r="L852" s="355"/>
      <c r="M852" s="355"/>
      <c r="N852" s="355"/>
      <c r="O852" s="355"/>
      <c r="P852" s="355"/>
      <c r="Q852" s="355"/>
      <c r="R852" s="355"/>
      <c r="S852" s="355"/>
      <c r="T852" s="355"/>
      <c r="U852" s="355"/>
      <c r="V852" s="355"/>
      <c r="W852" s="355"/>
      <c r="X852" s="355"/>
      <c r="Y852" s="355"/>
      <c r="Z852" s="355"/>
      <c r="AA852" s="355"/>
    </row>
    <row r="853" spans="1:27" ht="15.75" customHeight="1" x14ac:dyDescent="0.3">
      <c r="A853" s="355"/>
      <c r="B853" s="355"/>
      <c r="C853" s="355"/>
      <c r="D853" s="355"/>
      <c r="E853" s="355"/>
      <c r="F853" s="355"/>
      <c r="G853" s="355"/>
      <c r="H853" s="355"/>
      <c r="I853" s="355"/>
      <c r="J853" s="355"/>
      <c r="K853" s="359"/>
      <c r="L853" s="355"/>
      <c r="M853" s="355"/>
      <c r="N853" s="355"/>
      <c r="O853" s="355"/>
      <c r="P853" s="355"/>
      <c r="Q853" s="355"/>
      <c r="R853" s="355"/>
      <c r="S853" s="355"/>
      <c r="T853" s="355"/>
      <c r="U853" s="355"/>
      <c r="V853" s="355"/>
      <c r="W853" s="355"/>
      <c r="X853" s="355"/>
      <c r="Y853" s="355"/>
      <c r="Z853" s="355"/>
      <c r="AA853" s="355"/>
    </row>
    <row r="854" spans="1:27" ht="15.75" customHeight="1" x14ac:dyDescent="0.3">
      <c r="A854" s="355"/>
      <c r="B854" s="355"/>
      <c r="C854" s="355"/>
      <c r="D854" s="355"/>
      <c r="E854" s="355"/>
      <c r="F854" s="355"/>
      <c r="G854" s="355"/>
      <c r="H854" s="355"/>
      <c r="I854" s="355"/>
      <c r="J854" s="355"/>
      <c r="K854" s="359"/>
      <c r="L854" s="355"/>
      <c r="M854" s="355"/>
      <c r="N854" s="355"/>
      <c r="O854" s="355"/>
      <c r="P854" s="355"/>
      <c r="Q854" s="355"/>
      <c r="R854" s="355"/>
      <c r="S854" s="355"/>
      <c r="T854" s="355"/>
      <c r="U854" s="355"/>
      <c r="V854" s="355"/>
      <c r="W854" s="355"/>
      <c r="X854" s="355"/>
      <c r="Y854" s="355"/>
      <c r="Z854" s="355"/>
      <c r="AA854" s="355"/>
    </row>
    <row r="855" spans="1:27" ht="15.75" customHeight="1" x14ac:dyDescent="0.3">
      <c r="A855" s="355"/>
      <c r="B855" s="355"/>
      <c r="C855" s="355"/>
      <c r="D855" s="355"/>
      <c r="E855" s="355"/>
      <c r="F855" s="355"/>
      <c r="G855" s="355"/>
      <c r="H855" s="355"/>
      <c r="I855" s="355"/>
      <c r="J855" s="355"/>
      <c r="K855" s="359"/>
      <c r="L855" s="355"/>
      <c r="M855" s="355"/>
      <c r="N855" s="355"/>
      <c r="O855" s="355"/>
      <c r="P855" s="355"/>
      <c r="Q855" s="355"/>
      <c r="R855" s="355"/>
      <c r="S855" s="355"/>
      <c r="T855" s="355"/>
      <c r="U855" s="355"/>
      <c r="V855" s="355"/>
      <c r="W855" s="355"/>
      <c r="X855" s="355"/>
      <c r="Y855" s="355"/>
      <c r="Z855" s="355"/>
      <c r="AA855" s="355"/>
    </row>
    <row r="856" spans="1:27" ht="15.75" customHeight="1" x14ac:dyDescent="0.3">
      <c r="A856" s="355"/>
      <c r="B856" s="355"/>
      <c r="C856" s="355"/>
      <c r="D856" s="355"/>
      <c r="E856" s="355"/>
      <c r="F856" s="355"/>
      <c r="G856" s="355"/>
      <c r="H856" s="355"/>
      <c r="I856" s="355"/>
      <c r="J856" s="355"/>
      <c r="K856" s="359"/>
      <c r="L856" s="355"/>
      <c r="M856" s="355"/>
      <c r="N856" s="355"/>
      <c r="O856" s="355"/>
      <c r="P856" s="355"/>
      <c r="Q856" s="355"/>
      <c r="R856" s="355"/>
      <c r="S856" s="355"/>
      <c r="T856" s="355"/>
      <c r="U856" s="355"/>
      <c r="V856" s="355"/>
      <c r="W856" s="355"/>
      <c r="X856" s="355"/>
      <c r="Y856" s="355"/>
      <c r="Z856" s="355"/>
      <c r="AA856" s="355"/>
    </row>
    <row r="857" spans="1:27" ht="15.75" customHeight="1" x14ac:dyDescent="0.3">
      <c r="A857" s="355"/>
      <c r="B857" s="355"/>
      <c r="C857" s="355"/>
      <c r="D857" s="355"/>
      <c r="E857" s="355"/>
      <c r="F857" s="355"/>
      <c r="G857" s="355"/>
      <c r="H857" s="355"/>
      <c r="I857" s="355"/>
      <c r="J857" s="355"/>
      <c r="K857" s="359"/>
      <c r="L857" s="355"/>
      <c r="M857" s="355"/>
      <c r="N857" s="355"/>
      <c r="O857" s="355"/>
      <c r="P857" s="355"/>
      <c r="Q857" s="355"/>
      <c r="R857" s="355"/>
      <c r="S857" s="355"/>
      <c r="T857" s="355"/>
      <c r="U857" s="355"/>
      <c r="V857" s="355"/>
      <c r="W857" s="355"/>
      <c r="X857" s="355"/>
      <c r="Y857" s="355"/>
      <c r="Z857" s="355"/>
      <c r="AA857" s="355"/>
    </row>
    <row r="858" spans="1:27" ht="15.75" customHeight="1" x14ac:dyDescent="0.3">
      <c r="A858" s="355"/>
      <c r="B858" s="355"/>
      <c r="C858" s="355"/>
      <c r="D858" s="355"/>
      <c r="E858" s="355"/>
      <c r="F858" s="355"/>
      <c r="G858" s="355"/>
      <c r="H858" s="355"/>
      <c r="I858" s="355"/>
      <c r="J858" s="355"/>
      <c r="K858" s="359"/>
      <c r="L858" s="355"/>
      <c r="M858" s="355"/>
      <c r="N858" s="355"/>
      <c r="O858" s="355"/>
      <c r="P858" s="355"/>
      <c r="Q858" s="355"/>
      <c r="R858" s="355"/>
      <c r="S858" s="355"/>
      <c r="T858" s="355"/>
      <c r="U858" s="355"/>
      <c r="V858" s="355"/>
      <c r="W858" s="355"/>
      <c r="X858" s="355"/>
      <c r="Y858" s="355"/>
      <c r="Z858" s="355"/>
      <c r="AA858" s="355"/>
    </row>
    <row r="859" spans="1:27" ht="15.75" customHeight="1" x14ac:dyDescent="0.3">
      <c r="A859" s="355"/>
      <c r="B859" s="355"/>
      <c r="C859" s="355"/>
      <c r="D859" s="355"/>
      <c r="E859" s="355"/>
      <c r="F859" s="355"/>
      <c r="G859" s="355"/>
      <c r="H859" s="355"/>
      <c r="I859" s="355"/>
      <c r="J859" s="355"/>
      <c r="K859" s="359"/>
      <c r="L859" s="355"/>
      <c r="M859" s="355"/>
      <c r="N859" s="355"/>
      <c r="O859" s="355"/>
      <c r="P859" s="355"/>
      <c r="Q859" s="355"/>
      <c r="R859" s="355"/>
      <c r="S859" s="355"/>
      <c r="T859" s="355"/>
      <c r="U859" s="355"/>
      <c r="V859" s="355"/>
      <c r="W859" s="355"/>
      <c r="X859" s="355"/>
      <c r="Y859" s="355"/>
      <c r="Z859" s="355"/>
      <c r="AA859" s="355"/>
    </row>
    <row r="860" spans="1:27" ht="15.75" customHeight="1" x14ac:dyDescent="0.3">
      <c r="A860" s="355"/>
      <c r="B860" s="355"/>
      <c r="C860" s="355"/>
      <c r="D860" s="355"/>
      <c r="E860" s="355"/>
      <c r="F860" s="355"/>
      <c r="G860" s="355"/>
      <c r="H860" s="355"/>
      <c r="I860" s="355"/>
      <c r="J860" s="355"/>
      <c r="K860" s="359"/>
      <c r="L860" s="355"/>
      <c r="M860" s="355"/>
      <c r="N860" s="355"/>
      <c r="O860" s="355"/>
      <c r="P860" s="355"/>
      <c r="Q860" s="355"/>
      <c r="R860" s="355"/>
      <c r="S860" s="355"/>
      <c r="T860" s="355"/>
      <c r="U860" s="355"/>
      <c r="V860" s="355"/>
      <c r="W860" s="355"/>
      <c r="X860" s="355"/>
      <c r="Y860" s="355"/>
      <c r="Z860" s="355"/>
      <c r="AA860" s="355"/>
    </row>
    <row r="861" spans="1:27" ht="15.75" customHeight="1" x14ac:dyDescent="0.3">
      <c r="A861" s="355"/>
      <c r="B861" s="355"/>
      <c r="C861" s="355"/>
      <c r="D861" s="355"/>
      <c r="E861" s="355"/>
      <c r="F861" s="355"/>
      <c r="G861" s="355"/>
      <c r="H861" s="355"/>
      <c r="I861" s="355"/>
      <c r="J861" s="355"/>
      <c r="K861" s="359"/>
      <c r="L861" s="355"/>
      <c r="M861" s="355"/>
      <c r="N861" s="355"/>
      <c r="O861" s="355"/>
      <c r="P861" s="355"/>
      <c r="Q861" s="355"/>
      <c r="R861" s="355"/>
      <c r="S861" s="355"/>
      <c r="T861" s="355"/>
      <c r="U861" s="355"/>
      <c r="V861" s="355"/>
      <c r="W861" s="355"/>
      <c r="X861" s="355"/>
      <c r="Y861" s="355"/>
      <c r="Z861" s="355"/>
      <c r="AA861" s="355"/>
    </row>
    <row r="862" spans="1:27" ht="15.75" customHeight="1" x14ac:dyDescent="0.3">
      <c r="A862" s="355"/>
      <c r="B862" s="355"/>
      <c r="C862" s="355"/>
      <c r="D862" s="355"/>
      <c r="E862" s="355"/>
      <c r="F862" s="355"/>
      <c r="G862" s="355"/>
      <c r="H862" s="355"/>
      <c r="I862" s="355"/>
      <c r="J862" s="355"/>
      <c r="K862" s="359"/>
      <c r="L862" s="355"/>
      <c r="M862" s="355"/>
      <c r="N862" s="355"/>
      <c r="O862" s="355"/>
      <c r="P862" s="355"/>
      <c r="Q862" s="355"/>
      <c r="R862" s="355"/>
      <c r="S862" s="355"/>
      <c r="T862" s="355"/>
      <c r="U862" s="355"/>
      <c r="V862" s="355"/>
      <c r="W862" s="355"/>
      <c r="X862" s="355"/>
      <c r="Y862" s="355"/>
      <c r="Z862" s="355"/>
      <c r="AA862" s="355"/>
    </row>
    <row r="863" spans="1:27" ht="15.75" customHeight="1" x14ac:dyDescent="0.3">
      <c r="A863" s="355"/>
      <c r="B863" s="355"/>
      <c r="C863" s="355"/>
      <c r="D863" s="355"/>
      <c r="E863" s="355"/>
      <c r="F863" s="355"/>
      <c r="G863" s="355"/>
      <c r="H863" s="355"/>
      <c r="I863" s="355"/>
      <c r="J863" s="355"/>
      <c r="K863" s="359"/>
      <c r="L863" s="355"/>
      <c r="M863" s="355"/>
      <c r="N863" s="355"/>
      <c r="O863" s="355"/>
      <c r="P863" s="355"/>
      <c r="Q863" s="355"/>
      <c r="R863" s="355"/>
      <c r="S863" s="355"/>
      <c r="T863" s="355"/>
      <c r="U863" s="355"/>
      <c r="V863" s="355"/>
      <c r="W863" s="355"/>
      <c r="X863" s="355"/>
      <c r="Y863" s="355"/>
      <c r="Z863" s="355"/>
      <c r="AA863" s="355"/>
    </row>
    <row r="864" spans="1:27" ht="15.75" customHeight="1" x14ac:dyDescent="0.3">
      <c r="A864" s="355"/>
      <c r="B864" s="355"/>
      <c r="C864" s="355"/>
      <c r="D864" s="355"/>
      <c r="E864" s="355"/>
      <c r="F864" s="355"/>
      <c r="G864" s="355"/>
      <c r="H864" s="355"/>
      <c r="I864" s="355"/>
      <c r="J864" s="355"/>
      <c r="K864" s="359"/>
      <c r="L864" s="355"/>
      <c r="M864" s="355"/>
      <c r="N864" s="355"/>
      <c r="O864" s="355"/>
      <c r="P864" s="355"/>
      <c r="Q864" s="355"/>
      <c r="R864" s="355"/>
      <c r="S864" s="355"/>
      <c r="T864" s="355"/>
      <c r="U864" s="355"/>
      <c r="V864" s="355"/>
      <c r="W864" s="355"/>
      <c r="X864" s="355"/>
      <c r="Y864" s="355"/>
      <c r="Z864" s="355"/>
      <c r="AA864" s="355"/>
    </row>
    <row r="865" spans="1:27" ht="15.75" customHeight="1" x14ac:dyDescent="0.3">
      <c r="A865" s="355"/>
      <c r="B865" s="355"/>
      <c r="C865" s="355"/>
      <c r="D865" s="355"/>
      <c r="E865" s="355"/>
      <c r="F865" s="355"/>
      <c r="G865" s="355"/>
      <c r="H865" s="355"/>
      <c r="I865" s="355"/>
      <c r="J865" s="355"/>
      <c r="K865" s="359"/>
      <c r="L865" s="355"/>
      <c r="M865" s="355"/>
      <c r="N865" s="355"/>
      <c r="O865" s="355"/>
      <c r="P865" s="355"/>
      <c r="Q865" s="355"/>
      <c r="R865" s="355"/>
      <c r="S865" s="355"/>
      <c r="T865" s="355"/>
      <c r="U865" s="355"/>
      <c r="V865" s="355"/>
      <c r="W865" s="355"/>
      <c r="X865" s="355"/>
      <c r="Y865" s="355"/>
      <c r="Z865" s="355"/>
      <c r="AA865" s="355"/>
    </row>
    <row r="866" spans="1:27" ht="15.75" customHeight="1" x14ac:dyDescent="0.3">
      <c r="A866" s="355"/>
      <c r="B866" s="355"/>
      <c r="C866" s="355"/>
      <c r="D866" s="355"/>
      <c r="E866" s="355"/>
      <c r="F866" s="355"/>
      <c r="G866" s="355"/>
      <c r="H866" s="355"/>
      <c r="I866" s="355"/>
      <c r="J866" s="355"/>
      <c r="K866" s="359"/>
      <c r="L866" s="355"/>
      <c r="M866" s="355"/>
      <c r="N866" s="355"/>
      <c r="O866" s="355"/>
      <c r="P866" s="355"/>
      <c r="Q866" s="355"/>
      <c r="R866" s="355"/>
      <c r="S866" s="355"/>
      <c r="T866" s="355"/>
      <c r="U866" s="355"/>
      <c r="V866" s="355"/>
      <c r="W866" s="355"/>
      <c r="X866" s="355"/>
      <c r="Y866" s="355"/>
      <c r="Z866" s="355"/>
      <c r="AA866" s="355"/>
    </row>
    <row r="867" spans="1:27" ht="15.75" customHeight="1" x14ac:dyDescent="0.3">
      <c r="A867" s="355"/>
      <c r="B867" s="355"/>
      <c r="C867" s="355"/>
      <c r="D867" s="355"/>
      <c r="E867" s="355"/>
      <c r="F867" s="355"/>
      <c r="G867" s="355"/>
      <c r="H867" s="355"/>
      <c r="I867" s="355"/>
      <c r="J867" s="355"/>
      <c r="K867" s="359"/>
      <c r="L867" s="355"/>
      <c r="M867" s="355"/>
      <c r="N867" s="355"/>
      <c r="O867" s="355"/>
      <c r="P867" s="355"/>
      <c r="Q867" s="355"/>
      <c r="R867" s="355"/>
      <c r="S867" s="355"/>
      <c r="T867" s="355"/>
      <c r="U867" s="355"/>
      <c r="V867" s="355"/>
      <c r="W867" s="355"/>
      <c r="X867" s="355"/>
      <c r="Y867" s="355"/>
      <c r="Z867" s="355"/>
      <c r="AA867" s="355"/>
    </row>
    <row r="868" spans="1:27" ht="15.75" customHeight="1" x14ac:dyDescent="0.3">
      <c r="A868" s="355"/>
      <c r="B868" s="355"/>
      <c r="C868" s="355"/>
      <c r="D868" s="355"/>
      <c r="E868" s="355"/>
      <c r="F868" s="355"/>
      <c r="G868" s="355"/>
      <c r="H868" s="355"/>
      <c r="I868" s="355"/>
      <c r="J868" s="355"/>
      <c r="K868" s="359"/>
      <c r="L868" s="355"/>
      <c r="M868" s="355"/>
      <c r="N868" s="355"/>
      <c r="O868" s="355"/>
      <c r="P868" s="355"/>
      <c r="Q868" s="355"/>
      <c r="R868" s="355"/>
      <c r="S868" s="355"/>
      <c r="T868" s="355"/>
      <c r="U868" s="355"/>
      <c r="V868" s="355"/>
      <c r="W868" s="355"/>
      <c r="X868" s="355"/>
      <c r="Y868" s="355"/>
      <c r="Z868" s="355"/>
      <c r="AA868" s="355"/>
    </row>
    <row r="869" spans="1:27" ht="15.75" customHeight="1" x14ac:dyDescent="0.3">
      <c r="A869" s="355"/>
      <c r="B869" s="355"/>
      <c r="C869" s="355"/>
      <c r="D869" s="355"/>
      <c r="E869" s="355"/>
      <c r="F869" s="355"/>
      <c r="G869" s="355"/>
      <c r="H869" s="355"/>
      <c r="I869" s="355"/>
      <c r="J869" s="355"/>
      <c r="K869" s="359"/>
      <c r="L869" s="355"/>
      <c r="M869" s="355"/>
      <c r="N869" s="355"/>
      <c r="O869" s="355"/>
      <c r="P869" s="355"/>
      <c r="Q869" s="355"/>
      <c r="R869" s="355"/>
      <c r="S869" s="355"/>
      <c r="T869" s="355"/>
      <c r="U869" s="355"/>
      <c r="V869" s="355"/>
      <c r="W869" s="355"/>
      <c r="X869" s="355"/>
      <c r="Y869" s="355"/>
      <c r="Z869" s="355"/>
      <c r="AA869" s="355"/>
    </row>
    <row r="870" spans="1:27" ht="15.75" customHeight="1" x14ac:dyDescent="0.3">
      <c r="A870" s="355"/>
      <c r="B870" s="355"/>
      <c r="C870" s="355"/>
      <c r="D870" s="355"/>
      <c r="E870" s="355"/>
      <c r="F870" s="355"/>
      <c r="G870" s="355"/>
      <c r="H870" s="355"/>
      <c r="I870" s="355"/>
      <c r="J870" s="355"/>
      <c r="K870" s="359"/>
      <c r="L870" s="355"/>
      <c r="M870" s="355"/>
      <c r="N870" s="355"/>
      <c r="O870" s="355"/>
      <c r="P870" s="355"/>
      <c r="Q870" s="355"/>
      <c r="R870" s="355"/>
      <c r="S870" s="355"/>
      <c r="T870" s="355"/>
      <c r="U870" s="355"/>
      <c r="V870" s="355"/>
      <c r="W870" s="355"/>
      <c r="X870" s="355"/>
      <c r="Y870" s="355"/>
      <c r="Z870" s="355"/>
      <c r="AA870" s="355"/>
    </row>
    <row r="871" spans="1:27" ht="15.75" customHeight="1" x14ac:dyDescent="0.3">
      <c r="A871" s="355"/>
      <c r="B871" s="355"/>
      <c r="C871" s="355"/>
      <c r="D871" s="355"/>
      <c r="E871" s="355"/>
      <c r="F871" s="355"/>
      <c r="G871" s="355"/>
      <c r="H871" s="355"/>
      <c r="I871" s="355"/>
      <c r="J871" s="355"/>
      <c r="K871" s="359"/>
      <c r="L871" s="355"/>
      <c r="M871" s="355"/>
      <c r="N871" s="355"/>
      <c r="O871" s="355"/>
      <c r="P871" s="355"/>
      <c r="Q871" s="355"/>
      <c r="R871" s="355"/>
      <c r="S871" s="355"/>
      <c r="T871" s="355"/>
      <c r="U871" s="355"/>
      <c r="V871" s="355"/>
      <c r="W871" s="355"/>
      <c r="X871" s="355"/>
      <c r="Y871" s="355"/>
      <c r="Z871" s="355"/>
      <c r="AA871" s="355"/>
    </row>
    <row r="872" spans="1:27" ht="15.75" customHeight="1" x14ac:dyDescent="0.3">
      <c r="A872" s="355"/>
      <c r="B872" s="355"/>
      <c r="C872" s="355"/>
      <c r="D872" s="355"/>
      <c r="E872" s="355"/>
      <c r="F872" s="355"/>
      <c r="G872" s="355"/>
      <c r="H872" s="355"/>
      <c r="I872" s="355"/>
      <c r="J872" s="355"/>
      <c r="K872" s="359"/>
      <c r="L872" s="355"/>
      <c r="M872" s="355"/>
      <c r="N872" s="355"/>
      <c r="O872" s="355"/>
      <c r="P872" s="355"/>
      <c r="Q872" s="355"/>
      <c r="R872" s="355"/>
      <c r="S872" s="355"/>
      <c r="T872" s="355"/>
      <c r="U872" s="355"/>
      <c r="V872" s="355"/>
      <c r="W872" s="355"/>
      <c r="X872" s="355"/>
      <c r="Y872" s="355"/>
      <c r="Z872" s="355"/>
      <c r="AA872" s="355"/>
    </row>
    <row r="873" spans="1:27" ht="15.75" customHeight="1" x14ac:dyDescent="0.3">
      <c r="A873" s="355"/>
      <c r="B873" s="355"/>
      <c r="C873" s="355"/>
      <c r="D873" s="355"/>
      <c r="E873" s="355"/>
      <c r="F873" s="355"/>
      <c r="G873" s="355"/>
      <c r="H873" s="355"/>
      <c r="I873" s="355"/>
      <c r="J873" s="355"/>
      <c r="K873" s="359"/>
      <c r="L873" s="355"/>
      <c r="M873" s="355"/>
      <c r="N873" s="355"/>
      <c r="O873" s="355"/>
      <c r="P873" s="355"/>
      <c r="Q873" s="355"/>
      <c r="R873" s="355"/>
      <c r="S873" s="355"/>
      <c r="T873" s="355"/>
      <c r="U873" s="355"/>
      <c r="V873" s="355"/>
      <c r="W873" s="355"/>
      <c r="X873" s="355"/>
      <c r="Y873" s="355"/>
      <c r="Z873" s="355"/>
      <c r="AA873" s="355"/>
    </row>
    <row r="874" spans="1:27" ht="15.75" customHeight="1" x14ac:dyDescent="0.3">
      <c r="A874" s="355"/>
      <c r="B874" s="355"/>
      <c r="C874" s="355"/>
      <c r="D874" s="355"/>
      <c r="E874" s="355"/>
      <c r="F874" s="355"/>
      <c r="G874" s="355"/>
      <c r="H874" s="355"/>
      <c r="I874" s="355"/>
      <c r="J874" s="355"/>
      <c r="K874" s="359"/>
      <c r="L874" s="355"/>
      <c r="M874" s="355"/>
      <c r="N874" s="355"/>
      <c r="O874" s="355"/>
      <c r="P874" s="355"/>
      <c r="Q874" s="355"/>
      <c r="R874" s="355"/>
      <c r="S874" s="355"/>
      <c r="T874" s="355"/>
      <c r="U874" s="355"/>
      <c r="V874" s="355"/>
      <c r="W874" s="355"/>
      <c r="X874" s="355"/>
      <c r="Y874" s="355"/>
      <c r="Z874" s="355"/>
      <c r="AA874" s="355"/>
    </row>
    <row r="875" spans="1:27" ht="15.75" customHeight="1" x14ac:dyDescent="0.3">
      <c r="A875" s="355"/>
      <c r="B875" s="355"/>
      <c r="C875" s="355"/>
      <c r="D875" s="355"/>
      <c r="E875" s="355"/>
      <c r="F875" s="355"/>
      <c r="G875" s="355"/>
      <c r="H875" s="355"/>
      <c r="I875" s="355"/>
      <c r="J875" s="355"/>
      <c r="K875" s="359"/>
      <c r="L875" s="355"/>
      <c r="M875" s="355"/>
      <c r="N875" s="355"/>
      <c r="O875" s="355"/>
      <c r="P875" s="355"/>
      <c r="Q875" s="355"/>
      <c r="R875" s="355"/>
      <c r="S875" s="355"/>
      <c r="T875" s="355"/>
      <c r="U875" s="355"/>
      <c r="V875" s="355"/>
      <c r="W875" s="355"/>
      <c r="X875" s="355"/>
      <c r="Y875" s="355"/>
      <c r="Z875" s="355"/>
      <c r="AA875" s="355"/>
    </row>
    <row r="876" spans="1:27" ht="15.75" customHeight="1" x14ac:dyDescent="0.3">
      <c r="A876" s="355"/>
      <c r="B876" s="355"/>
      <c r="C876" s="355"/>
      <c r="D876" s="355"/>
      <c r="E876" s="355"/>
      <c r="F876" s="355"/>
      <c r="G876" s="355"/>
      <c r="H876" s="355"/>
      <c r="I876" s="355"/>
      <c r="J876" s="355"/>
      <c r="K876" s="359"/>
      <c r="L876" s="355"/>
      <c r="M876" s="355"/>
      <c r="N876" s="355"/>
      <c r="O876" s="355"/>
      <c r="P876" s="355"/>
      <c r="Q876" s="355"/>
      <c r="R876" s="355"/>
      <c r="S876" s="355"/>
      <c r="T876" s="355"/>
      <c r="U876" s="355"/>
      <c r="V876" s="355"/>
      <c r="W876" s="355"/>
      <c r="X876" s="355"/>
      <c r="Y876" s="355"/>
      <c r="Z876" s="355"/>
      <c r="AA876" s="355"/>
    </row>
    <row r="877" spans="1:27" ht="15.75" customHeight="1" x14ac:dyDescent="0.3">
      <c r="A877" s="355"/>
      <c r="B877" s="355"/>
      <c r="C877" s="355"/>
      <c r="D877" s="355"/>
      <c r="E877" s="355"/>
      <c r="F877" s="355"/>
      <c r="G877" s="355"/>
      <c r="H877" s="355"/>
      <c r="I877" s="355"/>
      <c r="J877" s="355"/>
      <c r="K877" s="359"/>
      <c r="L877" s="355"/>
      <c r="M877" s="355"/>
      <c r="N877" s="355"/>
      <c r="O877" s="355"/>
      <c r="P877" s="355"/>
      <c r="Q877" s="355"/>
      <c r="R877" s="355"/>
      <c r="S877" s="355"/>
      <c r="T877" s="355"/>
      <c r="U877" s="355"/>
      <c r="V877" s="355"/>
      <c r="W877" s="355"/>
      <c r="X877" s="355"/>
      <c r="Y877" s="355"/>
      <c r="Z877" s="355"/>
      <c r="AA877" s="355"/>
    </row>
    <row r="878" spans="1:27" ht="15.75" customHeight="1" x14ac:dyDescent="0.3">
      <c r="A878" s="355"/>
      <c r="B878" s="355"/>
      <c r="C878" s="355"/>
      <c r="D878" s="355"/>
      <c r="E878" s="355"/>
      <c r="F878" s="355"/>
      <c r="G878" s="355"/>
      <c r="H878" s="355"/>
      <c r="I878" s="355"/>
      <c r="J878" s="355"/>
      <c r="K878" s="359"/>
      <c r="L878" s="355"/>
      <c r="M878" s="355"/>
      <c r="N878" s="355"/>
      <c r="O878" s="355"/>
      <c r="P878" s="355"/>
      <c r="Q878" s="355"/>
      <c r="R878" s="355"/>
      <c r="S878" s="355"/>
      <c r="T878" s="355"/>
      <c r="U878" s="355"/>
      <c r="V878" s="355"/>
      <c r="W878" s="355"/>
      <c r="X878" s="355"/>
      <c r="Y878" s="355"/>
      <c r="Z878" s="355"/>
      <c r="AA878" s="355"/>
    </row>
    <row r="879" spans="1:27" ht="15.75" customHeight="1" x14ac:dyDescent="0.3">
      <c r="A879" s="355"/>
      <c r="B879" s="355"/>
      <c r="C879" s="355"/>
      <c r="D879" s="355"/>
      <c r="E879" s="355"/>
      <c r="F879" s="355"/>
      <c r="G879" s="355"/>
      <c r="H879" s="355"/>
      <c r="I879" s="355"/>
      <c r="J879" s="355"/>
      <c r="K879" s="359"/>
      <c r="L879" s="355"/>
      <c r="M879" s="355"/>
      <c r="N879" s="355"/>
      <c r="O879" s="355"/>
      <c r="P879" s="355"/>
      <c r="Q879" s="355"/>
      <c r="R879" s="355"/>
      <c r="S879" s="355"/>
      <c r="T879" s="355"/>
      <c r="U879" s="355"/>
      <c r="V879" s="355"/>
      <c r="W879" s="355"/>
      <c r="X879" s="355"/>
      <c r="Y879" s="355"/>
      <c r="Z879" s="355"/>
      <c r="AA879" s="355"/>
    </row>
    <row r="880" spans="1:27" ht="15.75" customHeight="1" x14ac:dyDescent="0.3">
      <c r="A880" s="355"/>
      <c r="B880" s="355"/>
      <c r="C880" s="355"/>
      <c r="D880" s="355"/>
      <c r="E880" s="355"/>
      <c r="F880" s="355"/>
      <c r="G880" s="355"/>
      <c r="H880" s="355"/>
      <c r="I880" s="355"/>
      <c r="J880" s="355"/>
      <c r="K880" s="359"/>
      <c r="L880" s="355"/>
      <c r="M880" s="355"/>
      <c r="N880" s="355"/>
      <c r="O880" s="355"/>
      <c r="P880" s="355"/>
      <c r="Q880" s="355"/>
      <c r="R880" s="355"/>
      <c r="S880" s="355"/>
      <c r="T880" s="355"/>
      <c r="U880" s="355"/>
      <c r="V880" s="355"/>
      <c r="W880" s="355"/>
      <c r="X880" s="355"/>
      <c r="Y880" s="355"/>
      <c r="Z880" s="355"/>
      <c r="AA880" s="355"/>
    </row>
    <row r="881" spans="1:27" ht="15.75" customHeight="1" x14ac:dyDescent="0.3">
      <c r="A881" s="355"/>
      <c r="B881" s="355"/>
      <c r="C881" s="355"/>
      <c r="D881" s="355"/>
      <c r="E881" s="355"/>
      <c r="F881" s="355"/>
      <c r="G881" s="355"/>
      <c r="H881" s="355"/>
      <c r="I881" s="355"/>
      <c r="J881" s="355"/>
      <c r="K881" s="359"/>
      <c r="L881" s="355"/>
      <c r="M881" s="355"/>
      <c r="N881" s="355"/>
      <c r="O881" s="355"/>
      <c r="P881" s="355"/>
      <c r="Q881" s="355"/>
      <c r="R881" s="355"/>
      <c r="S881" s="355"/>
      <c r="T881" s="355"/>
      <c r="U881" s="355"/>
      <c r="V881" s="355"/>
      <c r="W881" s="355"/>
      <c r="X881" s="355"/>
      <c r="Y881" s="355"/>
      <c r="Z881" s="355"/>
      <c r="AA881" s="355"/>
    </row>
    <row r="882" spans="1:27" ht="15.75" customHeight="1" x14ac:dyDescent="0.3">
      <c r="A882" s="355"/>
      <c r="B882" s="355"/>
      <c r="C882" s="355"/>
      <c r="D882" s="355"/>
      <c r="E882" s="355"/>
      <c r="F882" s="355"/>
      <c r="G882" s="355"/>
      <c r="H882" s="355"/>
      <c r="I882" s="355"/>
      <c r="J882" s="355"/>
      <c r="K882" s="359"/>
      <c r="L882" s="355"/>
      <c r="M882" s="355"/>
      <c r="N882" s="355"/>
      <c r="O882" s="355"/>
      <c r="P882" s="355"/>
      <c r="Q882" s="355"/>
      <c r="R882" s="355"/>
      <c r="S882" s="355"/>
      <c r="T882" s="355"/>
      <c r="U882" s="355"/>
      <c r="V882" s="355"/>
      <c r="W882" s="355"/>
      <c r="X882" s="355"/>
      <c r="Y882" s="355"/>
      <c r="Z882" s="355"/>
      <c r="AA882" s="355"/>
    </row>
    <row r="883" spans="1:27" ht="15.75" customHeight="1" x14ac:dyDescent="0.3">
      <c r="A883" s="355"/>
      <c r="B883" s="355"/>
      <c r="C883" s="355"/>
      <c r="D883" s="355"/>
      <c r="E883" s="355"/>
      <c r="F883" s="355"/>
      <c r="G883" s="355"/>
      <c r="H883" s="355"/>
      <c r="I883" s="355"/>
      <c r="J883" s="355"/>
      <c r="K883" s="359"/>
      <c r="L883" s="355"/>
      <c r="M883" s="355"/>
      <c r="N883" s="355"/>
      <c r="O883" s="355"/>
      <c r="P883" s="355"/>
      <c r="Q883" s="355"/>
      <c r="R883" s="355"/>
      <c r="S883" s="355"/>
      <c r="T883" s="355"/>
      <c r="U883" s="355"/>
      <c r="V883" s="355"/>
      <c r="W883" s="355"/>
      <c r="X883" s="355"/>
      <c r="Y883" s="355"/>
      <c r="Z883" s="355"/>
      <c r="AA883" s="355"/>
    </row>
    <row r="884" spans="1:27" ht="15.75" customHeight="1" x14ac:dyDescent="0.3">
      <c r="A884" s="355"/>
      <c r="B884" s="355"/>
      <c r="C884" s="355"/>
      <c r="D884" s="355"/>
      <c r="E884" s="355"/>
      <c r="F884" s="355"/>
      <c r="G884" s="355"/>
      <c r="H884" s="355"/>
      <c r="I884" s="355"/>
      <c r="J884" s="355"/>
      <c r="K884" s="359"/>
      <c r="L884" s="355"/>
      <c r="M884" s="355"/>
      <c r="N884" s="355"/>
      <c r="O884" s="355"/>
      <c r="P884" s="355"/>
      <c r="Q884" s="355"/>
      <c r="R884" s="355"/>
      <c r="S884" s="355"/>
      <c r="T884" s="355"/>
      <c r="U884" s="355"/>
      <c r="V884" s="355"/>
      <c r="W884" s="355"/>
      <c r="X884" s="355"/>
      <c r="Y884" s="355"/>
      <c r="Z884" s="355"/>
      <c r="AA884" s="355"/>
    </row>
    <row r="885" spans="1:27" ht="15.75" customHeight="1" x14ac:dyDescent="0.3">
      <c r="A885" s="355"/>
      <c r="B885" s="355"/>
      <c r="C885" s="355"/>
      <c r="D885" s="355"/>
      <c r="E885" s="355"/>
      <c r="F885" s="355"/>
      <c r="G885" s="355"/>
      <c r="H885" s="355"/>
      <c r="I885" s="355"/>
      <c r="J885" s="355"/>
      <c r="K885" s="359"/>
      <c r="L885" s="355"/>
      <c r="M885" s="355"/>
      <c r="N885" s="355"/>
      <c r="O885" s="355"/>
      <c r="P885" s="355"/>
      <c r="Q885" s="355"/>
      <c r="R885" s="355"/>
      <c r="S885" s="355"/>
      <c r="T885" s="355"/>
      <c r="U885" s="355"/>
      <c r="V885" s="355"/>
      <c r="W885" s="355"/>
      <c r="X885" s="355"/>
      <c r="Y885" s="355"/>
      <c r="Z885" s="355"/>
      <c r="AA885" s="355"/>
    </row>
    <row r="886" spans="1:27" ht="15.75" customHeight="1" x14ac:dyDescent="0.3">
      <c r="A886" s="355"/>
      <c r="B886" s="355"/>
      <c r="C886" s="355"/>
      <c r="D886" s="355"/>
      <c r="E886" s="355"/>
      <c r="F886" s="355"/>
      <c r="G886" s="355"/>
      <c r="H886" s="355"/>
      <c r="I886" s="355"/>
      <c r="J886" s="355"/>
      <c r="K886" s="359"/>
      <c r="L886" s="355"/>
      <c r="M886" s="355"/>
      <c r="N886" s="355"/>
      <c r="O886" s="355"/>
      <c r="P886" s="355"/>
      <c r="Q886" s="355"/>
      <c r="R886" s="355"/>
      <c r="S886" s="355"/>
      <c r="T886" s="355"/>
      <c r="U886" s="355"/>
      <c r="V886" s="355"/>
      <c r="W886" s="355"/>
      <c r="X886" s="355"/>
      <c r="Y886" s="355"/>
      <c r="Z886" s="355"/>
      <c r="AA886" s="355"/>
    </row>
    <row r="887" spans="1:27" ht="15.75" customHeight="1" x14ac:dyDescent="0.3">
      <c r="A887" s="355"/>
      <c r="B887" s="355"/>
      <c r="C887" s="355"/>
      <c r="D887" s="355"/>
      <c r="E887" s="355"/>
      <c r="F887" s="355"/>
      <c r="G887" s="355"/>
      <c r="H887" s="355"/>
      <c r="I887" s="355"/>
      <c r="J887" s="355"/>
      <c r="K887" s="359"/>
      <c r="L887" s="355"/>
      <c r="M887" s="355"/>
      <c r="N887" s="355"/>
      <c r="O887" s="355"/>
      <c r="P887" s="355"/>
      <c r="Q887" s="355"/>
      <c r="R887" s="355"/>
      <c r="S887" s="355"/>
      <c r="T887" s="355"/>
      <c r="U887" s="355"/>
      <c r="V887" s="355"/>
      <c r="W887" s="355"/>
      <c r="X887" s="355"/>
      <c r="Y887" s="355"/>
      <c r="Z887" s="355"/>
      <c r="AA887" s="355"/>
    </row>
    <row r="888" spans="1:27" ht="15.75" customHeight="1" x14ac:dyDescent="0.3">
      <c r="A888" s="355"/>
      <c r="B888" s="355"/>
      <c r="C888" s="355"/>
      <c r="D888" s="355"/>
      <c r="E888" s="355"/>
      <c r="F888" s="355"/>
      <c r="G888" s="355"/>
      <c r="H888" s="355"/>
      <c r="I888" s="355"/>
      <c r="J888" s="355"/>
      <c r="K888" s="359"/>
      <c r="L888" s="355"/>
      <c r="M888" s="355"/>
      <c r="N888" s="355"/>
      <c r="O888" s="355"/>
      <c r="P888" s="355"/>
      <c r="Q888" s="355"/>
      <c r="R888" s="355"/>
      <c r="S888" s="355"/>
      <c r="T888" s="355"/>
      <c r="U888" s="355"/>
      <c r="V888" s="355"/>
      <c r="W888" s="355"/>
      <c r="X888" s="355"/>
      <c r="Y888" s="355"/>
      <c r="Z888" s="355"/>
      <c r="AA888" s="355"/>
    </row>
    <row r="889" spans="1:27" ht="15.75" customHeight="1" x14ac:dyDescent="0.3">
      <c r="A889" s="355"/>
      <c r="B889" s="355"/>
      <c r="C889" s="355"/>
      <c r="D889" s="355"/>
      <c r="E889" s="355"/>
      <c r="F889" s="355"/>
      <c r="G889" s="355"/>
      <c r="H889" s="355"/>
      <c r="I889" s="355"/>
      <c r="J889" s="355"/>
      <c r="K889" s="359"/>
      <c r="L889" s="355"/>
      <c r="M889" s="355"/>
      <c r="N889" s="355"/>
      <c r="O889" s="355"/>
      <c r="P889" s="355"/>
      <c r="Q889" s="355"/>
      <c r="R889" s="355"/>
      <c r="S889" s="355"/>
      <c r="T889" s="355"/>
      <c r="U889" s="355"/>
      <c r="V889" s="355"/>
      <c r="W889" s="355"/>
      <c r="X889" s="355"/>
      <c r="Y889" s="355"/>
      <c r="Z889" s="355"/>
      <c r="AA889" s="355"/>
    </row>
    <row r="890" spans="1:27" ht="15.75" customHeight="1" x14ac:dyDescent="0.3">
      <c r="A890" s="355"/>
      <c r="B890" s="355"/>
      <c r="C890" s="355"/>
      <c r="D890" s="355"/>
      <c r="E890" s="355"/>
      <c r="F890" s="355"/>
      <c r="G890" s="355"/>
      <c r="H890" s="355"/>
      <c r="I890" s="355"/>
      <c r="J890" s="355"/>
      <c r="K890" s="359"/>
      <c r="L890" s="355"/>
      <c r="M890" s="355"/>
      <c r="N890" s="355"/>
      <c r="O890" s="355"/>
      <c r="P890" s="355"/>
      <c r="Q890" s="355"/>
      <c r="R890" s="355"/>
      <c r="S890" s="355"/>
      <c r="T890" s="355"/>
      <c r="U890" s="355"/>
      <c r="V890" s="355"/>
      <c r="W890" s="355"/>
      <c r="X890" s="355"/>
      <c r="Y890" s="355"/>
      <c r="Z890" s="355"/>
      <c r="AA890" s="355"/>
    </row>
    <row r="891" spans="1:27" ht="15.75" customHeight="1" x14ac:dyDescent="0.3">
      <c r="A891" s="355"/>
      <c r="B891" s="355"/>
      <c r="C891" s="355"/>
      <c r="D891" s="355"/>
      <c r="E891" s="355"/>
      <c r="F891" s="355"/>
      <c r="G891" s="355"/>
      <c r="H891" s="355"/>
      <c r="I891" s="355"/>
      <c r="J891" s="355"/>
      <c r="K891" s="359"/>
      <c r="L891" s="355"/>
      <c r="M891" s="355"/>
      <c r="N891" s="355"/>
      <c r="O891" s="355"/>
      <c r="P891" s="355"/>
      <c r="Q891" s="355"/>
      <c r="R891" s="355"/>
      <c r="S891" s="355"/>
      <c r="T891" s="355"/>
      <c r="U891" s="355"/>
      <c r="V891" s="355"/>
      <c r="W891" s="355"/>
      <c r="X891" s="355"/>
      <c r="Y891" s="355"/>
      <c r="Z891" s="355"/>
      <c r="AA891" s="355"/>
    </row>
    <row r="892" spans="1:27" ht="15.75" customHeight="1" x14ac:dyDescent="0.3">
      <c r="A892" s="355"/>
      <c r="B892" s="355"/>
      <c r="C892" s="355"/>
      <c r="D892" s="355"/>
      <c r="E892" s="355"/>
      <c r="F892" s="355"/>
      <c r="G892" s="355"/>
      <c r="H892" s="355"/>
      <c r="I892" s="355"/>
      <c r="J892" s="355"/>
      <c r="K892" s="359"/>
      <c r="L892" s="355"/>
      <c r="M892" s="355"/>
      <c r="N892" s="355"/>
      <c r="O892" s="355"/>
      <c r="P892" s="355"/>
      <c r="Q892" s="355"/>
      <c r="R892" s="355"/>
      <c r="S892" s="355"/>
      <c r="T892" s="355"/>
      <c r="U892" s="355"/>
      <c r="V892" s="355"/>
      <c r="W892" s="355"/>
      <c r="X892" s="355"/>
      <c r="Y892" s="355"/>
      <c r="Z892" s="355"/>
      <c r="AA892" s="355"/>
    </row>
    <row r="893" spans="1:27" ht="15.75" customHeight="1" x14ac:dyDescent="0.3">
      <c r="A893" s="355"/>
      <c r="B893" s="355"/>
      <c r="C893" s="355"/>
      <c r="D893" s="355"/>
      <c r="E893" s="355"/>
      <c r="F893" s="355"/>
      <c r="G893" s="355"/>
      <c r="H893" s="355"/>
      <c r="I893" s="355"/>
      <c r="J893" s="355"/>
      <c r="K893" s="359"/>
      <c r="L893" s="355"/>
      <c r="M893" s="355"/>
      <c r="N893" s="355"/>
      <c r="O893" s="355"/>
      <c r="P893" s="355"/>
      <c r="Q893" s="355"/>
      <c r="R893" s="355"/>
      <c r="S893" s="355"/>
      <c r="T893" s="355"/>
      <c r="U893" s="355"/>
      <c r="V893" s="355"/>
      <c r="W893" s="355"/>
      <c r="X893" s="355"/>
      <c r="Y893" s="355"/>
      <c r="Z893" s="355"/>
      <c r="AA893" s="355"/>
    </row>
    <row r="894" spans="1:27" ht="15.75" customHeight="1" x14ac:dyDescent="0.3">
      <c r="A894" s="355"/>
      <c r="B894" s="355"/>
      <c r="C894" s="355"/>
      <c r="D894" s="355"/>
      <c r="E894" s="355"/>
      <c r="F894" s="355"/>
      <c r="G894" s="355"/>
      <c r="H894" s="355"/>
      <c r="I894" s="355"/>
      <c r="J894" s="355"/>
      <c r="K894" s="359"/>
      <c r="L894" s="355"/>
      <c r="M894" s="355"/>
      <c r="N894" s="355"/>
      <c r="O894" s="355"/>
      <c r="P894" s="355"/>
      <c r="Q894" s="355"/>
      <c r="R894" s="355"/>
      <c r="S894" s="355"/>
      <c r="T894" s="355"/>
      <c r="U894" s="355"/>
      <c r="V894" s="355"/>
      <c r="W894" s="355"/>
      <c r="X894" s="355"/>
      <c r="Y894" s="355"/>
      <c r="Z894" s="355"/>
      <c r="AA894" s="355"/>
    </row>
    <row r="895" spans="1:27" ht="15.75" customHeight="1" x14ac:dyDescent="0.3">
      <c r="A895" s="355"/>
      <c r="B895" s="355"/>
      <c r="C895" s="355"/>
      <c r="D895" s="355"/>
      <c r="E895" s="355"/>
      <c r="F895" s="355"/>
      <c r="G895" s="355"/>
      <c r="H895" s="355"/>
      <c r="I895" s="355"/>
      <c r="J895" s="355"/>
      <c r="K895" s="359"/>
      <c r="L895" s="355"/>
      <c r="M895" s="355"/>
      <c r="N895" s="355"/>
      <c r="O895" s="355"/>
      <c r="P895" s="355"/>
      <c r="Q895" s="355"/>
      <c r="R895" s="355"/>
      <c r="S895" s="355"/>
      <c r="T895" s="355"/>
      <c r="U895" s="355"/>
      <c r="V895" s="355"/>
      <c r="W895" s="355"/>
      <c r="X895" s="355"/>
      <c r="Y895" s="355"/>
      <c r="Z895" s="355"/>
      <c r="AA895" s="355"/>
    </row>
    <row r="896" spans="1:27" ht="15.75" customHeight="1" x14ac:dyDescent="0.3">
      <c r="A896" s="355"/>
      <c r="B896" s="355"/>
      <c r="C896" s="355"/>
      <c r="D896" s="355"/>
      <c r="E896" s="355"/>
      <c r="F896" s="355"/>
      <c r="G896" s="355"/>
      <c r="H896" s="355"/>
      <c r="I896" s="355"/>
      <c r="J896" s="355"/>
      <c r="K896" s="359"/>
      <c r="L896" s="355"/>
      <c r="M896" s="355"/>
      <c r="N896" s="355"/>
      <c r="O896" s="355"/>
      <c r="P896" s="355"/>
      <c r="Q896" s="355"/>
      <c r="R896" s="355"/>
      <c r="S896" s="355"/>
      <c r="T896" s="355"/>
      <c r="U896" s="355"/>
      <c r="V896" s="355"/>
      <c r="W896" s="355"/>
      <c r="X896" s="355"/>
      <c r="Y896" s="355"/>
      <c r="Z896" s="355"/>
      <c r="AA896" s="355"/>
    </row>
    <row r="897" spans="1:27" ht="15.75" customHeight="1" x14ac:dyDescent="0.3">
      <c r="A897" s="355"/>
      <c r="B897" s="355"/>
      <c r="C897" s="355"/>
      <c r="D897" s="355"/>
      <c r="E897" s="355"/>
      <c r="F897" s="355"/>
      <c r="G897" s="355"/>
      <c r="H897" s="355"/>
      <c r="I897" s="355"/>
      <c r="J897" s="355"/>
      <c r="K897" s="359"/>
      <c r="L897" s="355"/>
      <c r="M897" s="355"/>
      <c r="N897" s="355"/>
      <c r="O897" s="355"/>
      <c r="P897" s="355"/>
      <c r="Q897" s="355"/>
      <c r="R897" s="355"/>
      <c r="S897" s="355"/>
      <c r="T897" s="355"/>
      <c r="U897" s="355"/>
      <c r="V897" s="355"/>
      <c r="W897" s="355"/>
      <c r="X897" s="355"/>
      <c r="Y897" s="355"/>
      <c r="Z897" s="355"/>
      <c r="AA897" s="355"/>
    </row>
    <row r="898" spans="1:27" ht="15.75" customHeight="1" x14ac:dyDescent="0.3">
      <c r="A898" s="355"/>
      <c r="B898" s="355"/>
      <c r="C898" s="355"/>
      <c r="D898" s="355"/>
      <c r="E898" s="355"/>
      <c r="F898" s="355"/>
      <c r="G898" s="355"/>
      <c r="H898" s="355"/>
      <c r="I898" s="355"/>
      <c r="J898" s="355"/>
      <c r="K898" s="359"/>
      <c r="L898" s="355"/>
      <c r="M898" s="355"/>
      <c r="N898" s="355"/>
      <c r="O898" s="355"/>
      <c r="P898" s="355"/>
      <c r="Q898" s="355"/>
      <c r="R898" s="355"/>
      <c r="S898" s="355"/>
      <c r="T898" s="355"/>
      <c r="U898" s="355"/>
      <c r="V898" s="355"/>
      <c r="W898" s="355"/>
      <c r="X898" s="355"/>
      <c r="Y898" s="355"/>
      <c r="Z898" s="355"/>
      <c r="AA898" s="355"/>
    </row>
    <row r="899" spans="1:27" ht="15.75" customHeight="1" x14ac:dyDescent="0.3">
      <c r="A899" s="355"/>
      <c r="B899" s="355"/>
      <c r="C899" s="355"/>
      <c r="D899" s="355"/>
      <c r="E899" s="355"/>
      <c r="F899" s="355"/>
      <c r="G899" s="355"/>
      <c r="H899" s="355"/>
      <c r="I899" s="355"/>
      <c r="J899" s="355"/>
      <c r="K899" s="359"/>
      <c r="L899" s="355"/>
      <c r="M899" s="355"/>
      <c r="N899" s="355"/>
      <c r="O899" s="355"/>
      <c r="P899" s="355"/>
      <c r="Q899" s="355"/>
      <c r="R899" s="355"/>
      <c r="S899" s="355"/>
      <c r="T899" s="355"/>
      <c r="U899" s="355"/>
      <c r="V899" s="355"/>
      <c r="W899" s="355"/>
      <c r="X899" s="355"/>
      <c r="Y899" s="355"/>
      <c r="Z899" s="355"/>
      <c r="AA899" s="355"/>
    </row>
    <row r="900" spans="1:27" ht="15.75" customHeight="1" x14ac:dyDescent="0.3">
      <c r="A900" s="355"/>
      <c r="B900" s="355"/>
      <c r="C900" s="355"/>
      <c r="D900" s="355"/>
      <c r="E900" s="355"/>
      <c r="F900" s="355"/>
      <c r="G900" s="355"/>
      <c r="H900" s="355"/>
      <c r="I900" s="355"/>
      <c r="J900" s="355"/>
      <c r="K900" s="359"/>
      <c r="L900" s="355"/>
      <c r="M900" s="355"/>
      <c r="N900" s="355"/>
      <c r="O900" s="355"/>
      <c r="P900" s="355"/>
      <c r="Q900" s="355"/>
      <c r="R900" s="355"/>
      <c r="S900" s="355"/>
      <c r="T900" s="355"/>
      <c r="U900" s="355"/>
      <c r="V900" s="355"/>
      <c r="W900" s="355"/>
      <c r="X900" s="355"/>
      <c r="Y900" s="355"/>
      <c r="Z900" s="355"/>
      <c r="AA900" s="355"/>
    </row>
    <row r="901" spans="1:27" ht="15.75" customHeight="1" x14ac:dyDescent="0.3">
      <c r="A901" s="355"/>
      <c r="B901" s="355"/>
      <c r="C901" s="355"/>
      <c r="D901" s="355"/>
      <c r="E901" s="355"/>
      <c r="F901" s="355"/>
      <c r="G901" s="355"/>
      <c r="H901" s="355"/>
      <c r="I901" s="355"/>
      <c r="J901" s="355"/>
      <c r="K901" s="359"/>
      <c r="L901" s="355"/>
      <c r="M901" s="355"/>
      <c r="N901" s="355"/>
      <c r="O901" s="355"/>
      <c r="P901" s="355"/>
      <c r="Q901" s="355"/>
      <c r="R901" s="355"/>
      <c r="S901" s="355"/>
      <c r="T901" s="355"/>
      <c r="U901" s="355"/>
      <c r="V901" s="355"/>
      <c r="W901" s="355"/>
      <c r="X901" s="355"/>
      <c r="Y901" s="355"/>
      <c r="Z901" s="355"/>
      <c r="AA901" s="355"/>
    </row>
    <row r="902" spans="1:27" ht="15.75" customHeight="1" x14ac:dyDescent="0.3">
      <c r="A902" s="355"/>
      <c r="B902" s="355"/>
      <c r="C902" s="355"/>
      <c r="D902" s="355"/>
      <c r="E902" s="355"/>
      <c r="F902" s="355"/>
      <c r="G902" s="355"/>
      <c r="H902" s="355"/>
      <c r="I902" s="355"/>
      <c r="J902" s="355"/>
      <c r="K902" s="359"/>
      <c r="L902" s="355"/>
      <c r="M902" s="355"/>
      <c r="N902" s="355"/>
      <c r="O902" s="355"/>
      <c r="P902" s="355"/>
      <c r="Q902" s="355"/>
      <c r="R902" s="355"/>
      <c r="S902" s="355"/>
      <c r="T902" s="355"/>
      <c r="U902" s="355"/>
      <c r="V902" s="355"/>
      <c r="W902" s="355"/>
      <c r="X902" s="355"/>
      <c r="Y902" s="355"/>
      <c r="Z902" s="355"/>
      <c r="AA902" s="355"/>
    </row>
    <row r="903" spans="1:27" ht="15.75" customHeight="1" x14ac:dyDescent="0.3">
      <c r="A903" s="355"/>
      <c r="B903" s="355"/>
      <c r="C903" s="355"/>
      <c r="D903" s="355"/>
      <c r="E903" s="355"/>
      <c r="F903" s="355"/>
      <c r="G903" s="355"/>
      <c r="H903" s="355"/>
      <c r="I903" s="355"/>
      <c r="J903" s="355"/>
      <c r="K903" s="359"/>
      <c r="L903" s="355"/>
      <c r="M903" s="355"/>
      <c r="N903" s="355"/>
      <c r="O903" s="355"/>
      <c r="P903" s="355"/>
      <c r="Q903" s="355"/>
      <c r="R903" s="355"/>
      <c r="S903" s="355"/>
      <c r="T903" s="355"/>
      <c r="U903" s="355"/>
      <c r="V903" s="355"/>
      <c r="W903" s="355"/>
      <c r="X903" s="355"/>
      <c r="Y903" s="355"/>
      <c r="Z903" s="355"/>
      <c r="AA903" s="355"/>
    </row>
    <row r="904" spans="1:27" ht="15.75" customHeight="1" x14ac:dyDescent="0.3">
      <c r="A904" s="355"/>
      <c r="B904" s="355"/>
      <c r="C904" s="355"/>
      <c r="D904" s="355"/>
      <c r="E904" s="355"/>
      <c r="F904" s="355"/>
      <c r="G904" s="355"/>
      <c r="H904" s="355"/>
      <c r="I904" s="355"/>
      <c r="J904" s="355"/>
      <c r="K904" s="359"/>
      <c r="L904" s="355"/>
      <c r="M904" s="355"/>
      <c r="N904" s="355"/>
      <c r="O904" s="355"/>
      <c r="P904" s="355"/>
      <c r="Q904" s="355"/>
      <c r="R904" s="355"/>
      <c r="S904" s="355"/>
      <c r="T904" s="355"/>
      <c r="U904" s="355"/>
      <c r="V904" s="355"/>
      <c r="W904" s="355"/>
      <c r="X904" s="355"/>
      <c r="Y904" s="355"/>
      <c r="Z904" s="355"/>
      <c r="AA904" s="355"/>
    </row>
    <row r="905" spans="1:27" ht="15.75" customHeight="1" x14ac:dyDescent="0.3">
      <c r="A905" s="355"/>
      <c r="B905" s="355"/>
      <c r="C905" s="355"/>
      <c r="D905" s="355"/>
      <c r="E905" s="355"/>
      <c r="F905" s="355"/>
      <c r="G905" s="355"/>
      <c r="H905" s="355"/>
      <c r="I905" s="355"/>
      <c r="J905" s="355"/>
      <c r="K905" s="359"/>
      <c r="L905" s="355"/>
      <c r="M905" s="355"/>
      <c r="N905" s="355"/>
      <c r="O905" s="355"/>
      <c r="P905" s="355"/>
      <c r="Q905" s="355"/>
      <c r="R905" s="355"/>
      <c r="S905" s="355"/>
      <c r="T905" s="355"/>
      <c r="U905" s="355"/>
      <c r="V905" s="355"/>
      <c r="W905" s="355"/>
      <c r="X905" s="355"/>
      <c r="Y905" s="355"/>
      <c r="Z905" s="355"/>
      <c r="AA905" s="355"/>
    </row>
    <row r="906" spans="1:27" ht="15.75" customHeight="1" x14ac:dyDescent="0.3">
      <c r="A906" s="355"/>
      <c r="B906" s="355"/>
      <c r="C906" s="355"/>
      <c r="D906" s="355"/>
      <c r="E906" s="355"/>
      <c r="F906" s="355"/>
      <c r="G906" s="355"/>
      <c r="H906" s="355"/>
      <c r="I906" s="355"/>
      <c r="J906" s="355"/>
      <c r="K906" s="359"/>
      <c r="L906" s="355"/>
      <c r="M906" s="355"/>
      <c r="N906" s="355"/>
      <c r="O906" s="355"/>
      <c r="P906" s="355"/>
      <c r="Q906" s="355"/>
      <c r="R906" s="355"/>
      <c r="S906" s="355"/>
      <c r="T906" s="355"/>
      <c r="U906" s="355"/>
      <c r="V906" s="355"/>
      <c r="W906" s="355"/>
      <c r="X906" s="355"/>
      <c r="Y906" s="355"/>
      <c r="Z906" s="355"/>
      <c r="AA906" s="355"/>
    </row>
    <row r="907" spans="1:27" ht="15.75" customHeight="1" x14ac:dyDescent="0.3">
      <c r="A907" s="355"/>
      <c r="B907" s="355"/>
      <c r="C907" s="355"/>
      <c r="D907" s="355"/>
      <c r="E907" s="355"/>
      <c r="F907" s="355"/>
      <c r="G907" s="355"/>
      <c r="H907" s="355"/>
      <c r="I907" s="355"/>
      <c r="J907" s="355"/>
      <c r="K907" s="359"/>
      <c r="L907" s="355"/>
      <c r="M907" s="355"/>
      <c r="N907" s="355"/>
      <c r="O907" s="355"/>
      <c r="P907" s="355"/>
      <c r="Q907" s="355"/>
      <c r="R907" s="355"/>
      <c r="S907" s="355"/>
      <c r="T907" s="355"/>
      <c r="U907" s="355"/>
      <c r="V907" s="355"/>
      <c r="W907" s="355"/>
      <c r="X907" s="355"/>
      <c r="Y907" s="355"/>
      <c r="Z907" s="355"/>
      <c r="AA907" s="355"/>
    </row>
    <row r="908" spans="1:27" ht="15.75" customHeight="1" x14ac:dyDescent="0.3">
      <c r="A908" s="355"/>
      <c r="B908" s="355"/>
      <c r="C908" s="355"/>
      <c r="D908" s="355"/>
      <c r="E908" s="355"/>
      <c r="F908" s="355"/>
      <c r="G908" s="355"/>
      <c r="H908" s="355"/>
      <c r="I908" s="355"/>
      <c r="J908" s="355"/>
      <c r="K908" s="359"/>
      <c r="L908" s="355"/>
      <c r="M908" s="355"/>
      <c r="N908" s="355"/>
      <c r="O908" s="355"/>
      <c r="P908" s="355"/>
      <c r="Q908" s="355"/>
      <c r="R908" s="355"/>
      <c r="S908" s="355"/>
      <c r="T908" s="355"/>
      <c r="U908" s="355"/>
      <c r="V908" s="355"/>
      <c r="W908" s="355"/>
      <c r="X908" s="355"/>
      <c r="Y908" s="355"/>
      <c r="Z908" s="355"/>
      <c r="AA908" s="355"/>
    </row>
    <row r="909" spans="1:27" ht="15.75" customHeight="1" x14ac:dyDescent="0.3">
      <c r="A909" s="355"/>
      <c r="B909" s="355"/>
      <c r="C909" s="355"/>
      <c r="D909" s="355"/>
      <c r="E909" s="355"/>
      <c r="F909" s="355"/>
      <c r="G909" s="355"/>
      <c r="H909" s="355"/>
      <c r="I909" s="355"/>
      <c r="J909" s="355"/>
      <c r="K909" s="359"/>
      <c r="L909" s="355"/>
      <c r="M909" s="355"/>
      <c r="N909" s="355"/>
      <c r="O909" s="355"/>
      <c r="P909" s="355"/>
      <c r="Q909" s="355"/>
      <c r="R909" s="355"/>
      <c r="S909" s="355"/>
      <c r="T909" s="355"/>
      <c r="U909" s="355"/>
      <c r="V909" s="355"/>
      <c r="W909" s="355"/>
      <c r="X909" s="355"/>
      <c r="Y909" s="355"/>
      <c r="Z909" s="355"/>
      <c r="AA909" s="355"/>
    </row>
    <row r="910" spans="1:27" ht="15.75" customHeight="1" x14ac:dyDescent="0.3">
      <c r="A910" s="355"/>
      <c r="B910" s="355"/>
      <c r="C910" s="355"/>
      <c r="D910" s="355"/>
      <c r="E910" s="355"/>
      <c r="F910" s="355"/>
      <c r="G910" s="355"/>
      <c r="H910" s="355"/>
      <c r="I910" s="355"/>
      <c r="J910" s="355"/>
      <c r="K910" s="359"/>
      <c r="L910" s="355"/>
      <c r="M910" s="355"/>
      <c r="N910" s="355"/>
      <c r="O910" s="355"/>
      <c r="P910" s="355"/>
      <c r="Q910" s="355"/>
      <c r="R910" s="355"/>
      <c r="S910" s="355"/>
      <c r="T910" s="355"/>
      <c r="U910" s="355"/>
      <c r="V910" s="355"/>
      <c r="W910" s="355"/>
      <c r="X910" s="355"/>
      <c r="Y910" s="355"/>
      <c r="Z910" s="355"/>
      <c r="AA910" s="355"/>
    </row>
    <row r="911" spans="1:27" ht="15.75" customHeight="1" x14ac:dyDescent="0.3">
      <c r="A911" s="355"/>
      <c r="B911" s="355"/>
      <c r="C911" s="355"/>
      <c r="D911" s="355"/>
      <c r="E911" s="355"/>
      <c r="F911" s="355"/>
      <c r="G911" s="355"/>
      <c r="H911" s="355"/>
      <c r="I911" s="355"/>
      <c r="J911" s="355"/>
      <c r="K911" s="359"/>
      <c r="L911" s="355"/>
      <c r="M911" s="355"/>
      <c r="N911" s="355"/>
      <c r="O911" s="355"/>
      <c r="P911" s="355"/>
      <c r="Q911" s="355"/>
      <c r="R911" s="355"/>
      <c r="S911" s="355"/>
      <c r="T911" s="355"/>
      <c r="U911" s="355"/>
      <c r="V911" s="355"/>
      <c r="W911" s="355"/>
      <c r="X911" s="355"/>
      <c r="Y911" s="355"/>
      <c r="Z911" s="355"/>
      <c r="AA911" s="355"/>
    </row>
    <row r="912" spans="1:27" ht="15.75" customHeight="1" x14ac:dyDescent="0.3">
      <c r="A912" s="355"/>
      <c r="B912" s="355"/>
      <c r="C912" s="355"/>
      <c r="D912" s="355"/>
      <c r="E912" s="355"/>
      <c r="F912" s="355"/>
      <c r="G912" s="355"/>
      <c r="H912" s="355"/>
      <c r="I912" s="355"/>
      <c r="J912" s="355"/>
      <c r="K912" s="359"/>
      <c r="L912" s="355"/>
      <c r="M912" s="355"/>
      <c r="N912" s="355"/>
      <c r="O912" s="355"/>
      <c r="P912" s="355"/>
      <c r="Q912" s="355"/>
      <c r="R912" s="355"/>
      <c r="S912" s="355"/>
      <c r="T912" s="355"/>
      <c r="U912" s="355"/>
      <c r="V912" s="355"/>
      <c r="W912" s="355"/>
      <c r="X912" s="355"/>
      <c r="Y912" s="355"/>
      <c r="Z912" s="355"/>
      <c r="AA912" s="355"/>
    </row>
    <row r="913" spans="1:27" ht="15.75" customHeight="1" x14ac:dyDescent="0.3">
      <c r="A913" s="355"/>
      <c r="B913" s="355"/>
      <c r="C913" s="355"/>
      <c r="D913" s="355"/>
      <c r="E913" s="355"/>
      <c r="F913" s="355"/>
      <c r="G913" s="355"/>
      <c r="H913" s="355"/>
      <c r="I913" s="355"/>
      <c r="J913" s="355"/>
      <c r="K913" s="359"/>
      <c r="L913" s="355"/>
      <c r="M913" s="355"/>
      <c r="N913" s="355"/>
      <c r="O913" s="355"/>
      <c r="P913" s="355"/>
      <c r="Q913" s="355"/>
      <c r="R913" s="355"/>
      <c r="S913" s="355"/>
      <c r="T913" s="355"/>
      <c r="U913" s="355"/>
      <c r="V913" s="355"/>
      <c r="W913" s="355"/>
      <c r="X913" s="355"/>
      <c r="Y913" s="355"/>
      <c r="Z913" s="355"/>
      <c r="AA913" s="355"/>
    </row>
    <row r="914" spans="1:27" ht="15.75" customHeight="1" x14ac:dyDescent="0.3">
      <c r="A914" s="355"/>
      <c r="B914" s="355"/>
      <c r="C914" s="355"/>
      <c r="D914" s="355"/>
      <c r="E914" s="355"/>
      <c r="F914" s="355"/>
      <c r="G914" s="355"/>
      <c r="H914" s="355"/>
      <c r="I914" s="355"/>
      <c r="J914" s="355"/>
      <c r="K914" s="359"/>
      <c r="L914" s="355"/>
      <c r="M914" s="355"/>
      <c r="N914" s="355"/>
      <c r="O914" s="355"/>
      <c r="P914" s="355"/>
      <c r="Q914" s="355"/>
      <c r="R914" s="355"/>
      <c r="S914" s="355"/>
      <c r="T914" s="355"/>
      <c r="U914" s="355"/>
      <c r="V914" s="355"/>
      <c r="W914" s="355"/>
      <c r="X914" s="355"/>
      <c r="Y914" s="355"/>
      <c r="Z914" s="355"/>
      <c r="AA914" s="355"/>
    </row>
    <row r="915" spans="1:27" ht="15.75" customHeight="1" x14ac:dyDescent="0.3">
      <c r="A915" s="355"/>
      <c r="B915" s="355"/>
      <c r="C915" s="355"/>
      <c r="D915" s="355"/>
      <c r="E915" s="355"/>
      <c r="F915" s="355"/>
      <c r="G915" s="355"/>
      <c r="H915" s="355"/>
      <c r="I915" s="355"/>
      <c r="J915" s="355"/>
      <c r="K915" s="359"/>
      <c r="L915" s="355"/>
      <c r="M915" s="355"/>
      <c r="N915" s="355"/>
      <c r="O915" s="355"/>
      <c r="P915" s="355"/>
      <c r="Q915" s="355"/>
      <c r="R915" s="355"/>
      <c r="S915" s="355"/>
      <c r="T915" s="355"/>
      <c r="U915" s="355"/>
      <c r="V915" s="355"/>
      <c r="W915" s="355"/>
      <c r="X915" s="355"/>
      <c r="Y915" s="355"/>
      <c r="Z915" s="355"/>
      <c r="AA915" s="355"/>
    </row>
    <row r="916" spans="1:27" ht="15.75" customHeight="1" x14ac:dyDescent="0.3">
      <c r="A916" s="355"/>
      <c r="B916" s="355"/>
      <c r="C916" s="355"/>
      <c r="D916" s="355"/>
      <c r="E916" s="355"/>
      <c r="F916" s="355"/>
      <c r="G916" s="355"/>
      <c r="H916" s="355"/>
      <c r="I916" s="355"/>
      <c r="J916" s="355"/>
      <c r="K916" s="359"/>
      <c r="L916" s="355"/>
      <c r="M916" s="355"/>
      <c r="N916" s="355"/>
      <c r="O916" s="355"/>
      <c r="P916" s="355"/>
      <c r="Q916" s="355"/>
      <c r="R916" s="355"/>
      <c r="S916" s="355"/>
      <c r="T916" s="355"/>
      <c r="U916" s="355"/>
      <c r="V916" s="355"/>
      <c r="W916" s="355"/>
      <c r="X916" s="355"/>
      <c r="Y916" s="355"/>
      <c r="Z916" s="355"/>
      <c r="AA916" s="355"/>
    </row>
    <row r="917" spans="1:27" ht="15.75" customHeight="1" x14ac:dyDescent="0.3">
      <c r="A917" s="355"/>
      <c r="B917" s="355"/>
      <c r="C917" s="355"/>
      <c r="D917" s="355"/>
      <c r="E917" s="355"/>
      <c r="F917" s="355"/>
      <c r="G917" s="355"/>
      <c r="H917" s="355"/>
      <c r="I917" s="355"/>
      <c r="J917" s="355"/>
      <c r="K917" s="359"/>
      <c r="L917" s="355"/>
      <c r="M917" s="355"/>
      <c r="N917" s="355"/>
      <c r="O917" s="355"/>
      <c r="P917" s="355"/>
      <c r="Q917" s="355"/>
      <c r="R917" s="355"/>
      <c r="S917" s="355"/>
      <c r="T917" s="355"/>
      <c r="U917" s="355"/>
      <c r="V917" s="355"/>
      <c r="W917" s="355"/>
      <c r="X917" s="355"/>
      <c r="Y917" s="355"/>
      <c r="Z917" s="355"/>
      <c r="AA917" s="355"/>
    </row>
    <row r="918" spans="1:27" ht="15.75" customHeight="1" x14ac:dyDescent="0.3">
      <c r="A918" s="355"/>
      <c r="B918" s="355"/>
      <c r="C918" s="355"/>
      <c r="D918" s="355"/>
      <c r="E918" s="355"/>
      <c r="F918" s="355"/>
      <c r="G918" s="355"/>
      <c r="H918" s="355"/>
      <c r="I918" s="355"/>
      <c r="J918" s="355"/>
      <c r="K918" s="359"/>
      <c r="L918" s="355"/>
      <c r="M918" s="355"/>
      <c r="N918" s="355"/>
      <c r="O918" s="355"/>
      <c r="P918" s="355"/>
      <c r="Q918" s="355"/>
      <c r="R918" s="355"/>
      <c r="S918" s="355"/>
      <c r="T918" s="355"/>
      <c r="U918" s="355"/>
      <c r="V918" s="355"/>
      <c r="W918" s="355"/>
      <c r="X918" s="355"/>
      <c r="Y918" s="355"/>
      <c r="Z918" s="355"/>
      <c r="AA918" s="355"/>
    </row>
    <row r="919" spans="1:27" ht="15.75" customHeight="1" x14ac:dyDescent="0.3">
      <c r="A919" s="355"/>
      <c r="B919" s="355"/>
      <c r="C919" s="355"/>
      <c r="D919" s="355"/>
      <c r="E919" s="355"/>
      <c r="F919" s="355"/>
      <c r="G919" s="355"/>
      <c r="H919" s="355"/>
      <c r="I919" s="355"/>
      <c r="J919" s="355"/>
      <c r="K919" s="359"/>
      <c r="L919" s="355"/>
      <c r="M919" s="355"/>
      <c r="N919" s="355"/>
      <c r="O919" s="355"/>
      <c r="P919" s="355"/>
      <c r="Q919" s="355"/>
      <c r="R919" s="355"/>
      <c r="S919" s="355"/>
      <c r="T919" s="355"/>
      <c r="U919" s="355"/>
      <c r="V919" s="355"/>
      <c r="W919" s="355"/>
      <c r="X919" s="355"/>
      <c r="Y919" s="355"/>
      <c r="Z919" s="355"/>
      <c r="AA919" s="355"/>
    </row>
    <row r="920" spans="1:27" ht="15.75" customHeight="1" x14ac:dyDescent="0.3">
      <c r="A920" s="355"/>
      <c r="B920" s="355"/>
      <c r="C920" s="355"/>
      <c r="D920" s="355"/>
      <c r="E920" s="355"/>
      <c r="F920" s="355"/>
      <c r="G920" s="355"/>
      <c r="H920" s="355"/>
      <c r="I920" s="355"/>
      <c r="J920" s="355"/>
      <c r="K920" s="359"/>
      <c r="L920" s="355"/>
      <c r="M920" s="355"/>
      <c r="N920" s="355"/>
      <c r="O920" s="355"/>
      <c r="P920" s="355"/>
      <c r="Q920" s="355"/>
      <c r="R920" s="355"/>
      <c r="S920" s="355"/>
      <c r="T920" s="355"/>
      <c r="U920" s="355"/>
      <c r="V920" s="355"/>
      <c r="W920" s="355"/>
      <c r="X920" s="355"/>
      <c r="Y920" s="355"/>
      <c r="Z920" s="355"/>
      <c r="AA920" s="355"/>
    </row>
    <row r="921" spans="1:27" ht="15.75" customHeight="1" x14ac:dyDescent="0.3">
      <c r="A921" s="355"/>
      <c r="B921" s="355"/>
      <c r="C921" s="355"/>
      <c r="D921" s="355"/>
      <c r="E921" s="355"/>
      <c r="F921" s="355"/>
      <c r="G921" s="355"/>
      <c r="H921" s="355"/>
      <c r="I921" s="355"/>
      <c r="J921" s="355"/>
      <c r="K921" s="359"/>
      <c r="L921" s="355"/>
      <c r="M921" s="355"/>
      <c r="N921" s="355"/>
      <c r="O921" s="355"/>
      <c r="P921" s="355"/>
      <c r="Q921" s="355"/>
      <c r="R921" s="355"/>
      <c r="S921" s="355"/>
      <c r="T921" s="355"/>
      <c r="U921" s="355"/>
      <c r="V921" s="355"/>
      <c r="W921" s="355"/>
      <c r="X921" s="355"/>
      <c r="Y921" s="355"/>
      <c r="Z921" s="355"/>
      <c r="AA921" s="355"/>
    </row>
    <row r="922" spans="1:27" ht="15.75" customHeight="1" x14ac:dyDescent="0.3">
      <c r="A922" s="355"/>
      <c r="B922" s="355"/>
      <c r="C922" s="355"/>
      <c r="D922" s="355"/>
      <c r="E922" s="355"/>
      <c r="F922" s="355"/>
      <c r="G922" s="355"/>
      <c r="H922" s="355"/>
      <c r="I922" s="355"/>
      <c r="J922" s="355"/>
      <c r="K922" s="359"/>
      <c r="L922" s="355"/>
      <c r="M922" s="355"/>
      <c r="N922" s="355"/>
      <c r="O922" s="355"/>
      <c r="P922" s="355"/>
      <c r="Q922" s="355"/>
      <c r="R922" s="355"/>
      <c r="S922" s="355"/>
      <c r="T922" s="355"/>
      <c r="U922" s="355"/>
      <c r="V922" s="355"/>
      <c r="W922" s="355"/>
      <c r="X922" s="355"/>
      <c r="Y922" s="355"/>
      <c r="Z922" s="355"/>
      <c r="AA922" s="355"/>
    </row>
    <row r="923" spans="1:27" ht="15.75" customHeight="1" x14ac:dyDescent="0.3">
      <c r="A923" s="355"/>
      <c r="B923" s="355"/>
      <c r="C923" s="355"/>
      <c r="D923" s="355"/>
      <c r="E923" s="355"/>
      <c r="F923" s="355"/>
      <c r="G923" s="355"/>
      <c r="H923" s="355"/>
      <c r="I923" s="355"/>
      <c r="J923" s="355"/>
      <c r="K923" s="359"/>
      <c r="L923" s="355"/>
      <c r="M923" s="355"/>
      <c r="N923" s="355"/>
      <c r="O923" s="355"/>
      <c r="P923" s="355"/>
      <c r="Q923" s="355"/>
      <c r="R923" s="355"/>
      <c r="S923" s="355"/>
      <c r="T923" s="355"/>
      <c r="U923" s="355"/>
      <c r="V923" s="355"/>
      <c r="W923" s="355"/>
      <c r="X923" s="355"/>
      <c r="Y923" s="355"/>
      <c r="Z923" s="355"/>
      <c r="AA923" s="355"/>
    </row>
    <row r="924" spans="1:27" ht="15.75" customHeight="1" x14ac:dyDescent="0.3">
      <c r="A924" s="355"/>
      <c r="B924" s="355"/>
      <c r="C924" s="355"/>
      <c r="D924" s="355"/>
      <c r="E924" s="355"/>
      <c r="F924" s="355"/>
      <c r="G924" s="355"/>
      <c r="H924" s="355"/>
      <c r="I924" s="355"/>
      <c r="J924" s="355"/>
      <c r="K924" s="359"/>
      <c r="L924" s="355"/>
      <c r="M924" s="355"/>
      <c r="N924" s="355"/>
      <c r="O924" s="355"/>
      <c r="P924" s="355"/>
      <c r="Q924" s="355"/>
      <c r="R924" s="355"/>
      <c r="S924" s="355"/>
      <c r="T924" s="355"/>
      <c r="U924" s="355"/>
      <c r="V924" s="355"/>
      <c r="W924" s="355"/>
      <c r="X924" s="355"/>
      <c r="Y924" s="355"/>
      <c r="Z924" s="355"/>
      <c r="AA924" s="355"/>
    </row>
    <row r="925" spans="1:27" ht="15.75" customHeight="1" x14ac:dyDescent="0.3">
      <c r="A925" s="355"/>
      <c r="B925" s="355"/>
      <c r="C925" s="355"/>
      <c r="D925" s="355"/>
      <c r="E925" s="355"/>
      <c r="F925" s="355"/>
      <c r="G925" s="355"/>
      <c r="H925" s="355"/>
      <c r="I925" s="355"/>
      <c r="J925" s="355"/>
      <c r="K925" s="359"/>
      <c r="L925" s="355"/>
      <c r="M925" s="355"/>
      <c r="N925" s="355"/>
      <c r="O925" s="355"/>
      <c r="P925" s="355"/>
      <c r="Q925" s="355"/>
      <c r="R925" s="355"/>
      <c r="S925" s="355"/>
      <c r="T925" s="355"/>
      <c r="U925" s="355"/>
      <c r="V925" s="355"/>
      <c r="W925" s="355"/>
      <c r="X925" s="355"/>
      <c r="Y925" s="355"/>
      <c r="Z925" s="355"/>
      <c r="AA925" s="355"/>
    </row>
    <row r="926" spans="1:27" ht="15.75" customHeight="1" x14ac:dyDescent="0.3">
      <c r="A926" s="355"/>
      <c r="B926" s="355"/>
      <c r="C926" s="355"/>
      <c r="D926" s="355"/>
      <c r="E926" s="355"/>
      <c r="F926" s="355"/>
      <c r="G926" s="355"/>
      <c r="H926" s="355"/>
      <c r="I926" s="355"/>
      <c r="J926" s="355"/>
      <c r="K926" s="359"/>
      <c r="L926" s="355"/>
      <c r="M926" s="355"/>
      <c r="N926" s="355"/>
      <c r="O926" s="355"/>
      <c r="P926" s="355"/>
      <c r="Q926" s="355"/>
      <c r="R926" s="355"/>
      <c r="S926" s="355"/>
      <c r="T926" s="355"/>
      <c r="U926" s="355"/>
      <c r="V926" s="355"/>
      <c r="W926" s="355"/>
      <c r="X926" s="355"/>
      <c r="Y926" s="355"/>
      <c r="Z926" s="355"/>
      <c r="AA926" s="355"/>
    </row>
    <row r="927" spans="1:27" ht="15.75" customHeight="1" x14ac:dyDescent="0.3">
      <c r="A927" s="355"/>
      <c r="B927" s="355"/>
      <c r="C927" s="355"/>
      <c r="D927" s="355"/>
      <c r="E927" s="355"/>
      <c r="F927" s="355"/>
      <c r="G927" s="355"/>
      <c r="H927" s="355"/>
      <c r="I927" s="355"/>
      <c r="J927" s="355"/>
      <c r="K927" s="359"/>
      <c r="L927" s="355"/>
      <c r="M927" s="355"/>
      <c r="N927" s="355"/>
      <c r="O927" s="355"/>
      <c r="P927" s="355"/>
      <c r="Q927" s="355"/>
      <c r="R927" s="355"/>
      <c r="S927" s="355"/>
      <c r="T927" s="355"/>
      <c r="U927" s="355"/>
      <c r="V927" s="355"/>
      <c r="W927" s="355"/>
      <c r="X927" s="355"/>
      <c r="Y927" s="355"/>
      <c r="Z927" s="355"/>
      <c r="AA927" s="355"/>
    </row>
    <row r="928" spans="1:27" ht="15.75" customHeight="1" x14ac:dyDescent="0.3">
      <c r="A928" s="355"/>
      <c r="B928" s="355"/>
      <c r="C928" s="355"/>
      <c r="D928" s="355"/>
      <c r="E928" s="355"/>
      <c r="F928" s="355"/>
      <c r="G928" s="355"/>
      <c r="H928" s="355"/>
      <c r="I928" s="355"/>
      <c r="J928" s="355"/>
      <c r="K928" s="359"/>
      <c r="L928" s="355"/>
      <c r="M928" s="355"/>
      <c r="N928" s="355"/>
      <c r="O928" s="355"/>
      <c r="P928" s="355"/>
      <c r="Q928" s="355"/>
      <c r="R928" s="355"/>
      <c r="S928" s="355"/>
      <c r="T928" s="355"/>
      <c r="U928" s="355"/>
      <c r="V928" s="355"/>
      <c r="W928" s="355"/>
      <c r="X928" s="355"/>
      <c r="Y928" s="355"/>
      <c r="Z928" s="355"/>
      <c r="AA928" s="355"/>
    </row>
    <row r="929" spans="1:27" ht="15.75" customHeight="1" x14ac:dyDescent="0.3">
      <c r="A929" s="355"/>
      <c r="B929" s="355"/>
      <c r="C929" s="355"/>
      <c r="D929" s="355"/>
      <c r="E929" s="355"/>
      <c r="F929" s="355"/>
      <c r="G929" s="355"/>
      <c r="H929" s="355"/>
      <c r="I929" s="355"/>
      <c r="J929" s="355"/>
      <c r="K929" s="359"/>
      <c r="L929" s="355"/>
      <c r="M929" s="355"/>
      <c r="N929" s="355"/>
      <c r="O929" s="355"/>
      <c r="P929" s="355"/>
      <c r="Q929" s="355"/>
      <c r="R929" s="355"/>
      <c r="S929" s="355"/>
      <c r="T929" s="355"/>
      <c r="U929" s="355"/>
      <c r="V929" s="355"/>
      <c r="W929" s="355"/>
      <c r="X929" s="355"/>
      <c r="Y929" s="355"/>
      <c r="Z929" s="355"/>
      <c r="AA929" s="355"/>
    </row>
    <row r="930" spans="1:27" ht="15.75" customHeight="1" x14ac:dyDescent="0.3">
      <c r="A930" s="355"/>
      <c r="B930" s="355"/>
      <c r="C930" s="355"/>
      <c r="D930" s="355"/>
      <c r="E930" s="355"/>
      <c r="F930" s="355"/>
      <c r="G930" s="355"/>
      <c r="H930" s="355"/>
      <c r="I930" s="355"/>
      <c r="J930" s="355"/>
      <c r="K930" s="359"/>
      <c r="L930" s="355"/>
      <c r="M930" s="355"/>
      <c r="N930" s="355"/>
      <c r="O930" s="355"/>
      <c r="P930" s="355"/>
      <c r="Q930" s="355"/>
      <c r="R930" s="355"/>
      <c r="S930" s="355"/>
      <c r="T930" s="355"/>
      <c r="U930" s="355"/>
      <c r="V930" s="355"/>
      <c r="W930" s="355"/>
      <c r="X930" s="355"/>
      <c r="Y930" s="355"/>
      <c r="Z930" s="355"/>
      <c r="AA930" s="355"/>
    </row>
    <row r="931" spans="1:27" ht="15.75" customHeight="1" x14ac:dyDescent="0.3">
      <c r="A931" s="355"/>
      <c r="B931" s="355"/>
      <c r="C931" s="355"/>
      <c r="D931" s="355"/>
      <c r="E931" s="355"/>
      <c r="F931" s="355"/>
      <c r="G931" s="355"/>
      <c r="H931" s="355"/>
      <c r="I931" s="355"/>
      <c r="J931" s="355"/>
      <c r="K931" s="359"/>
      <c r="L931" s="355"/>
      <c r="M931" s="355"/>
      <c r="N931" s="355"/>
      <c r="O931" s="355"/>
      <c r="P931" s="355"/>
      <c r="Q931" s="355"/>
      <c r="R931" s="355"/>
      <c r="S931" s="355"/>
      <c r="T931" s="355"/>
      <c r="U931" s="355"/>
      <c r="V931" s="355"/>
      <c r="W931" s="355"/>
      <c r="X931" s="355"/>
      <c r="Y931" s="355"/>
      <c r="Z931" s="355"/>
      <c r="AA931" s="355"/>
    </row>
    <row r="932" spans="1:27" ht="15.75" customHeight="1" x14ac:dyDescent="0.3">
      <c r="A932" s="355"/>
      <c r="B932" s="355"/>
      <c r="C932" s="355"/>
      <c r="D932" s="355"/>
      <c r="E932" s="355"/>
      <c r="F932" s="355"/>
      <c r="G932" s="355"/>
      <c r="H932" s="355"/>
      <c r="I932" s="355"/>
      <c r="J932" s="355"/>
      <c r="K932" s="359"/>
      <c r="L932" s="355"/>
      <c r="M932" s="355"/>
      <c r="N932" s="355"/>
      <c r="O932" s="355"/>
      <c r="P932" s="355"/>
      <c r="Q932" s="355"/>
      <c r="R932" s="355"/>
      <c r="S932" s="355"/>
      <c r="T932" s="355"/>
      <c r="U932" s="355"/>
      <c r="V932" s="355"/>
      <c r="W932" s="355"/>
      <c r="X932" s="355"/>
      <c r="Y932" s="355"/>
      <c r="Z932" s="355"/>
      <c r="AA932" s="355"/>
    </row>
    <row r="933" spans="1:27" ht="15.75" customHeight="1" x14ac:dyDescent="0.3">
      <c r="A933" s="355"/>
      <c r="B933" s="355"/>
      <c r="C933" s="355"/>
      <c r="D933" s="355"/>
      <c r="E933" s="355"/>
      <c r="F933" s="355"/>
      <c r="G933" s="355"/>
      <c r="H933" s="355"/>
      <c r="I933" s="355"/>
      <c r="J933" s="355"/>
      <c r="K933" s="359"/>
      <c r="L933" s="355"/>
      <c r="M933" s="355"/>
      <c r="N933" s="355"/>
      <c r="O933" s="355"/>
      <c r="P933" s="355"/>
      <c r="Q933" s="355"/>
      <c r="R933" s="355"/>
      <c r="S933" s="355"/>
      <c r="T933" s="355"/>
      <c r="U933" s="355"/>
      <c r="V933" s="355"/>
      <c r="W933" s="355"/>
      <c r="X933" s="355"/>
      <c r="Y933" s="355"/>
      <c r="Z933" s="355"/>
      <c r="AA933" s="355"/>
    </row>
    <row r="934" spans="1:27" ht="15.75" customHeight="1" x14ac:dyDescent="0.3">
      <c r="A934" s="355"/>
      <c r="B934" s="355"/>
      <c r="C934" s="355"/>
      <c r="D934" s="355"/>
      <c r="E934" s="355"/>
      <c r="F934" s="355"/>
      <c r="G934" s="355"/>
      <c r="H934" s="355"/>
      <c r="I934" s="355"/>
      <c r="J934" s="355"/>
      <c r="K934" s="359"/>
      <c r="L934" s="355"/>
      <c r="M934" s="355"/>
      <c r="N934" s="355"/>
      <c r="O934" s="355"/>
      <c r="P934" s="355"/>
      <c r="Q934" s="355"/>
      <c r="R934" s="355"/>
      <c r="S934" s="355"/>
      <c r="T934" s="355"/>
      <c r="U934" s="355"/>
      <c r="V934" s="355"/>
      <c r="W934" s="355"/>
      <c r="X934" s="355"/>
      <c r="Y934" s="355"/>
      <c r="Z934" s="355"/>
      <c r="AA934" s="355"/>
    </row>
    <row r="935" spans="1:27" ht="15.75" customHeight="1" x14ac:dyDescent="0.3">
      <c r="A935" s="355"/>
      <c r="B935" s="355"/>
      <c r="C935" s="355"/>
      <c r="D935" s="355"/>
      <c r="E935" s="355"/>
      <c r="F935" s="355"/>
      <c r="G935" s="355"/>
      <c r="H935" s="355"/>
      <c r="I935" s="355"/>
      <c r="J935" s="355"/>
      <c r="K935" s="359"/>
      <c r="L935" s="355"/>
      <c r="M935" s="355"/>
      <c r="N935" s="355"/>
      <c r="O935" s="355"/>
      <c r="P935" s="355"/>
      <c r="Q935" s="355"/>
      <c r="R935" s="355"/>
      <c r="S935" s="355"/>
      <c r="T935" s="355"/>
      <c r="U935" s="355"/>
      <c r="V935" s="355"/>
      <c r="W935" s="355"/>
      <c r="X935" s="355"/>
      <c r="Y935" s="355"/>
      <c r="Z935" s="355"/>
      <c r="AA935" s="355"/>
    </row>
    <row r="936" spans="1:27" ht="15.75" customHeight="1" x14ac:dyDescent="0.3">
      <c r="A936" s="355"/>
      <c r="B936" s="355"/>
      <c r="C936" s="355"/>
      <c r="D936" s="355"/>
      <c r="E936" s="355"/>
      <c r="F936" s="355"/>
      <c r="G936" s="355"/>
      <c r="H936" s="355"/>
      <c r="I936" s="355"/>
      <c r="J936" s="355"/>
      <c r="K936" s="359"/>
      <c r="L936" s="355"/>
      <c r="M936" s="355"/>
      <c r="N936" s="355"/>
      <c r="O936" s="355"/>
      <c r="P936" s="355"/>
      <c r="Q936" s="355"/>
      <c r="R936" s="355"/>
      <c r="S936" s="355"/>
      <c r="T936" s="355"/>
      <c r="U936" s="355"/>
      <c r="V936" s="355"/>
      <c r="W936" s="355"/>
      <c r="X936" s="355"/>
      <c r="Y936" s="355"/>
      <c r="Z936" s="355"/>
      <c r="AA936" s="355"/>
    </row>
    <row r="937" spans="1:27" ht="15.75" customHeight="1" x14ac:dyDescent="0.3">
      <c r="A937" s="355"/>
      <c r="B937" s="355"/>
      <c r="C937" s="355"/>
      <c r="D937" s="355"/>
      <c r="E937" s="355"/>
      <c r="F937" s="355"/>
      <c r="G937" s="355"/>
      <c r="H937" s="355"/>
      <c r="I937" s="355"/>
      <c r="J937" s="355"/>
      <c r="K937" s="359"/>
      <c r="L937" s="355"/>
      <c r="M937" s="355"/>
      <c r="N937" s="355"/>
      <c r="O937" s="355"/>
      <c r="P937" s="355"/>
      <c r="Q937" s="355"/>
      <c r="R937" s="355"/>
      <c r="S937" s="355"/>
      <c r="T937" s="355"/>
      <c r="U937" s="355"/>
      <c r="V937" s="355"/>
      <c r="W937" s="355"/>
      <c r="X937" s="355"/>
      <c r="Y937" s="355"/>
      <c r="Z937" s="355"/>
      <c r="AA937" s="355"/>
    </row>
    <row r="938" spans="1:27" ht="15.75" customHeight="1" x14ac:dyDescent="0.3">
      <c r="A938" s="355"/>
      <c r="B938" s="355"/>
      <c r="C938" s="355"/>
      <c r="D938" s="355"/>
      <c r="E938" s="355"/>
      <c r="F938" s="355"/>
      <c r="G938" s="355"/>
      <c r="H938" s="355"/>
      <c r="I938" s="355"/>
      <c r="J938" s="355"/>
      <c r="K938" s="359"/>
      <c r="L938" s="355"/>
      <c r="M938" s="355"/>
      <c r="N938" s="355"/>
      <c r="O938" s="355"/>
      <c r="P938" s="355"/>
      <c r="Q938" s="355"/>
      <c r="R938" s="355"/>
      <c r="S938" s="355"/>
      <c r="T938" s="355"/>
      <c r="U938" s="355"/>
      <c r="V938" s="355"/>
      <c r="W938" s="355"/>
      <c r="X938" s="355"/>
      <c r="Y938" s="355"/>
      <c r="Z938" s="355"/>
      <c r="AA938" s="355"/>
    </row>
    <row r="939" spans="1:27" ht="15.75" customHeight="1" x14ac:dyDescent="0.3">
      <c r="A939" s="355"/>
      <c r="B939" s="355"/>
      <c r="C939" s="355"/>
      <c r="D939" s="355"/>
      <c r="E939" s="355"/>
      <c r="F939" s="355"/>
      <c r="G939" s="355"/>
      <c r="H939" s="355"/>
      <c r="I939" s="355"/>
      <c r="J939" s="355"/>
      <c r="K939" s="359"/>
      <c r="L939" s="355"/>
      <c r="M939" s="355"/>
      <c r="N939" s="355"/>
      <c r="O939" s="355"/>
      <c r="P939" s="355"/>
      <c r="Q939" s="355"/>
      <c r="R939" s="355"/>
      <c r="S939" s="355"/>
      <c r="T939" s="355"/>
      <c r="U939" s="355"/>
      <c r="V939" s="355"/>
      <c r="W939" s="355"/>
      <c r="X939" s="355"/>
      <c r="Y939" s="355"/>
      <c r="Z939" s="355"/>
      <c r="AA939" s="355"/>
    </row>
    <row r="940" spans="1:27" ht="15.75" customHeight="1" x14ac:dyDescent="0.3">
      <c r="A940" s="355"/>
      <c r="B940" s="355"/>
      <c r="C940" s="355"/>
      <c r="D940" s="355"/>
      <c r="E940" s="355"/>
      <c r="F940" s="355"/>
      <c r="G940" s="355"/>
      <c r="H940" s="355"/>
      <c r="I940" s="355"/>
      <c r="J940" s="355"/>
      <c r="K940" s="359"/>
      <c r="L940" s="355"/>
      <c r="M940" s="355"/>
      <c r="N940" s="355"/>
      <c r="O940" s="355"/>
      <c r="P940" s="355"/>
      <c r="Q940" s="355"/>
      <c r="R940" s="355"/>
      <c r="S940" s="355"/>
      <c r="T940" s="355"/>
      <c r="U940" s="355"/>
      <c r="V940" s="355"/>
      <c r="W940" s="355"/>
      <c r="X940" s="355"/>
      <c r="Y940" s="355"/>
      <c r="Z940" s="355"/>
      <c r="AA940" s="355"/>
    </row>
    <row r="941" spans="1:27" ht="15.75" customHeight="1" x14ac:dyDescent="0.3">
      <c r="A941" s="355"/>
      <c r="B941" s="355"/>
      <c r="C941" s="355"/>
      <c r="D941" s="355"/>
      <c r="E941" s="355"/>
      <c r="F941" s="355"/>
      <c r="G941" s="355"/>
      <c r="H941" s="355"/>
      <c r="I941" s="355"/>
      <c r="J941" s="355"/>
      <c r="K941" s="359"/>
      <c r="L941" s="355"/>
      <c r="M941" s="355"/>
      <c r="N941" s="355"/>
      <c r="O941" s="355"/>
      <c r="P941" s="355"/>
      <c r="Q941" s="355"/>
      <c r="R941" s="355"/>
      <c r="S941" s="355"/>
      <c r="T941" s="355"/>
      <c r="U941" s="355"/>
      <c r="V941" s="355"/>
      <c r="W941" s="355"/>
      <c r="X941" s="355"/>
      <c r="Y941" s="355"/>
      <c r="Z941" s="355"/>
      <c r="AA941" s="355"/>
    </row>
    <row r="942" spans="1:27" ht="15.75" customHeight="1" x14ac:dyDescent="0.3">
      <c r="A942" s="355"/>
      <c r="B942" s="355"/>
      <c r="C942" s="355"/>
      <c r="D942" s="355"/>
      <c r="E942" s="355"/>
      <c r="F942" s="355"/>
      <c r="G942" s="355"/>
      <c r="H942" s="355"/>
      <c r="I942" s="355"/>
      <c r="J942" s="355"/>
      <c r="K942" s="359"/>
      <c r="L942" s="355"/>
      <c r="M942" s="355"/>
      <c r="N942" s="355"/>
      <c r="O942" s="355"/>
      <c r="P942" s="355"/>
      <c r="Q942" s="355"/>
      <c r="R942" s="355"/>
      <c r="S942" s="355"/>
      <c r="T942" s="355"/>
      <c r="U942" s="355"/>
      <c r="V942" s="355"/>
      <c r="W942" s="355"/>
      <c r="X942" s="355"/>
      <c r="Y942" s="355"/>
      <c r="Z942" s="355"/>
      <c r="AA942" s="355"/>
    </row>
    <row r="943" spans="1:27" ht="15.75" customHeight="1" x14ac:dyDescent="0.3">
      <c r="A943" s="355"/>
      <c r="B943" s="355"/>
      <c r="C943" s="355"/>
      <c r="D943" s="355"/>
      <c r="E943" s="355"/>
      <c r="F943" s="355"/>
      <c r="G943" s="355"/>
      <c r="H943" s="355"/>
      <c r="I943" s="355"/>
      <c r="J943" s="355"/>
      <c r="K943" s="359"/>
      <c r="L943" s="355"/>
      <c r="M943" s="355"/>
      <c r="N943" s="355"/>
      <c r="O943" s="355"/>
      <c r="P943" s="355"/>
      <c r="Q943" s="355"/>
      <c r="R943" s="355"/>
      <c r="S943" s="355"/>
      <c r="T943" s="355"/>
      <c r="U943" s="355"/>
      <c r="V943" s="355"/>
      <c r="W943" s="355"/>
      <c r="X943" s="355"/>
      <c r="Y943" s="355"/>
      <c r="Z943" s="355"/>
      <c r="AA943" s="355"/>
    </row>
    <row r="944" spans="1:27" ht="15.75" customHeight="1" x14ac:dyDescent="0.3">
      <c r="A944" s="355"/>
      <c r="B944" s="355"/>
      <c r="C944" s="355"/>
      <c r="D944" s="355"/>
      <c r="E944" s="355"/>
      <c r="F944" s="355"/>
      <c r="G944" s="355"/>
      <c r="H944" s="355"/>
      <c r="I944" s="355"/>
      <c r="J944" s="355"/>
      <c r="K944" s="359"/>
      <c r="L944" s="355"/>
      <c r="M944" s="355"/>
      <c r="N944" s="355"/>
      <c r="O944" s="355"/>
      <c r="P944" s="355"/>
      <c r="Q944" s="355"/>
      <c r="R944" s="355"/>
      <c r="S944" s="355"/>
      <c r="T944" s="355"/>
      <c r="U944" s="355"/>
      <c r="V944" s="355"/>
      <c r="W944" s="355"/>
      <c r="X944" s="355"/>
      <c r="Y944" s="355"/>
      <c r="Z944" s="355"/>
      <c r="AA944" s="355"/>
    </row>
    <row r="945" spans="1:27" ht="15.75" customHeight="1" x14ac:dyDescent="0.3">
      <c r="A945" s="355"/>
      <c r="B945" s="355"/>
      <c r="C945" s="355"/>
      <c r="D945" s="355"/>
      <c r="E945" s="355"/>
      <c r="F945" s="355"/>
      <c r="G945" s="355"/>
      <c r="H945" s="355"/>
      <c r="I945" s="355"/>
      <c r="J945" s="355"/>
      <c r="K945" s="359"/>
      <c r="L945" s="355"/>
      <c r="M945" s="355"/>
      <c r="N945" s="355"/>
      <c r="O945" s="355"/>
      <c r="P945" s="355"/>
      <c r="Q945" s="355"/>
      <c r="R945" s="355"/>
      <c r="S945" s="355"/>
      <c r="T945" s="355"/>
      <c r="U945" s="355"/>
      <c r="V945" s="355"/>
      <c r="W945" s="355"/>
      <c r="X945" s="355"/>
      <c r="Y945" s="355"/>
      <c r="Z945" s="355"/>
      <c r="AA945" s="355"/>
    </row>
    <row r="946" spans="1:27" ht="15.75" customHeight="1" x14ac:dyDescent="0.3">
      <c r="A946" s="355"/>
      <c r="B946" s="355"/>
      <c r="C946" s="355"/>
      <c r="D946" s="355"/>
      <c r="E946" s="355"/>
      <c r="F946" s="355"/>
      <c r="G946" s="355"/>
      <c r="H946" s="355"/>
      <c r="I946" s="355"/>
      <c r="J946" s="355"/>
      <c r="K946" s="359"/>
      <c r="L946" s="355"/>
      <c r="M946" s="355"/>
      <c r="N946" s="355"/>
      <c r="O946" s="355"/>
      <c r="P946" s="355"/>
      <c r="Q946" s="355"/>
      <c r="R946" s="355"/>
      <c r="S946" s="355"/>
      <c r="T946" s="355"/>
      <c r="U946" s="355"/>
      <c r="V946" s="355"/>
      <c r="W946" s="355"/>
      <c r="X946" s="355"/>
      <c r="Y946" s="355"/>
      <c r="Z946" s="355"/>
      <c r="AA946" s="355"/>
    </row>
    <row r="947" spans="1:27" ht="15.75" customHeight="1" x14ac:dyDescent="0.3">
      <c r="A947" s="355"/>
      <c r="B947" s="355"/>
      <c r="C947" s="355"/>
      <c r="D947" s="355"/>
      <c r="E947" s="355"/>
      <c r="F947" s="355"/>
      <c r="G947" s="355"/>
      <c r="H947" s="355"/>
      <c r="I947" s="355"/>
      <c r="J947" s="355"/>
      <c r="K947" s="359"/>
      <c r="L947" s="355"/>
      <c r="M947" s="355"/>
      <c r="N947" s="355"/>
      <c r="O947" s="355"/>
      <c r="P947" s="355"/>
      <c r="Q947" s="355"/>
      <c r="R947" s="355"/>
      <c r="S947" s="355"/>
      <c r="T947" s="355"/>
      <c r="U947" s="355"/>
      <c r="V947" s="355"/>
      <c r="W947" s="355"/>
      <c r="X947" s="355"/>
      <c r="Y947" s="355"/>
      <c r="Z947" s="355"/>
      <c r="AA947" s="355"/>
    </row>
    <row r="948" spans="1:27" ht="15.75" customHeight="1" x14ac:dyDescent="0.3">
      <c r="A948" s="355"/>
      <c r="B948" s="355"/>
      <c r="C948" s="355"/>
      <c r="D948" s="355"/>
      <c r="E948" s="355"/>
      <c r="F948" s="355"/>
      <c r="G948" s="355"/>
      <c r="H948" s="355"/>
      <c r="I948" s="355"/>
      <c r="J948" s="355"/>
      <c r="K948" s="359"/>
      <c r="L948" s="355"/>
      <c r="M948" s="355"/>
      <c r="N948" s="355"/>
      <c r="O948" s="355"/>
      <c r="P948" s="355"/>
      <c r="Q948" s="355"/>
      <c r="R948" s="355"/>
      <c r="S948" s="355"/>
      <c r="T948" s="355"/>
      <c r="U948" s="355"/>
      <c r="V948" s="355"/>
      <c r="W948" s="355"/>
      <c r="X948" s="355"/>
      <c r="Y948" s="355"/>
      <c r="Z948" s="355"/>
      <c r="AA948" s="355"/>
    </row>
    <row r="949" spans="1:27" ht="15.75" customHeight="1" x14ac:dyDescent="0.3">
      <c r="A949" s="355"/>
      <c r="B949" s="355"/>
      <c r="C949" s="355"/>
      <c r="D949" s="355"/>
      <c r="E949" s="355"/>
      <c r="F949" s="355"/>
      <c r="G949" s="355"/>
      <c r="H949" s="355"/>
      <c r="I949" s="355"/>
      <c r="J949" s="355"/>
      <c r="K949" s="359"/>
      <c r="L949" s="355"/>
      <c r="M949" s="355"/>
      <c r="N949" s="355"/>
      <c r="O949" s="355"/>
      <c r="P949" s="355"/>
      <c r="Q949" s="355"/>
      <c r="R949" s="355"/>
      <c r="S949" s="355"/>
      <c r="T949" s="355"/>
      <c r="U949" s="355"/>
      <c r="V949" s="355"/>
      <c r="W949" s="355"/>
      <c r="X949" s="355"/>
      <c r="Y949" s="355"/>
      <c r="Z949" s="355"/>
      <c r="AA949" s="355"/>
    </row>
    <row r="950" spans="1:27" ht="15.75" customHeight="1" x14ac:dyDescent="0.3">
      <c r="A950" s="355"/>
      <c r="B950" s="355"/>
      <c r="C950" s="355"/>
      <c r="D950" s="355"/>
      <c r="E950" s="355"/>
      <c r="F950" s="355"/>
      <c r="G950" s="355"/>
      <c r="H950" s="355"/>
      <c r="I950" s="355"/>
      <c r="J950" s="355"/>
      <c r="K950" s="359"/>
      <c r="L950" s="355"/>
      <c r="M950" s="355"/>
      <c r="N950" s="355"/>
      <c r="O950" s="355"/>
      <c r="P950" s="355"/>
      <c r="Q950" s="355"/>
      <c r="R950" s="355"/>
      <c r="S950" s="355"/>
      <c r="T950" s="355"/>
      <c r="U950" s="355"/>
      <c r="V950" s="355"/>
      <c r="W950" s="355"/>
      <c r="X950" s="355"/>
      <c r="Y950" s="355"/>
      <c r="Z950" s="355"/>
      <c r="AA950" s="355"/>
    </row>
    <row r="951" spans="1:27" ht="15.75" customHeight="1" x14ac:dyDescent="0.3">
      <c r="A951" s="355"/>
      <c r="B951" s="355"/>
      <c r="C951" s="355"/>
      <c r="D951" s="355"/>
      <c r="E951" s="355"/>
      <c r="F951" s="355"/>
      <c r="G951" s="355"/>
      <c r="H951" s="355"/>
      <c r="I951" s="355"/>
      <c r="J951" s="355"/>
      <c r="K951" s="359"/>
      <c r="L951" s="355"/>
      <c r="M951" s="355"/>
      <c r="N951" s="355"/>
      <c r="O951" s="355"/>
      <c r="P951" s="355"/>
      <c r="Q951" s="355"/>
      <c r="R951" s="355"/>
      <c r="S951" s="355"/>
      <c r="T951" s="355"/>
      <c r="U951" s="355"/>
      <c r="V951" s="355"/>
      <c r="W951" s="355"/>
      <c r="X951" s="355"/>
      <c r="Y951" s="355"/>
      <c r="Z951" s="355"/>
      <c r="AA951" s="355"/>
    </row>
    <row r="952" spans="1:27" ht="15.75" customHeight="1" x14ac:dyDescent="0.3">
      <c r="A952" s="355"/>
      <c r="B952" s="355"/>
      <c r="C952" s="355"/>
      <c r="D952" s="355"/>
      <c r="E952" s="355"/>
      <c r="F952" s="355"/>
      <c r="G952" s="355"/>
      <c r="H952" s="355"/>
      <c r="I952" s="355"/>
      <c r="J952" s="355"/>
      <c r="K952" s="359"/>
      <c r="L952" s="355"/>
      <c r="M952" s="355"/>
      <c r="N952" s="355"/>
      <c r="O952" s="355"/>
      <c r="P952" s="355"/>
      <c r="Q952" s="355"/>
      <c r="R952" s="355"/>
      <c r="S952" s="355"/>
      <c r="T952" s="355"/>
      <c r="U952" s="355"/>
      <c r="V952" s="355"/>
      <c r="W952" s="355"/>
      <c r="X952" s="355"/>
      <c r="Y952" s="355"/>
      <c r="Z952" s="355"/>
      <c r="AA952" s="355"/>
    </row>
    <row r="953" spans="1:27" ht="15.75" customHeight="1" x14ac:dyDescent="0.3">
      <c r="A953" s="355"/>
      <c r="B953" s="355"/>
      <c r="C953" s="355"/>
      <c r="D953" s="355"/>
      <c r="E953" s="355"/>
      <c r="F953" s="355"/>
      <c r="G953" s="355"/>
      <c r="H953" s="355"/>
      <c r="I953" s="355"/>
      <c r="J953" s="355"/>
      <c r="K953" s="359"/>
      <c r="L953" s="355"/>
      <c r="M953" s="355"/>
      <c r="N953" s="355"/>
      <c r="O953" s="355"/>
      <c r="P953" s="355"/>
      <c r="Q953" s="355"/>
      <c r="R953" s="355"/>
      <c r="S953" s="355"/>
      <c r="T953" s="355"/>
      <c r="U953" s="355"/>
      <c r="V953" s="355"/>
      <c r="W953" s="355"/>
      <c r="X953" s="355"/>
      <c r="Y953" s="355"/>
      <c r="Z953" s="355"/>
      <c r="AA953" s="355"/>
    </row>
    <row r="954" spans="1:27" ht="15.75" customHeight="1" x14ac:dyDescent="0.3">
      <c r="A954" s="355"/>
      <c r="B954" s="355"/>
      <c r="C954" s="355"/>
      <c r="D954" s="355"/>
      <c r="E954" s="355"/>
      <c r="F954" s="355"/>
      <c r="G954" s="355"/>
      <c r="H954" s="355"/>
      <c r="I954" s="355"/>
      <c r="J954" s="355"/>
      <c r="K954" s="359"/>
      <c r="L954" s="355"/>
      <c r="M954" s="355"/>
      <c r="N954" s="355"/>
      <c r="O954" s="355"/>
      <c r="P954" s="355"/>
      <c r="Q954" s="355"/>
      <c r="R954" s="355"/>
      <c r="S954" s="355"/>
      <c r="T954" s="355"/>
      <c r="U954" s="355"/>
      <c r="V954" s="355"/>
      <c r="W954" s="355"/>
      <c r="X954" s="355"/>
      <c r="Y954" s="355"/>
      <c r="Z954" s="355"/>
      <c r="AA954" s="355"/>
    </row>
    <row r="955" spans="1:27" ht="15.75" customHeight="1" x14ac:dyDescent="0.3">
      <c r="A955" s="355"/>
      <c r="B955" s="355"/>
      <c r="C955" s="355"/>
      <c r="D955" s="355"/>
      <c r="E955" s="355"/>
      <c r="F955" s="355"/>
      <c r="G955" s="355"/>
      <c r="H955" s="355"/>
      <c r="I955" s="355"/>
      <c r="J955" s="355"/>
      <c r="K955" s="359"/>
      <c r="L955" s="355"/>
      <c r="M955" s="355"/>
      <c r="N955" s="355"/>
      <c r="O955" s="355"/>
      <c r="P955" s="355"/>
      <c r="Q955" s="355"/>
      <c r="R955" s="355"/>
      <c r="S955" s="355"/>
      <c r="T955" s="355"/>
      <c r="U955" s="355"/>
      <c r="V955" s="355"/>
      <c r="W955" s="355"/>
      <c r="X955" s="355"/>
      <c r="Y955" s="355"/>
      <c r="Z955" s="355"/>
      <c r="AA955" s="355"/>
    </row>
    <row r="956" spans="1:27" ht="15.75" customHeight="1" x14ac:dyDescent="0.3">
      <c r="A956" s="355"/>
      <c r="B956" s="355"/>
      <c r="C956" s="355"/>
      <c r="D956" s="355"/>
      <c r="E956" s="355"/>
      <c r="F956" s="355"/>
      <c r="G956" s="355"/>
      <c r="H956" s="355"/>
      <c r="I956" s="355"/>
      <c r="J956" s="355"/>
      <c r="K956" s="359"/>
      <c r="L956" s="355"/>
      <c r="M956" s="355"/>
      <c r="N956" s="355"/>
      <c r="O956" s="355"/>
      <c r="P956" s="355"/>
      <c r="Q956" s="355"/>
      <c r="R956" s="355"/>
      <c r="S956" s="355"/>
      <c r="T956" s="355"/>
      <c r="U956" s="355"/>
      <c r="V956" s="355"/>
      <c r="W956" s="355"/>
      <c r="X956" s="355"/>
      <c r="Y956" s="355"/>
      <c r="Z956" s="355"/>
      <c r="AA956" s="355"/>
    </row>
    <row r="957" spans="1:27" ht="15.75" customHeight="1" x14ac:dyDescent="0.3">
      <c r="A957" s="355"/>
      <c r="B957" s="355"/>
      <c r="C957" s="355"/>
      <c r="D957" s="355"/>
      <c r="E957" s="355"/>
      <c r="F957" s="355"/>
      <c r="G957" s="355"/>
      <c r="H957" s="355"/>
      <c r="I957" s="355"/>
      <c r="J957" s="355"/>
      <c r="K957" s="359"/>
      <c r="L957" s="355"/>
      <c r="M957" s="355"/>
      <c r="N957" s="355"/>
      <c r="O957" s="355"/>
      <c r="P957" s="355"/>
      <c r="Q957" s="355"/>
      <c r="R957" s="355"/>
      <c r="S957" s="355"/>
      <c r="T957" s="355"/>
      <c r="U957" s="355"/>
      <c r="V957" s="355"/>
      <c r="W957" s="355"/>
      <c r="X957" s="355"/>
      <c r="Y957" s="355"/>
      <c r="Z957" s="355"/>
      <c r="AA957" s="355"/>
    </row>
    <row r="958" spans="1:27" ht="15.75" customHeight="1" x14ac:dyDescent="0.3">
      <c r="A958" s="355"/>
      <c r="B958" s="355"/>
      <c r="C958" s="355"/>
      <c r="D958" s="355"/>
      <c r="E958" s="355"/>
      <c r="F958" s="355"/>
      <c r="G958" s="355"/>
      <c r="H958" s="355"/>
      <c r="I958" s="355"/>
      <c r="J958" s="355"/>
      <c r="K958" s="359"/>
      <c r="L958" s="355"/>
      <c r="M958" s="355"/>
      <c r="N958" s="355"/>
      <c r="O958" s="355"/>
      <c r="P958" s="355"/>
      <c r="Q958" s="355"/>
      <c r="R958" s="355"/>
      <c r="S958" s="355"/>
      <c r="T958" s="355"/>
      <c r="U958" s="355"/>
      <c r="V958" s="355"/>
      <c r="W958" s="355"/>
      <c r="X958" s="355"/>
      <c r="Y958" s="355"/>
      <c r="Z958" s="355"/>
      <c r="AA958" s="355"/>
    </row>
    <row r="959" spans="1:27" ht="15.75" customHeight="1" x14ac:dyDescent="0.3">
      <c r="A959" s="355"/>
      <c r="B959" s="355"/>
      <c r="C959" s="355"/>
      <c r="D959" s="355"/>
      <c r="E959" s="355"/>
      <c r="F959" s="355"/>
      <c r="G959" s="355"/>
      <c r="H959" s="355"/>
      <c r="I959" s="355"/>
      <c r="J959" s="355"/>
      <c r="K959" s="359"/>
      <c r="L959" s="355"/>
      <c r="M959" s="355"/>
      <c r="N959" s="355"/>
      <c r="O959" s="355"/>
      <c r="P959" s="355"/>
      <c r="Q959" s="355"/>
      <c r="R959" s="355"/>
      <c r="S959" s="355"/>
      <c r="T959" s="355"/>
      <c r="U959" s="355"/>
      <c r="V959" s="355"/>
      <c r="W959" s="355"/>
      <c r="X959" s="355"/>
      <c r="Y959" s="355"/>
      <c r="Z959" s="355"/>
      <c r="AA959" s="355"/>
    </row>
    <row r="960" spans="1:27" ht="15.75" customHeight="1" x14ac:dyDescent="0.3">
      <c r="A960" s="355"/>
      <c r="B960" s="355"/>
      <c r="C960" s="355"/>
      <c r="D960" s="355"/>
      <c r="E960" s="355"/>
      <c r="F960" s="355"/>
      <c r="G960" s="355"/>
      <c r="H960" s="355"/>
      <c r="I960" s="355"/>
      <c r="J960" s="355"/>
      <c r="K960" s="359"/>
      <c r="L960" s="355"/>
      <c r="M960" s="355"/>
      <c r="N960" s="355"/>
      <c r="O960" s="355"/>
      <c r="P960" s="355"/>
      <c r="Q960" s="355"/>
      <c r="R960" s="355"/>
      <c r="S960" s="355"/>
      <c r="T960" s="355"/>
      <c r="U960" s="355"/>
      <c r="V960" s="355"/>
      <c r="W960" s="355"/>
      <c r="X960" s="355"/>
      <c r="Y960" s="355"/>
      <c r="Z960" s="355"/>
      <c r="AA960" s="355"/>
    </row>
    <row r="961" spans="1:27" ht="15.75" customHeight="1" x14ac:dyDescent="0.3">
      <c r="A961" s="355"/>
      <c r="B961" s="355"/>
      <c r="C961" s="355"/>
      <c r="D961" s="355"/>
      <c r="E961" s="355"/>
      <c r="F961" s="355"/>
      <c r="G961" s="355"/>
      <c r="H961" s="355"/>
      <c r="I961" s="355"/>
      <c r="J961" s="355"/>
      <c r="K961" s="359"/>
      <c r="L961" s="355"/>
      <c r="M961" s="355"/>
      <c r="N961" s="355"/>
      <c r="O961" s="355"/>
      <c r="P961" s="355"/>
      <c r="Q961" s="355"/>
      <c r="R961" s="355"/>
      <c r="S961" s="355"/>
      <c r="T961" s="355"/>
      <c r="U961" s="355"/>
      <c r="V961" s="355"/>
      <c r="W961" s="355"/>
      <c r="X961" s="355"/>
      <c r="Y961" s="355"/>
      <c r="Z961" s="355"/>
      <c r="AA961" s="355"/>
    </row>
    <row r="962" spans="1:27" ht="15.75" customHeight="1" x14ac:dyDescent="0.3">
      <c r="A962" s="355"/>
      <c r="B962" s="355"/>
      <c r="C962" s="355"/>
      <c r="D962" s="355"/>
      <c r="E962" s="355"/>
      <c r="F962" s="355"/>
      <c r="G962" s="355"/>
      <c r="H962" s="355"/>
      <c r="I962" s="355"/>
      <c r="J962" s="355"/>
      <c r="K962" s="359"/>
      <c r="L962" s="355"/>
      <c r="M962" s="355"/>
      <c r="N962" s="355"/>
      <c r="O962" s="355"/>
      <c r="P962" s="355"/>
      <c r="Q962" s="355"/>
      <c r="R962" s="355"/>
      <c r="S962" s="355"/>
      <c r="T962" s="355"/>
      <c r="U962" s="355"/>
      <c r="V962" s="355"/>
      <c r="W962" s="355"/>
      <c r="X962" s="355"/>
      <c r="Y962" s="355"/>
      <c r="Z962" s="355"/>
      <c r="AA962" s="355"/>
    </row>
    <row r="963" spans="1:27" ht="15.75" customHeight="1" x14ac:dyDescent="0.3">
      <c r="A963" s="355"/>
      <c r="B963" s="355"/>
      <c r="C963" s="355"/>
      <c r="D963" s="355"/>
      <c r="E963" s="355"/>
      <c r="F963" s="355"/>
      <c r="G963" s="355"/>
      <c r="H963" s="355"/>
      <c r="I963" s="355"/>
      <c r="J963" s="355"/>
      <c r="K963" s="359"/>
      <c r="L963" s="355"/>
      <c r="M963" s="355"/>
      <c r="N963" s="355"/>
      <c r="O963" s="355"/>
      <c r="P963" s="355"/>
      <c r="Q963" s="355"/>
      <c r="R963" s="355"/>
      <c r="S963" s="355"/>
      <c r="T963" s="355"/>
      <c r="U963" s="355"/>
      <c r="V963" s="355"/>
      <c r="W963" s="355"/>
      <c r="X963" s="355"/>
      <c r="Y963" s="355"/>
      <c r="Z963" s="355"/>
      <c r="AA963" s="355"/>
    </row>
    <row r="964" spans="1:27" ht="15.75" customHeight="1" x14ac:dyDescent="0.3">
      <c r="A964" s="355"/>
      <c r="B964" s="355"/>
      <c r="C964" s="355"/>
      <c r="D964" s="355"/>
      <c r="E964" s="355"/>
      <c r="F964" s="355"/>
      <c r="G964" s="355"/>
      <c r="H964" s="355"/>
      <c r="I964" s="355"/>
      <c r="J964" s="355"/>
      <c r="K964" s="359"/>
      <c r="L964" s="355"/>
      <c r="M964" s="355"/>
      <c r="N964" s="355"/>
      <c r="O964" s="355"/>
      <c r="P964" s="355"/>
      <c r="Q964" s="355"/>
      <c r="R964" s="355"/>
      <c r="S964" s="355"/>
      <c r="T964" s="355"/>
      <c r="U964" s="355"/>
      <c r="V964" s="355"/>
      <c r="W964" s="355"/>
      <c r="X964" s="355"/>
      <c r="Y964" s="355"/>
      <c r="Z964" s="355"/>
      <c r="AA964" s="355"/>
    </row>
    <row r="965" spans="1:27" ht="15.75" customHeight="1" x14ac:dyDescent="0.3">
      <c r="A965" s="355"/>
      <c r="B965" s="355"/>
      <c r="C965" s="355"/>
      <c r="D965" s="355"/>
      <c r="E965" s="355"/>
      <c r="F965" s="355"/>
      <c r="G965" s="355"/>
      <c r="H965" s="355"/>
      <c r="I965" s="355"/>
      <c r="J965" s="355"/>
      <c r="K965" s="359"/>
      <c r="L965" s="355"/>
      <c r="M965" s="355"/>
      <c r="N965" s="355"/>
      <c r="O965" s="355"/>
      <c r="P965" s="355"/>
      <c r="Q965" s="355"/>
      <c r="R965" s="355"/>
      <c r="S965" s="355"/>
      <c r="T965" s="355"/>
      <c r="U965" s="355"/>
      <c r="V965" s="355"/>
      <c r="W965" s="355"/>
      <c r="X965" s="355"/>
      <c r="Y965" s="355"/>
      <c r="Z965" s="355"/>
      <c r="AA965" s="355"/>
    </row>
    <row r="966" spans="1:27" ht="15.75" customHeight="1" x14ac:dyDescent="0.3">
      <c r="A966" s="355"/>
      <c r="B966" s="355"/>
      <c r="C966" s="355"/>
      <c r="D966" s="355"/>
      <c r="E966" s="355"/>
      <c r="F966" s="355"/>
      <c r="G966" s="355"/>
      <c r="H966" s="355"/>
      <c r="I966" s="355"/>
      <c r="J966" s="355"/>
      <c r="K966" s="359"/>
      <c r="L966" s="355"/>
      <c r="M966" s="355"/>
      <c r="N966" s="355"/>
      <c r="O966" s="355"/>
      <c r="P966" s="355"/>
      <c r="Q966" s="355"/>
      <c r="R966" s="355"/>
      <c r="S966" s="355"/>
      <c r="T966" s="355"/>
      <c r="U966" s="355"/>
      <c r="V966" s="355"/>
      <c r="W966" s="355"/>
      <c r="X966" s="355"/>
      <c r="Y966" s="355"/>
      <c r="Z966" s="355"/>
      <c r="AA966" s="355"/>
    </row>
    <row r="967" spans="1:27" ht="15.75" customHeight="1" x14ac:dyDescent="0.3">
      <c r="A967" s="355"/>
      <c r="B967" s="355"/>
      <c r="C967" s="355"/>
      <c r="D967" s="355"/>
      <c r="E967" s="355"/>
      <c r="F967" s="355"/>
      <c r="G967" s="355"/>
      <c r="H967" s="355"/>
      <c r="I967" s="355"/>
      <c r="J967" s="355"/>
      <c r="K967" s="359"/>
      <c r="L967" s="355"/>
      <c r="M967" s="355"/>
      <c r="N967" s="355"/>
      <c r="O967" s="355"/>
      <c r="P967" s="355"/>
      <c r="Q967" s="355"/>
      <c r="R967" s="355"/>
      <c r="S967" s="355"/>
      <c r="T967" s="355"/>
      <c r="U967" s="355"/>
      <c r="V967" s="355"/>
      <c r="W967" s="355"/>
      <c r="X967" s="355"/>
      <c r="Y967" s="355"/>
      <c r="Z967" s="355"/>
      <c r="AA967" s="355"/>
    </row>
    <row r="968" spans="1:27" ht="15.75" customHeight="1" x14ac:dyDescent="0.3">
      <c r="A968" s="355"/>
      <c r="B968" s="355"/>
      <c r="C968" s="355"/>
      <c r="D968" s="355"/>
      <c r="E968" s="355"/>
      <c r="F968" s="355"/>
      <c r="G968" s="355"/>
      <c r="H968" s="355"/>
      <c r="I968" s="355"/>
      <c r="J968" s="355"/>
      <c r="K968" s="359"/>
      <c r="L968" s="355"/>
      <c r="M968" s="355"/>
      <c r="N968" s="355"/>
      <c r="O968" s="355"/>
      <c r="P968" s="355"/>
      <c r="Q968" s="355"/>
      <c r="R968" s="355"/>
      <c r="S968" s="355"/>
      <c r="T968" s="355"/>
      <c r="U968" s="355"/>
      <c r="V968" s="355"/>
      <c r="W968" s="355"/>
      <c r="X968" s="355"/>
      <c r="Y968" s="355"/>
      <c r="Z968" s="355"/>
      <c r="AA968" s="355"/>
    </row>
    <row r="969" spans="1:27" ht="15.75" customHeight="1" x14ac:dyDescent="0.3">
      <c r="A969" s="355"/>
      <c r="B969" s="355"/>
      <c r="C969" s="355"/>
      <c r="D969" s="355"/>
      <c r="E969" s="355"/>
      <c r="F969" s="355"/>
      <c r="G969" s="355"/>
      <c r="H969" s="355"/>
      <c r="I969" s="355"/>
      <c r="J969" s="355"/>
      <c r="K969" s="359"/>
      <c r="L969" s="355"/>
      <c r="M969" s="355"/>
      <c r="N969" s="355"/>
      <c r="O969" s="355"/>
      <c r="P969" s="355"/>
      <c r="Q969" s="355"/>
      <c r="R969" s="355"/>
      <c r="S969" s="355"/>
      <c r="T969" s="355"/>
      <c r="U969" s="355"/>
      <c r="V969" s="355"/>
      <c r="W969" s="355"/>
      <c r="X969" s="355"/>
      <c r="Y969" s="355"/>
      <c r="Z969" s="355"/>
      <c r="AA969" s="355"/>
    </row>
    <row r="970" spans="1:27" ht="15.75" customHeight="1" x14ac:dyDescent="0.3">
      <c r="A970" s="355"/>
      <c r="B970" s="355"/>
      <c r="C970" s="355"/>
      <c r="D970" s="355"/>
      <c r="E970" s="355"/>
      <c r="F970" s="355"/>
      <c r="G970" s="355"/>
      <c r="H970" s="355"/>
      <c r="I970" s="355"/>
      <c r="J970" s="355"/>
      <c r="K970" s="359"/>
      <c r="L970" s="355"/>
      <c r="M970" s="355"/>
      <c r="N970" s="355"/>
      <c r="O970" s="355"/>
      <c r="P970" s="355"/>
      <c r="Q970" s="355"/>
      <c r="R970" s="355"/>
      <c r="S970" s="355"/>
      <c r="T970" s="355"/>
      <c r="U970" s="355"/>
      <c r="V970" s="355"/>
      <c r="W970" s="355"/>
      <c r="X970" s="355"/>
      <c r="Y970" s="355"/>
      <c r="Z970" s="355"/>
      <c r="AA970" s="355"/>
    </row>
    <row r="971" spans="1:27" ht="15.75" customHeight="1" x14ac:dyDescent="0.3">
      <c r="A971" s="355"/>
      <c r="B971" s="355"/>
      <c r="C971" s="355"/>
      <c r="D971" s="355"/>
      <c r="E971" s="355"/>
      <c r="F971" s="355"/>
      <c r="G971" s="355"/>
      <c r="H971" s="355"/>
      <c r="I971" s="355"/>
      <c r="J971" s="355"/>
      <c r="K971" s="359"/>
      <c r="L971" s="355"/>
      <c r="M971" s="355"/>
      <c r="N971" s="355"/>
      <c r="O971" s="355"/>
      <c r="P971" s="355"/>
      <c r="Q971" s="355"/>
      <c r="R971" s="355"/>
      <c r="S971" s="355"/>
      <c r="T971" s="355"/>
      <c r="U971" s="355"/>
      <c r="V971" s="355"/>
      <c r="W971" s="355"/>
      <c r="X971" s="355"/>
      <c r="Y971" s="355"/>
      <c r="Z971" s="355"/>
      <c r="AA971" s="355"/>
    </row>
    <row r="972" spans="1:27" ht="15.75" customHeight="1" x14ac:dyDescent="0.3">
      <c r="A972" s="355"/>
      <c r="B972" s="355"/>
      <c r="C972" s="355"/>
      <c r="D972" s="355"/>
      <c r="E972" s="355"/>
      <c r="F972" s="355"/>
      <c r="G972" s="355"/>
      <c r="H972" s="355"/>
      <c r="I972" s="355"/>
      <c r="J972" s="355"/>
      <c r="K972" s="359"/>
      <c r="L972" s="355"/>
      <c r="M972" s="355"/>
      <c r="N972" s="355"/>
      <c r="O972" s="355"/>
      <c r="P972" s="355"/>
      <c r="Q972" s="355"/>
      <c r="R972" s="355"/>
      <c r="S972" s="355"/>
      <c r="T972" s="355"/>
      <c r="U972" s="355"/>
      <c r="V972" s="355"/>
      <c r="W972" s="355"/>
      <c r="X972" s="355"/>
      <c r="Y972" s="355"/>
      <c r="Z972" s="355"/>
      <c r="AA972" s="355"/>
    </row>
    <row r="973" spans="1:27" ht="15.75" customHeight="1" x14ac:dyDescent="0.3">
      <c r="A973" s="355"/>
      <c r="B973" s="355"/>
      <c r="C973" s="355"/>
      <c r="D973" s="355"/>
      <c r="E973" s="355"/>
      <c r="F973" s="355"/>
      <c r="G973" s="355"/>
      <c r="H973" s="355"/>
      <c r="I973" s="355"/>
      <c r="J973" s="355"/>
      <c r="K973" s="359"/>
      <c r="L973" s="355"/>
      <c r="M973" s="355"/>
      <c r="N973" s="355"/>
      <c r="O973" s="355"/>
      <c r="P973" s="355"/>
      <c r="Q973" s="355"/>
      <c r="R973" s="355"/>
      <c r="S973" s="355"/>
      <c r="T973" s="355"/>
      <c r="U973" s="355"/>
      <c r="V973" s="355"/>
      <c r="W973" s="355"/>
      <c r="X973" s="355"/>
      <c r="Y973" s="355"/>
      <c r="Z973" s="355"/>
      <c r="AA973" s="355"/>
    </row>
    <row r="974" spans="1:27" ht="15.75" customHeight="1" x14ac:dyDescent="0.3">
      <c r="A974" s="355"/>
      <c r="B974" s="355"/>
      <c r="C974" s="355"/>
      <c r="D974" s="355"/>
      <c r="E974" s="355"/>
      <c r="F974" s="355"/>
      <c r="G974" s="355"/>
      <c r="H974" s="355"/>
      <c r="I974" s="355"/>
      <c r="J974" s="355"/>
      <c r="K974" s="359"/>
      <c r="L974" s="355"/>
      <c r="M974" s="355"/>
      <c r="N974" s="355"/>
      <c r="O974" s="355"/>
      <c r="P974" s="355"/>
      <c r="Q974" s="355"/>
      <c r="R974" s="355"/>
      <c r="S974" s="355"/>
      <c r="T974" s="355"/>
      <c r="U974" s="355"/>
      <c r="V974" s="355"/>
      <c r="W974" s="355"/>
      <c r="X974" s="355"/>
      <c r="Y974" s="355"/>
      <c r="Z974" s="355"/>
      <c r="AA974" s="355"/>
    </row>
    <row r="975" spans="1:27" ht="15.75" customHeight="1" x14ac:dyDescent="0.3">
      <c r="A975" s="355"/>
      <c r="B975" s="355"/>
      <c r="C975" s="355"/>
      <c r="D975" s="355"/>
      <c r="E975" s="355"/>
      <c r="F975" s="355"/>
      <c r="G975" s="355"/>
      <c r="H975" s="355"/>
      <c r="I975" s="355"/>
      <c r="J975" s="355"/>
      <c r="K975" s="359"/>
      <c r="L975" s="355"/>
      <c r="M975" s="355"/>
      <c r="N975" s="355"/>
      <c r="O975" s="355"/>
      <c r="P975" s="355"/>
      <c r="Q975" s="355"/>
      <c r="R975" s="355"/>
      <c r="S975" s="355"/>
      <c r="T975" s="355"/>
      <c r="U975" s="355"/>
      <c r="V975" s="355"/>
      <c r="W975" s="355"/>
      <c r="X975" s="355"/>
      <c r="Y975" s="355"/>
      <c r="Z975" s="355"/>
      <c r="AA975" s="355"/>
    </row>
    <row r="976" spans="1:27" ht="15.75" customHeight="1" x14ac:dyDescent="0.3">
      <c r="A976" s="355"/>
      <c r="B976" s="355"/>
      <c r="C976" s="355"/>
      <c r="D976" s="355"/>
      <c r="E976" s="355"/>
      <c r="F976" s="355"/>
      <c r="G976" s="355"/>
      <c r="H976" s="355"/>
      <c r="I976" s="355"/>
      <c r="J976" s="355"/>
      <c r="K976" s="359"/>
      <c r="L976" s="355"/>
      <c r="M976" s="355"/>
      <c r="N976" s="355"/>
      <c r="O976" s="355"/>
      <c r="P976" s="355"/>
      <c r="Q976" s="355"/>
      <c r="R976" s="355"/>
      <c r="S976" s="355"/>
      <c r="T976" s="355"/>
      <c r="U976" s="355"/>
      <c r="V976" s="355"/>
      <c r="W976" s="355"/>
      <c r="X976" s="355"/>
      <c r="Y976" s="355"/>
      <c r="Z976" s="355"/>
      <c r="AA976" s="355"/>
    </row>
    <row r="977" spans="1:27" ht="15.75" customHeight="1" x14ac:dyDescent="0.3">
      <c r="A977" s="355"/>
      <c r="B977" s="355"/>
      <c r="C977" s="355"/>
      <c r="D977" s="355"/>
      <c r="E977" s="355"/>
      <c r="F977" s="355"/>
      <c r="G977" s="355"/>
      <c r="H977" s="355"/>
      <c r="I977" s="355"/>
      <c r="J977" s="355"/>
      <c r="K977" s="359"/>
      <c r="L977" s="355"/>
      <c r="M977" s="355"/>
      <c r="N977" s="355"/>
      <c r="O977" s="355"/>
      <c r="P977" s="355"/>
      <c r="Q977" s="355"/>
      <c r="R977" s="355"/>
      <c r="S977" s="355"/>
      <c r="T977" s="355"/>
      <c r="U977" s="355"/>
      <c r="V977" s="355"/>
      <c r="W977" s="355"/>
      <c r="X977" s="355"/>
      <c r="Y977" s="355"/>
      <c r="Z977" s="355"/>
      <c r="AA977" s="355"/>
    </row>
    <row r="978" spans="1:27" ht="15.75" customHeight="1" x14ac:dyDescent="0.3">
      <c r="A978" s="355"/>
      <c r="B978" s="355"/>
      <c r="C978" s="355"/>
      <c r="D978" s="355"/>
      <c r="E978" s="355"/>
      <c r="F978" s="355"/>
      <c r="G978" s="355"/>
      <c r="H978" s="355"/>
      <c r="I978" s="355"/>
      <c r="J978" s="355"/>
      <c r="K978" s="359"/>
      <c r="L978" s="355"/>
      <c r="M978" s="355"/>
      <c r="N978" s="355"/>
      <c r="O978" s="355"/>
      <c r="P978" s="355"/>
      <c r="Q978" s="355"/>
      <c r="R978" s="355"/>
      <c r="S978" s="355"/>
      <c r="T978" s="355"/>
      <c r="U978" s="355"/>
      <c r="V978" s="355"/>
      <c r="W978" s="355"/>
      <c r="X978" s="355"/>
      <c r="Y978" s="355"/>
      <c r="Z978" s="355"/>
      <c r="AA978" s="355"/>
    </row>
    <row r="979" spans="1:27" ht="15.75" customHeight="1" x14ac:dyDescent="0.3">
      <c r="A979" s="355"/>
      <c r="B979" s="355"/>
      <c r="C979" s="355"/>
      <c r="D979" s="355"/>
      <c r="E979" s="355"/>
      <c r="F979" s="355"/>
      <c r="G979" s="355"/>
      <c r="H979" s="355"/>
      <c r="I979" s="355"/>
      <c r="J979" s="355"/>
      <c r="K979" s="359"/>
      <c r="L979" s="355"/>
      <c r="M979" s="355"/>
      <c r="N979" s="355"/>
      <c r="O979" s="355"/>
      <c r="P979" s="355"/>
      <c r="Q979" s="355"/>
      <c r="R979" s="355"/>
      <c r="S979" s="355"/>
      <c r="T979" s="355"/>
      <c r="U979" s="355"/>
      <c r="V979" s="355"/>
      <c r="W979" s="355"/>
      <c r="X979" s="355"/>
      <c r="Y979" s="355"/>
      <c r="Z979" s="355"/>
      <c r="AA979" s="355"/>
    </row>
    <row r="980" spans="1:27" ht="15.75" customHeight="1" x14ac:dyDescent="0.3">
      <c r="A980" s="355"/>
      <c r="B980" s="355"/>
      <c r="C980" s="355"/>
      <c r="D980" s="355"/>
      <c r="E980" s="355"/>
      <c r="F980" s="355"/>
      <c r="G980" s="355"/>
      <c r="H980" s="355"/>
      <c r="I980" s="355"/>
      <c r="J980" s="355"/>
      <c r="K980" s="359"/>
      <c r="L980" s="355"/>
      <c r="M980" s="355"/>
      <c r="N980" s="355"/>
      <c r="O980" s="355"/>
      <c r="P980" s="355"/>
      <c r="Q980" s="355"/>
      <c r="R980" s="355"/>
      <c r="S980" s="355"/>
      <c r="T980" s="355"/>
      <c r="U980" s="355"/>
      <c r="V980" s="355"/>
      <c r="W980" s="355"/>
      <c r="X980" s="355"/>
      <c r="Y980" s="355"/>
      <c r="Z980" s="355"/>
      <c r="AA980" s="355"/>
    </row>
    <row r="981" spans="1:27" ht="15.75" customHeight="1" x14ac:dyDescent="0.3">
      <c r="A981" s="355"/>
      <c r="B981" s="355"/>
      <c r="C981" s="355"/>
      <c r="D981" s="355"/>
      <c r="E981" s="355"/>
      <c r="F981" s="355"/>
      <c r="G981" s="355"/>
      <c r="H981" s="355"/>
      <c r="I981" s="355"/>
      <c r="J981" s="355"/>
      <c r="K981" s="359"/>
      <c r="L981" s="355"/>
      <c r="M981" s="355"/>
      <c r="N981" s="355"/>
      <c r="O981" s="355"/>
      <c r="P981" s="355"/>
      <c r="Q981" s="355"/>
      <c r="R981" s="355"/>
      <c r="S981" s="355"/>
      <c r="T981" s="355"/>
      <c r="U981" s="355"/>
      <c r="V981" s="355"/>
      <c r="W981" s="355"/>
      <c r="X981" s="355"/>
      <c r="Y981" s="355"/>
      <c r="Z981" s="355"/>
      <c r="AA981" s="355"/>
    </row>
    <row r="982" spans="1:27" ht="15.75" customHeight="1" x14ac:dyDescent="0.3">
      <c r="A982" s="355"/>
      <c r="B982" s="355"/>
      <c r="C982" s="355"/>
      <c r="D982" s="355"/>
      <c r="E982" s="355"/>
      <c r="F982" s="355"/>
      <c r="G982" s="355"/>
      <c r="H982" s="355"/>
      <c r="I982" s="355"/>
      <c r="J982" s="355"/>
      <c r="K982" s="359"/>
      <c r="L982" s="355"/>
      <c r="M982" s="355"/>
      <c r="N982" s="355"/>
      <c r="O982" s="355"/>
      <c r="P982" s="355"/>
      <c r="Q982" s="355"/>
      <c r="R982" s="355"/>
      <c r="S982" s="355"/>
      <c r="T982" s="355"/>
      <c r="U982" s="355"/>
      <c r="V982" s="355"/>
      <c r="W982" s="355"/>
      <c r="X982" s="355"/>
      <c r="Y982" s="355"/>
      <c r="Z982" s="355"/>
      <c r="AA982" s="355"/>
    </row>
    <row r="983" spans="1:27" ht="15.75" customHeight="1" x14ac:dyDescent="0.3">
      <c r="A983" s="355"/>
      <c r="B983" s="355"/>
      <c r="C983" s="355"/>
      <c r="D983" s="355"/>
      <c r="E983" s="355"/>
      <c r="F983" s="355"/>
      <c r="G983" s="355"/>
      <c r="H983" s="355"/>
      <c r="I983" s="355"/>
      <c r="J983" s="355"/>
      <c r="K983" s="359"/>
      <c r="L983" s="355"/>
      <c r="M983" s="355"/>
      <c r="N983" s="355"/>
      <c r="O983" s="355"/>
      <c r="P983" s="355"/>
      <c r="Q983" s="355"/>
      <c r="R983" s="355"/>
      <c r="S983" s="355"/>
      <c r="T983" s="355"/>
      <c r="U983" s="355"/>
      <c r="V983" s="355"/>
      <c r="W983" s="355"/>
      <c r="X983" s="355"/>
      <c r="Y983" s="355"/>
      <c r="Z983" s="355"/>
      <c r="AA983" s="355"/>
    </row>
    <row r="984" spans="1:27" ht="15.75" customHeight="1" x14ac:dyDescent="0.3">
      <c r="A984" s="355"/>
      <c r="B984" s="355"/>
      <c r="C984" s="355"/>
      <c r="D984" s="355"/>
      <c r="E984" s="355"/>
      <c r="F984" s="355"/>
      <c r="G984" s="355"/>
      <c r="H984" s="355"/>
      <c r="I984" s="355"/>
      <c r="J984" s="355"/>
      <c r="K984" s="359"/>
      <c r="L984" s="355"/>
      <c r="M984" s="355"/>
      <c r="N984" s="355"/>
      <c r="O984" s="355"/>
      <c r="P984" s="355"/>
      <c r="Q984" s="355"/>
      <c r="R984" s="355"/>
      <c r="S984" s="355"/>
      <c r="T984" s="355"/>
      <c r="U984" s="355"/>
      <c r="V984" s="355"/>
      <c r="W984" s="355"/>
      <c r="X984" s="355"/>
      <c r="Y984" s="355"/>
      <c r="Z984" s="355"/>
      <c r="AA984" s="355"/>
    </row>
    <row r="985" spans="1:27" ht="15.75" customHeight="1" x14ac:dyDescent="0.3">
      <c r="A985" s="355"/>
      <c r="B985" s="355"/>
      <c r="C985" s="355"/>
      <c r="D985" s="355"/>
      <c r="E985" s="355"/>
      <c r="F985" s="355"/>
      <c r="G985" s="355"/>
      <c r="H985" s="355"/>
      <c r="I985" s="355"/>
      <c r="J985" s="355"/>
      <c r="K985" s="359"/>
      <c r="L985" s="355"/>
      <c r="M985" s="355"/>
      <c r="N985" s="355"/>
      <c r="O985" s="355"/>
      <c r="P985" s="355"/>
      <c r="Q985" s="355"/>
      <c r="R985" s="355"/>
      <c r="S985" s="355"/>
      <c r="T985" s="355"/>
      <c r="U985" s="355"/>
      <c r="V985" s="355"/>
      <c r="W985" s="355"/>
      <c r="X985" s="355"/>
      <c r="Y985" s="355"/>
      <c r="Z985" s="355"/>
      <c r="AA985" s="355"/>
    </row>
    <row r="986" spans="1:27" ht="15.75" customHeight="1" x14ac:dyDescent="0.3">
      <c r="A986" s="355"/>
      <c r="B986" s="355"/>
      <c r="C986" s="355"/>
      <c r="D986" s="355"/>
      <c r="E986" s="355"/>
      <c r="F986" s="355"/>
      <c r="G986" s="355"/>
      <c r="H986" s="355"/>
      <c r="I986" s="355"/>
      <c r="J986" s="355"/>
      <c r="K986" s="359"/>
      <c r="L986" s="355"/>
      <c r="M986" s="355"/>
      <c r="N986" s="355"/>
      <c r="O986" s="355"/>
      <c r="P986" s="355"/>
      <c r="Q986" s="355"/>
      <c r="R986" s="355"/>
      <c r="S986" s="355"/>
      <c r="T986" s="355"/>
      <c r="U986" s="355"/>
      <c r="V986" s="355"/>
      <c r="W986" s="355"/>
      <c r="X986" s="355"/>
      <c r="Y986" s="355"/>
      <c r="Z986" s="355"/>
      <c r="AA986" s="355"/>
    </row>
    <row r="987" spans="1:27" ht="15.75" customHeight="1" x14ac:dyDescent="0.3">
      <c r="A987" s="355"/>
      <c r="B987" s="355"/>
      <c r="C987" s="355"/>
      <c r="D987" s="355"/>
      <c r="E987" s="355"/>
      <c r="F987" s="355"/>
      <c r="G987" s="355"/>
      <c r="H987" s="355"/>
      <c r="I987" s="355"/>
      <c r="J987" s="355"/>
      <c r="K987" s="359"/>
      <c r="L987" s="355"/>
      <c r="M987" s="355"/>
      <c r="N987" s="355"/>
      <c r="O987" s="355"/>
      <c r="P987" s="355"/>
      <c r="Q987" s="355"/>
      <c r="R987" s="355"/>
      <c r="S987" s="355"/>
      <c r="T987" s="355"/>
      <c r="U987" s="355"/>
      <c r="V987" s="355"/>
      <c r="W987" s="355"/>
      <c r="X987" s="355"/>
      <c r="Y987" s="355"/>
      <c r="Z987" s="355"/>
      <c r="AA987" s="355"/>
    </row>
    <row r="988" spans="1:27" ht="15.75" customHeight="1" x14ac:dyDescent="0.3">
      <c r="A988" s="355"/>
      <c r="B988" s="355"/>
      <c r="C988" s="355"/>
      <c r="D988" s="355"/>
      <c r="E988" s="355"/>
      <c r="F988" s="355"/>
      <c r="G988" s="355"/>
      <c r="H988" s="355"/>
      <c r="I988" s="355"/>
      <c r="J988" s="355"/>
      <c r="K988" s="359"/>
      <c r="L988" s="355"/>
      <c r="M988" s="355"/>
      <c r="N988" s="355"/>
      <c r="O988" s="355"/>
      <c r="P988" s="355"/>
      <c r="Q988" s="355"/>
      <c r="R988" s="355"/>
      <c r="S988" s="355"/>
      <c r="T988" s="355"/>
      <c r="U988" s="355"/>
      <c r="V988" s="355"/>
      <c r="W988" s="355"/>
      <c r="X988" s="355"/>
      <c r="Y988" s="355"/>
      <c r="Z988" s="355"/>
      <c r="AA988" s="355"/>
    </row>
    <row r="989" spans="1:27" ht="15.75" customHeight="1" x14ac:dyDescent="0.3">
      <c r="A989" s="355"/>
      <c r="B989" s="355"/>
      <c r="C989" s="355"/>
      <c r="D989" s="355"/>
      <c r="E989" s="355"/>
      <c r="F989" s="355"/>
      <c r="G989" s="355"/>
      <c r="H989" s="355"/>
      <c r="I989" s="355"/>
      <c r="J989" s="355"/>
      <c r="K989" s="359"/>
      <c r="L989" s="355"/>
      <c r="M989" s="355"/>
      <c r="N989" s="355"/>
      <c r="O989" s="355"/>
      <c r="P989" s="355"/>
      <c r="Q989" s="355"/>
      <c r="R989" s="355"/>
      <c r="S989" s="355"/>
      <c r="T989" s="355"/>
      <c r="U989" s="355"/>
      <c r="V989" s="355"/>
      <c r="W989" s="355"/>
      <c r="X989" s="355"/>
      <c r="Y989" s="355"/>
      <c r="Z989" s="355"/>
      <c r="AA989" s="355"/>
    </row>
    <row r="990" spans="1:27" ht="15.75" customHeight="1" x14ac:dyDescent="0.3">
      <c r="A990" s="355"/>
      <c r="B990" s="355"/>
      <c r="C990" s="355"/>
      <c r="D990" s="355"/>
      <c r="E990" s="355"/>
      <c r="F990" s="355"/>
      <c r="G990" s="355"/>
      <c r="H990" s="355"/>
      <c r="I990" s="355"/>
      <c r="J990" s="355"/>
      <c r="K990" s="359"/>
      <c r="L990" s="355"/>
      <c r="M990" s="355"/>
      <c r="N990" s="355"/>
      <c r="O990" s="355"/>
      <c r="P990" s="355"/>
      <c r="Q990" s="355"/>
      <c r="R990" s="355"/>
      <c r="S990" s="355"/>
      <c r="T990" s="355"/>
      <c r="U990" s="355"/>
      <c r="V990" s="355"/>
      <c r="W990" s="355"/>
      <c r="X990" s="355"/>
      <c r="Y990" s="355"/>
      <c r="Z990" s="355"/>
      <c r="AA990" s="355"/>
    </row>
    <row r="991" spans="1:27" ht="15.75" customHeight="1" x14ac:dyDescent="0.3">
      <c r="A991" s="355"/>
      <c r="B991" s="355"/>
      <c r="C991" s="355"/>
      <c r="D991" s="355"/>
      <c r="E991" s="355"/>
      <c r="F991" s="355"/>
      <c r="G991" s="355"/>
      <c r="H991" s="355"/>
      <c r="I991" s="355"/>
      <c r="J991" s="355"/>
      <c r="K991" s="359"/>
      <c r="L991" s="355"/>
      <c r="M991" s="355"/>
      <c r="N991" s="355"/>
      <c r="O991" s="355"/>
      <c r="P991" s="355"/>
      <c r="Q991" s="355"/>
      <c r="R991" s="355"/>
      <c r="S991" s="355"/>
      <c r="T991" s="355"/>
      <c r="U991" s="355"/>
      <c r="V991" s="355"/>
      <c r="W991" s="355"/>
      <c r="X991" s="355"/>
      <c r="Y991" s="355"/>
      <c r="Z991" s="355"/>
      <c r="AA991" s="355"/>
    </row>
    <row r="992" spans="1:27" ht="15.75" customHeight="1" x14ac:dyDescent="0.3">
      <c r="A992" s="355"/>
      <c r="B992" s="355"/>
      <c r="C992" s="355"/>
      <c r="D992" s="355"/>
      <c r="E992" s="355"/>
      <c r="F992" s="355"/>
      <c r="G992" s="355"/>
      <c r="H992" s="355"/>
      <c r="I992" s="355"/>
      <c r="J992" s="355"/>
      <c r="K992" s="359"/>
      <c r="L992" s="355"/>
      <c r="M992" s="355"/>
      <c r="N992" s="355"/>
      <c r="O992" s="355"/>
      <c r="P992" s="355"/>
      <c r="Q992" s="355"/>
      <c r="R992" s="355"/>
      <c r="S992" s="355"/>
      <c r="T992" s="355"/>
      <c r="U992" s="355"/>
      <c r="V992" s="355"/>
      <c r="W992" s="355"/>
      <c r="X992" s="355"/>
      <c r="Y992" s="355"/>
      <c r="Z992" s="355"/>
      <c r="AA992" s="355"/>
    </row>
    <row r="993" spans="1:27" ht="15.75" customHeight="1" x14ac:dyDescent="0.3">
      <c r="A993" s="355"/>
      <c r="B993" s="355"/>
      <c r="C993" s="355"/>
      <c r="D993" s="355"/>
      <c r="E993" s="355"/>
      <c r="F993" s="355"/>
      <c r="G993" s="355"/>
      <c r="H993" s="355"/>
      <c r="I993" s="355"/>
      <c r="J993" s="355"/>
      <c r="K993" s="359"/>
      <c r="L993" s="355"/>
      <c r="M993" s="355"/>
      <c r="N993" s="355"/>
      <c r="O993" s="355"/>
      <c r="P993" s="355"/>
      <c r="Q993" s="355"/>
      <c r="R993" s="355"/>
      <c r="S993" s="355"/>
      <c r="T993" s="355"/>
      <c r="U993" s="355"/>
      <c r="V993" s="355"/>
      <c r="W993" s="355"/>
      <c r="X993" s="355"/>
      <c r="Y993" s="355"/>
      <c r="Z993" s="355"/>
      <c r="AA993" s="355"/>
    </row>
    <row r="994" spans="1:27" ht="15.75" customHeight="1" x14ac:dyDescent="0.3">
      <c r="A994" s="355"/>
      <c r="B994" s="355"/>
      <c r="C994" s="355"/>
      <c r="D994" s="355"/>
      <c r="E994" s="355"/>
      <c r="F994" s="355"/>
      <c r="G994" s="355"/>
      <c r="H994" s="355"/>
      <c r="I994" s="355"/>
      <c r="J994" s="355"/>
      <c r="K994" s="359"/>
      <c r="L994" s="355"/>
      <c r="M994" s="355"/>
      <c r="N994" s="355"/>
      <c r="O994" s="355"/>
      <c r="P994" s="355"/>
      <c r="Q994" s="355"/>
      <c r="R994" s="355"/>
      <c r="S994" s="355"/>
      <c r="T994" s="355"/>
      <c r="U994" s="355"/>
      <c r="V994" s="355"/>
      <c r="W994" s="355"/>
      <c r="X994" s="355"/>
      <c r="Y994" s="355"/>
      <c r="Z994" s="355"/>
      <c r="AA994" s="355"/>
    </row>
    <row r="995" spans="1:27" ht="15.75" customHeight="1" x14ac:dyDescent="0.3">
      <c r="A995" s="355"/>
      <c r="B995" s="355"/>
      <c r="C995" s="355"/>
      <c r="D995" s="355"/>
      <c r="E995" s="355"/>
      <c r="F995" s="355"/>
      <c r="G995" s="355"/>
      <c r="H995" s="355"/>
      <c r="I995" s="355"/>
      <c r="J995" s="355"/>
      <c r="K995" s="359"/>
      <c r="L995" s="355"/>
      <c r="M995" s="355"/>
      <c r="N995" s="355"/>
      <c r="O995" s="355"/>
      <c r="P995" s="355"/>
      <c r="Q995" s="355"/>
      <c r="R995" s="355"/>
      <c r="S995" s="355"/>
      <c r="T995" s="355"/>
      <c r="U995" s="355"/>
      <c r="V995" s="355"/>
      <c r="W995" s="355"/>
      <c r="X995" s="355"/>
      <c r="Y995" s="355"/>
      <c r="Z995" s="355"/>
      <c r="AA995" s="355"/>
    </row>
    <row r="996" spans="1:27" ht="15.75" customHeight="1" x14ac:dyDescent="0.3">
      <c r="A996" s="355"/>
      <c r="B996" s="355"/>
      <c r="C996" s="355"/>
      <c r="D996" s="355"/>
      <c r="E996" s="355"/>
      <c r="F996" s="355"/>
      <c r="G996" s="355"/>
      <c r="H996" s="355"/>
      <c r="I996" s="355"/>
      <c r="J996" s="355"/>
      <c r="K996" s="359"/>
      <c r="L996" s="355"/>
      <c r="M996" s="355"/>
      <c r="N996" s="355"/>
      <c r="O996" s="355"/>
      <c r="P996" s="355"/>
      <c r="Q996" s="355"/>
      <c r="R996" s="355"/>
      <c r="S996" s="355"/>
      <c r="T996" s="355"/>
      <c r="U996" s="355"/>
      <c r="V996" s="355"/>
      <c r="W996" s="355"/>
      <c r="X996" s="355"/>
      <c r="Y996" s="355"/>
      <c r="Z996" s="355"/>
      <c r="AA996" s="355"/>
    </row>
    <row r="997" spans="1:27" ht="15.75" customHeight="1" x14ac:dyDescent="0.3">
      <c r="A997" s="355"/>
      <c r="B997" s="355"/>
      <c r="C997" s="355"/>
      <c r="D997" s="355"/>
      <c r="E997" s="355"/>
      <c r="F997" s="355"/>
      <c r="G997" s="355"/>
      <c r="H997" s="355"/>
      <c r="I997" s="355"/>
      <c r="J997" s="355"/>
      <c r="K997" s="359"/>
      <c r="L997" s="355"/>
      <c r="M997" s="355"/>
      <c r="N997" s="355"/>
      <c r="O997" s="355"/>
      <c r="P997" s="355"/>
      <c r="Q997" s="355"/>
      <c r="R997" s="355"/>
      <c r="S997" s="355"/>
      <c r="T997" s="355"/>
      <c r="U997" s="355"/>
      <c r="V997" s="355"/>
      <c r="W997" s="355"/>
      <c r="X997" s="355"/>
      <c r="Y997" s="355"/>
      <c r="Z997" s="355"/>
      <c r="AA997" s="355"/>
    </row>
    <row r="998" spans="1:27" ht="15.75" customHeight="1" x14ac:dyDescent="0.3">
      <c r="A998" s="355"/>
      <c r="B998" s="355"/>
      <c r="C998" s="355"/>
      <c r="D998" s="355"/>
      <c r="E998" s="355"/>
      <c r="F998" s="355"/>
      <c r="G998" s="355"/>
      <c r="H998" s="355"/>
      <c r="I998" s="355"/>
      <c r="J998" s="355"/>
      <c r="K998" s="359"/>
      <c r="L998" s="355"/>
      <c r="M998" s="355"/>
      <c r="N998" s="355"/>
      <c r="O998" s="355"/>
      <c r="P998" s="355"/>
      <c r="Q998" s="355"/>
      <c r="R998" s="355"/>
      <c r="S998" s="355"/>
      <c r="T998" s="355"/>
      <c r="U998" s="355"/>
      <c r="V998" s="355"/>
      <c r="W998" s="355"/>
      <c r="X998" s="355"/>
      <c r="Y998" s="355"/>
      <c r="Z998" s="355"/>
      <c r="AA998" s="355"/>
    </row>
    <row r="999" spans="1:27" ht="15.75" customHeight="1" x14ac:dyDescent="0.3">
      <c r="A999" s="355"/>
      <c r="B999" s="355"/>
      <c r="C999" s="355"/>
      <c r="D999" s="355"/>
      <c r="E999" s="355"/>
      <c r="F999" s="355"/>
      <c r="G999" s="355"/>
      <c r="H999" s="355"/>
      <c r="I999" s="355"/>
      <c r="J999" s="355"/>
      <c r="K999" s="359"/>
      <c r="L999" s="355"/>
      <c r="M999" s="355"/>
      <c r="N999" s="355"/>
      <c r="O999" s="355"/>
      <c r="P999" s="355"/>
      <c r="Q999" s="355"/>
      <c r="R999" s="355"/>
      <c r="S999" s="355"/>
      <c r="T999" s="355"/>
      <c r="U999" s="355"/>
      <c r="V999" s="355"/>
      <c r="W999" s="355"/>
      <c r="X999" s="355"/>
      <c r="Y999" s="355"/>
      <c r="Z999" s="355"/>
      <c r="AA999" s="355"/>
    </row>
    <row r="1000" spans="1:27" ht="15.75" customHeight="1" x14ac:dyDescent="0.3">
      <c r="A1000" s="355"/>
      <c r="B1000" s="355"/>
      <c r="C1000" s="355"/>
      <c r="D1000" s="355"/>
      <c r="E1000" s="355"/>
      <c r="F1000" s="355"/>
      <c r="G1000" s="355"/>
      <c r="H1000" s="355"/>
      <c r="I1000" s="355"/>
      <c r="J1000" s="355"/>
      <c r="K1000" s="359"/>
      <c r="L1000" s="355"/>
      <c r="M1000" s="355"/>
      <c r="N1000" s="355"/>
      <c r="O1000" s="355"/>
      <c r="P1000" s="355"/>
      <c r="Q1000" s="355"/>
      <c r="R1000" s="355"/>
      <c r="S1000" s="355"/>
      <c r="T1000" s="355"/>
      <c r="U1000" s="355"/>
      <c r="V1000" s="355"/>
      <c r="W1000" s="355"/>
      <c r="X1000" s="355"/>
      <c r="Y1000" s="355"/>
      <c r="Z1000" s="355"/>
      <c r="AA1000" s="355"/>
    </row>
  </sheetData>
  <mergeCells count="166">
    <mergeCell ref="B10:C10"/>
    <mergeCell ref="E10:L10"/>
    <mergeCell ref="B11:C11"/>
    <mergeCell ref="E11:L11"/>
    <mergeCell ref="B12:C12"/>
    <mergeCell ref="E12:L12"/>
    <mergeCell ref="E2:L2"/>
    <mergeCell ref="B7:C7"/>
    <mergeCell ref="E7:L7"/>
    <mergeCell ref="B8:C8"/>
    <mergeCell ref="E8:L8"/>
    <mergeCell ref="B9:C9"/>
    <mergeCell ref="E9:L9"/>
    <mergeCell ref="B14:C14"/>
    <mergeCell ref="D14:N14"/>
    <mergeCell ref="O14:R14"/>
    <mergeCell ref="S14:U14"/>
    <mergeCell ref="B15:C15"/>
    <mergeCell ref="D16:D20"/>
    <mergeCell ref="E16:E20"/>
    <mergeCell ref="F16:F20"/>
    <mergeCell ref="G16:G20"/>
    <mergeCell ref="H16:H20"/>
    <mergeCell ref="U16:U20"/>
    <mergeCell ref="O16:O20"/>
    <mergeCell ref="P16:P20"/>
    <mergeCell ref="Q16:Q20"/>
    <mergeCell ref="R16:R20"/>
    <mergeCell ref="S16:S20"/>
    <mergeCell ref="T16:T20"/>
    <mergeCell ref="I16:I20"/>
    <mergeCell ref="J16:J20"/>
    <mergeCell ref="K16:K20"/>
    <mergeCell ref="L16:L20"/>
    <mergeCell ref="M16:M20"/>
    <mergeCell ref="N16:N20"/>
    <mergeCell ref="U26:U30"/>
    <mergeCell ref="O26:O30"/>
    <mergeCell ref="P26:P30"/>
    <mergeCell ref="D21:D25"/>
    <mergeCell ref="E21:E25"/>
    <mergeCell ref="F21:F25"/>
    <mergeCell ref="G21:G25"/>
    <mergeCell ref="H21:H25"/>
    <mergeCell ref="I21:I25"/>
    <mergeCell ref="J21:J25"/>
    <mergeCell ref="K21:K25"/>
    <mergeCell ref="L21:L25"/>
    <mergeCell ref="K26:K30"/>
    <mergeCell ref="L26:L30"/>
    <mergeCell ref="M26:M30"/>
    <mergeCell ref="N26:N30"/>
    <mergeCell ref="S21:S25"/>
    <mergeCell ref="T21:T25"/>
    <mergeCell ref="U21:U25"/>
    <mergeCell ref="D26:D30"/>
    <mergeCell ref="E26:E30"/>
    <mergeCell ref="F26:F30"/>
    <mergeCell ref="G26:G30"/>
    <mergeCell ref="H26:H30"/>
    <mergeCell ref="I26:I30"/>
    <mergeCell ref="J26:J30"/>
    <mergeCell ref="M21:M25"/>
    <mergeCell ref="N21:N25"/>
    <mergeCell ref="O21:O25"/>
    <mergeCell ref="P21:P25"/>
    <mergeCell ref="Q21:Q25"/>
    <mergeCell ref="R21:R25"/>
    <mergeCell ref="Q26:Q30"/>
    <mergeCell ref="R26:R30"/>
    <mergeCell ref="S26:S30"/>
    <mergeCell ref="T26:T30"/>
    <mergeCell ref="O31:O35"/>
    <mergeCell ref="Q31:Q35"/>
    <mergeCell ref="D36:D40"/>
    <mergeCell ref="E36:E40"/>
    <mergeCell ref="F36:F40"/>
    <mergeCell ref="G36:G40"/>
    <mergeCell ref="H36:H40"/>
    <mergeCell ref="I36:I40"/>
    <mergeCell ref="J36:J40"/>
    <mergeCell ref="K36:K40"/>
    <mergeCell ref="I31:I35"/>
    <mergeCell ref="J31:J35"/>
    <mergeCell ref="K31:K35"/>
    <mergeCell ref="L31:L35"/>
    <mergeCell ref="M31:M35"/>
    <mergeCell ref="N31:N35"/>
    <mergeCell ref="D31:D35"/>
    <mergeCell ref="E31:E35"/>
    <mergeCell ref="F31:F35"/>
    <mergeCell ref="G31:G35"/>
    <mergeCell ref="H31:H35"/>
    <mergeCell ref="R36:R40"/>
    <mergeCell ref="S36:S40"/>
    <mergeCell ref="T36:T40"/>
    <mergeCell ref="U36:U40"/>
    <mergeCell ref="E41:E45"/>
    <mergeCell ref="F41:F45"/>
    <mergeCell ref="G41:G45"/>
    <mergeCell ref="H41:H45"/>
    <mergeCell ref="K41:K45"/>
    <mergeCell ref="L41:L45"/>
    <mergeCell ref="L36:L40"/>
    <mergeCell ref="M36:M40"/>
    <mergeCell ref="N36:N40"/>
    <mergeCell ref="O36:O40"/>
    <mergeCell ref="P36:P40"/>
    <mergeCell ref="Q36:Q40"/>
    <mergeCell ref="U46:U50"/>
    <mergeCell ref="T41:T45"/>
    <mergeCell ref="U41:U45"/>
    <mergeCell ref="E46:E50"/>
    <mergeCell ref="F46:F50"/>
    <mergeCell ref="G46:G50"/>
    <mergeCell ref="H46:H50"/>
    <mergeCell ref="K46:K50"/>
    <mergeCell ref="L46:L50"/>
    <mergeCell ref="M46:M50"/>
    <mergeCell ref="O46:O50"/>
    <mergeCell ref="M41:M45"/>
    <mergeCell ref="O41:O45"/>
    <mergeCell ref="P41:P45"/>
    <mergeCell ref="Q41:Q45"/>
    <mergeCell ref="R41:R45"/>
    <mergeCell ref="S41:S45"/>
    <mergeCell ref="U56:U60"/>
    <mergeCell ref="T51:T55"/>
    <mergeCell ref="U51:U55"/>
    <mergeCell ref="E56:E60"/>
    <mergeCell ref="F56:F60"/>
    <mergeCell ref="G56:G60"/>
    <mergeCell ref="H56:H60"/>
    <mergeCell ref="K56:K60"/>
    <mergeCell ref="L56:L60"/>
    <mergeCell ref="M56:M60"/>
    <mergeCell ref="O56:O60"/>
    <mergeCell ref="M51:M55"/>
    <mergeCell ref="O51:O55"/>
    <mergeCell ref="P51:P55"/>
    <mergeCell ref="Q51:Q55"/>
    <mergeCell ref="R51:R55"/>
    <mergeCell ref="S51:S55"/>
    <mergeCell ref="E51:E55"/>
    <mergeCell ref="F51:F55"/>
    <mergeCell ref="G51:G55"/>
    <mergeCell ref="H51:H55"/>
    <mergeCell ref="K51:K55"/>
    <mergeCell ref="L51:L55"/>
    <mergeCell ref="K61:L64"/>
    <mergeCell ref="Q61:T64"/>
    <mergeCell ref="B63:I65"/>
    <mergeCell ref="D41:D45"/>
    <mergeCell ref="I41:I45"/>
    <mergeCell ref="J41:J45"/>
    <mergeCell ref="N41:N45"/>
    <mergeCell ref="P56:P60"/>
    <mergeCell ref="Q56:Q60"/>
    <mergeCell ref="R56:R60"/>
    <mergeCell ref="S56:S60"/>
    <mergeCell ref="T56:T60"/>
    <mergeCell ref="P46:P50"/>
    <mergeCell ref="Q46:Q50"/>
    <mergeCell ref="R46:R50"/>
    <mergeCell ref="S46:S50"/>
    <mergeCell ref="T46:T50"/>
  </mergeCells>
  <printOptions horizontalCentered="1"/>
  <pageMargins left="0.23622047244094491" right="0.23622047244094491" top="0.31496062992125984" bottom="0.51181102362204722" header="0" footer="0"/>
  <pageSetup scale="60" pageOrder="overThenDown" orientation="landscape" r:id="rId1"/>
  <drawing r:id="rId2"/>
  <legacyDrawing r:id="rId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24FE1-D9E1-466B-A35F-A1E8FCA918FD}">
  <dimension ref="A1:Z1000"/>
  <sheetViews>
    <sheetView workbookViewId="0">
      <pane xSplit="1" ySplit="9" topLeftCell="B10" activePane="bottomRight" state="frozen"/>
      <selection pane="topRight" activeCell="C20" sqref="C20"/>
      <selection pane="bottomLeft" activeCell="C20" sqref="C20"/>
      <selection pane="bottomRight" activeCell="C6" sqref="C6"/>
    </sheetView>
  </sheetViews>
  <sheetFormatPr baseColWidth="10" defaultColWidth="14.44140625" defaultRowHeight="15" customHeight="1" x14ac:dyDescent="0.3"/>
  <cols>
    <col min="1" max="1" width="1.44140625" customWidth="1"/>
    <col min="2" max="2" width="32.44140625" customWidth="1"/>
    <col min="3" max="3" width="62.44140625" customWidth="1"/>
    <col min="4" max="4" width="13" customWidth="1"/>
    <col min="5" max="7" width="14.33203125" customWidth="1"/>
    <col min="8" max="15" width="13.33203125" customWidth="1"/>
    <col min="16" max="26" width="11.44140625" customWidth="1"/>
  </cols>
  <sheetData>
    <row r="1" spans="1:26" ht="14.4" x14ac:dyDescent="0.3">
      <c r="A1" s="355"/>
      <c r="B1" s="355"/>
      <c r="C1" s="355"/>
      <c r="D1" s="355"/>
      <c r="E1" s="355"/>
      <c r="F1" s="359"/>
      <c r="G1" s="355"/>
      <c r="H1" s="355"/>
      <c r="I1" s="355"/>
      <c r="J1" s="355"/>
      <c r="K1" s="355"/>
      <c r="L1" s="355"/>
      <c r="M1" s="355"/>
      <c r="N1" s="355"/>
      <c r="O1" s="355"/>
      <c r="P1" s="355"/>
      <c r="Q1" s="355"/>
      <c r="R1" s="355"/>
      <c r="S1" s="355"/>
      <c r="T1" s="355"/>
      <c r="U1" s="355"/>
      <c r="V1" s="355"/>
      <c r="W1" s="355"/>
      <c r="X1" s="355"/>
      <c r="Y1" s="355"/>
      <c r="Z1" s="355"/>
    </row>
    <row r="2" spans="1:26" ht="14.4" x14ac:dyDescent="0.3">
      <c r="A2" s="355"/>
      <c r="B2" s="355"/>
      <c r="C2" s="355"/>
      <c r="D2" s="355"/>
      <c r="E2" s="355"/>
      <c r="F2" s="355"/>
      <c r="G2" s="355"/>
      <c r="H2" s="355"/>
      <c r="I2" s="355"/>
      <c r="J2" s="355"/>
      <c r="K2" s="355"/>
      <c r="L2" s="355"/>
      <c r="M2" s="355"/>
      <c r="N2" s="355"/>
      <c r="O2" s="355"/>
      <c r="P2" s="355"/>
      <c r="Q2" s="355"/>
      <c r="R2" s="355"/>
      <c r="S2" s="355"/>
      <c r="T2" s="355"/>
      <c r="U2" s="355"/>
      <c r="V2" s="355"/>
      <c r="W2" s="355"/>
      <c r="X2" s="355"/>
      <c r="Y2" s="355"/>
      <c r="Z2" s="355"/>
    </row>
    <row r="3" spans="1:26" ht="18" x14ac:dyDescent="0.35">
      <c r="A3" s="355"/>
      <c r="B3" s="355"/>
      <c r="C3" s="655" t="s">
        <v>1374</v>
      </c>
      <c r="D3" s="629"/>
      <c r="E3" s="629"/>
      <c r="F3" s="629"/>
      <c r="G3" s="629"/>
      <c r="H3" s="629"/>
      <c r="I3" s="629"/>
      <c r="J3" s="629"/>
      <c r="K3" s="629"/>
      <c r="L3" s="629"/>
      <c r="M3" s="629"/>
      <c r="N3" s="629"/>
      <c r="O3" s="629"/>
      <c r="P3" s="355"/>
      <c r="Q3" s="355"/>
      <c r="R3" s="355"/>
      <c r="S3" s="355"/>
      <c r="T3" s="355"/>
      <c r="U3" s="355"/>
      <c r="V3" s="355"/>
      <c r="W3" s="355"/>
      <c r="X3" s="355"/>
      <c r="Y3" s="355"/>
      <c r="Z3" s="355"/>
    </row>
    <row r="4" spans="1:26" ht="14.4" x14ac:dyDescent="0.3">
      <c r="A4" s="355"/>
      <c r="B4" s="355"/>
      <c r="C4" s="355"/>
      <c r="D4" s="355"/>
      <c r="E4" s="355"/>
      <c r="F4" s="355"/>
      <c r="G4" s="355"/>
      <c r="H4" s="355"/>
      <c r="I4" s="355"/>
      <c r="J4" s="355"/>
      <c r="K4" s="355"/>
      <c r="L4" s="355"/>
      <c r="M4" s="355"/>
      <c r="N4" s="355"/>
      <c r="O4" s="355"/>
      <c r="P4" s="355"/>
      <c r="Q4" s="355"/>
      <c r="R4" s="355"/>
      <c r="S4" s="355"/>
      <c r="T4" s="355"/>
      <c r="U4" s="355"/>
      <c r="V4" s="355"/>
      <c r="W4" s="355"/>
      <c r="X4" s="355"/>
      <c r="Y4" s="355"/>
      <c r="Z4" s="355"/>
    </row>
    <row r="5" spans="1:26" ht="18" x14ac:dyDescent="0.35">
      <c r="A5" s="355"/>
      <c r="B5" s="355"/>
      <c r="C5" s="655" t="s">
        <v>1375</v>
      </c>
      <c r="D5" s="629"/>
      <c r="E5" s="629"/>
      <c r="F5" s="629"/>
      <c r="G5" s="629"/>
      <c r="H5" s="629"/>
      <c r="I5" s="629"/>
      <c r="J5" s="629"/>
      <c r="K5" s="629"/>
      <c r="L5" s="629"/>
      <c r="M5" s="629"/>
      <c r="N5" s="629"/>
      <c r="O5" s="629"/>
      <c r="P5" s="355"/>
      <c r="Q5" s="355"/>
      <c r="R5" s="355"/>
      <c r="S5" s="355"/>
      <c r="T5" s="355"/>
      <c r="U5" s="355"/>
      <c r="V5" s="355"/>
      <c r="W5" s="355"/>
      <c r="X5" s="355"/>
      <c r="Y5" s="355"/>
      <c r="Z5" s="355"/>
    </row>
    <row r="6" spans="1:26" ht="14.4" x14ac:dyDescent="0.3">
      <c r="A6" s="355"/>
      <c r="B6" s="355"/>
      <c r="C6" s="355"/>
      <c r="D6" s="355"/>
      <c r="E6" s="355"/>
      <c r="F6" s="359"/>
      <c r="G6" s="355"/>
      <c r="H6" s="355"/>
      <c r="I6" s="355"/>
      <c r="J6" s="355"/>
      <c r="K6" s="355"/>
      <c r="L6" s="355"/>
      <c r="M6" s="355"/>
      <c r="N6" s="355"/>
      <c r="O6" s="355"/>
      <c r="P6" s="355"/>
      <c r="Q6" s="355"/>
      <c r="R6" s="355"/>
      <c r="S6" s="355"/>
      <c r="T6" s="355"/>
      <c r="U6" s="355"/>
      <c r="V6" s="355"/>
      <c r="W6" s="355"/>
      <c r="X6" s="355"/>
      <c r="Y6" s="355"/>
      <c r="Z6" s="355"/>
    </row>
    <row r="7" spans="1:26" thickBot="1" x14ac:dyDescent="0.35">
      <c r="A7" s="355"/>
      <c r="B7" s="355"/>
      <c r="C7" s="355"/>
      <c r="D7" s="355"/>
      <c r="E7" s="355"/>
      <c r="F7" s="359"/>
      <c r="G7" s="355"/>
      <c r="H7" s="355"/>
      <c r="I7" s="355"/>
      <c r="J7" s="355"/>
      <c r="K7" s="355"/>
      <c r="L7" s="355"/>
      <c r="M7" s="355"/>
      <c r="N7" s="355"/>
      <c r="O7" s="355"/>
      <c r="P7" s="355"/>
      <c r="Q7" s="355"/>
      <c r="R7" s="355"/>
      <c r="S7" s="355"/>
      <c r="T7" s="355"/>
      <c r="U7" s="355"/>
      <c r="V7" s="355"/>
      <c r="W7" s="355"/>
      <c r="X7" s="355"/>
      <c r="Y7" s="355"/>
      <c r="Z7" s="355"/>
    </row>
    <row r="8" spans="1:26" ht="15.75" customHeight="1" thickBot="1" x14ac:dyDescent="0.35">
      <c r="A8" s="363"/>
      <c r="B8" s="363"/>
      <c r="C8" s="389"/>
      <c r="D8" s="661" t="s">
        <v>1376</v>
      </c>
      <c r="E8" s="647"/>
      <c r="F8" s="647"/>
      <c r="G8" s="647"/>
      <c r="H8" s="647"/>
      <c r="I8" s="662"/>
      <c r="J8" s="663" t="s">
        <v>1377</v>
      </c>
      <c r="K8" s="647"/>
      <c r="L8" s="647"/>
      <c r="M8" s="647"/>
      <c r="N8" s="647"/>
      <c r="O8" s="662"/>
      <c r="P8" s="363"/>
      <c r="Q8" s="363"/>
      <c r="R8" s="363"/>
      <c r="S8" s="363"/>
      <c r="T8" s="363"/>
      <c r="U8" s="363"/>
      <c r="V8" s="363"/>
      <c r="W8" s="363"/>
      <c r="X8" s="363"/>
      <c r="Y8" s="363"/>
      <c r="Z8" s="363"/>
    </row>
    <row r="9" spans="1:26" ht="43.2" x14ac:dyDescent="0.3">
      <c r="A9" s="363"/>
      <c r="B9" s="390" t="s">
        <v>1378</v>
      </c>
      <c r="C9" s="391" t="s">
        <v>1379</v>
      </c>
      <c r="D9" s="364" t="s">
        <v>1353</v>
      </c>
      <c r="E9" s="364" t="s">
        <v>1354</v>
      </c>
      <c r="F9" s="364" t="s">
        <v>1355</v>
      </c>
      <c r="G9" s="364" t="s">
        <v>1356</v>
      </c>
      <c r="H9" s="364" t="s">
        <v>1359</v>
      </c>
      <c r="I9" s="364" t="s">
        <v>1132</v>
      </c>
      <c r="J9" s="365" t="s">
        <v>1380</v>
      </c>
      <c r="K9" s="365" t="s">
        <v>1381</v>
      </c>
      <c r="L9" s="365" t="s">
        <v>1382</v>
      </c>
      <c r="M9" s="365" t="s">
        <v>1383</v>
      </c>
      <c r="N9" s="365" t="s">
        <v>1384</v>
      </c>
      <c r="O9" s="365" t="s">
        <v>1385</v>
      </c>
      <c r="P9" s="363"/>
      <c r="Q9" s="363"/>
      <c r="R9" s="363"/>
      <c r="S9" s="363"/>
      <c r="T9" s="363"/>
      <c r="U9" s="363"/>
      <c r="V9" s="363"/>
      <c r="W9" s="363"/>
      <c r="X9" s="363"/>
      <c r="Y9" s="363"/>
      <c r="Z9" s="363"/>
    </row>
    <row r="10" spans="1:26" ht="14.4" x14ac:dyDescent="0.3">
      <c r="A10" s="355"/>
      <c r="B10" s="660" t="s">
        <v>1386</v>
      </c>
      <c r="C10" s="392" t="s">
        <v>1387</v>
      </c>
      <c r="D10" s="393" t="s">
        <v>1268</v>
      </c>
      <c r="E10" s="393" t="s">
        <v>1268</v>
      </c>
      <c r="F10" s="393" t="s">
        <v>1268</v>
      </c>
      <c r="G10" s="393" t="s">
        <v>1268</v>
      </c>
      <c r="H10" s="393" t="s">
        <v>1268</v>
      </c>
      <c r="I10" s="393" t="s">
        <v>1268</v>
      </c>
      <c r="J10" s="393" t="s">
        <v>1268</v>
      </c>
      <c r="K10" s="393"/>
      <c r="L10" s="393" t="s">
        <v>1268</v>
      </c>
      <c r="M10" s="393" t="s">
        <v>1268</v>
      </c>
      <c r="N10" s="393" t="s">
        <v>1268</v>
      </c>
      <c r="O10" s="393" t="s">
        <v>1268</v>
      </c>
      <c r="P10" s="355"/>
      <c r="Q10" s="355"/>
      <c r="R10" s="355"/>
      <c r="S10" s="355"/>
      <c r="T10" s="355"/>
      <c r="U10" s="355"/>
      <c r="V10" s="355"/>
      <c r="W10" s="355"/>
      <c r="X10" s="355"/>
      <c r="Y10" s="355"/>
      <c r="Z10" s="355"/>
    </row>
    <row r="11" spans="1:26" ht="14.4" x14ac:dyDescent="0.3">
      <c r="A11" s="355"/>
      <c r="B11" s="636"/>
      <c r="C11" s="392" t="s">
        <v>1388</v>
      </c>
      <c r="D11" s="393"/>
      <c r="E11" s="393"/>
      <c r="F11" s="393"/>
      <c r="G11" s="393"/>
      <c r="H11" s="393"/>
      <c r="I11" s="393"/>
      <c r="J11" s="393"/>
      <c r="K11" s="393"/>
      <c r="L11" s="393"/>
      <c r="M11" s="393" t="s">
        <v>1268</v>
      </c>
      <c r="N11" s="393" t="s">
        <v>1268</v>
      </c>
      <c r="O11" s="393"/>
      <c r="P11" s="355"/>
      <c r="Q11" s="355"/>
      <c r="R11" s="355"/>
      <c r="S11" s="355"/>
      <c r="T11" s="355"/>
      <c r="U11" s="355"/>
      <c r="V11" s="355"/>
      <c r="W11" s="355"/>
      <c r="X11" s="355"/>
      <c r="Y11" s="355"/>
      <c r="Z11" s="355"/>
    </row>
    <row r="12" spans="1:26" ht="14.4" x14ac:dyDescent="0.3">
      <c r="A12" s="355"/>
      <c r="B12" s="636"/>
      <c r="C12" s="392" t="s">
        <v>1389</v>
      </c>
      <c r="D12" s="393"/>
      <c r="E12" s="393"/>
      <c r="F12" s="393"/>
      <c r="G12" s="393"/>
      <c r="H12" s="393"/>
      <c r="I12" s="393"/>
      <c r="J12" s="393"/>
      <c r="K12" s="393"/>
      <c r="L12" s="393"/>
      <c r="M12" s="393" t="s">
        <v>1268</v>
      </c>
      <c r="N12" s="393" t="s">
        <v>1268</v>
      </c>
      <c r="O12" s="393"/>
      <c r="P12" s="355"/>
      <c r="Q12" s="355"/>
      <c r="R12" s="355"/>
      <c r="S12" s="355"/>
      <c r="T12" s="355"/>
      <c r="U12" s="355"/>
      <c r="V12" s="355"/>
      <c r="W12" s="355"/>
      <c r="X12" s="355"/>
      <c r="Y12" s="355"/>
      <c r="Z12" s="355"/>
    </row>
    <row r="13" spans="1:26" ht="14.4" x14ac:dyDescent="0.3">
      <c r="A13" s="355"/>
      <c r="B13" s="636"/>
      <c r="C13" s="392" t="s">
        <v>1390</v>
      </c>
      <c r="D13" s="393"/>
      <c r="E13" s="393"/>
      <c r="F13" s="393"/>
      <c r="G13" s="393"/>
      <c r="H13" s="393"/>
      <c r="I13" s="393"/>
      <c r="J13" s="393"/>
      <c r="K13" s="393"/>
      <c r="L13" s="393"/>
      <c r="M13" s="393" t="s">
        <v>1268</v>
      </c>
      <c r="N13" s="393" t="s">
        <v>1268</v>
      </c>
      <c r="O13" s="393"/>
      <c r="P13" s="355"/>
      <c r="Q13" s="355"/>
      <c r="R13" s="355"/>
      <c r="S13" s="355"/>
      <c r="T13" s="355"/>
      <c r="U13" s="355"/>
      <c r="V13" s="355"/>
      <c r="W13" s="355"/>
      <c r="X13" s="355"/>
      <c r="Y13" s="355"/>
      <c r="Z13" s="355"/>
    </row>
    <row r="14" spans="1:26" ht="14.4" x14ac:dyDescent="0.3">
      <c r="A14" s="355"/>
      <c r="B14" s="636"/>
      <c r="C14" s="392" t="s">
        <v>1391</v>
      </c>
      <c r="D14" s="393"/>
      <c r="E14" s="393"/>
      <c r="F14" s="393"/>
      <c r="G14" s="393"/>
      <c r="H14" s="393"/>
      <c r="I14" s="393"/>
      <c r="J14" s="393"/>
      <c r="K14" s="393"/>
      <c r="L14" s="393"/>
      <c r="M14" s="393" t="s">
        <v>1268</v>
      </c>
      <c r="N14" s="393" t="s">
        <v>1268</v>
      </c>
      <c r="O14" s="393"/>
      <c r="P14" s="355"/>
      <c r="Q14" s="355"/>
      <c r="R14" s="355"/>
      <c r="S14" s="355"/>
      <c r="T14" s="355"/>
      <c r="U14" s="355"/>
      <c r="V14" s="355"/>
      <c r="W14" s="355"/>
      <c r="X14" s="355"/>
      <c r="Y14" s="355"/>
      <c r="Z14" s="355"/>
    </row>
    <row r="15" spans="1:26" ht="14.4" x14ac:dyDescent="0.3">
      <c r="A15" s="355"/>
      <c r="B15" s="636"/>
      <c r="C15" s="392" t="s">
        <v>1392</v>
      </c>
      <c r="D15" s="393"/>
      <c r="E15" s="393"/>
      <c r="F15" s="393"/>
      <c r="G15" s="393"/>
      <c r="H15" s="393"/>
      <c r="I15" s="393"/>
      <c r="J15" s="393"/>
      <c r="K15" s="393"/>
      <c r="L15" s="393"/>
      <c r="M15" s="393" t="s">
        <v>1268</v>
      </c>
      <c r="N15" s="393" t="s">
        <v>1268</v>
      </c>
      <c r="O15" s="393"/>
      <c r="P15" s="355"/>
      <c r="Q15" s="355"/>
      <c r="R15" s="355"/>
      <c r="S15" s="355"/>
      <c r="T15" s="355"/>
      <c r="U15" s="355"/>
      <c r="V15" s="355"/>
      <c r="W15" s="355"/>
      <c r="X15" s="355"/>
      <c r="Y15" s="355"/>
      <c r="Z15" s="355"/>
    </row>
    <row r="16" spans="1:26" ht="14.4" x14ac:dyDescent="0.3">
      <c r="A16" s="355"/>
      <c r="B16" s="636"/>
      <c r="C16" s="392" t="s">
        <v>1393</v>
      </c>
      <c r="D16" s="393"/>
      <c r="E16" s="393"/>
      <c r="F16" s="393"/>
      <c r="G16" s="393"/>
      <c r="H16" s="393"/>
      <c r="I16" s="393"/>
      <c r="J16" s="393"/>
      <c r="K16" s="393"/>
      <c r="L16" s="393"/>
      <c r="M16" s="393" t="s">
        <v>1268</v>
      </c>
      <c r="N16" s="393" t="s">
        <v>1268</v>
      </c>
      <c r="O16" s="393"/>
      <c r="P16" s="355"/>
      <c r="Q16" s="355"/>
      <c r="R16" s="355"/>
      <c r="S16" s="355"/>
      <c r="T16" s="355"/>
      <c r="U16" s="355"/>
      <c r="V16" s="355"/>
      <c r="W16" s="355"/>
      <c r="X16" s="355"/>
      <c r="Y16" s="355"/>
      <c r="Z16" s="355"/>
    </row>
    <row r="17" spans="1:26" ht="14.4" x14ac:dyDescent="0.3">
      <c r="A17" s="355"/>
      <c r="B17" s="636"/>
      <c r="C17" s="392" t="s">
        <v>1394</v>
      </c>
      <c r="D17" s="393"/>
      <c r="E17" s="393"/>
      <c r="F17" s="393"/>
      <c r="G17" s="393"/>
      <c r="H17" s="393"/>
      <c r="I17" s="393"/>
      <c r="J17" s="393"/>
      <c r="K17" s="393"/>
      <c r="L17" s="393"/>
      <c r="M17" s="393" t="s">
        <v>1268</v>
      </c>
      <c r="N17" s="393" t="s">
        <v>1268</v>
      </c>
      <c r="O17" s="393"/>
      <c r="P17" s="355"/>
      <c r="Q17" s="355"/>
      <c r="R17" s="355"/>
      <c r="S17" s="355"/>
      <c r="T17" s="355"/>
      <c r="U17" s="355"/>
      <c r="V17" s="355"/>
      <c r="W17" s="355"/>
      <c r="X17" s="355"/>
      <c r="Y17" s="355"/>
      <c r="Z17" s="355"/>
    </row>
    <row r="18" spans="1:26" ht="14.4" x14ac:dyDescent="0.3">
      <c r="A18" s="355"/>
      <c r="B18" s="659"/>
      <c r="C18" s="392" t="s">
        <v>1395</v>
      </c>
      <c r="D18" s="393"/>
      <c r="E18" s="393"/>
      <c r="F18" s="393" t="s">
        <v>1268</v>
      </c>
      <c r="G18" s="393" t="s">
        <v>1268</v>
      </c>
      <c r="H18" s="393"/>
      <c r="I18" s="393"/>
      <c r="J18" s="393"/>
      <c r="K18" s="393" t="s">
        <v>1268</v>
      </c>
      <c r="L18" s="393" t="s">
        <v>1268</v>
      </c>
      <c r="M18" s="393" t="s">
        <v>1268</v>
      </c>
      <c r="N18" s="393"/>
      <c r="O18" s="393"/>
      <c r="P18" s="355"/>
      <c r="Q18" s="355"/>
      <c r="R18" s="355"/>
      <c r="S18" s="355"/>
      <c r="T18" s="355"/>
      <c r="U18" s="355"/>
      <c r="V18" s="355"/>
      <c r="W18" s="355"/>
      <c r="X18" s="355"/>
      <c r="Y18" s="355"/>
      <c r="Z18" s="355"/>
    </row>
    <row r="19" spans="1:26" ht="14.4" x14ac:dyDescent="0.3">
      <c r="A19" s="355"/>
      <c r="B19" s="382" t="s">
        <v>1396</v>
      </c>
      <c r="C19" s="392" t="s">
        <v>1397</v>
      </c>
      <c r="D19" s="393"/>
      <c r="E19" s="393"/>
      <c r="F19" s="393"/>
      <c r="G19" s="393"/>
      <c r="H19" s="393" t="s">
        <v>1268</v>
      </c>
      <c r="I19" s="393"/>
      <c r="J19" s="393" t="s">
        <v>1268</v>
      </c>
      <c r="K19" s="393"/>
      <c r="L19" s="393" t="s">
        <v>1268</v>
      </c>
      <c r="M19" s="393" t="s">
        <v>1268</v>
      </c>
      <c r="N19" s="393" t="s">
        <v>1268</v>
      </c>
      <c r="O19" s="393"/>
      <c r="P19" s="355"/>
      <c r="Q19" s="355"/>
      <c r="R19" s="355"/>
      <c r="S19" s="355"/>
      <c r="T19" s="355"/>
      <c r="U19" s="355"/>
      <c r="V19" s="355"/>
      <c r="W19" s="355"/>
      <c r="X19" s="355"/>
      <c r="Y19" s="355"/>
      <c r="Z19" s="355"/>
    </row>
    <row r="20" spans="1:26" ht="14.4" x14ac:dyDescent="0.3">
      <c r="A20" s="355"/>
      <c r="B20" s="660" t="s">
        <v>1398</v>
      </c>
      <c r="C20" s="392" t="s">
        <v>1399</v>
      </c>
      <c r="D20" s="394" t="s">
        <v>1268</v>
      </c>
      <c r="E20" s="394" t="s">
        <v>1268</v>
      </c>
      <c r="F20" s="394"/>
      <c r="G20" s="394"/>
      <c r="H20" s="394"/>
      <c r="I20" s="394"/>
      <c r="J20" s="394" t="s">
        <v>1268</v>
      </c>
      <c r="K20" s="394"/>
      <c r="L20" s="394" t="s">
        <v>1268</v>
      </c>
      <c r="M20" s="394" t="s">
        <v>1268</v>
      </c>
      <c r="N20" s="394" t="s">
        <v>1268</v>
      </c>
      <c r="O20" s="394"/>
      <c r="P20" s="355"/>
      <c r="Q20" s="355"/>
      <c r="R20" s="355"/>
      <c r="S20" s="355"/>
      <c r="T20" s="355"/>
      <c r="U20" s="355"/>
      <c r="V20" s="355"/>
      <c r="W20" s="355"/>
      <c r="X20" s="355"/>
      <c r="Y20" s="355"/>
      <c r="Z20" s="355"/>
    </row>
    <row r="21" spans="1:26" ht="15.75" customHeight="1" x14ac:dyDescent="0.3">
      <c r="A21" s="355"/>
      <c r="B21" s="636"/>
      <c r="C21" s="392" t="s">
        <v>1400</v>
      </c>
      <c r="D21" s="394" t="s">
        <v>1268</v>
      </c>
      <c r="E21" s="394" t="s">
        <v>1268</v>
      </c>
      <c r="F21" s="394"/>
      <c r="G21" s="394"/>
      <c r="H21" s="394"/>
      <c r="I21" s="394"/>
      <c r="J21" s="394" t="s">
        <v>1268</v>
      </c>
      <c r="K21" s="394"/>
      <c r="L21" s="394" t="s">
        <v>1268</v>
      </c>
      <c r="M21" s="394" t="s">
        <v>1268</v>
      </c>
      <c r="N21" s="394" t="s">
        <v>1268</v>
      </c>
      <c r="O21" s="394"/>
      <c r="P21" s="355"/>
      <c r="Q21" s="355"/>
      <c r="R21" s="355"/>
      <c r="S21" s="355"/>
      <c r="T21" s="355"/>
      <c r="U21" s="355"/>
      <c r="V21" s="355"/>
      <c r="W21" s="355"/>
      <c r="X21" s="355"/>
      <c r="Y21" s="355"/>
      <c r="Z21" s="355"/>
    </row>
    <row r="22" spans="1:26" ht="15.75" customHeight="1" x14ac:dyDescent="0.3">
      <c r="A22" s="355"/>
      <c r="B22" s="636"/>
      <c r="C22" s="392" t="s">
        <v>1401</v>
      </c>
      <c r="D22" s="394" t="s">
        <v>1268</v>
      </c>
      <c r="E22" s="394" t="s">
        <v>1268</v>
      </c>
      <c r="F22" s="394"/>
      <c r="G22" s="394"/>
      <c r="H22" s="394"/>
      <c r="I22" s="394"/>
      <c r="J22" s="394" t="s">
        <v>1268</v>
      </c>
      <c r="K22" s="394"/>
      <c r="L22" s="394" t="s">
        <v>1268</v>
      </c>
      <c r="M22" s="394" t="s">
        <v>1268</v>
      </c>
      <c r="N22" s="394" t="s">
        <v>1268</v>
      </c>
      <c r="O22" s="394"/>
      <c r="P22" s="355"/>
      <c r="Q22" s="355"/>
      <c r="R22" s="355"/>
      <c r="S22" s="355"/>
      <c r="T22" s="355"/>
      <c r="U22" s="355"/>
      <c r="V22" s="355"/>
      <c r="W22" s="355"/>
      <c r="X22" s="355"/>
      <c r="Y22" s="355"/>
      <c r="Z22" s="355"/>
    </row>
    <row r="23" spans="1:26" ht="15.75" customHeight="1" x14ac:dyDescent="0.3">
      <c r="A23" s="355"/>
      <c r="B23" s="659"/>
      <c r="C23" s="392" t="s">
        <v>1402</v>
      </c>
      <c r="D23" s="394"/>
      <c r="E23" s="394"/>
      <c r="F23" s="394"/>
      <c r="G23" s="394"/>
      <c r="H23" s="394"/>
      <c r="I23" s="394"/>
      <c r="J23" s="394" t="s">
        <v>1268</v>
      </c>
      <c r="K23" s="394"/>
      <c r="L23" s="394" t="s">
        <v>1268</v>
      </c>
      <c r="M23" s="394" t="s">
        <v>1268</v>
      </c>
      <c r="N23" s="394" t="s">
        <v>1268</v>
      </c>
      <c r="O23" s="394"/>
      <c r="P23" s="355"/>
      <c r="Q23" s="355"/>
      <c r="R23" s="355"/>
      <c r="S23" s="355"/>
      <c r="T23" s="355"/>
      <c r="U23" s="355"/>
      <c r="V23" s="355"/>
      <c r="W23" s="355"/>
      <c r="X23" s="355"/>
      <c r="Y23" s="355"/>
      <c r="Z23" s="355"/>
    </row>
    <row r="24" spans="1:26" ht="15.75" customHeight="1" x14ac:dyDescent="0.3">
      <c r="A24" s="355"/>
      <c r="B24" s="658" t="s">
        <v>1403</v>
      </c>
      <c r="C24" s="392" t="s">
        <v>1404</v>
      </c>
      <c r="D24" s="393" t="s">
        <v>1268</v>
      </c>
      <c r="E24" s="393" t="s">
        <v>1268</v>
      </c>
      <c r="F24" s="393"/>
      <c r="G24" s="393"/>
      <c r="H24" s="393"/>
      <c r="I24" s="393"/>
      <c r="J24" s="393" t="s">
        <v>1268</v>
      </c>
      <c r="K24" s="393"/>
      <c r="L24" s="393" t="s">
        <v>1268</v>
      </c>
      <c r="M24" s="393" t="s">
        <v>1268</v>
      </c>
      <c r="N24" s="393" t="s">
        <v>1268</v>
      </c>
      <c r="O24" s="393"/>
      <c r="P24" s="355"/>
      <c r="Q24" s="355"/>
      <c r="R24" s="355"/>
      <c r="S24" s="355"/>
      <c r="T24" s="355"/>
      <c r="U24" s="355"/>
      <c r="V24" s="355"/>
      <c r="W24" s="355"/>
      <c r="X24" s="355"/>
      <c r="Y24" s="355"/>
      <c r="Z24" s="355"/>
    </row>
    <row r="25" spans="1:26" ht="15" customHeight="1" x14ac:dyDescent="0.3">
      <c r="A25" s="355"/>
      <c r="B25" s="636"/>
      <c r="C25" s="392" t="s">
        <v>1405</v>
      </c>
      <c r="D25" s="393" t="s">
        <v>1268</v>
      </c>
      <c r="E25" s="393" t="s">
        <v>1268</v>
      </c>
      <c r="F25" s="393"/>
      <c r="G25" s="393"/>
      <c r="H25" s="393"/>
      <c r="I25" s="393"/>
      <c r="J25" s="393" t="s">
        <v>1268</v>
      </c>
      <c r="K25" s="393"/>
      <c r="L25" s="393" t="s">
        <v>1268</v>
      </c>
      <c r="M25" s="393" t="s">
        <v>1268</v>
      </c>
      <c r="N25" s="393" t="s">
        <v>1268</v>
      </c>
      <c r="O25" s="393"/>
      <c r="P25" s="355"/>
      <c r="Q25" s="355"/>
      <c r="R25" s="355"/>
      <c r="S25" s="355"/>
      <c r="T25" s="355"/>
      <c r="U25" s="355"/>
      <c r="V25" s="355"/>
      <c r="W25" s="355"/>
      <c r="X25" s="355"/>
      <c r="Y25" s="355"/>
      <c r="Z25" s="355"/>
    </row>
    <row r="26" spans="1:26" ht="15" customHeight="1" x14ac:dyDescent="0.3">
      <c r="A26" s="355"/>
      <c r="B26" s="636"/>
      <c r="C26" s="392" t="s">
        <v>1406</v>
      </c>
      <c r="D26" s="393" t="s">
        <v>1268</v>
      </c>
      <c r="E26" s="393" t="s">
        <v>1268</v>
      </c>
      <c r="F26" s="393"/>
      <c r="G26" s="393"/>
      <c r="H26" s="393"/>
      <c r="I26" s="393"/>
      <c r="J26" s="393" t="s">
        <v>1268</v>
      </c>
      <c r="K26" s="393"/>
      <c r="L26" s="393" t="s">
        <v>1268</v>
      </c>
      <c r="M26" s="393" t="s">
        <v>1268</v>
      </c>
      <c r="N26" s="393" t="s">
        <v>1268</v>
      </c>
      <c r="O26" s="393"/>
      <c r="P26" s="355"/>
      <c r="Q26" s="355"/>
      <c r="R26" s="355"/>
      <c r="S26" s="355"/>
      <c r="T26" s="355"/>
      <c r="U26" s="355"/>
      <c r="V26" s="355"/>
      <c r="W26" s="355"/>
      <c r="X26" s="355"/>
      <c r="Y26" s="355"/>
      <c r="Z26" s="355"/>
    </row>
    <row r="27" spans="1:26" ht="15" customHeight="1" x14ac:dyDescent="0.3">
      <c r="A27" s="355"/>
      <c r="B27" s="636"/>
      <c r="C27" s="392" t="s">
        <v>1407</v>
      </c>
      <c r="D27" s="393" t="s">
        <v>1268</v>
      </c>
      <c r="E27" s="393" t="s">
        <v>1268</v>
      </c>
      <c r="F27" s="393"/>
      <c r="G27" s="393"/>
      <c r="H27" s="393"/>
      <c r="I27" s="393"/>
      <c r="J27" s="393" t="s">
        <v>1268</v>
      </c>
      <c r="K27" s="393"/>
      <c r="L27" s="393" t="s">
        <v>1268</v>
      </c>
      <c r="M27" s="393" t="s">
        <v>1268</v>
      </c>
      <c r="N27" s="393" t="s">
        <v>1268</v>
      </c>
      <c r="O27" s="393"/>
      <c r="P27" s="355"/>
      <c r="Q27" s="355"/>
      <c r="R27" s="355"/>
      <c r="S27" s="355"/>
      <c r="T27" s="355"/>
      <c r="U27" s="355"/>
      <c r="V27" s="355"/>
      <c r="W27" s="355"/>
      <c r="X27" s="355"/>
      <c r="Y27" s="355"/>
      <c r="Z27" s="355"/>
    </row>
    <row r="28" spans="1:26" ht="15" customHeight="1" x14ac:dyDescent="0.3">
      <c r="A28" s="395"/>
      <c r="B28" s="636"/>
      <c r="C28" s="392" t="s">
        <v>1408</v>
      </c>
      <c r="D28" s="393"/>
      <c r="E28" s="393" t="s">
        <v>1409</v>
      </c>
      <c r="F28" s="393"/>
      <c r="G28" s="393"/>
      <c r="H28" s="393"/>
      <c r="I28" s="393"/>
      <c r="J28" s="393" t="s">
        <v>1268</v>
      </c>
      <c r="K28" s="393"/>
      <c r="L28" s="393" t="s">
        <v>1268</v>
      </c>
      <c r="M28" s="393" t="s">
        <v>1268</v>
      </c>
      <c r="N28" s="393" t="s">
        <v>1268</v>
      </c>
      <c r="O28" s="393"/>
      <c r="P28" s="395"/>
      <c r="Q28" s="395"/>
      <c r="R28" s="395"/>
      <c r="S28" s="395"/>
      <c r="T28" s="395"/>
      <c r="U28" s="395"/>
      <c r="V28" s="395"/>
      <c r="W28" s="395"/>
      <c r="X28" s="395"/>
      <c r="Y28" s="395"/>
      <c r="Z28" s="395"/>
    </row>
    <row r="29" spans="1:26" ht="15" customHeight="1" x14ac:dyDescent="0.3">
      <c r="A29" s="355"/>
      <c r="B29" s="636"/>
      <c r="C29" s="392" t="s">
        <v>1410</v>
      </c>
      <c r="D29" s="393"/>
      <c r="E29" s="393"/>
      <c r="F29" s="393"/>
      <c r="G29" s="393"/>
      <c r="H29" s="393"/>
      <c r="I29" s="393"/>
      <c r="J29" s="393"/>
      <c r="K29" s="393"/>
      <c r="L29" s="393" t="s">
        <v>1268</v>
      </c>
      <c r="M29" s="393" t="s">
        <v>1268</v>
      </c>
      <c r="N29" s="393" t="s">
        <v>1268</v>
      </c>
      <c r="O29" s="393"/>
      <c r="P29" s="355"/>
      <c r="Q29" s="355"/>
      <c r="R29" s="355"/>
      <c r="S29" s="355"/>
      <c r="T29" s="355"/>
      <c r="U29" s="355"/>
      <c r="V29" s="355"/>
      <c r="W29" s="355"/>
      <c r="X29" s="355"/>
      <c r="Y29" s="355"/>
      <c r="Z29" s="355"/>
    </row>
    <row r="30" spans="1:26" ht="15" customHeight="1" x14ac:dyDescent="0.3">
      <c r="A30" s="355"/>
      <c r="B30" s="636"/>
      <c r="C30" s="392" t="s">
        <v>1411</v>
      </c>
      <c r="D30" s="393" t="s">
        <v>1268</v>
      </c>
      <c r="E30" s="393" t="s">
        <v>1268</v>
      </c>
      <c r="F30" s="393"/>
      <c r="G30" s="393"/>
      <c r="H30" s="393"/>
      <c r="I30" s="393"/>
      <c r="J30" s="393" t="s">
        <v>1268</v>
      </c>
      <c r="K30" s="393"/>
      <c r="L30" s="393" t="s">
        <v>1268</v>
      </c>
      <c r="M30" s="393" t="s">
        <v>1268</v>
      </c>
      <c r="N30" s="393" t="s">
        <v>1268</v>
      </c>
      <c r="O30" s="393"/>
      <c r="P30" s="355"/>
      <c r="Q30" s="355"/>
      <c r="R30" s="355"/>
      <c r="S30" s="355"/>
      <c r="T30" s="355"/>
      <c r="U30" s="355"/>
      <c r="V30" s="355"/>
      <c r="W30" s="355"/>
      <c r="X30" s="355"/>
      <c r="Y30" s="355"/>
      <c r="Z30" s="355"/>
    </row>
    <row r="31" spans="1:26" ht="15" customHeight="1" x14ac:dyDescent="0.3">
      <c r="A31" s="355"/>
      <c r="B31" s="636"/>
      <c r="C31" s="392" t="s">
        <v>1412</v>
      </c>
      <c r="D31" s="393" t="s">
        <v>1268</v>
      </c>
      <c r="E31" s="393"/>
      <c r="F31" s="393"/>
      <c r="G31" s="393"/>
      <c r="H31" s="393"/>
      <c r="I31" s="393"/>
      <c r="J31" s="393"/>
      <c r="K31" s="393"/>
      <c r="L31" s="393"/>
      <c r="M31" s="393"/>
      <c r="N31" s="393"/>
      <c r="O31" s="393"/>
      <c r="P31" s="355"/>
      <c r="Q31" s="355"/>
      <c r="R31" s="355"/>
      <c r="S31" s="355"/>
      <c r="T31" s="355"/>
      <c r="U31" s="355"/>
      <c r="V31" s="355"/>
      <c r="W31" s="355"/>
      <c r="X31" s="355"/>
      <c r="Y31" s="355"/>
      <c r="Z31" s="355"/>
    </row>
    <row r="32" spans="1:26" ht="15" customHeight="1" x14ac:dyDescent="0.3">
      <c r="A32" s="355"/>
      <c r="B32" s="659"/>
      <c r="C32" s="392" t="s">
        <v>1413</v>
      </c>
      <c r="D32" s="393" t="s">
        <v>1268</v>
      </c>
      <c r="E32" s="393" t="s">
        <v>1268</v>
      </c>
      <c r="F32" s="393"/>
      <c r="G32" s="393"/>
      <c r="H32" s="393"/>
      <c r="I32" s="393"/>
      <c r="J32" s="393"/>
      <c r="K32" s="393"/>
      <c r="L32" s="393"/>
      <c r="M32" s="393"/>
      <c r="N32" s="393"/>
      <c r="O32" s="393"/>
      <c r="P32" s="355"/>
      <c r="Q32" s="355"/>
      <c r="R32" s="355"/>
      <c r="S32" s="355"/>
      <c r="T32" s="355"/>
      <c r="U32" s="355"/>
      <c r="V32" s="355"/>
      <c r="W32" s="355"/>
      <c r="X32" s="355"/>
      <c r="Y32" s="355"/>
      <c r="Z32" s="355"/>
    </row>
    <row r="33" spans="1:26" ht="15.75" customHeight="1" x14ac:dyDescent="0.3">
      <c r="A33" s="355"/>
      <c r="B33" s="660" t="s">
        <v>1414</v>
      </c>
      <c r="C33" s="392" t="s">
        <v>1415</v>
      </c>
      <c r="D33" s="393"/>
      <c r="E33" s="393"/>
      <c r="F33" s="393" t="s">
        <v>1268</v>
      </c>
      <c r="G33" s="393"/>
      <c r="H33" s="393"/>
      <c r="I33" s="393"/>
      <c r="J33" s="393"/>
      <c r="K33" s="393"/>
      <c r="L33" s="393" t="s">
        <v>1268</v>
      </c>
      <c r="M33" s="393" t="s">
        <v>1268</v>
      </c>
      <c r="N33" s="393" t="s">
        <v>1268</v>
      </c>
      <c r="O33" s="393"/>
      <c r="P33" s="355"/>
      <c r="Q33" s="355"/>
      <c r="R33" s="355"/>
      <c r="S33" s="355"/>
      <c r="T33" s="355"/>
      <c r="U33" s="355"/>
      <c r="V33" s="355"/>
      <c r="W33" s="355"/>
      <c r="X33" s="355"/>
      <c r="Y33" s="355"/>
      <c r="Z33" s="355"/>
    </row>
    <row r="34" spans="1:26" ht="15" customHeight="1" x14ac:dyDescent="0.3">
      <c r="A34" s="355"/>
      <c r="B34" s="636"/>
      <c r="C34" s="392" t="s">
        <v>1416</v>
      </c>
      <c r="D34" s="393"/>
      <c r="E34" s="393"/>
      <c r="F34" s="393"/>
      <c r="G34" s="393" t="s">
        <v>1268</v>
      </c>
      <c r="H34" s="393"/>
      <c r="I34" s="393"/>
      <c r="J34" s="393"/>
      <c r="K34" s="393"/>
      <c r="L34" s="393"/>
      <c r="M34" s="393" t="s">
        <v>1268</v>
      </c>
      <c r="N34" s="393" t="s">
        <v>1268</v>
      </c>
      <c r="O34" s="393"/>
      <c r="P34" s="355"/>
      <c r="Q34" s="355"/>
      <c r="R34" s="355"/>
      <c r="S34" s="355"/>
      <c r="T34" s="355"/>
      <c r="U34" s="355"/>
      <c r="V34" s="355"/>
      <c r="W34" s="355"/>
      <c r="X34" s="355"/>
      <c r="Y34" s="355"/>
      <c r="Z34" s="355"/>
    </row>
    <row r="35" spans="1:26" ht="15" customHeight="1" x14ac:dyDescent="0.3">
      <c r="A35" s="355"/>
      <c r="B35" s="636"/>
      <c r="C35" s="392" t="s">
        <v>1417</v>
      </c>
      <c r="D35" s="393"/>
      <c r="E35" s="393"/>
      <c r="F35" s="393" t="s">
        <v>1268</v>
      </c>
      <c r="G35" s="393" t="s">
        <v>1268</v>
      </c>
      <c r="H35" s="393"/>
      <c r="I35" s="393"/>
      <c r="J35" s="393" t="s">
        <v>1268</v>
      </c>
      <c r="K35" s="393"/>
      <c r="L35" s="393" t="s">
        <v>1268</v>
      </c>
      <c r="M35" s="393" t="s">
        <v>1268</v>
      </c>
      <c r="N35" s="393" t="s">
        <v>1268</v>
      </c>
      <c r="O35" s="393"/>
      <c r="P35" s="355"/>
      <c r="Q35" s="355"/>
      <c r="R35" s="355"/>
      <c r="S35" s="355"/>
      <c r="T35" s="355"/>
      <c r="U35" s="355"/>
      <c r="V35" s="355"/>
      <c r="W35" s="355"/>
      <c r="X35" s="355"/>
      <c r="Y35" s="355"/>
      <c r="Z35" s="355"/>
    </row>
    <row r="36" spans="1:26" ht="15" customHeight="1" x14ac:dyDescent="0.3">
      <c r="A36" s="355"/>
      <c r="B36" s="636"/>
      <c r="C36" s="392" t="s">
        <v>1418</v>
      </c>
      <c r="D36" s="393"/>
      <c r="E36" s="393" t="s">
        <v>1268</v>
      </c>
      <c r="F36" s="393"/>
      <c r="G36" s="393"/>
      <c r="H36" s="393"/>
      <c r="I36" s="393"/>
      <c r="J36" s="393" t="s">
        <v>1268</v>
      </c>
      <c r="K36" s="393"/>
      <c r="L36" s="393" t="s">
        <v>1268</v>
      </c>
      <c r="M36" s="393" t="s">
        <v>1268</v>
      </c>
      <c r="N36" s="393" t="s">
        <v>1268</v>
      </c>
      <c r="O36" s="393"/>
      <c r="P36" s="355"/>
      <c r="Q36" s="355"/>
      <c r="R36" s="355"/>
      <c r="S36" s="355"/>
      <c r="T36" s="355"/>
      <c r="U36" s="355"/>
      <c r="V36" s="355"/>
      <c r="W36" s="355"/>
      <c r="X36" s="355"/>
      <c r="Y36" s="355"/>
      <c r="Z36" s="355"/>
    </row>
    <row r="37" spans="1:26" ht="15" customHeight="1" x14ac:dyDescent="0.3">
      <c r="A37" s="355"/>
      <c r="B37" s="636"/>
      <c r="C37" s="392" t="s">
        <v>1419</v>
      </c>
      <c r="D37" s="393"/>
      <c r="E37" s="393" t="s">
        <v>1268</v>
      </c>
      <c r="F37" s="393"/>
      <c r="G37" s="393"/>
      <c r="H37" s="393"/>
      <c r="I37" s="393"/>
      <c r="J37" s="393" t="s">
        <v>1268</v>
      </c>
      <c r="K37" s="393"/>
      <c r="L37" s="393" t="s">
        <v>1268</v>
      </c>
      <c r="M37" s="393" t="s">
        <v>1268</v>
      </c>
      <c r="N37" s="393" t="s">
        <v>1268</v>
      </c>
      <c r="O37" s="393"/>
      <c r="P37" s="355"/>
      <c r="Q37" s="355"/>
      <c r="R37" s="355"/>
      <c r="S37" s="355"/>
      <c r="T37" s="355"/>
      <c r="U37" s="355"/>
      <c r="V37" s="355"/>
      <c r="W37" s="355"/>
      <c r="X37" s="355"/>
      <c r="Y37" s="355"/>
      <c r="Z37" s="355"/>
    </row>
    <row r="38" spans="1:26" ht="15" customHeight="1" x14ac:dyDescent="0.3">
      <c r="A38" s="355"/>
      <c r="B38" s="636"/>
      <c r="C38" s="392" t="s">
        <v>1420</v>
      </c>
      <c r="D38" s="393"/>
      <c r="E38" s="393" t="s">
        <v>1268</v>
      </c>
      <c r="F38" s="393"/>
      <c r="G38" s="393"/>
      <c r="H38" s="393" t="s">
        <v>1268</v>
      </c>
      <c r="I38" s="393"/>
      <c r="J38" s="393"/>
      <c r="K38" s="393"/>
      <c r="L38" s="393" t="s">
        <v>1268</v>
      </c>
      <c r="M38" s="393" t="s">
        <v>1268</v>
      </c>
      <c r="N38" s="393" t="s">
        <v>1268</v>
      </c>
      <c r="O38" s="393"/>
      <c r="P38" s="355"/>
      <c r="Q38" s="355"/>
      <c r="R38" s="355"/>
      <c r="S38" s="355"/>
      <c r="T38" s="355"/>
      <c r="U38" s="355"/>
      <c r="V38" s="355"/>
      <c r="W38" s="355"/>
      <c r="X38" s="355"/>
      <c r="Y38" s="355"/>
      <c r="Z38" s="355"/>
    </row>
    <row r="39" spans="1:26" ht="15" customHeight="1" x14ac:dyDescent="0.3">
      <c r="A39" s="355"/>
      <c r="B39" s="636"/>
      <c r="C39" s="392" t="s">
        <v>1421</v>
      </c>
      <c r="D39" s="393"/>
      <c r="E39" s="393"/>
      <c r="F39" s="393"/>
      <c r="G39" s="393"/>
      <c r="H39" s="393"/>
      <c r="I39" s="393"/>
      <c r="J39" s="393"/>
      <c r="K39" s="393"/>
      <c r="L39" s="393" t="s">
        <v>1268</v>
      </c>
      <c r="M39" s="393" t="s">
        <v>1268</v>
      </c>
      <c r="N39" s="393" t="s">
        <v>1268</v>
      </c>
      <c r="O39" s="393"/>
      <c r="P39" s="355"/>
      <c r="Q39" s="355"/>
      <c r="R39" s="355"/>
      <c r="S39" s="355"/>
      <c r="T39" s="355"/>
      <c r="U39" s="355"/>
      <c r="V39" s="355"/>
      <c r="W39" s="355"/>
      <c r="X39" s="355"/>
      <c r="Y39" s="355"/>
      <c r="Z39" s="355"/>
    </row>
    <row r="40" spans="1:26" ht="15" customHeight="1" x14ac:dyDescent="0.3">
      <c r="A40" s="355"/>
      <c r="B40" s="659"/>
      <c r="C40" s="392" t="s">
        <v>1422</v>
      </c>
      <c r="D40" s="393"/>
      <c r="E40" s="393" t="s">
        <v>1268</v>
      </c>
      <c r="F40" s="393" t="s">
        <v>1268</v>
      </c>
      <c r="G40" s="393" t="s">
        <v>1268</v>
      </c>
      <c r="H40" s="393"/>
      <c r="I40" s="393"/>
      <c r="J40" s="393"/>
      <c r="K40" s="393" t="s">
        <v>1268</v>
      </c>
      <c r="L40" s="393" t="s">
        <v>1268</v>
      </c>
      <c r="M40" s="393" t="s">
        <v>1268</v>
      </c>
      <c r="N40" s="393"/>
      <c r="O40" s="393"/>
      <c r="P40" s="355"/>
      <c r="Q40" s="355"/>
      <c r="R40" s="355"/>
      <c r="S40" s="355"/>
      <c r="T40" s="355"/>
      <c r="U40" s="355"/>
      <c r="V40" s="355"/>
      <c r="W40" s="355"/>
      <c r="X40" s="355"/>
      <c r="Y40" s="355"/>
      <c r="Z40" s="355"/>
    </row>
    <row r="41" spans="1:26" ht="15.75" customHeight="1" x14ac:dyDescent="0.3">
      <c r="A41" s="355"/>
      <c r="B41" s="660" t="s">
        <v>1423</v>
      </c>
      <c r="C41" s="392" t="s">
        <v>1424</v>
      </c>
      <c r="D41" s="393" t="s">
        <v>1268</v>
      </c>
      <c r="E41" s="393" t="s">
        <v>1268</v>
      </c>
      <c r="F41" s="393"/>
      <c r="G41" s="393"/>
      <c r="H41" s="393"/>
      <c r="I41" s="393"/>
      <c r="J41" s="393" t="s">
        <v>1268</v>
      </c>
      <c r="K41" s="393"/>
      <c r="L41" s="393" t="s">
        <v>1268</v>
      </c>
      <c r="M41" s="393" t="s">
        <v>1268</v>
      </c>
      <c r="N41" s="393" t="s">
        <v>1268</v>
      </c>
      <c r="O41" s="393"/>
      <c r="P41" s="355"/>
      <c r="Q41" s="355"/>
      <c r="R41" s="355"/>
      <c r="S41" s="355"/>
      <c r="T41" s="355"/>
      <c r="U41" s="355"/>
      <c r="V41" s="355"/>
      <c r="W41" s="355"/>
      <c r="X41" s="355"/>
      <c r="Y41" s="355"/>
      <c r="Z41" s="355"/>
    </row>
    <row r="42" spans="1:26" ht="15" customHeight="1" x14ac:dyDescent="0.3">
      <c r="A42" s="355"/>
      <c r="B42" s="659"/>
      <c r="C42" s="392" t="s">
        <v>1425</v>
      </c>
      <c r="D42" s="393" t="s">
        <v>1426</v>
      </c>
      <c r="E42" s="393" t="s">
        <v>1268</v>
      </c>
      <c r="F42" s="393"/>
      <c r="G42" s="393"/>
      <c r="H42" s="393"/>
      <c r="I42" s="393"/>
      <c r="J42" s="393" t="s">
        <v>1268</v>
      </c>
      <c r="K42" s="393"/>
      <c r="L42" s="393" t="s">
        <v>1268</v>
      </c>
      <c r="M42" s="393" t="s">
        <v>1268</v>
      </c>
      <c r="N42" s="393" t="s">
        <v>1268</v>
      </c>
      <c r="O42" s="393"/>
      <c r="P42" s="355"/>
      <c r="Q42" s="355"/>
      <c r="R42" s="355"/>
      <c r="S42" s="355"/>
      <c r="T42" s="355"/>
      <c r="U42" s="355"/>
      <c r="V42" s="355"/>
      <c r="W42" s="355"/>
      <c r="X42" s="355"/>
      <c r="Y42" s="355"/>
      <c r="Z42" s="355"/>
    </row>
    <row r="43" spans="1:26" ht="15.75" customHeight="1" x14ac:dyDescent="0.3">
      <c r="A43" s="355"/>
      <c r="B43" s="660" t="s">
        <v>1427</v>
      </c>
      <c r="C43" s="392" t="s">
        <v>1428</v>
      </c>
      <c r="D43" s="393" t="s">
        <v>1426</v>
      </c>
      <c r="E43" s="393" t="s">
        <v>1268</v>
      </c>
      <c r="F43" s="393"/>
      <c r="G43" s="393"/>
      <c r="H43" s="393"/>
      <c r="I43" s="393"/>
      <c r="J43" s="393" t="s">
        <v>1268</v>
      </c>
      <c r="K43" s="393"/>
      <c r="L43" s="393" t="s">
        <v>1268</v>
      </c>
      <c r="M43" s="393" t="s">
        <v>1268</v>
      </c>
      <c r="N43" s="393" t="s">
        <v>1268</v>
      </c>
      <c r="O43" s="393" t="s">
        <v>1268</v>
      </c>
      <c r="P43" s="355"/>
      <c r="Q43" s="355"/>
      <c r="R43" s="355"/>
      <c r="S43" s="355"/>
      <c r="T43" s="355"/>
      <c r="U43" s="355"/>
      <c r="V43" s="355"/>
      <c r="W43" s="355"/>
      <c r="X43" s="355"/>
      <c r="Y43" s="355"/>
      <c r="Z43" s="355"/>
    </row>
    <row r="44" spans="1:26" ht="15" customHeight="1" x14ac:dyDescent="0.3">
      <c r="A44" s="355"/>
      <c r="B44" s="636"/>
      <c r="C44" s="392" t="s">
        <v>1429</v>
      </c>
      <c r="D44" s="393" t="s">
        <v>1268</v>
      </c>
      <c r="E44" s="393" t="s">
        <v>1268</v>
      </c>
      <c r="F44" s="393"/>
      <c r="G44" s="393"/>
      <c r="H44" s="393"/>
      <c r="I44" s="393"/>
      <c r="J44" s="393" t="s">
        <v>1268</v>
      </c>
      <c r="K44" s="393"/>
      <c r="L44" s="393" t="s">
        <v>1268</v>
      </c>
      <c r="M44" s="393" t="s">
        <v>1268</v>
      </c>
      <c r="N44" s="393" t="s">
        <v>1268</v>
      </c>
      <c r="O44" s="393" t="s">
        <v>1268</v>
      </c>
      <c r="P44" s="355"/>
      <c r="Q44" s="355"/>
      <c r="R44" s="355"/>
      <c r="S44" s="355"/>
      <c r="T44" s="355"/>
      <c r="U44" s="355"/>
      <c r="V44" s="355"/>
      <c r="W44" s="355"/>
      <c r="X44" s="355"/>
      <c r="Y44" s="355"/>
      <c r="Z44" s="355"/>
    </row>
    <row r="45" spans="1:26" ht="15" customHeight="1" x14ac:dyDescent="0.3">
      <c r="A45" s="355"/>
      <c r="B45" s="636"/>
      <c r="C45" s="392" t="s">
        <v>1407</v>
      </c>
      <c r="D45" s="393" t="s">
        <v>1268</v>
      </c>
      <c r="E45" s="393" t="s">
        <v>1268</v>
      </c>
      <c r="F45" s="393"/>
      <c r="G45" s="393"/>
      <c r="H45" s="393"/>
      <c r="I45" s="393"/>
      <c r="J45" s="393" t="s">
        <v>1268</v>
      </c>
      <c r="K45" s="393"/>
      <c r="L45" s="393" t="s">
        <v>1268</v>
      </c>
      <c r="M45" s="393" t="s">
        <v>1268</v>
      </c>
      <c r="N45" s="393" t="s">
        <v>1268</v>
      </c>
      <c r="O45" s="393" t="s">
        <v>1268</v>
      </c>
      <c r="P45" s="355"/>
      <c r="Q45" s="355"/>
      <c r="R45" s="355"/>
      <c r="S45" s="355"/>
      <c r="T45" s="355"/>
      <c r="U45" s="355"/>
      <c r="V45" s="355"/>
      <c r="W45" s="355"/>
      <c r="X45" s="355"/>
      <c r="Y45" s="355"/>
      <c r="Z45" s="355"/>
    </row>
    <row r="46" spans="1:26" ht="15" customHeight="1" x14ac:dyDescent="0.3">
      <c r="A46" s="355"/>
      <c r="B46" s="636"/>
      <c r="C46" s="392" t="s">
        <v>1430</v>
      </c>
      <c r="D46" s="393" t="s">
        <v>1268</v>
      </c>
      <c r="E46" s="393" t="s">
        <v>1268</v>
      </c>
      <c r="F46" s="393" t="s">
        <v>1268</v>
      </c>
      <c r="G46" s="393"/>
      <c r="H46" s="393"/>
      <c r="I46" s="393"/>
      <c r="J46" s="393" t="s">
        <v>1268</v>
      </c>
      <c r="K46" s="393"/>
      <c r="L46" s="393" t="s">
        <v>1268</v>
      </c>
      <c r="M46" s="393" t="s">
        <v>1268</v>
      </c>
      <c r="N46" s="393" t="s">
        <v>1268</v>
      </c>
      <c r="O46" s="393" t="s">
        <v>1268</v>
      </c>
      <c r="P46" s="355"/>
      <c r="Q46" s="355"/>
      <c r="R46" s="355"/>
      <c r="S46" s="355"/>
      <c r="T46" s="355"/>
      <c r="U46" s="355"/>
      <c r="V46" s="355"/>
      <c r="W46" s="355"/>
      <c r="X46" s="355"/>
      <c r="Y46" s="355"/>
      <c r="Z46" s="355"/>
    </row>
    <row r="47" spans="1:26" ht="15" customHeight="1" x14ac:dyDescent="0.3">
      <c r="A47" s="355"/>
      <c r="B47" s="659"/>
      <c r="C47" s="392" t="s">
        <v>1431</v>
      </c>
      <c r="D47" s="393"/>
      <c r="E47" s="393"/>
      <c r="F47" s="393"/>
      <c r="G47" s="393"/>
      <c r="H47" s="393"/>
      <c r="I47" s="393"/>
      <c r="J47" s="393"/>
      <c r="K47" s="393"/>
      <c r="L47" s="393" t="s">
        <v>1268</v>
      </c>
      <c r="M47" s="393" t="s">
        <v>1268</v>
      </c>
      <c r="N47" s="393" t="s">
        <v>1268</v>
      </c>
      <c r="O47" s="393" t="s">
        <v>1268</v>
      </c>
      <c r="P47" s="355"/>
      <c r="Q47" s="355"/>
      <c r="R47" s="355"/>
      <c r="S47" s="355"/>
      <c r="T47" s="355"/>
      <c r="U47" s="355"/>
      <c r="V47" s="355"/>
      <c r="W47" s="355"/>
      <c r="X47" s="355"/>
      <c r="Y47" s="355"/>
      <c r="Z47" s="355"/>
    </row>
    <row r="48" spans="1:26" ht="15.75" customHeight="1" x14ac:dyDescent="0.3">
      <c r="A48" s="355"/>
      <c r="B48" s="660" t="s">
        <v>1432</v>
      </c>
      <c r="C48" s="392" t="s">
        <v>1428</v>
      </c>
      <c r="D48" s="393"/>
      <c r="E48" s="393"/>
      <c r="F48" s="393"/>
      <c r="G48" s="393"/>
      <c r="H48" s="393"/>
      <c r="I48" s="393" t="s">
        <v>1268</v>
      </c>
      <c r="J48" s="393" t="s">
        <v>1268</v>
      </c>
      <c r="K48" s="393"/>
      <c r="L48" s="393" t="s">
        <v>1268</v>
      </c>
      <c r="M48" s="393" t="s">
        <v>1268</v>
      </c>
      <c r="N48" s="393" t="s">
        <v>1268</v>
      </c>
      <c r="O48" s="393" t="s">
        <v>1268</v>
      </c>
      <c r="P48" s="355"/>
      <c r="Q48" s="355"/>
      <c r="R48" s="355"/>
      <c r="S48" s="355"/>
      <c r="T48" s="355"/>
      <c r="U48" s="355"/>
      <c r="V48" s="355"/>
      <c r="W48" s="355"/>
      <c r="X48" s="355"/>
      <c r="Y48" s="355"/>
      <c r="Z48" s="355"/>
    </row>
    <row r="49" spans="1:26" ht="15" customHeight="1" x14ac:dyDescent="0.3">
      <c r="A49" s="355"/>
      <c r="B49" s="636"/>
      <c r="C49" s="392" t="s">
        <v>1429</v>
      </c>
      <c r="D49" s="393"/>
      <c r="E49" s="393"/>
      <c r="F49" s="393"/>
      <c r="G49" s="393"/>
      <c r="H49" s="393"/>
      <c r="I49" s="393" t="s">
        <v>1268</v>
      </c>
      <c r="J49" s="393" t="s">
        <v>1268</v>
      </c>
      <c r="K49" s="393"/>
      <c r="L49" s="393" t="s">
        <v>1268</v>
      </c>
      <c r="M49" s="393" t="s">
        <v>1268</v>
      </c>
      <c r="N49" s="393" t="s">
        <v>1268</v>
      </c>
      <c r="O49" s="393" t="s">
        <v>1268</v>
      </c>
      <c r="P49" s="355"/>
      <c r="Q49" s="355"/>
      <c r="R49" s="355"/>
      <c r="S49" s="355"/>
      <c r="T49" s="355"/>
      <c r="U49" s="355"/>
      <c r="V49" s="355"/>
      <c r="W49" s="355"/>
      <c r="X49" s="355"/>
      <c r="Y49" s="355"/>
      <c r="Z49" s="355"/>
    </row>
    <row r="50" spans="1:26" ht="15" customHeight="1" x14ac:dyDescent="0.3">
      <c r="A50" s="355"/>
      <c r="B50" s="636"/>
      <c r="C50" s="392" t="s">
        <v>1407</v>
      </c>
      <c r="D50" s="393"/>
      <c r="E50" s="393"/>
      <c r="F50" s="393"/>
      <c r="G50" s="393"/>
      <c r="H50" s="393"/>
      <c r="I50" s="393" t="s">
        <v>1268</v>
      </c>
      <c r="J50" s="393" t="s">
        <v>1268</v>
      </c>
      <c r="K50" s="393"/>
      <c r="L50" s="393" t="s">
        <v>1268</v>
      </c>
      <c r="M50" s="393" t="s">
        <v>1268</v>
      </c>
      <c r="N50" s="393" t="s">
        <v>1268</v>
      </c>
      <c r="O50" s="393" t="s">
        <v>1268</v>
      </c>
      <c r="P50" s="355"/>
      <c r="Q50" s="355"/>
      <c r="R50" s="355"/>
      <c r="S50" s="355"/>
      <c r="T50" s="355"/>
      <c r="U50" s="355"/>
      <c r="V50" s="355"/>
      <c r="W50" s="355"/>
      <c r="X50" s="355"/>
      <c r="Y50" s="355"/>
      <c r="Z50" s="355"/>
    </row>
    <row r="51" spans="1:26" ht="15" customHeight="1" x14ac:dyDescent="0.3">
      <c r="A51" s="355"/>
      <c r="B51" s="636"/>
      <c r="C51" s="392" t="s">
        <v>1430</v>
      </c>
      <c r="D51" s="393"/>
      <c r="E51" s="393"/>
      <c r="F51" s="393"/>
      <c r="G51" s="393"/>
      <c r="H51" s="393"/>
      <c r="I51" s="393" t="s">
        <v>1268</v>
      </c>
      <c r="J51" s="393" t="s">
        <v>1268</v>
      </c>
      <c r="K51" s="393"/>
      <c r="L51" s="393" t="s">
        <v>1268</v>
      </c>
      <c r="M51" s="393" t="s">
        <v>1268</v>
      </c>
      <c r="N51" s="393" t="s">
        <v>1268</v>
      </c>
      <c r="O51" s="393" t="s">
        <v>1268</v>
      </c>
      <c r="P51" s="355"/>
      <c r="Q51" s="355"/>
      <c r="R51" s="355"/>
      <c r="S51" s="355"/>
      <c r="T51" s="355"/>
      <c r="U51" s="355"/>
      <c r="V51" s="355"/>
      <c r="W51" s="355"/>
      <c r="X51" s="355"/>
      <c r="Y51" s="355"/>
      <c r="Z51" s="355"/>
    </row>
    <row r="52" spans="1:26" ht="15" customHeight="1" x14ac:dyDescent="0.3">
      <c r="A52" s="355"/>
      <c r="B52" s="659"/>
      <c r="C52" s="392" t="s">
        <v>1418</v>
      </c>
      <c r="D52" s="393"/>
      <c r="E52" s="393"/>
      <c r="F52" s="393"/>
      <c r="G52" s="393"/>
      <c r="H52" s="393"/>
      <c r="I52" s="393" t="s">
        <v>1268</v>
      </c>
      <c r="J52" s="393" t="s">
        <v>1268</v>
      </c>
      <c r="K52" s="393"/>
      <c r="L52" s="393" t="s">
        <v>1268</v>
      </c>
      <c r="M52" s="393" t="s">
        <v>1268</v>
      </c>
      <c r="N52" s="393" t="s">
        <v>1268</v>
      </c>
      <c r="O52" s="393" t="s">
        <v>1268</v>
      </c>
      <c r="P52" s="355"/>
      <c r="Q52" s="355"/>
      <c r="R52" s="355"/>
      <c r="S52" s="355"/>
      <c r="T52" s="355"/>
      <c r="U52" s="355"/>
      <c r="V52" s="355"/>
      <c r="W52" s="355"/>
      <c r="X52" s="355"/>
      <c r="Y52" s="355"/>
      <c r="Z52" s="355"/>
    </row>
    <row r="53" spans="1:26" ht="15.75" customHeight="1" x14ac:dyDescent="0.3">
      <c r="A53" s="355"/>
      <c r="B53" s="355"/>
      <c r="C53" s="396"/>
      <c r="D53" s="397"/>
      <c r="E53" s="397"/>
      <c r="F53" s="397"/>
      <c r="G53" s="397"/>
      <c r="H53" s="397"/>
      <c r="I53" s="397"/>
      <c r="J53" s="397"/>
      <c r="K53" s="397"/>
      <c r="L53" s="397"/>
      <c r="M53" s="397"/>
      <c r="N53" s="397"/>
      <c r="O53" s="397"/>
      <c r="P53" s="355"/>
      <c r="Q53" s="355"/>
      <c r="R53" s="355"/>
      <c r="S53" s="355"/>
      <c r="T53" s="355"/>
      <c r="U53" s="355"/>
      <c r="V53" s="355"/>
      <c r="W53" s="355"/>
      <c r="X53" s="355"/>
      <c r="Y53" s="355"/>
      <c r="Z53" s="355"/>
    </row>
    <row r="54" spans="1:26" ht="15.75" customHeight="1" x14ac:dyDescent="0.3">
      <c r="A54" s="355"/>
      <c r="B54" s="355"/>
      <c r="C54" s="396"/>
      <c r="D54" s="397"/>
      <c r="E54" s="397"/>
      <c r="F54" s="397"/>
      <c r="G54" s="397"/>
      <c r="H54" s="397"/>
      <c r="I54" s="397"/>
      <c r="J54" s="397"/>
      <c r="K54" s="397"/>
      <c r="L54" s="397"/>
      <c r="M54" s="397"/>
      <c r="N54" s="397"/>
      <c r="O54" s="397"/>
      <c r="P54" s="355"/>
      <c r="Q54" s="355"/>
      <c r="R54" s="355"/>
      <c r="S54" s="355"/>
      <c r="T54" s="355"/>
      <c r="U54" s="355"/>
      <c r="V54" s="355"/>
      <c r="W54" s="355"/>
      <c r="X54" s="355"/>
      <c r="Y54" s="355"/>
      <c r="Z54" s="355"/>
    </row>
    <row r="55" spans="1:26" ht="15.75" customHeight="1" x14ac:dyDescent="0.3">
      <c r="A55" s="355"/>
      <c r="B55" s="355"/>
      <c r="C55" s="396"/>
      <c r="D55" s="397"/>
      <c r="E55" s="397"/>
      <c r="F55" s="397"/>
      <c r="G55" s="397"/>
      <c r="H55" s="397"/>
      <c r="I55" s="397"/>
      <c r="J55" s="397"/>
      <c r="K55" s="397"/>
      <c r="L55" s="397"/>
      <c r="M55" s="397"/>
      <c r="N55" s="397"/>
      <c r="O55" s="397"/>
      <c r="P55" s="355"/>
      <c r="Q55" s="355"/>
      <c r="R55" s="355"/>
      <c r="S55" s="355"/>
      <c r="T55" s="355"/>
      <c r="U55" s="355"/>
      <c r="V55" s="355"/>
      <c r="W55" s="355"/>
      <c r="X55" s="355"/>
      <c r="Y55" s="355"/>
      <c r="Z55" s="355"/>
    </row>
    <row r="56" spans="1:26" ht="15.75" customHeight="1" x14ac:dyDescent="0.3">
      <c r="A56" s="355"/>
      <c r="B56" s="355"/>
      <c r="C56" s="396"/>
      <c r="D56" s="397"/>
      <c r="E56" s="397"/>
      <c r="F56" s="397"/>
      <c r="G56" s="397"/>
      <c r="H56" s="397"/>
      <c r="I56" s="397"/>
      <c r="J56" s="397"/>
      <c r="K56" s="397"/>
      <c r="L56" s="397"/>
      <c r="M56" s="397"/>
      <c r="N56" s="397"/>
      <c r="O56" s="397"/>
      <c r="P56" s="355"/>
      <c r="Q56" s="355"/>
      <c r="R56" s="355"/>
      <c r="S56" s="355"/>
      <c r="T56" s="355"/>
      <c r="U56" s="355"/>
      <c r="V56" s="355"/>
      <c r="W56" s="355"/>
      <c r="X56" s="355"/>
      <c r="Y56" s="355"/>
      <c r="Z56" s="355"/>
    </row>
    <row r="57" spans="1:26" ht="15.75" customHeight="1" x14ac:dyDescent="0.3">
      <c r="A57" s="355"/>
      <c r="B57" s="355"/>
      <c r="C57" s="396"/>
      <c r="D57" s="397"/>
      <c r="E57" s="397"/>
      <c r="F57" s="397"/>
      <c r="G57" s="397"/>
      <c r="H57" s="397"/>
      <c r="I57" s="397"/>
      <c r="J57" s="397"/>
      <c r="K57" s="397"/>
      <c r="L57" s="397"/>
      <c r="M57" s="397"/>
      <c r="N57" s="397"/>
      <c r="O57" s="397"/>
      <c r="P57" s="355"/>
      <c r="Q57" s="355"/>
      <c r="R57" s="355"/>
      <c r="S57" s="355"/>
      <c r="T57" s="355"/>
      <c r="U57" s="355"/>
      <c r="V57" s="355"/>
      <c r="W57" s="355"/>
      <c r="X57" s="355"/>
      <c r="Y57" s="355"/>
      <c r="Z57" s="355"/>
    </row>
    <row r="58" spans="1:26" ht="15.75" customHeight="1" x14ac:dyDescent="0.3">
      <c r="A58" s="355"/>
      <c r="B58" s="355"/>
      <c r="C58" s="396"/>
      <c r="D58" s="397"/>
      <c r="E58" s="397"/>
      <c r="F58" s="397"/>
      <c r="G58" s="397"/>
      <c r="H58" s="397"/>
      <c r="I58" s="397"/>
      <c r="J58" s="397"/>
      <c r="K58" s="397"/>
      <c r="L58" s="397"/>
      <c r="M58" s="397"/>
      <c r="N58" s="397"/>
      <c r="O58" s="397"/>
      <c r="P58" s="355"/>
      <c r="Q58" s="355"/>
      <c r="R58" s="355"/>
      <c r="S58" s="355"/>
      <c r="T58" s="355"/>
      <c r="U58" s="355"/>
      <c r="V58" s="355"/>
      <c r="W58" s="355"/>
      <c r="X58" s="355"/>
      <c r="Y58" s="355"/>
      <c r="Z58" s="355"/>
    </row>
    <row r="59" spans="1:26" ht="15.75" customHeight="1" x14ac:dyDescent="0.3">
      <c r="A59" s="355"/>
      <c r="B59" s="355"/>
      <c r="C59" s="396"/>
      <c r="D59" s="397"/>
      <c r="E59" s="397"/>
      <c r="F59" s="397"/>
      <c r="G59" s="397"/>
      <c r="H59" s="397"/>
      <c r="I59" s="397"/>
      <c r="J59" s="397"/>
      <c r="K59" s="397"/>
      <c r="L59" s="397"/>
      <c r="M59" s="397"/>
      <c r="N59" s="397"/>
      <c r="O59" s="397"/>
      <c r="P59" s="355"/>
      <c r="Q59" s="355"/>
      <c r="R59" s="355"/>
      <c r="S59" s="355"/>
      <c r="T59" s="355"/>
      <c r="U59" s="355"/>
      <c r="V59" s="355"/>
      <c r="W59" s="355"/>
      <c r="X59" s="355"/>
      <c r="Y59" s="355"/>
      <c r="Z59" s="355"/>
    </row>
    <row r="60" spans="1:26" ht="15.75" customHeight="1" x14ac:dyDescent="0.3">
      <c r="A60" s="355"/>
      <c r="B60" s="355"/>
      <c r="C60" s="396"/>
      <c r="D60" s="397"/>
      <c r="E60" s="397"/>
      <c r="F60" s="397"/>
      <c r="G60" s="397"/>
      <c r="H60" s="397"/>
      <c r="I60" s="397"/>
      <c r="J60" s="397"/>
      <c r="K60" s="397"/>
      <c r="L60" s="397"/>
      <c r="M60" s="397"/>
      <c r="N60" s="397"/>
      <c r="O60" s="397"/>
      <c r="P60" s="355"/>
      <c r="Q60" s="355"/>
      <c r="R60" s="355"/>
      <c r="S60" s="355"/>
      <c r="T60" s="355"/>
      <c r="U60" s="355"/>
      <c r="V60" s="355"/>
      <c r="W60" s="355"/>
      <c r="X60" s="355"/>
      <c r="Y60" s="355"/>
      <c r="Z60" s="355"/>
    </row>
    <row r="61" spans="1:26" ht="15.75" customHeight="1" x14ac:dyDescent="0.3">
      <c r="A61" s="355"/>
      <c r="B61" s="355"/>
      <c r="C61" s="396"/>
      <c r="D61" s="397"/>
      <c r="E61" s="397"/>
      <c r="F61" s="397"/>
      <c r="G61" s="397"/>
      <c r="H61" s="397"/>
      <c r="I61" s="397"/>
      <c r="J61" s="397"/>
      <c r="K61" s="397"/>
      <c r="L61" s="397"/>
      <c r="M61" s="397"/>
      <c r="N61" s="397"/>
      <c r="O61" s="397"/>
      <c r="P61" s="355"/>
      <c r="Q61" s="355"/>
      <c r="R61" s="355"/>
      <c r="S61" s="355"/>
      <c r="T61" s="355"/>
      <c r="U61" s="355"/>
      <c r="V61" s="355"/>
      <c r="W61" s="355"/>
      <c r="X61" s="355"/>
      <c r="Y61" s="355"/>
      <c r="Z61" s="355"/>
    </row>
    <row r="62" spans="1:26" ht="15.75" customHeight="1" x14ac:dyDescent="0.3">
      <c r="A62" s="355"/>
      <c r="B62" s="355"/>
      <c r="C62" s="396"/>
      <c r="D62" s="397"/>
      <c r="E62" s="397"/>
      <c r="F62" s="397"/>
      <c r="G62" s="397"/>
      <c r="H62" s="397"/>
      <c r="I62" s="397"/>
      <c r="J62" s="397"/>
      <c r="K62" s="397"/>
      <c r="L62" s="397"/>
      <c r="M62" s="397"/>
      <c r="N62" s="397"/>
      <c r="O62" s="397"/>
      <c r="P62" s="355"/>
      <c r="Q62" s="355"/>
      <c r="R62" s="355"/>
      <c r="S62" s="355"/>
      <c r="T62" s="355"/>
      <c r="U62" s="355"/>
      <c r="V62" s="355"/>
      <c r="W62" s="355"/>
      <c r="X62" s="355"/>
      <c r="Y62" s="355"/>
      <c r="Z62" s="355"/>
    </row>
    <row r="63" spans="1:26" ht="15.75" customHeight="1" x14ac:dyDescent="0.3">
      <c r="A63" s="355"/>
      <c r="B63" s="355"/>
      <c r="C63" s="396"/>
      <c r="D63" s="397"/>
      <c r="E63" s="397"/>
      <c r="F63" s="397"/>
      <c r="G63" s="397"/>
      <c r="H63" s="397"/>
      <c r="I63" s="397"/>
      <c r="J63" s="397"/>
      <c r="K63" s="397"/>
      <c r="L63" s="397"/>
      <c r="M63" s="397"/>
      <c r="N63" s="397"/>
      <c r="O63" s="397"/>
      <c r="P63" s="355"/>
      <c r="Q63" s="355"/>
      <c r="R63" s="355"/>
      <c r="S63" s="355"/>
      <c r="T63" s="355"/>
      <c r="U63" s="355"/>
      <c r="V63" s="355"/>
      <c r="W63" s="355"/>
      <c r="X63" s="355"/>
      <c r="Y63" s="355"/>
      <c r="Z63" s="355"/>
    </row>
    <row r="64" spans="1:26" ht="15.75" customHeight="1" x14ac:dyDescent="0.3">
      <c r="A64" s="355"/>
      <c r="B64" s="355"/>
      <c r="C64" s="396"/>
      <c r="D64" s="397"/>
      <c r="E64" s="397"/>
      <c r="F64" s="397"/>
      <c r="G64" s="397"/>
      <c r="H64" s="397"/>
      <c r="I64" s="397"/>
      <c r="J64" s="397"/>
      <c r="K64" s="397"/>
      <c r="L64" s="397"/>
      <c r="M64" s="397"/>
      <c r="N64" s="397"/>
      <c r="O64" s="397"/>
      <c r="P64" s="355"/>
      <c r="Q64" s="355"/>
      <c r="R64" s="355"/>
      <c r="S64" s="355"/>
      <c r="T64" s="355"/>
      <c r="U64" s="355"/>
      <c r="V64" s="355"/>
      <c r="W64" s="355"/>
      <c r="X64" s="355"/>
      <c r="Y64" s="355"/>
      <c r="Z64" s="355"/>
    </row>
    <row r="65" spans="1:26" ht="15.75" customHeight="1" x14ac:dyDescent="0.3">
      <c r="A65" s="355"/>
      <c r="B65" s="355"/>
      <c r="C65" s="396"/>
      <c r="D65" s="397"/>
      <c r="E65" s="397"/>
      <c r="F65" s="397"/>
      <c r="G65" s="397"/>
      <c r="H65" s="397"/>
      <c r="I65" s="397"/>
      <c r="J65" s="397"/>
      <c r="K65" s="397"/>
      <c r="L65" s="397"/>
      <c r="M65" s="397"/>
      <c r="N65" s="397"/>
      <c r="O65" s="397"/>
      <c r="P65" s="355"/>
      <c r="Q65" s="355"/>
      <c r="R65" s="355"/>
      <c r="S65" s="355"/>
      <c r="T65" s="355"/>
      <c r="U65" s="355"/>
      <c r="V65" s="355"/>
      <c r="W65" s="355"/>
      <c r="X65" s="355"/>
      <c r="Y65" s="355"/>
      <c r="Z65" s="355"/>
    </row>
    <row r="66" spans="1:26" ht="15.75" customHeight="1" x14ac:dyDescent="0.3">
      <c r="A66" s="355"/>
      <c r="B66" s="355"/>
      <c r="C66" s="396"/>
      <c r="D66" s="397"/>
      <c r="E66" s="397"/>
      <c r="F66" s="397"/>
      <c r="G66" s="397"/>
      <c r="H66" s="397"/>
      <c r="I66" s="397"/>
      <c r="J66" s="397"/>
      <c r="K66" s="397"/>
      <c r="L66" s="397"/>
      <c r="M66" s="397"/>
      <c r="N66" s="397"/>
      <c r="O66" s="397"/>
      <c r="P66" s="355"/>
      <c r="Q66" s="355"/>
      <c r="R66" s="355"/>
      <c r="S66" s="355"/>
      <c r="T66" s="355"/>
      <c r="U66" s="355"/>
      <c r="V66" s="355"/>
      <c r="W66" s="355"/>
      <c r="X66" s="355"/>
      <c r="Y66" s="355"/>
      <c r="Z66" s="355"/>
    </row>
    <row r="67" spans="1:26" ht="15.75" customHeight="1" x14ac:dyDescent="0.3">
      <c r="A67" s="355"/>
      <c r="B67" s="355"/>
      <c r="C67" s="396"/>
      <c r="D67" s="397"/>
      <c r="E67" s="397"/>
      <c r="F67" s="397"/>
      <c r="G67" s="397"/>
      <c r="H67" s="397"/>
      <c r="I67" s="397"/>
      <c r="J67" s="397"/>
      <c r="K67" s="397"/>
      <c r="L67" s="397"/>
      <c r="M67" s="397"/>
      <c r="N67" s="397"/>
      <c r="O67" s="397"/>
      <c r="P67" s="355"/>
      <c r="Q67" s="355"/>
      <c r="R67" s="355"/>
      <c r="S67" s="355"/>
      <c r="T67" s="355"/>
      <c r="U67" s="355"/>
      <c r="V67" s="355"/>
      <c r="W67" s="355"/>
      <c r="X67" s="355"/>
      <c r="Y67" s="355"/>
      <c r="Z67" s="355"/>
    </row>
    <row r="68" spans="1:26" ht="15.75" customHeight="1" x14ac:dyDescent="0.3">
      <c r="A68" s="355"/>
      <c r="B68" s="355"/>
      <c r="C68" s="396"/>
      <c r="D68" s="397"/>
      <c r="E68" s="397"/>
      <c r="F68" s="397"/>
      <c r="G68" s="397"/>
      <c r="H68" s="397"/>
      <c r="I68" s="397"/>
      <c r="J68" s="397"/>
      <c r="K68" s="397"/>
      <c r="L68" s="397"/>
      <c r="M68" s="397"/>
      <c r="N68" s="397"/>
      <c r="O68" s="397"/>
      <c r="P68" s="355"/>
      <c r="Q68" s="355"/>
      <c r="R68" s="355"/>
      <c r="S68" s="355"/>
      <c r="T68" s="355"/>
      <c r="U68" s="355"/>
      <c r="V68" s="355"/>
      <c r="W68" s="355"/>
      <c r="X68" s="355"/>
      <c r="Y68" s="355"/>
      <c r="Z68" s="355"/>
    </row>
    <row r="69" spans="1:26" ht="15.75" customHeight="1" x14ac:dyDescent="0.3">
      <c r="A69" s="355"/>
      <c r="B69" s="355"/>
      <c r="C69" s="396"/>
      <c r="D69" s="397"/>
      <c r="E69" s="397"/>
      <c r="F69" s="397"/>
      <c r="G69" s="397"/>
      <c r="H69" s="397"/>
      <c r="I69" s="397"/>
      <c r="J69" s="397"/>
      <c r="K69" s="397"/>
      <c r="L69" s="397"/>
      <c r="M69" s="397"/>
      <c r="N69" s="397"/>
      <c r="O69" s="397"/>
      <c r="P69" s="355"/>
      <c r="Q69" s="355"/>
      <c r="R69" s="355"/>
      <c r="S69" s="355"/>
      <c r="T69" s="355"/>
      <c r="U69" s="355"/>
      <c r="V69" s="355"/>
      <c r="W69" s="355"/>
      <c r="X69" s="355"/>
      <c r="Y69" s="355"/>
      <c r="Z69" s="355"/>
    </row>
    <row r="70" spans="1:26" ht="15.75" customHeight="1" x14ac:dyDescent="0.3">
      <c r="A70" s="355"/>
      <c r="B70" s="355"/>
      <c r="C70" s="396"/>
      <c r="D70" s="397"/>
      <c r="E70" s="397"/>
      <c r="F70" s="397"/>
      <c r="G70" s="397"/>
      <c r="H70" s="397"/>
      <c r="I70" s="397"/>
      <c r="J70" s="397"/>
      <c r="K70" s="397"/>
      <c r="L70" s="397"/>
      <c r="M70" s="397"/>
      <c r="N70" s="397"/>
      <c r="O70" s="397"/>
      <c r="P70" s="355"/>
      <c r="Q70" s="355"/>
      <c r="R70" s="355"/>
      <c r="S70" s="355"/>
      <c r="T70" s="355"/>
      <c r="U70" s="355"/>
      <c r="V70" s="355"/>
      <c r="W70" s="355"/>
      <c r="X70" s="355"/>
      <c r="Y70" s="355"/>
      <c r="Z70" s="355"/>
    </row>
    <row r="71" spans="1:26" ht="15.75" customHeight="1" x14ac:dyDescent="0.3">
      <c r="A71" s="355"/>
      <c r="B71" s="355"/>
      <c r="C71" s="396"/>
      <c r="D71" s="397"/>
      <c r="E71" s="397"/>
      <c r="F71" s="397"/>
      <c r="G71" s="397"/>
      <c r="H71" s="397"/>
      <c r="I71" s="397"/>
      <c r="J71" s="397"/>
      <c r="K71" s="397"/>
      <c r="L71" s="397"/>
      <c r="M71" s="397"/>
      <c r="N71" s="397"/>
      <c r="O71" s="397"/>
      <c r="P71" s="355"/>
      <c r="Q71" s="355"/>
      <c r="R71" s="355"/>
      <c r="S71" s="355"/>
      <c r="T71" s="355"/>
      <c r="U71" s="355"/>
      <c r="V71" s="355"/>
      <c r="W71" s="355"/>
      <c r="X71" s="355"/>
      <c r="Y71" s="355"/>
      <c r="Z71" s="355"/>
    </row>
    <row r="72" spans="1:26" ht="15.75" customHeight="1" x14ac:dyDescent="0.3">
      <c r="A72" s="355"/>
      <c r="B72" s="355"/>
      <c r="C72" s="396"/>
      <c r="D72" s="397"/>
      <c r="E72" s="397"/>
      <c r="F72" s="397"/>
      <c r="G72" s="397"/>
      <c r="H72" s="397"/>
      <c r="I72" s="397"/>
      <c r="J72" s="397"/>
      <c r="K72" s="397"/>
      <c r="L72" s="397"/>
      <c r="M72" s="397"/>
      <c r="N72" s="397"/>
      <c r="O72" s="397"/>
      <c r="P72" s="355"/>
      <c r="Q72" s="355"/>
      <c r="R72" s="355"/>
      <c r="S72" s="355"/>
      <c r="T72" s="355"/>
      <c r="U72" s="355"/>
      <c r="V72" s="355"/>
      <c r="W72" s="355"/>
      <c r="X72" s="355"/>
      <c r="Y72" s="355"/>
      <c r="Z72" s="355"/>
    </row>
    <row r="73" spans="1:26" ht="15.75" customHeight="1" x14ac:dyDescent="0.3">
      <c r="A73" s="355"/>
      <c r="B73" s="355"/>
      <c r="C73" s="396"/>
      <c r="D73" s="397"/>
      <c r="E73" s="397"/>
      <c r="F73" s="397"/>
      <c r="G73" s="397"/>
      <c r="H73" s="397"/>
      <c r="I73" s="397"/>
      <c r="J73" s="397"/>
      <c r="K73" s="397"/>
      <c r="L73" s="397"/>
      <c r="M73" s="397"/>
      <c r="N73" s="397"/>
      <c r="O73" s="397"/>
      <c r="P73" s="355"/>
      <c r="Q73" s="355"/>
      <c r="R73" s="355"/>
      <c r="S73" s="355"/>
      <c r="T73" s="355"/>
      <c r="U73" s="355"/>
      <c r="V73" s="355"/>
      <c r="W73" s="355"/>
      <c r="X73" s="355"/>
      <c r="Y73" s="355"/>
      <c r="Z73" s="355"/>
    </row>
    <row r="74" spans="1:26" ht="15.75" customHeight="1" x14ac:dyDescent="0.3">
      <c r="A74" s="355"/>
      <c r="B74" s="355"/>
      <c r="C74" s="396"/>
      <c r="D74" s="397"/>
      <c r="E74" s="397"/>
      <c r="F74" s="397"/>
      <c r="G74" s="397"/>
      <c r="H74" s="397"/>
      <c r="I74" s="397"/>
      <c r="J74" s="397"/>
      <c r="K74" s="397"/>
      <c r="L74" s="397"/>
      <c r="M74" s="397"/>
      <c r="N74" s="397"/>
      <c r="O74" s="397"/>
      <c r="P74" s="355"/>
      <c r="Q74" s="355"/>
      <c r="R74" s="355"/>
      <c r="S74" s="355"/>
      <c r="T74" s="355"/>
      <c r="U74" s="355"/>
      <c r="V74" s="355"/>
      <c r="W74" s="355"/>
      <c r="X74" s="355"/>
      <c r="Y74" s="355"/>
      <c r="Z74" s="355"/>
    </row>
    <row r="75" spans="1:26" ht="15.75" customHeight="1" x14ac:dyDescent="0.3">
      <c r="A75" s="355"/>
      <c r="B75" s="355"/>
      <c r="C75" s="396"/>
      <c r="D75" s="397"/>
      <c r="E75" s="397"/>
      <c r="F75" s="397"/>
      <c r="G75" s="397"/>
      <c r="H75" s="397"/>
      <c r="I75" s="397"/>
      <c r="J75" s="397"/>
      <c r="K75" s="397"/>
      <c r="L75" s="397"/>
      <c r="M75" s="397"/>
      <c r="N75" s="397"/>
      <c r="O75" s="397"/>
      <c r="P75" s="355"/>
      <c r="Q75" s="355"/>
      <c r="R75" s="355"/>
      <c r="S75" s="355"/>
      <c r="T75" s="355"/>
      <c r="U75" s="355"/>
      <c r="V75" s="355"/>
      <c r="W75" s="355"/>
      <c r="X75" s="355"/>
      <c r="Y75" s="355"/>
      <c r="Z75" s="355"/>
    </row>
    <row r="76" spans="1:26" ht="15.75" customHeight="1" x14ac:dyDescent="0.3">
      <c r="A76" s="355"/>
      <c r="B76" s="355"/>
      <c r="C76" s="396"/>
      <c r="D76" s="397"/>
      <c r="E76" s="397"/>
      <c r="F76" s="397"/>
      <c r="G76" s="397"/>
      <c r="H76" s="397"/>
      <c r="I76" s="397"/>
      <c r="J76" s="397"/>
      <c r="K76" s="397"/>
      <c r="L76" s="397"/>
      <c r="M76" s="397"/>
      <c r="N76" s="397"/>
      <c r="O76" s="397"/>
      <c r="P76" s="355"/>
      <c r="Q76" s="355"/>
      <c r="R76" s="355"/>
      <c r="S76" s="355"/>
      <c r="T76" s="355"/>
      <c r="U76" s="355"/>
      <c r="V76" s="355"/>
      <c r="W76" s="355"/>
      <c r="X76" s="355"/>
      <c r="Y76" s="355"/>
      <c r="Z76" s="355"/>
    </row>
    <row r="77" spans="1:26" ht="15.75" customHeight="1" x14ac:dyDescent="0.3">
      <c r="A77" s="355"/>
      <c r="B77" s="355"/>
      <c r="C77" s="355"/>
      <c r="D77" s="355"/>
      <c r="E77" s="355"/>
      <c r="F77" s="359"/>
      <c r="G77" s="355"/>
      <c r="H77" s="355"/>
      <c r="I77" s="355"/>
      <c r="J77" s="355"/>
      <c r="K77" s="355"/>
      <c r="L77" s="355"/>
      <c r="M77" s="355"/>
      <c r="N77" s="355"/>
      <c r="O77" s="355"/>
      <c r="P77" s="355"/>
      <c r="Q77" s="355"/>
      <c r="R77" s="355"/>
      <c r="S77" s="355"/>
      <c r="T77" s="355"/>
      <c r="U77" s="355"/>
      <c r="V77" s="355"/>
      <c r="W77" s="355"/>
      <c r="X77" s="355"/>
      <c r="Y77" s="355"/>
      <c r="Z77" s="355"/>
    </row>
    <row r="78" spans="1:26" ht="15.75" customHeight="1" x14ac:dyDescent="0.3">
      <c r="A78" s="355"/>
      <c r="B78" s="355"/>
      <c r="C78" s="355"/>
      <c r="D78" s="355"/>
      <c r="E78" s="355"/>
      <c r="F78" s="359"/>
      <c r="G78" s="355"/>
      <c r="H78" s="355"/>
      <c r="I78" s="355"/>
      <c r="J78" s="355"/>
      <c r="K78" s="355"/>
      <c r="L78" s="355"/>
      <c r="M78" s="355"/>
      <c r="N78" s="355"/>
      <c r="O78" s="355"/>
      <c r="P78" s="355"/>
      <c r="Q78" s="355"/>
      <c r="R78" s="355"/>
      <c r="S78" s="355"/>
      <c r="T78" s="355"/>
      <c r="U78" s="355"/>
      <c r="V78" s="355"/>
      <c r="W78" s="355"/>
      <c r="X78" s="355"/>
      <c r="Y78" s="355"/>
      <c r="Z78" s="355"/>
    </row>
    <row r="79" spans="1:26" ht="15.75" customHeight="1" x14ac:dyDescent="0.3">
      <c r="A79" s="355"/>
      <c r="B79" s="355"/>
      <c r="C79" s="355"/>
      <c r="D79" s="355"/>
      <c r="E79" s="355"/>
      <c r="F79" s="359"/>
      <c r="G79" s="355"/>
      <c r="H79" s="355"/>
      <c r="I79" s="355"/>
      <c r="J79" s="355"/>
      <c r="K79" s="355"/>
      <c r="L79" s="355"/>
      <c r="M79" s="355"/>
      <c r="N79" s="355"/>
      <c r="O79" s="355"/>
      <c r="P79" s="355"/>
      <c r="Q79" s="355"/>
      <c r="R79" s="355"/>
      <c r="S79" s="355"/>
      <c r="T79" s="355"/>
      <c r="U79" s="355"/>
      <c r="V79" s="355"/>
      <c r="W79" s="355"/>
      <c r="X79" s="355"/>
      <c r="Y79" s="355"/>
      <c r="Z79" s="355"/>
    </row>
    <row r="80" spans="1:26" ht="15.75" customHeight="1" x14ac:dyDescent="0.3">
      <c r="A80" s="355"/>
      <c r="B80" s="355"/>
      <c r="C80" s="355"/>
      <c r="D80" s="355"/>
      <c r="E80" s="355"/>
      <c r="F80" s="359"/>
      <c r="G80" s="355"/>
      <c r="H80" s="355"/>
      <c r="I80" s="355"/>
      <c r="J80" s="355"/>
      <c r="K80" s="355"/>
      <c r="L80" s="355"/>
      <c r="M80" s="355"/>
      <c r="N80" s="355"/>
      <c r="O80" s="355"/>
      <c r="P80" s="355"/>
      <c r="Q80" s="355"/>
      <c r="R80" s="355"/>
      <c r="S80" s="355"/>
      <c r="T80" s="355"/>
      <c r="U80" s="355"/>
      <c r="V80" s="355"/>
      <c r="W80" s="355"/>
      <c r="X80" s="355"/>
      <c r="Y80" s="355"/>
      <c r="Z80" s="355"/>
    </row>
    <row r="81" spans="1:26" ht="15.75" customHeight="1" x14ac:dyDescent="0.3">
      <c r="A81" s="355"/>
      <c r="B81" s="355"/>
      <c r="C81" s="355"/>
      <c r="D81" s="355"/>
      <c r="E81" s="355"/>
      <c r="F81" s="359"/>
      <c r="G81" s="355"/>
      <c r="H81" s="355"/>
      <c r="I81" s="355"/>
      <c r="J81" s="355"/>
      <c r="K81" s="355"/>
      <c r="L81" s="355"/>
      <c r="M81" s="355"/>
      <c r="N81" s="355"/>
      <c r="O81" s="355"/>
      <c r="P81" s="355"/>
      <c r="Q81" s="355"/>
      <c r="R81" s="355"/>
      <c r="S81" s="355"/>
      <c r="T81" s="355"/>
      <c r="U81" s="355"/>
      <c r="V81" s="355"/>
      <c r="W81" s="355"/>
      <c r="X81" s="355"/>
      <c r="Y81" s="355"/>
      <c r="Z81" s="355"/>
    </row>
    <row r="82" spans="1:26" ht="15.75" customHeight="1" x14ac:dyDescent="0.3">
      <c r="A82" s="355"/>
      <c r="B82" s="355"/>
      <c r="C82" s="355"/>
      <c r="D82" s="355"/>
      <c r="E82" s="355"/>
      <c r="F82" s="359"/>
      <c r="G82" s="355"/>
      <c r="H82" s="355"/>
      <c r="I82" s="355"/>
      <c r="J82" s="355"/>
      <c r="K82" s="355"/>
      <c r="L82" s="355"/>
      <c r="M82" s="355"/>
      <c r="N82" s="355"/>
      <c r="O82" s="355"/>
      <c r="P82" s="355"/>
      <c r="Q82" s="355"/>
      <c r="R82" s="355"/>
      <c r="S82" s="355"/>
      <c r="T82" s="355"/>
      <c r="U82" s="355"/>
      <c r="V82" s="355"/>
      <c r="W82" s="355"/>
      <c r="X82" s="355"/>
      <c r="Y82" s="355"/>
      <c r="Z82" s="355"/>
    </row>
    <row r="83" spans="1:26" ht="15.75" customHeight="1" x14ac:dyDescent="0.3">
      <c r="A83" s="355"/>
      <c r="B83" s="355"/>
      <c r="C83" s="355"/>
      <c r="D83" s="355"/>
      <c r="E83" s="355"/>
      <c r="F83" s="359"/>
      <c r="G83" s="355"/>
      <c r="H83" s="355"/>
      <c r="I83" s="355"/>
      <c r="J83" s="355"/>
      <c r="K83" s="355"/>
      <c r="L83" s="355"/>
      <c r="M83" s="355"/>
      <c r="N83" s="355"/>
      <c r="O83" s="355"/>
      <c r="P83" s="355"/>
      <c r="Q83" s="355"/>
      <c r="R83" s="355"/>
      <c r="S83" s="355"/>
      <c r="T83" s="355"/>
      <c r="U83" s="355"/>
      <c r="V83" s="355"/>
      <c r="W83" s="355"/>
      <c r="X83" s="355"/>
      <c r="Y83" s="355"/>
      <c r="Z83" s="355"/>
    </row>
    <row r="84" spans="1:26" ht="15.75" customHeight="1" x14ac:dyDescent="0.3">
      <c r="A84" s="355"/>
      <c r="B84" s="355"/>
      <c r="C84" s="355"/>
      <c r="D84" s="355"/>
      <c r="E84" s="355"/>
      <c r="F84" s="359"/>
      <c r="G84" s="355"/>
      <c r="H84" s="355"/>
      <c r="I84" s="355"/>
      <c r="J84" s="355"/>
      <c r="K84" s="355"/>
      <c r="L84" s="355"/>
      <c r="M84" s="355"/>
      <c r="N84" s="355"/>
      <c r="O84" s="355"/>
      <c r="P84" s="355"/>
      <c r="Q84" s="355"/>
      <c r="R84" s="355"/>
      <c r="S84" s="355"/>
      <c r="T84" s="355"/>
      <c r="U84" s="355"/>
      <c r="V84" s="355"/>
      <c r="W84" s="355"/>
      <c r="X84" s="355"/>
      <c r="Y84" s="355"/>
      <c r="Z84" s="355"/>
    </row>
    <row r="85" spans="1:26" ht="15.75" customHeight="1" x14ac:dyDescent="0.3">
      <c r="A85" s="355"/>
      <c r="B85" s="355"/>
      <c r="C85" s="355"/>
      <c r="D85" s="355"/>
      <c r="E85" s="355"/>
      <c r="F85" s="359"/>
      <c r="G85" s="355"/>
      <c r="H85" s="355"/>
      <c r="I85" s="355"/>
      <c r="J85" s="355"/>
      <c r="K85" s="355"/>
      <c r="L85" s="355"/>
      <c r="M85" s="355"/>
      <c r="N85" s="355"/>
      <c r="O85" s="355"/>
      <c r="P85" s="355"/>
      <c r="Q85" s="355"/>
      <c r="R85" s="355"/>
      <c r="S85" s="355"/>
      <c r="T85" s="355"/>
      <c r="U85" s="355"/>
      <c r="V85" s="355"/>
      <c r="W85" s="355"/>
      <c r="X85" s="355"/>
      <c r="Y85" s="355"/>
      <c r="Z85" s="355"/>
    </row>
    <row r="86" spans="1:26" ht="15.75" customHeight="1" x14ac:dyDescent="0.3">
      <c r="A86" s="355"/>
      <c r="B86" s="355"/>
      <c r="C86" s="355"/>
      <c r="D86" s="355"/>
      <c r="E86" s="355"/>
      <c r="F86" s="359"/>
      <c r="G86" s="355"/>
      <c r="H86" s="355"/>
      <c r="I86" s="355"/>
      <c r="J86" s="355"/>
      <c r="K86" s="355"/>
      <c r="L86" s="355"/>
      <c r="M86" s="355"/>
      <c r="N86" s="355"/>
      <c r="O86" s="355"/>
      <c r="P86" s="355"/>
      <c r="Q86" s="355"/>
      <c r="R86" s="355"/>
      <c r="S86" s="355"/>
      <c r="T86" s="355"/>
      <c r="U86" s="355"/>
      <c r="V86" s="355"/>
      <c r="W86" s="355"/>
      <c r="X86" s="355"/>
      <c r="Y86" s="355"/>
      <c r="Z86" s="355"/>
    </row>
    <row r="87" spans="1:26" ht="15.75" customHeight="1" x14ac:dyDescent="0.3">
      <c r="A87" s="355"/>
      <c r="B87" s="355"/>
      <c r="C87" s="355"/>
      <c r="D87" s="355"/>
      <c r="E87" s="355"/>
      <c r="F87" s="359"/>
      <c r="G87" s="355"/>
      <c r="H87" s="355"/>
      <c r="I87" s="355"/>
      <c r="J87" s="355"/>
      <c r="K87" s="355"/>
      <c r="L87" s="355"/>
      <c r="M87" s="355"/>
      <c r="N87" s="355"/>
      <c r="O87" s="355"/>
      <c r="P87" s="355"/>
      <c r="Q87" s="355"/>
      <c r="R87" s="355"/>
      <c r="S87" s="355"/>
      <c r="T87" s="355"/>
      <c r="U87" s="355"/>
      <c r="V87" s="355"/>
      <c r="W87" s="355"/>
      <c r="X87" s="355"/>
      <c r="Y87" s="355"/>
      <c r="Z87" s="355"/>
    </row>
    <row r="88" spans="1:26" ht="15.75" customHeight="1" x14ac:dyDescent="0.3">
      <c r="A88" s="355"/>
      <c r="B88" s="355"/>
      <c r="C88" s="355"/>
      <c r="D88" s="355"/>
      <c r="E88" s="355"/>
      <c r="F88" s="359"/>
      <c r="G88" s="355"/>
      <c r="H88" s="355"/>
      <c r="I88" s="355"/>
      <c r="J88" s="355"/>
      <c r="K88" s="355"/>
      <c r="L88" s="355"/>
      <c r="M88" s="355"/>
      <c r="N88" s="355"/>
      <c r="O88" s="355"/>
      <c r="P88" s="355"/>
      <c r="Q88" s="355"/>
      <c r="R88" s="355"/>
      <c r="S88" s="355"/>
      <c r="T88" s="355"/>
      <c r="U88" s="355"/>
      <c r="V88" s="355"/>
      <c r="W88" s="355"/>
      <c r="X88" s="355"/>
      <c r="Y88" s="355"/>
      <c r="Z88" s="355"/>
    </row>
    <row r="89" spans="1:26" ht="15.75" customHeight="1" x14ac:dyDescent="0.3">
      <c r="A89" s="355"/>
      <c r="B89" s="355"/>
      <c r="C89" s="355"/>
      <c r="D89" s="355"/>
      <c r="E89" s="355"/>
      <c r="F89" s="359"/>
      <c r="G89" s="355"/>
      <c r="H89" s="355"/>
      <c r="I89" s="355"/>
      <c r="J89" s="355"/>
      <c r="K89" s="355"/>
      <c r="L89" s="355"/>
      <c r="M89" s="355"/>
      <c r="N89" s="355"/>
      <c r="O89" s="355"/>
      <c r="P89" s="355"/>
      <c r="Q89" s="355"/>
      <c r="R89" s="355"/>
      <c r="S89" s="355"/>
      <c r="T89" s="355"/>
      <c r="U89" s="355"/>
      <c r="V89" s="355"/>
      <c r="W89" s="355"/>
      <c r="X89" s="355"/>
      <c r="Y89" s="355"/>
      <c r="Z89" s="355"/>
    </row>
    <row r="90" spans="1:26" ht="15.75" customHeight="1" x14ac:dyDescent="0.3">
      <c r="A90" s="355"/>
      <c r="B90" s="355"/>
      <c r="C90" s="355"/>
      <c r="D90" s="355"/>
      <c r="E90" s="355"/>
      <c r="F90" s="359"/>
      <c r="G90" s="355"/>
      <c r="H90" s="355"/>
      <c r="I90" s="355"/>
      <c r="J90" s="355"/>
      <c r="K90" s="355"/>
      <c r="L90" s="355"/>
      <c r="M90" s="355"/>
      <c r="N90" s="355"/>
      <c r="O90" s="355"/>
      <c r="P90" s="355"/>
      <c r="Q90" s="355"/>
      <c r="R90" s="355"/>
      <c r="S90" s="355"/>
      <c r="T90" s="355"/>
      <c r="U90" s="355"/>
      <c r="V90" s="355"/>
      <c r="W90" s="355"/>
      <c r="X90" s="355"/>
      <c r="Y90" s="355"/>
      <c r="Z90" s="355"/>
    </row>
    <row r="91" spans="1:26" ht="15.75" customHeight="1" x14ac:dyDescent="0.3">
      <c r="A91" s="355"/>
      <c r="B91" s="355"/>
      <c r="C91" s="355"/>
      <c r="D91" s="355"/>
      <c r="E91" s="355"/>
      <c r="F91" s="359"/>
      <c r="G91" s="355"/>
      <c r="H91" s="355"/>
      <c r="I91" s="355"/>
      <c r="J91" s="355"/>
      <c r="K91" s="355"/>
      <c r="L91" s="355"/>
      <c r="M91" s="355"/>
      <c r="N91" s="355"/>
      <c r="O91" s="355"/>
      <c r="P91" s="355"/>
      <c r="Q91" s="355"/>
      <c r="R91" s="355"/>
      <c r="S91" s="355"/>
      <c r="T91" s="355"/>
      <c r="U91" s="355"/>
      <c r="V91" s="355"/>
      <c r="W91" s="355"/>
      <c r="X91" s="355"/>
      <c r="Y91" s="355"/>
      <c r="Z91" s="355"/>
    </row>
    <row r="92" spans="1:26" ht="15.75" customHeight="1" x14ac:dyDescent="0.3">
      <c r="A92" s="355"/>
      <c r="B92" s="355"/>
      <c r="C92" s="355"/>
      <c r="D92" s="355"/>
      <c r="E92" s="355"/>
      <c r="F92" s="359"/>
      <c r="G92" s="355"/>
      <c r="H92" s="355"/>
      <c r="I92" s="355"/>
      <c r="J92" s="355"/>
      <c r="K92" s="355"/>
      <c r="L92" s="355"/>
      <c r="M92" s="355"/>
      <c r="N92" s="355"/>
      <c r="O92" s="355"/>
      <c r="P92" s="355"/>
      <c r="Q92" s="355"/>
      <c r="R92" s="355"/>
      <c r="S92" s="355"/>
      <c r="T92" s="355"/>
      <c r="U92" s="355"/>
      <c r="V92" s="355"/>
      <c r="W92" s="355"/>
      <c r="X92" s="355"/>
      <c r="Y92" s="355"/>
      <c r="Z92" s="355"/>
    </row>
    <row r="93" spans="1:26" ht="15.75" customHeight="1" x14ac:dyDescent="0.3">
      <c r="A93" s="355"/>
      <c r="B93" s="355"/>
      <c r="C93" s="355"/>
      <c r="D93" s="355"/>
      <c r="E93" s="355"/>
      <c r="F93" s="359"/>
      <c r="G93" s="355"/>
      <c r="H93" s="355"/>
      <c r="I93" s="355"/>
      <c r="J93" s="355"/>
      <c r="K93" s="355"/>
      <c r="L93" s="355"/>
      <c r="M93" s="355"/>
      <c r="N93" s="355"/>
      <c r="O93" s="355"/>
      <c r="P93" s="355"/>
      <c r="Q93" s="355"/>
      <c r="R93" s="355"/>
      <c r="S93" s="355"/>
      <c r="T93" s="355"/>
      <c r="U93" s="355"/>
      <c r="V93" s="355"/>
      <c r="W93" s="355"/>
      <c r="X93" s="355"/>
      <c r="Y93" s="355"/>
      <c r="Z93" s="355"/>
    </row>
    <row r="94" spans="1:26" ht="15.75" customHeight="1" x14ac:dyDescent="0.3">
      <c r="A94" s="355"/>
      <c r="B94" s="355"/>
      <c r="C94" s="355"/>
      <c r="D94" s="355"/>
      <c r="E94" s="355"/>
      <c r="F94" s="359"/>
      <c r="G94" s="355"/>
      <c r="H94" s="355"/>
      <c r="I94" s="355"/>
      <c r="J94" s="355"/>
      <c r="K94" s="355"/>
      <c r="L94" s="355"/>
      <c r="M94" s="355"/>
      <c r="N94" s="355"/>
      <c r="O94" s="355"/>
      <c r="P94" s="355"/>
      <c r="Q94" s="355"/>
      <c r="R94" s="355"/>
      <c r="S94" s="355"/>
      <c r="T94" s="355"/>
      <c r="U94" s="355"/>
      <c r="V94" s="355"/>
      <c r="W94" s="355"/>
      <c r="X94" s="355"/>
      <c r="Y94" s="355"/>
      <c r="Z94" s="355"/>
    </row>
    <row r="95" spans="1:26" ht="15.75" customHeight="1" x14ac:dyDescent="0.3">
      <c r="A95" s="355"/>
      <c r="B95" s="355"/>
      <c r="C95" s="355"/>
      <c r="D95" s="355"/>
      <c r="E95" s="355"/>
      <c r="F95" s="359"/>
      <c r="G95" s="355"/>
      <c r="H95" s="355"/>
      <c r="I95" s="355"/>
      <c r="J95" s="355"/>
      <c r="K95" s="355"/>
      <c r="L95" s="355"/>
      <c r="M95" s="355"/>
      <c r="N95" s="355"/>
      <c r="O95" s="355"/>
      <c r="P95" s="355"/>
      <c r="Q95" s="355"/>
      <c r="R95" s="355"/>
      <c r="S95" s="355"/>
      <c r="T95" s="355"/>
      <c r="U95" s="355"/>
      <c r="V95" s="355"/>
      <c r="W95" s="355"/>
      <c r="X95" s="355"/>
      <c r="Y95" s="355"/>
      <c r="Z95" s="355"/>
    </row>
    <row r="96" spans="1:26" ht="15.75" customHeight="1" x14ac:dyDescent="0.3">
      <c r="A96" s="355"/>
      <c r="B96" s="355"/>
      <c r="C96" s="355"/>
      <c r="D96" s="355"/>
      <c r="E96" s="355"/>
      <c r="F96" s="359"/>
      <c r="G96" s="355"/>
      <c r="H96" s="355"/>
      <c r="I96" s="355"/>
      <c r="J96" s="355"/>
      <c r="K96" s="355"/>
      <c r="L96" s="355"/>
      <c r="M96" s="355"/>
      <c r="N96" s="355"/>
      <c r="O96" s="355"/>
      <c r="P96" s="355"/>
      <c r="Q96" s="355"/>
      <c r="R96" s="355"/>
      <c r="S96" s="355"/>
      <c r="T96" s="355"/>
      <c r="U96" s="355"/>
      <c r="V96" s="355"/>
      <c r="W96" s="355"/>
      <c r="X96" s="355"/>
      <c r="Y96" s="355"/>
      <c r="Z96" s="355"/>
    </row>
    <row r="97" spans="1:26" ht="15.75" customHeight="1" x14ac:dyDescent="0.3">
      <c r="A97" s="355"/>
      <c r="B97" s="355"/>
      <c r="C97" s="355"/>
      <c r="D97" s="355"/>
      <c r="E97" s="355"/>
      <c r="F97" s="359"/>
      <c r="G97" s="355"/>
      <c r="H97" s="355"/>
      <c r="I97" s="355"/>
      <c r="J97" s="355"/>
      <c r="K97" s="355"/>
      <c r="L97" s="355"/>
      <c r="M97" s="355"/>
      <c r="N97" s="355"/>
      <c r="O97" s="355"/>
      <c r="P97" s="355"/>
      <c r="Q97" s="355"/>
      <c r="R97" s="355"/>
      <c r="S97" s="355"/>
      <c r="T97" s="355"/>
      <c r="U97" s="355"/>
      <c r="V97" s="355"/>
      <c r="W97" s="355"/>
      <c r="X97" s="355"/>
      <c r="Y97" s="355"/>
      <c r="Z97" s="355"/>
    </row>
    <row r="98" spans="1:26" ht="15.75" customHeight="1" x14ac:dyDescent="0.3">
      <c r="A98" s="355"/>
      <c r="B98" s="355"/>
      <c r="C98" s="355"/>
      <c r="D98" s="355"/>
      <c r="E98" s="355"/>
      <c r="F98" s="359"/>
      <c r="G98" s="355"/>
      <c r="H98" s="355"/>
      <c r="I98" s="355"/>
      <c r="J98" s="355"/>
      <c r="K98" s="355"/>
      <c r="L98" s="355"/>
      <c r="M98" s="355"/>
      <c r="N98" s="355"/>
      <c r="O98" s="355"/>
      <c r="P98" s="355"/>
      <c r="Q98" s="355"/>
      <c r="R98" s="355"/>
      <c r="S98" s="355"/>
      <c r="T98" s="355"/>
      <c r="U98" s="355"/>
      <c r="V98" s="355"/>
      <c r="W98" s="355"/>
      <c r="X98" s="355"/>
      <c r="Y98" s="355"/>
      <c r="Z98" s="355"/>
    </row>
    <row r="99" spans="1:26" ht="15.75" customHeight="1" x14ac:dyDescent="0.3">
      <c r="A99" s="355"/>
      <c r="B99" s="355"/>
      <c r="C99" s="355"/>
      <c r="D99" s="355"/>
      <c r="E99" s="355"/>
      <c r="F99" s="359"/>
      <c r="G99" s="355"/>
      <c r="H99" s="355"/>
      <c r="I99" s="355"/>
      <c r="J99" s="355"/>
      <c r="K99" s="355"/>
      <c r="L99" s="355"/>
      <c r="M99" s="355"/>
      <c r="N99" s="355"/>
      <c r="O99" s="355"/>
      <c r="P99" s="355"/>
      <c r="Q99" s="355"/>
      <c r="R99" s="355"/>
      <c r="S99" s="355"/>
      <c r="T99" s="355"/>
      <c r="U99" s="355"/>
      <c r="V99" s="355"/>
      <c r="W99" s="355"/>
      <c r="X99" s="355"/>
      <c r="Y99" s="355"/>
      <c r="Z99" s="355"/>
    </row>
    <row r="100" spans="1:26" ht="15.75" customHeight="1" x14ac:dyDescent="0.3">
      <c r="A100" s="355"/>
      <c r="B100" s="355"/>
      <c r="C100" s="355"/>
      <c r="D100" s="355"/>
      <c r="E100" s="355"/>
      <c r="F100" s="359"/>
      <c r="G100" s="355"/>
      <c r="H100" s="355"/>
      <c r="I100" s="355"/>
      <c r="J100" s="355"/>
      <c r="K100" s="355"/>
      <c r="L100" s="355"/>
      <c r="M100" s="355"/>
      <c r="N100" s="355"/>
      <c r="O100" s="355"/>
      <c r="P100" s="355"/>
      <c r="Q100" s="355"/>
      <c r="R100" s="355"/>
      <c r="S100" s="355"/>
      <c r="T100" s="355"/>
      <c r="U100" s="355"/>
      <c r="V100" s="355"/>
      <c r="W100" s="355"/>
      <c r="X100" s="355"/>
      <c r="Y100" s="355"/>
      <c r="Z100" s="355"/>
    </row>
    <row r="101" spans="1:26" ht="15.75" customHeight="1" x14ac:dyDescent="0.3">
      <c r="A101" s="355"/>
      <c r="B101" s="355"/>
      <c r="C101" s="355"/>
      <c r="D101" s="355"/>
      <c r="E101" s="355"/>
      <c r="F101" s="359"/>
      <c r="G101" s="355"/>
      <c r="H101" s="355"/>
      <c r="I101" s="355"/>
      <c r="J101" s="355"/>
      <c r="K101" s="355"/>
      <c r="L101" s="355"/>
      <c r="M101" s="355"/>
      <c r="N101" s="355"/>
      <c r="O101" s="355"/>
      <c r="P101" s="355"/>
      <c r="Q101" s="355"/>
      <c r="R101" s="355"/>
      <c r="S101" s="355"/>
      <c r="T101" s="355"/>
      <c r="U101" s="355"/>
      <c r="V101" s="355"/>
      <c r="W101" s="355"/>
      <c r="X101" s="355"/>
      <c r="Y101" s="355"/>
      <c r="Z101" s="355"/>
    </row>
    <row r="102" spans="1:26" ht="15.75" customHeight="1" x14ac:dyDescent="0.3">
      <c r="A102" s="355"/>
      <c r="B102" s="355"/>
      <c r="C102" s="355"/>
      <c r="D102" s="355"/>
      <c r="E102" s="355"/>
      <c r="F102" s="359"/>
      <c r="G102" s="355"/>
      <c r="H102" s="355"/>
      <c r="I102" s="355"/>
      <c r="J102" s="355"/>
      <c r="K102" s="355"/>
      <c r="L102" s="355"/>
      <c r="M102" s="355"/>
      <c r="N102" s="355"/>
      <c r="O102" s="355"/>
      <c r="P102" s="355"/>
      <c r="Q102" s="355"/>
      <c r="R102" s="355"/>
      <c r="S102" s="355"/>
      <c r="T102" s="355"/>
      <c r="U102" s="355"/>
      <c r="V102" s="355"/>
      <c r="W102" s="355"/>
      <c r="X102" s="355"/>
      <c r="Y102" s="355"/>
      <c r="Z102" s="355"/>
    </row>
    <row r="103" spans="1:26" ht="15.75" customHeight="1" x14ac:dyDescent="0.3">
      <c r="A103" s="355"/>
      <c r="B103" s="355"/>
      <c r="C103" s="355"/>
      <c r="D103" s="355"/>
      <c r="E103" s="355"/>
      <c r="F103" s="359"/>
      <c r="G103" s="355"/>
      <c r="H103" s="355"/>
      <c r="I103" s="355"/>
      <c r="J103" s="355"/>
      <c r="K103" s="355"/>
      <c r="L103" s="355"/>
      <c r="M103" s="355"/>
      <c r="N103" s="355"/>
      <c r="O103" s="355"/>
      <c r="P103" s="355"/>
      <c r="Q103" s="355"/>
      <c r="R103" s="355"/>
      <c r="S103" s="355"/>
      <c r="T103" s="355"/>
      <c r="U103" s="355"/>
      <c r="V103" s="355"/>
      <c r="W103" s="355"/>
      <c r="X103" s="355"/>
      <c r="Y103" s="355"/>
      <c r="Z103" s="355"/>
    </row>
    <row r="104" spans="1:26" ht="15.75" customHeight="1" x14ac:dyDescent="0.3">
      <c r="A104" s="355"/>
      <c r="B104" s="355"/>
      <c r="C104" s="355"/>
      <c r="D104" s="355"/>
      <c r="E104" s="355"/>
      <c r="F104" s="359"/>
      <c r="G104" s="355"/>
      <c r="H104" s="355"/>
      <c r="I104" s="355"/>
      <c r="J104" s="355"/>
      <c r="K104" s="355"/>
      <c r="L104" s="355"/>
      <c r="M104" s="355"/>
      <c r="N104" s="355"/>
      <c r="O104" s="355"/>
      <c r="P104" s="355"/>
      <c r="Q104" s="355"/>
      <c r="R104" s="355"/>
      <c r="S104" s="355"/>
      <c r="T104" s="355"/>
      <c r="U104" s="355"/>
      <c r="V104" s="355"/>
      <c r="W104" s="355"/>
      <c r="X104" s="355"/>
      <c r="Y104" s="355"/>
      <c r="Z104" s="355"/>
    </row>
    <row r="105" spans="1:26" ht="15.75" customHeight="1" x14ac:dyDescent="0.3">
      <c r="A105" s="355"/>
      <c r="B105" s="355"/>
      <c r="C105" s="355"/>
      <c r="D105" s="355"/>
      <c r="E105" s="355"/>
      <c r="F105" s="359"/>
      <c r="G105" s="355"/>
      <c r="H105" s="355"/>
      <c r="I105" s="355"/>
      <c r="J105" s="355"/>
      <c r="K105" s="355"/>
      <c r="L105" s="355"/>
      <c r="M105" s="355"/>
      <c r="N105" s="355"/>
      <c r="O105" s="355"/>
      <c r="P105" s="355"/>
      <c r="Q105" s="355"/>
      <c r="R105" s="355"/>
      <c r="S105" s="355"/>
      <c r="T105" s="355"/>
      <c r="U105" s="355"/>
      <c r="V105" s="355"/>
      <c r="W105" s="355"/>
      <c r="X105" s="355"/>
      <c r="Y105" s="355"/>
      <c r="Z105" s="355"/>
    </row>
    <row r="106" spans="1:26" ht="15.75" customHeight="1" x14ac:dyDescent="0.3">
      <c r="A106" s="355"/>
      <c r="B106" s="355"/>
      <c r="C106" s="355"/>
      <c r="D106" s="355"/>
      <c r="E106" s="355"/>
      <c r="F106" s="359"/>
      <c r="G106" s="355"/>
      <c r="H106" s="355"/>
      <c r="I106" s="355"/>
      <c r="J106" s="355"/>
      <c r="K106" s="355"/>
      <c r="L106" s="355"/>
      <c r="M106" s="355"/>
      <c r="N106" s="355"/>
      <c r="O106" s="355"/>
      <c r="P106" s="355"/>
      <c r="Q106" s="355"/>
      <c r="R106" s="355"/>
      <c r="S106" s="355"/>
      <c r="T106" s="355"/>
      <c r="U106" s="355"/>
      <c r="V106" s="355"/>
      <c r="W106" s="355"/>
      <c r="X106" s="355"/>
      <c r="Y106" s="355"/>
      <c r="Z106" s="355"/>
    </row>
    <row r="107" spans="1:26" ht="15.75" customHeight="1" x14ac:dyDescent="0.3">
      <c r="A107" s="355"/>
      <c r="B107" s="355"/>
      <c r="C107" s="355"/>
      <c r="D107" s="355"/>
      <c r="E107" s="355"/>
      <c r="F107" s="359"/>
      <c r="G107" s="355"/>
      <c r="H107" s="355"/>
      <c r="I107" s="355"/>
      <c r="J107" s="355"/>
      <c r="K107" s="355"/>
      <c r="L107" s="355"/>
      <c r="M107" s="355"/>
      <c r="N107" s="355"/>
      <c r="O107" s="355"/>
      <c r="P107" s="355"/>
      <c r="Q107" s="355"/>
      <c r="R107" s="355"/>
      <c r="S107" s="355"/>
      <c r="T107" s="355"/>
      <c r="U107" s="355"/>
      <c r="V107" s="355"/>
      <c r="W107" s="355"/>
      <c r="X107" s="355"/>
      <c r="Y107" s="355"/>
      <c r="Z107" s="355"/>
    </row>
    <row r="108" spans="1:26" ht="15.75" customHeight="1" x14ac:dyDescent="0.3">
      <c r="A108" s="355"/>
      <c r="B108" s="355"/>
      <c r="C108" s="355"/>
      <c r="D108" s="355"/>
      <c r="E108" s="355"/>
      <c r="F108" s="359"/>
      <c r="G108" s="355"/>
      <c r="H108" s="355"/>
      <c r="I108" s="355"/>
      <c r="J108" s="355"/>
      <c r="K108" s="355"/>
      <c r="L108" s="355"/>
      <c r="M108" s="355"/>
      <c r="N108" s="355"/>
      <c r="O108" s="355"/>
      <c r="P108" s="355"/>
      <c r="Q108" s="355"/>
      <c r="R108" s="355"/>
      <c r="S108" s="355"/>
      <c r="T108" s="355"/>
      <c r="U108" s="355"/>
      <c r="V108" s="355"/>
      <c r="W108" s="355"/>
      <c r="X108" s="355"/>
      <c r="Y108" s="355"/>
      <c r="Z108" s="355"/>
    </row>
    <row r="109" spans="1:26" ht="15.75" customHeight="1" x14ac:dyDescent="0.3">
      <c r="A109" s="355"/>
      <c r="B109" s="355"/>
      <c r="C109" s="355"/>
      <c r="D109" s="355"/>
      <c r="E109" s="355"/>
      <c r="F109" s="359"/>
      <c r="G109" s="355"/>
      <c r="H109" s="355"/>
      <c r="I109" s="355"/>
      <c r="J109" s="355"/>
      <c r="K109" s="355"/>
      <c r="L109" s="355"/>
      <c r="M109" s="355"/>
      <c r="N109" s="355"/>
      <c r="O109" s="355"/>
      <c r="P109" s="355"/>
      <c r="Q109" s="355"/>
      <c r="R109" s="355"/>
      <c r="S109" s="355"/>
      <c r="T109" s="355"/>
      <c r="U109" s="355"/>
      <c r="V109" s="355"/>
      <c r="W109" s="355"/>
      <c r="X109" s="355"/>
      <c r="Y109" s="355"/>
      <c r="Z109" s="355"/>
    </row>
    <row r="110" spans="1:26" ht="15.75" customHeight="1" x14ac:dyDescent="0.3">
      <c r="A110" s="355"/>
      <c r="B110" s="355"/>
      <c r="C110" s="355"/>
      <c r="D110" s="355"/>
      <c r="E110" s="355"/>
      <c r="F110" s="359"/>
      <c r="G110" s="355"/>
      <c r="H110" s="355"/>
      <c r="I110" s="355"/>
      <c r="J110" s="355"/>
      <c r="K110" s="355"/>
      <c r="L110" s="355"/>
      <c r="M110" s="355"/>
      <c r="N110" s="355"/>
      <c r="O110" s="355"/>
      <c r="P110" s="355"/>
      <c r="Q110" s="355"/>
      <c r="R110" s="355"/>
      <c r="S110" s="355"/>
      <c r="T110" s="355"/>
      <c r="U110" s="355"/>
      <c r="V110" s="355"/>
      <c r="W110" s="355"/>
      <c r="X110" s="355"/>
      <c r="Y110" s="355"/>
      <c r="Z110" s="355"/>
    </row>
    <row r="111" spans="1:26" ht="15.75" customHeight="1" x14ac:dyDescent="0.3">
      <c r="A111" s="355"/>
      <c r="B111" s="355"/>
      <c r="C111" s="355"/>
      <c r="D111" s="355"/>
      <c r="E111" s="355"/>
      <c r="F111" s="359"/>
      <c r="G111" s="355"/>
      <c r="H111" s="355"/>
      <c r="I111" s="355"/>
      <c r="J111" s="355"/>
      <c r="K111" s="355"/>
      <c r="L111" s="355"/>
      <c r="M111" s="355"/>
      <c r="N111" s="355"/>
      <c r="O111" s="355"/>
      <c r="P111" s="355"/>
      <c r="Q111" s="355"/>
      <c r="R111" s="355"/>
      <c r="S111" s="355"/>
      <c r="T111" s="355"/>
      <c r="U111" s="355"/>
      <c r="V111" s="355"/>
      <c r="W111" s="355"/>
      <c r="X111" s="355"/>
      <c r="Y111" s="355"/>
      <c r="Z111" s="355"/>
    </row>
    <row r="112" spans="1:26" ht="15.75" customHeight="1" x14ac:dyDescent="0.3">
      <c r="A112" s="355"/>
      <c r="B112" s="355"/>
      <c r="C112" s="355"/>
      <c r="D112" s="355"/>
      <c r="E112" s="355"/>
      <c r="F112" s="359"/>
      <c r="G112" s="355"/>
      <c r="H112" s="355"/>
      <c r="I112" s="355"/>
      <c r="J112" s="355"/>
      <c r="K112" s="355"/>
      <c r="L112" s="355"/>
      <c r="M112" s="355"/>
      <c r="N112" s="355"/>
      <c r="O112" s="355"/>
      <c r="P112" s="355"/>
      <c r="Q112" s="355"/>
      <c r="R112" s="355"/>
      <c r="S112" s="355"/>
      <c r="T112" s="355"/>
      <c r="U112" s="355"/>
      <c r="V112" s="355"/>
      <c r="W112" s="355"/>
      <c r="X112" s="355"/>
      <c r="Y112" s="355"/>
      <c r="Z112" s="355"/>
    </row>
    <row r="113" spans="1:26" ht="15.75" customHeight="1" x14ac:dyDescent="0.3">
      <c r="A113" s="355"/>
      <c r="B113" s="355"/>
      <c r="C113" s="355"/>
      <c r="D113" s="355"/>
      <c r="E113" s="355"/>
      <c r="F113" s="359"/>
      <c r="G113" s="355"/>
      <c r="H113" s="355"/>
      <c r="I113" s="355"/>
      <c r="J113" s="355"/>
      <c r="K113" s="355"/>
      <c r="L113" s="355"/>
      <c r="M113" s="355"/>
      <c r="N113" s="355"/>
      <c r="O113" s="355"/>
      <c r="P113" s="355"/>
      <c r="Q113" s="355"/>
      <c r="R113" s="355"/>
      <c r="S113" s="355"/>
      <c r="T113" s="355"/>
      <c r="U113" s="355"/>
      <c r="V113" s="355"/>
      <c r="W113" s="355"/>
      <c r="X113" s="355"/>
      <c r="Y113" s="355"/>
      <c r="Z113" s="355"/>
    </row>
    <row r="114" spans="1:26" ht="15.75" customHeight="1" x14ac:dyDescent="0.3">
      <c r="A114" s="355"/>
      <c r="B114" s="355"/>
      <c r="C114" s="355"/>
      <c r="D114" s="355"/>
      <c r="E114" s="355"/>
      <c r="F114" s="359"/>
      <c r="G114" s="355"/>
      <c r="H114" s="355"/>
      <c r="I114" s="355"/>
      <c r="J114" s="355"/>
      <c r="K114" s="355"/>
      <c r="L114" s="355"/>
      <c r="M114" s="355"/>
      <c r="N114" s="355"/>
      <c r="O114" s="355"/>
      <c r="P114" s="355"/>
      <c r="Q114" s="355"/>
      <c r="R114" s="355"/>
      <c r="S114" s="355"/>
      <c r="T114" s="355"/>
      <c r="U114" s="355"/>
      <c r="V114" s="355"/>
      <c r="W114" s="355"/>
      <c r="X114" s="355"/>
      <c r="Y114" s="355"/>
      <c r="Z114" s="355"/>
    </row>
    <row r="115" spans="1:26" ht="15.75" customHeight="1" x14ac:dyDescent="0.3">
      <c r="A115" s="355"/>
      <c r="B115" s="355"/>
      <c r="C115" s="355"/>
      <c r="D115" s="355"/>
      <c r="E115" s="355"/>
      <c r="F115" s="359"/>
      <c r="G115" s="355"/>
      <c r="H115" s="355"/>
      <c r="I115" s="355"/>
      <c r="J115" s="355"/>
      <c r="K115" s="355"/>
      <c r="L115" s="355"/>
      <c r="M115" s="355"/>
      <c r="N115" s="355"/>
      <c r="O115" s="355"/>
      <c r="P115" s="355"/>
      <c r="Q115" s="355"/>
      <c r="R115" s="355"/>
      <c r="S115" s="355"/>
      <c r="T115" s="355"/>
      <c r="U115" s="355"/>
      <c r="V115" s="355"/>
      <c r="W115" s="355"/>
      <c r="X115" s="355"/>
      <c r="Y115" s="355"/>
      <c r="Z115" s="355"/>
    </row>
    <row r="116" spans="1:26" ht="15.75" customHeight="1" x14ac:dyDescent="0.3">
      <c r="A116" s="355"/>
      <c r="B116" s="355"/>
      <c r="C116" s="355"/>
      <c r="D116" s="355"/>
      <c r="E116" s="355"/>
      <c r="F116" s="359"/>
      <c r="G116" s="355"/>
      <c r="H116" s="355"/>
      <c r="I116" s="355"/>
      <c r="J116" s="355"/>
      <c r="K116" s="355"/>
      <c r="L116" s="355"/>
      <c r="M116" s="355"/>
      <c r="N116" s="355"/>
      <c r="O116" s="355"/>
      <c r="P116" s="355"/>
      <c r="Q116" s="355"/>
      <c r="R116" s="355"/>
      <c r="S116" s="355"/>
      <c r="T116" s="355"/>
      <c r="U116" s="355"/>
      <c r="V116" s="355"/>
      <c r="W116" s="355"/>
      <c r="X116" s="355"/>
      <c r="Y116" s="355"/>
      <c r="Z116" s="355"/>
    </row>
    <row r="117" spans="1:26" ht="15.75" customHeight="1" x14ac:dyDescent="0.3">
      <c r="A117" s="355"/>
      <c r="B117" s="355"/>
      <c r="C117" s="355"/>
      <c r="D117" s="355"/>
      <c r="E117" s="355"/>
      <c r="F117" s="359"/>
      <c r="G117" s="355"/>
      <c r="H117" s="355"/>
      <c r="I117" s="355"/>
      <c r="J117" s="355"/>
      <c r="K117" s="355"/>
      <c r="L117" s="355"/>
      <c r="M117" s="355"/>
      <c r="N117" s="355"/>
      <c r="O117" s="355"/>
      <c r="P117" s="355"/>
      <c r="Q117" s="355"/>
      <c r="R117" s="355"/>
      <c r="S117" s="355"/>
      <c r="T117" s="355"/>
      <c r="U117" s="355"/>
      <c r="V117" s="355"/>
      <c r="W117" s="355"/>
      <c r="X117" s="355"/>
      <c r="Y117" s="355"/>
      <c r="Z117" s="355"/>
    </row>
    <row r="118" spans="1:26" ht="15.75" customHeight="1" x14ac:dyDescent="0.3">
      <c r="A118" s="355"/>
      <c r="B118" s="355"/>
      <c r="C118" s="355"/>
      <c r="D118" s="355"/>
      <c r="E118" s="355"/>
      <c r="F118" s="359"/>
      <c r="G118" s="355"/>
      <c r="H118" s="355"/>
      <c r="I118" s="355"/>
      <c r="J118" s="355"/>
      <c r="K118" s="355"/>
      <c r="L118" s="355"/>
      <c r="M118" s="355"/>
      <c r="N118" s="355"/>
      <c r="O118" s="355"/>
      <c r="P118" s="355"/>
      <c r="Q118" s="355"/>
      <c r="R118" s="355"/>
      <c r="S118" s="355"/>
      <c r="T118" s="355"/>
      <c r="U118" s="355"/>
      <c r="V118" s="355"/>
      <c r="W118" s="355"/>
      <c r="X118" s="355"/>
      <c r="Y118" s="355"/>
      <c r="Z118" s="355"/>
    </row>
    <row r="119" spans="1:26" ht="15.75" customHeight="1" x14ac:dyDescent="0.3">
      <c r="A119" s="355"/>
      <c r="B119" s="355"/>
      <c r="C119" s="355"/>
      <c r="D119" s="355"/>
      <c r="E119" s="355"/>
      <c r="F119" s="359"/>
      <c r="G119" s="355"/>
      <c r="H119" s="355"/>
      <c r="I119" s="355"/>
      <c r="J119" s="355"/>
      <c r="K119" s="355"/>
      <c r="L119" s="355"/>
      <c r="M119" s="355"/>
      <c r="N119" s="355"/>
      <c r="O119" s="355"/>
      <c r="P119" s="355"/>
      <c r="Q119" s="355"/>
      <c r="R119" s="355"/>
      <c r="S119" s="355"/>
      <c r="T119" s="355"/>
      <c r="U119" s="355"/>
      <c r="V119" s="355"/>
      <c r="W119" s="355"/>
      <c r="X119" s="355"/>
      <c r="Y119" s="355"/>
      <c r="Z119" s="355"/>
    </row>
    <row r="120" spans="1:26" ht="15.75" customHeight="1" x14ac:dyDescent="0.3">
      <c r="A120" s="355"/>
      <c r="B120" s="355"/>
      <c r="C120" s="355"/>
      <c r="D120" s="355"/>
      <c r="E120" s="355"/>
      <c r="F120" s="359"/>
      <c r="G120" s="355"/>
      <c r="H120" s="355"/>
      <c r="I120" s="355"/>
      <c r="J120" s="355"/>
      <c r="K120" s="355"/>
      <c r="L120" s="355"/>
      <c r="M120" s="355"/>
      <c r="N120" s="355"/>
      <c r="O120" s="355"/>
      <c r="P120" s="355"/>
      <c r="Q120" s="355"/>
      <c r="R120" s="355"/>
      <c r="S120" s="355"/>
      <c r="T120" s="355"/>
      <c r="U120" s="355"/>
      <c r="V120" s="355"/>
      <c r="W120" s="355"/>
      <c r="X120" s="355"/>
      <c r="Y120" s="355"/>
      <c r="Z120" s="355"/>
    </row>
    <row r="121" spans="1:26" ht="15.75" customHeight="1" x14ac:dyDescent="0.3">
      <c r="A121" s="355"/>
      <c r="B121" s="355"/>
      <c r="C121" s="355"/>
      <c r="D121" s="355"/>
      <c r="E121" s="355"/>
      <c r="F121" s="359"/>
      <c r="G121" s="355"/>
      <c r="H121" s="355"/>
      <c r="I121" s="355"/>
      <c r="J121" s="355"/>
      <c r="K121" s="355"/>
      <c r="L121" s="355"/>
      <c r="M121" s="355"/>
      <c r="N121" s="355"/>
      <c r="O121" s="355"/>
      <c r="P121" s="355"/>
      <c r="Q121" s="355"/>
      <c r="R121" s="355"/>
      <c r="S121" s="355"/>
      <c r="T121" s="355"/>
      <c r="U121" s="355"/>
      <c r="V121" s="355"/>
      <c r="W121" s="355"/>
      <c r="X121" s="355"/>
      <c r="Y121" s="355"/>
      <c r="Z121" s="355"/>
    </row>
    <row r="122" spans="1:26" ht="15.75" customHeight="1" x14ac:dyDescent="0.3">
      <c r="A122" s="355"/>
      <c r="B122" s="355"/>
      <c r="C122" s="355"/>
      <c r="D122" s="355"/>
      <c r="E122" s="355"/>
      <c r="F122" s="359"/>
      <c r="G122" s="355"/>
      <c r="H122" s="355"/>
      <c r="I122" s="355"/>
      <c r="J122" s="355"/>
      <c r="K122" s="355"/>
      <c r="L122" s="355"/>
      <c r="M122" s="355"/>
      <c r="N122" s="355"/>
      <c r="O122" s="355"/>
      <c r="P122" s="355"/>
      <c r="Q122" s="355"/>
      <c r="R122" s="355"/>
      <c r="S122" s="355"/>
      <c r="T122" s="355"/>
      <c r="U122" s="355"/>
      <c r="V122" s="355"/>
      <c r="W122" s="355"/>
      <c r="X122" s="355"/>
      <c r="Y122" s="355"/>
      <c r="Z122" s="355"/>
    </row>
    <row r="123" spans="1:26" ht="15.75" customHeight="1" x14ac:dyDescent="0.3">
      <c r="A123" s="355"/>
      <c r="B123" s="355"/>
      <c r="C123" s="355"/>
      <c r="D123" s="355"/>
      <c r="E123" s="355"/>
      <c r="F123" s="359"/>
      <c r="G123" s="355"/>
      <c r="H123" s="355"/>
      <c r="I123" s="355"/>
      <c r="J123" s="355"/>
      <c r="K123" s="355"/>
      <c r="L123" s="355"/>
      <c r="M123" s="355"/>
      <c r="N123" s="355"/>
      <c r="O123" s="355"/>
      <c r="P123" s="355"/>
      <c r="Q123" s="355"/>
      <c r="R123" s="355"/>
      <c r="S123" s="355"/>
      <c r="T123" s="355"/>
      <c r="U123" s="355"/>
      <c r="V123" s="355"/>
      <c r="W123" s="355"/>
      <c r="X123" s="355"/>
      <c r="Y123" s="355"/>
      <c r="Z123" s="355"/>
    </row>
    <row r="124" spans="1:26" ht="15.75" customHeight="1" x14ac:dyDescent="0.3">
      <c r="A124" s="355"/>
      <c r="B124" s="355"/>
      <c r="C124" s="355"/>
      <c r="D124" s="355"/>
      <c r="E124" s="355"/>
      <c r="F124" s="359"/>
      <c r="G124" s="355"/>
      <c r="H124" s="355"/>
      <c r="I124" s="355"/>
      <c r="J124" s="355"/>
      <c r="K124" s="355"/>
      <c r="L124" s="355"/>
      <c r="M124" s="355"/>
      <c r="N124" s="355"/>
      <c r="O124" s="355"/>
      <c r="P124" s="355"/>
      <c r="Q124" s="355"/>
      <c r="R124" s="355"/>
      <c r="S124" s="355"/>
      <c r="T124" s="355"/>
      <c r="U124" s="355"/>
      <c r="V124" s="355"/>
      <c r="W124" s="355"/>
      <c r="X124" s="355"/>
      <c r="Y124" s="355"/>
      <c r="Z124" s="355"/>
    </row>
    <row r="125" spans="1:26" ht="15.75" customHeight="1" x14ac:dyDescent="0.3">
      <c r="A125" s="355"/>
      <c r="B125" s="355"/>
      <c r="C125" s="355"/>
      <c r="D125" s="355"/>
      <c r="E125" s="355"/>
      <c r="F125" s="359"/>
      <c r="G125" s="355"/>
      <c r="H125" s="355"/>
      <c r="I125" s="355"/>
      <c r="J125" s="355"/>
      <c r="K125" s="355"/>
      <c r="L125" s="355"/>
      <c r="M125" s="355"/>
      <c r="N125" s="355"/>
      <c r="O125" s="355"/>
      <c r="P125" s="355"/>
      <c r="Q125" s="355"/>
      <c r="R125" s="355"/>
      <c r="S125" s="355"/>
      <c r="T125" s="355"/>
      <c r="U125" s="355"/>
      <c r="V125" s="355"/>
      <c r="W125" s="355"/>
      <c r="X125" s="355"/>
      <c r="Y125" s="355"/>
      <c r="Z125" s="355"/>
    </row>
    <row r="126" spans="1:26" ht="15.75" customHeight="1" x14ac:dyDescent="0.3">
      <c r="A126" s="355"/>
      <c r="B126" s="355"/>
      <c r="C126" s="355"/>
      <c r="D126" s="355"/>
      <c r="E126" s="355"/>
      <c r="F126" s="359"/>
      <c r="G126" s="355"/>
      <c r="H126" s="355"/>
      <c r="I126" s="355"/>
      <c r="J126" s="355"/>
      <c r="K126" s="355"/>
      <c r="L126" s="355"/>
      <c r="M126" s="355"/>
      <c r="N126" s="355"/>
      <c r="O126" s="355"/>
      <c r="P126" s="355"/>
      <c r="Q126" s="355"/>
      <c r="R126" s="355"/>
      <c r="S126" s="355"/>
      <c r="T126" s="355"/>
      <c r="U126" s="355"/>
      <c r="V126" s="355"/>
      <c r="W126" s="355"/>
      <c r="X126" s="355"/>
      <c r="Y126" s="355"/>
      <c r="Z126" s="355"/>
    </row>
    <row r="127" spans="1:26" ht="15.75" customHeight="1" x14ac:dyDescent="0.3">
      <c r="A127" s="355"/>
      <c r="B127" s="355"/>
      <c r="C127" s="355"/>
      <c r="D127" s="355"/>
      <c r="E127" s="355"/>
      <c r="F127" s="359"/>
      <c r="G127" s="355"/>
      <c r="H127" s="355"/>
      <c r="I127" s="355"/>
      <c r="J127" s="355"/>
      <c r="K127" s="355"/>
      <c r="L127" s="355"/>
      <c r="M127" s="355"/>
      <c r="N127" s="355"/>
      <c r="O127" s="355"/>
      <c r="P127" s="355"/>
      <c r="Q127" s="355"/>
      <c r="R127" s="355"/>
      <c r="S127" s="355"/>
      <c r="T127" s="355"/>
      <c r="U127" s="355"/>
      <c r="V127" s="355"/>
      <c r="W127" s="355"/>
      <c r="X127" s="355"/>
      <c r="Y127" s="355"/>
      <c r="Z127" s="355"/>
    </row>
    <row r="128" spans="1:26" ht="15.75" customHeight="1" x14ac:dyDescent="0.3">
      <c r="A128" s="355"/>
      <c r="B128" s="355"/>
      <c r="C128" s="355"/>
      <c r="D128" s="355"/>
      <c r="E128" s="355"/>
      <c r="F128" s="359"/>
      <c r="G128" s="355"/>
      <c r="H128" s="355"/>
      <c r="I128" s="355"/>
      <c r="J128" s="355"/>
      <c r="K128" s="355"/>
      <c r="L128" s="355"/>
      <c r="M128" s="355"/>
      <c r="N128" s="355"/>
      <c r="O128" s="355"/>
      <c r="P128" s="355"/>
      <c r="Q128" s="355"/>
      <c r="R128" s="355"/>
      <c r="S128" s="355"/>
      <c r="T128" s="355"/>
      <c r="U128" s="355"/>
      <c r="V128" s="355"/>
      <c r="W128" s="355"/>
      <c r="X128" s="355"/>
      <c r="Y128" s="355"/>
      <c r="Z128" s="355"/>
    </row>
    <row r="129" spans="1:26" ht="15.75" customHeight="1" x14ac:dyDescent="0.3">
      <c r="A129" s="355"/>
      <c r="B129" s="355"/>
      <c r="C129" s="355"/>
      <c r="D129" s="355"/>
      <c r="E129" s="355"/>
      <c r="F129" s="359"/>
      <c r="G129" s="355"/>
      <c r="H129" s="355"/>
      <c r="I129" s="355"/>
      <c r="J129" s="355"/>
      <c r="K129" s="355"/>
      <c r="L129" s="355"/>
      <c r="M129" s="355"/>
      <c r="N129" s="355"/>
      <c r="O129" s="355"/>
      <c r="P129" s="355"/>
      <c r="Q129" s="355"/>
      <c r="R129" s="355"/>
      <c r="S129" s="355"/>
      <c r="T129" s="355"/>
      <c r="U129" s="355"/>
      <c r="V129" s="355"/>
      <c r="W129" s="355"/>
      <c r="X129" s="355"/>
      <c r="Y129" s="355"/>
      <c r="Z129" s="355"/>
    </row>
    <row r="130" spans="1:26" ht="15.75" customHeight="1" x14ac:dyDescent="0.3">
      <c r="A130" s="355"/>
      <c r="B130" s="355"/>
      <c r="C130" s="355"/>
      <c r="D130" s="355"/>
      <c r="E130" s="355"/>
      <c r="F130" s="359"/>
      <c r="G130" s="355"/>
      <c r="H130" s="355"/>
      <c r="I130" s="355"/>
      <c r="J130" s="355"/>
      <c r="K130" s="355"/>
      <c r="L130" s="355"/>
      <c r="M130" s="355"/>
      <c r="N130" s="355"/>
      <c r="O130" s="355"/>
      <c r="P130" s="355"/>
      <c r="Q130" s="355"/>
      <c r="R130" s="355"/>
      <c r="S130" s="355"/>
      <c r="T130" s="355"/>
      <c r="U130" s="355"/>
      <c r="V130" s="355"/>
      <c r="W130" s="355"/>
      <c r="X130" s="355"/>
      <c r="Y130" s="355"/>
      <c r="Z130" s="355"/>
    </row>
    <row r="131" spans="1:26" ht="15.75" customHeight="1" x14ac:dyDescent="0.3">
      <c r="A131" s="355"/>
      <c r="B131" s="355"/>
      <c r="C131" s="355"/>
      <c r="D131" s="355"/>
      <c r="E131" s="355"/>
      <c r="F131" s="359"/>
      <c r="G131" s="355"/>
      <c r="H131" s="355"/>
      <c r="I131" s="355"/>
      <c r="J131" s="355"/>
      <c r="K131" s="355"/>
      <c r="L131" s="355"/>
      <c r="M131" s="355"/>
      <c r="N131" s="355"/>
      <c r="O131" s="355"/>
      <c r="P131" s="355"/>
      <c r="Q131" s="355"/>
      <c r="R131" s="355"/>
      <c r="S131" s="355"/>
      <c r="T131" s="355"/>
      <c r="U131" s="355"/>
      <c r="V131" s="355"/>
      <c r="W131" s="355"/>
      <c r="X131" s="355"/>
      <c r="Y131" s="355"/>
      <c r="Z131" s="355"/>
    </row>
    <row r="132" spans="1:26" ht="15.75" customHeight="1" x14ac:dyDescent="0.3">
      <c r="A132" s="355"/>
      <c r="B132" s="355"/>
      <c r="C132" s="355"/>
      <c r="D132" s="355"/>
      <c r="E132" s="355"/>
      <c r="F132" s="359"/>
      <c r="G132" s="355"/>
      <c r="H132" s="355"/>
      <c r="I132" s="355"/>
      <c r="J132" s="355"/>
      <c r="K132" s="355"/>
      <c r="L132" s="355"/>
      <c r="M132" s="355"/>
      <c r="N132" s="355"/>
      <c r="O132" s="355"/>
      <c r="P132" s="355"/>
      <c r="Q132" s="355"/>
      <c r="R132" s="355"/>
      <c r="S132" s="355"/>
      <c r="T132" s="355"/>
      <c r="U132" s="355"/>
      <c r="V132" s="355"/>
      <c r="W132" s="355"/>
      <c r="X132" s="355"/>
      <c r="Y132" s="355"/>
      <c r="Z132" s="355"/>
    </row>
    <row r="133" spans="1:26" ht="15.75" customHeight="1" x14ac:dyDescent="0.3">
      <c r="A133" s="355"/>
      <c r="B133" s="355"/>
      <c r="C133" s="355"/>
      <c r="D133" s="355"/>
      <c r="E133" s="355"/>
      <c r="F133" s="359"/>
      <c r="G133" s="355"/>
      <c r="H133" s="355"/>
      <c r="I133" s="355"/>
      <c r="J133" s="355"/>
      <c r="K133" s="355"/>
      <c r="L133" s="355"/>
      <c r="M133" s="355"/>
      <c r="N133" s="355"/>
      <c r="O133" s="355"/>
      <c r="P133" s="355"/>
      <c r="Q133" s="355"/>
      <c r="R133" s="355"/>
      <c r="S133" s="355"/>
      <c r="T133" s="355"/>
      <c r="U133" s="355"/>
      <c r="V133" s="355"/>
      <c r="W133" s="355"/>
      <c r="X133" s="355"/>
      <c r="Y133" s="355"/>
      <c r="Z133" s="355"/>
    </row>
    <row r="134" spans="1:26" ht="15.75" customHeight="1" x14ac:dyDescent="0.3">
      <c r="A134" s="355"/>
      <c r="B134" s="355"/>
      <c r="C134" s="355"/>
      <c r="D134" s="355"/>
      <c r="E134" s="355"/>
      <c r="F134" s="359"/>
      <c r="G134" s="355"/>
      <c r="H134" s="355"/>
      <c r="I134" s="355"/>
      <c r="J134" s="355"/>
      <c r="K134" s="355"/>
      <c r="L134" s="355"/>
      <c r="M134" s="355"/>
      <c r="N134" s="355"/>
      <c r="O134" s="355"/>
      <c r="P134" s="355"/>
      <c r="Q134" s="355"/>
      <c r="R134" s="355"/>
      <c r="S134" s="355"/>
      <c r="T134" s="355"/>
      <c r="U134" s="355"/>
      <c r="V134" s="355"/>
      <c r="W134" s="355"/>
      <c r="X134" s="355"/>
      <c r="Y134" s="355"/>
      <c r="Z134" s="355"/>
    </row>
    <row r="135" spans="1:26" ht="15.75" customHeight="1" x14ac:dyDescent="0.3">
      <c r="A135" s="355"/>
      <c r="B135" s="355"/>
      <c r="C135" s="355"/>
      <c r="D135" s="355"/>
      <c r="E135" s="355"/>
      <c r="F135" s="359"/>
      <c r="G135" s="355"/>
      <c r="H135" s="355"/>
      <c r="I135" s="355"/>
      <c r="J135" s="355"/>
      <c r="K135" s="355"/>
      <c r="L135" s="355"/>
      <c r="M135" s="355"/>
      <c r="N135" s="355"/>
      <c r="O135" s="355"/>
      <c r="P135" s="355"/>
      <c r="Q135" s="355"/>
      <c r="R135" s="355"/>
      <c r="S135" s="355"/>
      <c r="T135" s="355"/>
      <c r="U135" s="355"/>
      <c r="V135" s="355"/>
      <c r="W135" s="355"/>
      <c r="X135" s="355"/>
      <c r="Y135" s="355"/>
      <c r="Z135" s="355"/>
    </row>
    <row r="136" spans="1:26" ht="15.75" customHeight="1" x14ac:dyDescent="0.3">
      <c r="A136" s="355"/>
      <c r="B136" s="355"/>
      <c r="C136" s="355"/>
      <c r="D136" s="355"/>
      <c r="E136" s="355"/>
      <c r="F136" s="359"/>
      <c r="G136" s="355"/>
      <c r="H136" s="355"/>
      <c r="I136" s="355"/>
      <c r="J136" s="355"/>
      <c r="K136" s="355"/>
      <c r="L136" s="355"/>
      <c r="M136" s="355"/>
      <c r="N136" s="355"/>
      <c r="O136" s="355"/>
      <c r="P136" s="355"/>
      <c r="Q136" s="355"/>
      <c r="R136" s="355"/>
      <c r="S136" s="355"/>
      <c r="T136" s="355"/>
      <c r="U136" s="355"/>
      <c r="V136" s="355"/>
      <c r="W136" s="355"/>
      <c r="X136" s="355"/>
      <c r="Y136" s="355"/>
      <c r="Z136" s="355"/>
    </row>
    <row r="137" spans="1:26" ht="15.75" customHeight="1" x14ac:dyDescent="0.3">
      <c r="A137" s="355"/>
      <c r="B137" s="355"/>
      <c r="C137" s="355"/>
      <c r="D137" s="355"/>
      <c r="E137" s="355"/>
      <c r="F137" s="359"/>
      <c r="G137" s="355"/>
      <c r="H137" s="355"/>
      <c r="I137" s="355"/>
      <c r="J137" s="355"/>
      <c r="K137" s="355"/>
      <c r="L137" s="355"/>
      <c r="M137" s="355"/>
      <c r="N137" s="355"/>
      <c r="O137" s="355"/>
      <c r="P137" s="355"/>
      <c r="Q137" s="355"/>
      <c r="R137" s="355"/>
      <c r="S137" s="355"/>
      <c r="T137" s="355"/>
      <c r="U137" s="355"/>
      <c r="V137" s="355"/>
      <c r="W137" s="355"/>
      <c r="X137" s="355"/>
      <c r="Y137" s="355"/>
      <c r="Z137" s="355"/>
    </row>
    <row r="138" spans="1:26" ht="15.75" customHeight="1" x14ac:dyDescent="0.3">
      <c r="A138" s="355"/>
      <c r="B138" s="355"/>
      <c r="C138" s="355"/>
      <c r="D138" s="355"/>
      <c r="E138" s="355"/>
      <c r="F138" s="359"/>
      <c r="G138" s="355"/>
      <c r="H138" s="355"/>
      <c r="I138" s="355"/>
      <c r="J138" s="355"/>
      <c r="K138" s="355"/>
      <c r="L138" s="355"/>
      <c r="M138" s="355"/>
      <c r="N138" s="355"/>
      <c r="O138" s="355"/>
      <c r="P138" s="355"/>
      <c r="Q138" s="355"/>
      <c r="R138" s="355"/>
      <c r="S138" s="355"/>
      <c r="T138" s="355"/>
      <c r="U138" s="355"/>
      <c r="V138" s="355"/>
      <c r="W138" s="355"/>
      <c r="X138" s="355"/>
      <c r="Y138" s="355"/>
      <c r="Z138" s="355"/>
    </row>
    <row r="139" spans="1:26" ht="15.75" customHeight="1" x14ac:dyDescent="0.3">
      <c r="A139" s="355"/>
      <c r="B139" s="355"/>
      <c r="C139" s="355"/>
      <c r="D139" s="355"/>
      <c r="E139" s="355"/>
      <c r="F139" s="359"/>
      <c r="G139" s="355"/>
      <c r="H139" s="355"/>
      <c r="I139" s="355"/>
      <c r="J139" s="355"/>
      <c r="K139" s="355"/>
      <c r="L139" s="355"/>
      <c r="M139" s="355"/>
      <c r="N139" s="355"/>
      <c r="O139" s="355"/>
      <c r="P139" s="355"/>
      <c r="Q139" s="355"/>
      <c r="R139" s="355"/>
      <c r="S139" s="355"/>
      <c r="T139" s="355"/>
      <c r="U139" s="355"/>
      <c r="V139" s="355"/>
      <c r="W139" s="355"/>
      <c r="X139" s="355"/>
      <c r="Y139" s="355"/>
      <c r="Z139" s="355"/>
    </row>
    <row r="140" spans="1:26" ht="15.75" customHeight="1" x14ac:dyDescent="0.3">
      <c r="A140" s="355"/>
      <c r="B140" s="355"/>
      <c r="C140" s="355"/>
      <c r="D140" s="355"/>
      <c r="E140" s="355"/>
      <c r="F140" s="359"/>
      <c r="G140" s="355"/>
      <c r="H140" s="355"/>
      <c r="I140" s="355"/>
      <c r="J140" s="355"/>
      <c r="K140" s="355"/>
      <c r="L140" s="355"/>
      <c r="M140" s="355"/>
      <c r="N140" s="355"/>
      <c r="O140" s="355"/>
      <c r="P140" s="355"/>
      <c r="Q140" s="355"/>
      <c r="R140" s="355"/>
      <c r="S140" s="355"/>
      <c r="T140" s="355"/>
      <c r="U140" s="355"/>
      <c r="V140" s="355"/>
      <c r="W140" s="355"/>
      <c r="X140" s="355"/>
      <c r="Y140" s="355"/>
      <c r="Z140" s="355"/>
    </row>
    <row r="141" spans="1:26" ht="15.75" customHeight="1" x14ac:dyDescent="0.3">
      <c r="A141" s="355"/>
      <c r="B141" s="355"/>
      <c r="C141" s="355"/>
      <c r="D141" s="355"/>
      <c r="E141" s="355"/>
      <c r="F141" s="359"/>
      <c r="G141" s="355"/>
      <c r="H141" s="355"/>
      <c r="I141" s="355"/>
      <c r="J141" s="355"/>
      <c r="K141" s="355"/>
      <c r="L141" s="355"/>
      <c r="M141" s="355"/>
      <c r="N141" s="355"/>
      <c r="O141" s="355"/>
      <c r="P141" s="355"/>
      <c r="Q141" s="355"/>
      <c r="R141" s="355"/>
      <c r="S141" s="355"/>
      <c r="T141" s="355"/>
      <c r="U141" s="355"/>
      <c r="V141" s="355"/>
      <c r="W141" s="355"/>
      <c r="X141" s="355"/>
      <c r="Y141" s="355"/>
      <c r="Z141" s="355"/>
    </row>
    <row r="142" spans="1:26" ht="15.75" customHeight="1" x14ac:dyDescent="0.3">
      <c r="A142" s="355"/>
      <c r="B142" s="355"/>
      <c r="C142" s="355"/>
      <c r="D142" s="355"/>
      <c r="E142" s="355"/>
      <c r="F142" s="359"/>
      <c r="G142" s="355"/>
      <c r="H142" s="355"/>
      <c r="I142" s="355"/>
      <c r="J142" s="355"/>
      <c r="K142" s="355"/>
      <c r="L142" s="355"/>
      <c r="M142" s="355"/>
      <c r="N142" s="355"/>
      <c r="O142" s="355"/>
      <c r="P142" s="355"/>
      <c r="Q142" s="355"/>
      <c r="R142" s="355"/>
      <c r="S142" s="355"/>
      <c r="T142" s="355"/>
      <c r="U142" s="355"/>
      <c r="V142" s="355"/>
      <c r="W142" s="355"/>
      <c r="X142" s="355"/>
      <c r="Y142" s="355"/>
      <c r="Z142" s="355"/>
    </row>
    <row r="143" spans="1:26" ht="15.75" customHeight="1" x14ac:dyDescent="0.3">
      <c r="A143" s="355"/>
      <c r="B143" s="355"/>
      <c r="C143" s="355"/>
      <c r="D143" s="355"/>
      <c r="E143" s="355"/>
      <c r="F143" s="359"/>
      <c r="G143" s="355"/>
      <c r="H143" s="355"/>
      <c r="I143" s="355"/>
      <c r="J143" s="355"/>
      <c r="K143" s="355"/>
      <c r="L143" s="355"/>
      <c r="M143" s="355"/>
      <c r="N143" s="355"/>
      <c r="O143" s="355"/>
      <c r="P143" s="355"/>
      <c r="Q143" s="355"/>
      <c r="R143" s="355"/>
      <c r="S143" s="355"/>
      <c r="T143" s="355"/>
      <c r="U143" s="355"/>
      <c r="V143" s="355"/>
      <c r="W143" s="355"/>
      <c r="X143" s="355"/>
      <c r="Y143" s="355"/>
      <c r="Z143" s="355"/>
    </row>
    <row r="144" spans="1:26" ht="15.75" customHeight="1" x14ac:dyDescent="0.3">
      <c r="A144" s="355"/>
      <c r="B144" s="355"/>
      <c r="C144" s="355"/>
      <c r="D144" s="355"/>
      <c r="E144" s="355"/>
      <c r="F144" s="359"/>
      <c r="G144" s="355"/>
      <c r="H144" s="355"/>
      <c r="I144" s="355"/>
      <c r="J144" s="355"/>
      <c r="K144" s="355"/>
      <c r="L144" s="355"/>
      <c r="M144" s="355"/>
      <c r="N144" s="355"/>
      <c r="O144" s="355"/>
      <c r="P144" s="355"/>
      <c r="Q144" s="355"/>
      <c r="R144" s="355"/>
      <c r="S144" s="355"/>
      <c r="T144" s="355"/>
      <c r="U144" s="355"/>
      <c r="V144" s="355"/>
      <c r="W144" s="355"/>
      <c r="X144" s="355"/>
      <c r="Y144" s="355"/>
      <c r="Z144" s="355"/>
    </row>
    <row r="145" spans="1:26" ht="15.75" customHeight="1" x14ac:dyDescent="0.3">
      <c r="A145" s="355"/>
      <c r="B145" s="355"/>
      <c r="C145" s="355"/>
      <c r="D145" s="355"/>
      <c r="E145" s="355"/>
      <c r="F145" s="359"/>
      <c r="G145" s="355"/>
      <c r="H145" s="355"/>
      <c r="I145" s="355"/>
      <c r="J145" s="355"/>
      <c r="K145" s="355"/>
      <c r="L145" s="355"/>
      <c r="M145" s="355"/>
      <c r="N145" s="355"/>
      <c r="O145" s="355"/>
      <c r="P145" s="355"/>
      <c r="Q145" s="355"/>
      <c r="R145" s="355"/>
      <c r="S145" s="355"/>
      <c r="T145" s="355"/>
      <c r="U145" s="355"/>
      <c r="V145" s="355"/>
      <c r="W145" s="355"/>
      <c r="X145" s="355"/>
      <c r="Y145" s="355"/>
      <c r="Z145" s="355"/>
    </row>
    <row r="146" spans="1:26" ht="15.75" customHeight="1" x14ac:dyDescent="0.3">
      <c r="A146" s="355"/>
      <c r="B146" s="355"/>
      <c r="C146" s="355"/>
      <c r="D146" s="355"/>
      <c r="E146" s="355"/>
      <c r="F146" s="359"/>
      <c r="G146" s="355"/>
      <c r="H146" s="355"/>
      <c r="I146" s="355"/>
      <c r="J146" s="355"/>
      <c r="K146" s="355"/>
      <c r="L146" s="355"/>
      <c r="M146" s="355"/>
      <c r="N146" s="355"/>
      <c r="O146" s="355"/>
      <c r="P146" s="355"/>
      <c r="Q146" s="355"/>
      <c r="R146" s="355"/>
      <c r="S146" s="355"/>
      <c r="T146" s="355"/>
      <c r="U146" s="355"/>
      <c r="V146" s="355"/>
      <c r="W146" s="355"/>
      <c r="X146" s="355"/>
      <c r="Y146" s="355"/>
      <c r="Z146" s="355"/>
    </row>
    <row r="147" spans="1:26" ht="15.75" customHeight="1" x14ac:dyDescent="0.3">
      <c r="A147" s="355"/>
      <c r="B147" s="355"/>
      <c r="C147" s="355"/>
      <c r="D147" s="355"/>
      <c r="E147" s="355"/>
      <c r="F147" s="359"/>
      <c r="G147" s="355"/>
      <c r="H147" s="355"/>
      <c r="I147" s="355"/>
      <c r="J147" s="355"/>
      <c r="K147" s="355"/>
      <c r="L147" s="355"/>
      <c r="M147" s="355"/>
      <c r="N147" s="355"/>
      <c r="O147" s="355"/>
      <c r="P147" s="355"/>
      <c r="Q147" s="355"/>
      <c r="R147" s="355"/>
      <c r="S147" s="355"/>
      <c r="T147" s="355"/>
      <c r="U147" s="355"/>
      <c r="V147" s="355"/>
      <c r="W147" s="355"/>
      <c r="X147" s="355"/>
      <c r="Y147" s="355"/>
      <c r="Z147" s="355"/>
    </row>
    <row r="148" spans="1:26" ht="15.75" customHeight="1" x14ac:dyDescent="0.3">
      <c r="A148" s="355"/>
      <c r="B148" s="355"/>
      <c r="C148" s="355"/>
      <c r="D148" s="355"/>
      <c r="E148" s="355"/>
      <c r="F148" s="359"/>
      <c r="G148" s="355"/>
      <c r="H148" s="355"/>
      <c r="I148" s="355"/>
      <c r="J148" s="355"/>
      <c r="K148" s="355"/>
      <c r="L148" s="355"/>
      <c r="M148" s="355"/>
      <c r="N148" s="355"/>
      <c r="O148" s="355"/>
      <c r="P148" s="355"/>
      <c r="Q148" s="355"/>
      <c r="R148" s="355"/>
      <c r="S148" s="355"/>
      <c r="T148" s="355"/>
      <c r="U148" s="355"/>
      <c r="V148" s="355"/>
      <c r="W148" s="355"/>
      <c r="X148" s="355"/>
      <c r="Y148" s="355"/>
      <c r="Z148" s="355"/>
    </row>
    <row r="149" spans="1:26" ht="15.75" customHeight="1" x14ac:dyDescent="0.3">
      <c r="A149" s="355"/>
      <c r="B149" s="355"/>
      <c r="C149" s="355"/>
      <c r="D149" s="355"/>
      <c r="E149" s="355"/>
      <c r="F149" s="359"/>
      <c r="G149" s="355"/>
      <c r="H149" s="355"/>
      <c r="I149" s="355"/>
      <c r="J149" s="355"/>
      <c r="K149" s="355"/>
      <c r="L149" s="355"/>
      <c r="M149" s="355"/>
      <c r="N149" s="355"/>
      <c r="O149" s="355"/>
      <c r="P149" s="355"/>
      <c r="Q149" s="355"/>
      <c r="R149" s="355"/>
      <c r="S149" s="355"/>
      <c r="T149" s="355"/>
      <c r="U149" s="355"/>
      <c r="V149" s="355"/>
      <c r="W149" s="355"/>
      <c r="X149" s="355"/>
      <c r="Y149" s="355"/>
      <c r="Z149" s="355"/>
    </row>
    <row r="150" spans="1:26" ht="15.75" customHeight="1" x14ac:dyDescent="0.3">
      <c r="A150" s="355"/>
      <c r="B150" s="355"/>
      <c r="C150" s="355"/>
      <c r="D150" s="355"/>
      <c r="E150" s="355"/>
      <c r="F150" s="359"/>
      <c r="G150" s="355"/>
      <c r="H150" s="355"/>
      <c r="I150" s="355"/>
      <c r="J150" s="355"/>
      <c r="K150" s="355"/>
      <c r="L150" s="355"/>
      <c r="M150" s="355"/>
      <c r="N150" s="355"/>
      <c r="O150" s="355"/>
      <c r="P150" s="355"/>
      <c r="Q150" s="355"/>
      <c r="R150" s="355"/>
      <c r="S150" s="355"/>
      <c r="T150" s="355"/>
      <c r="U150" s="355"/>
      <c r="V150" s="355"/>
      <c r="W150" s="355"/>
      <c r="X150" s="355"/>
      <c r="Y150" s="355"/>
      <c r="Z150" s="355"/>
    </row>
    <row r="151" spans="1:26" ht="15.75" customHeight="1" x14ac:dyDescent="0.3">
      <c r="A151" s="355"/>
      <c r="B151" s="355"/>
      <c r="C151" s="355"/>
      <c r="D151" s="355"/>
      <c r="E151" s="355"/>
      <c r="F151" s="359"/>
      <c r="G151" s="355"/>
      <c r="H151" s="355"/>
      <c r="I151" s="355"/>
      <c r="J151" s="355"/>
      <c r="K151" s="355"/>
      <c r="L151" s="355"/>
      <c r="M151" s="355"/>
      <c r="N151" s="355"/>
      <c r="O151" s="355"/>
      <c r="P151" s="355"/>
      <c r="Q151" s="355"/>
      <c r="R151" s="355"/>
      <c r="S151" s="355"/>
      <c r="T151" s="355"/>
      <c r="U151" s="355"/>
      <c r="V151" s="355"/>
      <c r="W151" s="355"/>
      <c r="X151" s="355"/>
      <c r="Y151" s="355"/>
      <c r="Z151" s="355"/>
    </row>
    <row r="152" spans="1:26" ht="15.75" customHeight="1" x14ac:dyDescent="0.3">
      <c r="A152" s="355"/>
      <c r="B152" s="355"/>
      <c r="C152" s="355"/>
      <c r="D152" s="355"/>
      <c r="E152" s="355"/>
      <c r="F152" s="359"/>
      <c r="G152" s="355"/>
      <c r="H152" s="355"/>
      <c r="I152" s="355"/>
      <c r="J152" s="355"/>
      <c r="K152" s="355"/>
      <c r="L152" s="355"/>
      <c r="M152" s="355"/>
      <c r="N152" s="355"/>
      <c r="O152" s="355"/>
      <c r="P152" s="355"/>
      <c r="Q152" s="355"/>
      <c r="R152" s="355"/>
      <c r="S152" s="355"/>
      <c r="T152" s="355"/>
      <c r="U152" s="355"/>
      <c r="V152" s="355"/>
      <c r="W152" s="355"/>
      <c r="X152" s="355"/>
      <c r="Y152" s="355"/>
      <c r="Z152" s="355"/>
    </row>
    <row r="153" spans="1:26" ht="15.75" customHeight="1" x14ac:dyDescent="0.3">
      <c r="A153" s="355"/>
      <c r="B153" s="355"/>
      <c r="C153" s="355"/>
      <c r="D153" s="355"/>
      <c r="E153" s="355"/>
      <c r="F153" s="359"/>
      <c r="G153" s="355"/>
      <c r="H153" s="355"/>
      <c r="I153" s="355"/>
      <c r="J153" s="355"/>
      <c r="K153" s="355"/>
      <c r="L153" s="355"/>
      <c r="M153" s="355"/>
      <c r="N153" s="355"/>
      <c r="O153" s="355"/>
      <c r="P153" s="355"/>
      <c r="Q153" s="355"/>
      <c r="R153" s="355"/>
      <c r="S153" s="355"/>
      <c r="T153" s="355"/>
      <c r="U153" s="355"/>
      <c r="V153" s="355"/>
      <c r="W153" s="355"/>
      <c r="X153" s="355"/>
      <c r="Y153" s="355"/>
      <c r="Z153" s="355"/>
    </row>
    <row r="154" spans="1:26" ht="15.75" customHeight="1" x14ac:dyDescent="0.3">
      <c r="A154" s="355"/>
      <c r="B154" s="355"/>
      <c r="C154" s="355"/>
      <c r="D154" s="355"/>
      <c r="E154" s="355"/>
      <c r="F154" s="359"/>
      <c r="G154" s="355"/>
      <c r="H154" s="355"/>
      <c r="I154" s="355"/>
      <c r="J154" s="355"/>
      <c r="K154" s="355"/>
      <c r="L154" s="355"/>
      <c r="M154" s="355"/>
      <c r="N154" s="355"/>
      <c r="O154" s="355"/>
      <c r="P154" s="355"/>
      <c r="Q154" s="355"/>
      <c r="R154" s="355"/>
      <c r="S154" s="355"/>
      <c r="T154" s="355"/>
      <c r="U154" s="355"/>
      <c r="V154" s="355"/>
      <c r="W154" s="355"/>
      <c r="X154" s="355"/>
      <c r="Y154" s="355"/>
      <c r="Z154" s="355"/>
    </row>
    <row r="155" spans="1:26" ht="15.75" customHeight="1" x14ac:dyDescent="0.3">
      <c r="A155" s="355"/>
      <c r="B155" s="355"/>
      <c r="C155" s="355"/>
      <c r="D155" s="355"/>
      <c r="E155" s="355"/>
      <c r="F155" s="359"/>
      <c r="G155" s="355"/>
      <c r="H155" s="355"/>
      <c r="I155" s="355"/>
      <c r="J155" s="355"/>
      <c r="K155" s="355"/>
      <c r="L155" s="355"/>
      <c r="M155" s="355"/>
      <c r="N155" s="355"/>
      <c r="O155" s="355"/>
      <c r="P155" s="355"/>
      <c r="Q155" s="355"/>
      <c r="R155" s="355"/>
      <c r="S155" s="355"/>
      <c r="T155" s="355"/>
      <c r="U155" s="355"/>
      <c r="V155" s="355"/>
      <c r="W155" s="355"/>
      <c r="X155" s="355"/>
      <c r="Y155" s="355"/>
      <c r="Z155" s="355"/>
    </row>
    <row r="156" spans="1:26" ht="15.75" customHeight="1" x14ac:dyDescent="0.3">
      <c r="A156" s="355"/>
      <c r="B156" s="355"/>
      <c r="C156" s="355"/>
      <c r="D156" s="355"/>
      <c r="E156" s="355"/>
      <c r="F156" s="359"/>
      <c r="G156" s="355"/>
      <c r="H156" s="355"/>
      <c r="I156" s="355"/>
      <c r="J156" s="355"/>
      <c r="K156" s="355"/>
      <c r="L156" s="355"/>
      <c r="M156" s="355"/>
      <c r="N156" s="355"/>
      <c r="O156" s="355"/>
      <c r="P156" s="355"/>
      <c r="Q156" s="355"/>
      <c r="R156" s="355"/>
      <c r="S156" s="355"/>
      <c r="T156" s="355"/>
      <c r="U156" s="355"/>
      <c r="V156" s="355"/>
      <c r="W156" s="355"/>
      <c r="X156" s="355"/>
      <c r="Y156" s="355"/>
      <c r="Z156" s="355"/>
    </row>
    <row r="157" spans="1:26" ht="15.75" customHeight="1" x14ac:dyDescent="0.3">
      <c r="A157" s="355"/>
      <c r="B157" s="355"/>
      <c r="C157" s="355"/>
      <c r="D157" s="355"/>
      <c r="E157" s="355"/>
      <c r="F157" s="359"/>
      <c r="G157" s="355"/>
      <c r="H157" s="355"/>
      <c r="I157" s="355"/>
      <c r="J157" s="355"/>
      <c r="K157" s="355"/>
      <c r="L157" s="355"/>
      <c r="M157" s="355"/>
      <c r="N157" s="355"/>
      <c r="O157" s="355"/>
      <c r="P157" s="355"/>
      <c r="Q157" s="355"/>
      <c r="R157" s="355"/>
      <c r="S157" s="355"/>
      <c r="T157" s="355"/>
      <c r="U157" s="355"/>
      <c r="V157" s="355"/>
      <c r="W157" s="355"/>
      <c r="X157" s="355"/>
      <c r="Y157" s="355"/>
      <c r="Z157" s="355"/>
    </row>
    <row r="158" spans="1:26" ht="15.75" customHeight="1" x14ac:dyDescent="0.3">
      <c r="A158" s="355"/>
      <c r="B158" s="355"/>
      <c r="C158" s="355"/>
      <c r="D158" s="355"/>
      <c r="E158" s="355"/>
      <c r="F158" s="359"/>
      <c r="G158" s="355"/>
      <c r="H158" s="355"/>
      <c r="I158" s="355"/>
      <c r="J158" s="355"/>
      <c r="K158" s="355"/>
      <c r="L158" s="355"/>
      <c r="M158" s="355"/>
      <c r="N158" s="355"/>
      <c r="O158" s="355"/>
      <c r="P158" s="355"/>
      <c r="Q158" s="355"/>
      <c r="R158" s="355"/>
      <c r="S158" s="355"/>
      <c r="T158" s="355"/>
      <c r="U158" s="355"/>
      <c r="V158" s="355"/>
      <c r="W158" s="355"/>
      <c r="X158" s="355"/>
      <c r="Y158" s="355"/>
      <c r="Z158" s="355"/>
    </row>
    <row r="159" spans="1:26" ht="15.75" customHeight="1" x14ac:dyDescent="0.3">
      <c r="A159" s="355"/>
      <c r="B159" s="355"/>
      <c r="C159" s="355"/>
      <c r="D159" s="355"/>
      <c r="E159" s="355"/>
      <c r="F159" s="359"/>
      <c r="G159" s="355"/>
      <c r="H159" s="355"/>
      <c r="I159" s="355"/>
      <c r="J159" s="355"/>
      <c r="K159" s="355"/>
      <c r="L159" s="355"/>
      <c r="M159" s="355"/>
      <c r="N159" s="355"/>
      <c r="O159" s="355"/>
      <c r="P159" s="355"/>
      <c r="Q159" s="355"/>
      <c r="R159" s="355"/>
      <c r="S159" s="355"/>
      <c r="T159" s="355"/>
      <c r="U159" s="355"/>
      <c r="V159" s="355"/>
      <c r="W159" s="355"/>
      <c r="X159" s="355"/>
      <c r="Y159" s="355"/>
      <c r="Z159" s="355"/>
    </row>
    <row r="160" spans="1:26" ht="15.75" customHeight="1" x14ac:dyDescent="0.3">
      <c r="A160" s="355"/>
      <c r="B160" s="355"/>
      <c r="C160" s="355"/>
      <c r="D160" s="355"/>
      <c r="E160" s="355"/>
      <c r="F160" s="359"/>
      <c r="G160" s="355"/>
      <c r="H160" s="355"/>
      <c r="I160" s="355"/>
      <c r="J160" s="355"/>
      <c r="K160" s="355"/>
      <c r="L160" s="355"/>
      <c r="M160" s="355"/>
      <c r="N160" s="355"/>
      <c r="O160" s="355"/>
      <c r="P160" s="355"/>
      <c r="Q160" s="355"/>
      <c r="R160" s="355"/>
      <c r="S160" s="355"/>
      <c r="T160" s="355"/>
      <c r="U160" s="355"/>
      <c r="V160" s="355"/>
      <c r="W160" s="355"/>
      <c r="X160" s="355"/>
      <c r="Y160" s="355"/>
      <c r="Z160" s="355"/>
    </row>
    <row r="161" spans="1:26" ht="15.75" customHeight="1" x14ac:dyDescent="0.3">
      <c r="A161" s="355"/>
      <c r="B161" s="355"/>
      <c r="C161" s="355"/>
      <c r="D161" s="355"/>
      <c r="E161" s="355"/>
      <c r="F161" s="359"/>
      <c r="G161" s="355"/>
      <c r="H161" s="355"/>
      <c r="I161" s="355"/>
      <c r="J161" s="355"/>
      <c r="K161" s="355"/>
      <c r="L161" s="355"/>
      <c r="M161" s="355"/>
      <c r="N161" s="355"/>
      <c r="O161" s="355"/>
      <c r="P161" s="355"/>
      <c r="Q161" s="355"/>
      <c r="R161" s="355"/>
      <c r="S161" s="355"/>
      <c r="T161" s="355"/>
      <c r="U161" s="355"/>
      <c r="V161" s="355"/>
      <c r="W161" s="355"/>
      <c r="X161" s="355"/>
      <c r="Y161" s="355"/>
      <c r="Z161" s="355"/>
    </row>
    <row r="162" spans="1:26" ht="15.75" customHeight="1" x14ac:dyDescent="0.3">
      <c r="A162" s="355"/>
      <c r="B162" s="355"/>
      <c r="C162" s="355"/>
      <c r="D162" s="355"/>
      <c r="E162" s="355"/>
      <c r="F162" s="359"/>
      <c r="G162" s="355"/>
      <c r="H162" s="355"/>
      <c r="I162" s="355"/>
      <c r="J162" s="355"/>
      <c r="K162" s="355"/>
      <c r="L162" s="355"/>
      <c r="M162" s="355"/>
      <c r="N162" s="355"/>
      <c r="O162" s="355"/>
      <c r="P162" s="355"/>
      <c r="Q162" s="355"/>
      <c r="R162" s="355"/>
      <c r="S162" s="355"/>
      <c r="T162" s="355"/>
      <c r="U162" s="355"/>
      <c r="V162" s="355"/>
      <c r="W162" s="355"/>
      <c r="X162" s="355"/>
      <c r="Y162" s="355"/>
      <c r="Z162" s="355"/>
    </row>
    <row r="163" spans="1:26" ht="15.75" customHeight="1" x14ac:dyDescent="0.3">
      <c r="A163" s="355"/>
      <c r="B163" s="355"/>
      <c r="C163" s="355"/>
      <c r="D163" s="355"/>
      <c r="E163" s="355"/>
      <c r="F163" s="359"/>
      <c r="G163" s="355"/>
      <c r="H163" s="355"/>
      <c r="I163" s="355"/>
      <c r="J163" s="355"/>
      <c r="K163" s="355"/>
      <c r="L163" s="355"/>
      <c r="M163" s="355"/>
      <c r="N163" s="355"/>
      <c r="O163" s="355"/>
      <c r="P163" s="355"/>
      <c r="Q163" s="355"/>
      <c r="R163" s="355"/>
      <c r="S163" s="355"/>
      <c r="T163" s="355"/>
      <c r="U163" s="355"/>
      <c r="V163" s="355"/>
      <c r="W163" s="355"/>
      <c r="X163" s="355"/>
      <c r="Y163" s="355"/>
      <c r="Z163" s="355"/>
    </row>
    <row r="164" spans="1:26" ht="15.75" customHeight="1" x14ac:dyDescent="0.3">
      <c r="A164" s="355"/>
      <c r="B164" s="355"/>
      <c r="C164" s="355"/>
      <c r="D164" s="355"/>
      <c r="E164" s="355"/>
      <c r="F164" s="359"/>
      <c r="G164" s="355"/>
      <c r="H164" s="355"/>
      <c r="I164" s="355"/>
      <c r="J164" s="355"/>
      <c r="K164" s="355"/>
      <c r="L164" s="355"/>
      <c r="M164" s="355"/>
      <c r="N164" s="355"/>
      <c r="O164" s="355"/>
      <c r="P164" s="355"/>
      <c r="Q164" s="355"/>
      <c r="R164" s="355"/>
      <c r="S164" s="355"/>
      <c r="T164" s="355"/>
      <c r="U164" s="355"/>
      <c r="V164" s="355"/>
      <c r="W164" s="355"/>
      <c r="X164" s="355"/>
      <c r="Y164" s="355"/>
      <c r="Z164" s="355"/>
    </row>
    <row r="165" spans="1:26" ht="15.75" customHeight="1" x14ac:dyDescent="0.3">
      <c r="A165" s="355"/>
      <c r="B165" s="355"/>
      <c r="C165" s="355"/>
      <c r="D165" s="355"/>
      <c r="E165" s="355"/>
      <c r="F165" s="359"/>
      <c r="G165" s="355"/>
      <c r="H165" s="355"/>
      <c r="I165" s="355"/>
      <c r="J165" s="355"/>
      <c r="K165" s="355"/>
      <c r="L165" s="355"/>
      <c r="M165" s="355"/>
      <c r="N165" s="355"/>
      <c r="O165" s="355"/>
      <c r="P165" s="355"/>
      <c r="Q165" s="355"/>
      <c r="R165" s="355"/>
      <c r="S165" s="355"/>
      <c r="T165" s="355"/>
      <c r="U165" s="355"/>
      <c r="V165" s="355"/>
      <c r="W165" s="355"/>
      <c r="X165" s="355"/>
      <c r="Y165" s="355"/>
      <c r="Z165" s="355"/>
    </row>
    <row r="166" spans="1:26" ht="15.75" customHeight="1" x14ac:dyDescent="0.3">
      <c r="A166" s="355"/>
      <c r="B166" s="355"/>
      <c r="C166" s="355"/>
      <c r="D166" s="355"/>
      <c r="E166" s="355"/>
      <c r="F166" s="359"/>
      <c r="G166" s="355"/>
      <c r="H166" s="355"/>
      <c r="I166" s="355"/>
      <c r="J166" s="355"/>
      <c r="K166" s="355"/>
      <c r="L166" s="355"/>
      <c r="M166" s="355"/>
      <c r="N166" s="355"/>
      <c r="O166" s="355"/>
      <c r="P166" s="355"/>
      <c r="Q166" s="355"/>
      <c r="R166" s="355"/>
      <c r="S166" s="355"/>
      <c r="T166" s="355"/>
      <c r="U166" s="355"/>
      <c r="V166" s="355"/>
      <c r="W166" s="355"/>
      <c r="X166" s="355"/>
      <c r="Y166" s="355"/>
      <c r="Z166" s="355"/>
    </row>
    <row r="167" spans="1:26" ht="15.75" customHeight="1" x14ac:dyDescent="0.3">
      <c r="A167" s="355"/>
      <c r="B167" s="355"/>
      <c r="C167" s="355"/>
      <c r="D167" s="355"/>
      <c r="E167" s="355"/>
      <c r="F167" s="359"/>
      <c r="G167" s="355"/>
      <c r="H167" s="355"/>
      <c r="I167" s="355"/>
      <c r="J167" s="355"/>
      <c r="K167" s="355"/>
      <c r="L167" s="355"/>
      <c r="M167" s="355"/>
      <c r="N167" s="355"/>
      <c r="O167" s="355"/>
      <c r="P167" s="355"/>
      <c r="Q167" s="355"/>
      <c r="R167" s="355"/>
      <c r="S167" s="355"/>
      <c r="T167" s="355"/>
      <c r="U167" s="355"/>
      <c r="V167" s="355"/>
      <c r="W167" s="355"/>
      <c r="X167" s="355"/>
      <c r="Y167" s="355"/>
      <c r="Z167" s="355"/>
    </row>
    <row r="168" spans="1:26" ht="15.75" customHeight="1" x14ac:dyDescent="0.3">
      <c r="A168" s="355"/>
      <c r="B168" s="355"/>
      <c r="C168" s="355"/>
      <c r="D168" s="355"/>
      <c r="E168" s="355"/>
      <c r="F168" s="359"/>
      <c r="G168" s="355"/>
      <c r="H168" s="355"/>
      <c r="I168" s="355"/>
      <c r="J168" s="355"/>
      <c r="K168" s="355"/>
      <c r="L168" s="355"/>
      <c r="M168" s="355"/>
      <c r="N168" s="355"/>
      <c r="O168" s="355"/>
      <c r="P168" s="355"/>
      <c r="Q168" s="355"/>
      <c r="R168" s="355"/>
      <c r="S168" s="355"/>
      <c r="T168" s="355"/>
      <c r="U168" s="355"/>
      <c r="V168" s="355"/>
      <c r="W168" s="355"/>
      <c r="X168" s="355"/>
      <c r="Y168" s="355"/>
      <c r="Z168" s="355"/>
    </row>
    <row r="169" spans="1:26" ht="15.75" customHeight="1" x14ac:dyDescent="0.3">
      <c r="A169" s="355"/>
      <c r="B169" s="355"/>
      <c r="C169" s="355"/>
      <c r="D169" s="355"/>
      <c r="E169" s="355"/>
      <c r="F169" s="359"/>
      <c r="G169" s="355"/>
      <c r="H169" s="355"/>
      <c r="I169" s="355"/>
      <c r="J169" s="355"/>
      <c r="K169" s="355"/>
      <c r="L169" s="355"/>
      <c r="M169" s="355"/>
      <c r="N169" s="355"/>
      <c r="O169" s="355"/>
      <c r="P169" s="355"/>
      <c r="Q169" s="355"/>
      <c r="R169" s="355"/>
      <c r="S169" s="355"/>
      <c r="T169" s="355"/>
      <c r="U169" s="355"/>
      <c r="V169" s="355"/>
      <c r="W169" s="355"/>
      <c r="X169" s="355"/>
      <c r="Y169" s="355"/>
      <c r="Z169" s="355"/>
    </row>
    <row r="170" spans="1:26" ht="15.75" customHeight="1" x14ac:dyDescent="0.3">
      <c r="A170" s="355"/>
      <c r="B170" s="355"/>
      <c r="C170" s="355"/>
      <c r="D170" s="355"/>
      <c r="E170" s="355"/>
      <c r="F170" s="359"/>
      <c r="G170" s="355"/>
      <c r="H170" s="355"/>
      <c r="I170" s="355"/>
      <c r="J170" s="355"/>
      <c r="K170" s="355"/>
      <c r="L170" s="355"/>
      <c r="M170" s="355"/>
      <c r="N170" s="355"/>
      <c r="O170" s="355"/>
      <c r="P170" s="355"/>
      <c r="Q170" s="355"/>
      <c r="R170" s="355"/>
      <c r="S170" s="355"/>
      <c r="T170" s="355"/>
      <c r="U170" s="355"/>
      <c r="V170" s="355"/>
      <c r="W170" s="355"/>
      <c r="X170" s="355"/>
      <c r="Y170" s="355"/>
      <c r="Z170" s="355"/>
    </row>
    <row r="171" spans="1:26" ht="15.75" customHeight="1" x14ac:dyDescent="0.3">
      <c r="A171" s="355"/>
      <c r="B171" s="355"/>
      <c r="C171" s="355"/>
      <c r="D171" s="355"/>
      <c r="E171" s="355"/>
      <c r="F171" s="359"/>
      <c r="G171" s="355"/>
      <c r="H171" s="355"/>
      <c r="I171" s="355"/>
      <c r="J171" s="355"/>
      <c r="K171" s="355"/>
      <c r="L171" s="355"/>
      <c r="M171" s="355"/>
      <c r="N171" s="355"/>
      <c r="O171" s="355"/>
      <c r="P171" s="355"/>
      <c r="Q171" s="355"/>
      <c r="R171" s="355"/>
      <c r="S171" s="355"/>
      <c r="T171" s="355"/>
      <c r="U171" s="355"/>
      <c r="V171" s="355"/>
      <c r="W171" s="355"/>
      <c r="X171" s="355"/>
      <c r="Y171" s="355"/>
      <c r="Z171" s="355"/>
    </row>
    <row r="172" spans="1:26" ht="15.75" customHeight="1" x14ac:dyDescent="0.3">
      <c r="A172" s="355"/>
      <c r="B172" s="355"/>
      <c r="C172" s="355"/>
      <c r="D172" s="355"/>
      <c r="E172" s="355"/>
      <c r="F172" s="359"/>
      <c r="G172" s="355"/>
      <c r="H172" s="355"/>
      <c r="I172" s="355"/>
      <c r="J172" s="355"/>
      <c r="K172" s="355"/>
      <c r="L172" s="355"/>
      <c r="M172" s="355"/>
      <c r="N172" s="355"/>
      <c r="O172" s="355"/>
      <c r="P172" s="355"/>
      <c r="Q172" s="355"/>
      <c r="R172" s="355"/>
      <c r="S172" s="355"/>
      <c r="T172" s="355"/>
      <c r="U172" s="355"/>
      <c r="V172" s="355"/>
      <c r="W172" s="355"/>
      <c r="X172" s="355"/>
      <c r="Y172" s="355"/>
      <c r="Z172" s="355"/>
    </row>
    <row r="173" spans="1:26" ht="15.75" customHeight="1" x14ac:dyDescent="0.3">
      <c r="A173" s="355"/>
      <c r="B173" s="355"/>
      <c r="C173" s="355"/>
      <c r="D173" s="355"/>
      <c r="E173" s="355"/>
      <c r="F173" s="359"/>
      <c r="G173" s="355"/>
      <c r="H173" s="355"/>
      <c r="I173" s="355"/>
      <c r="J173" s="355"/>
      <c r="K173" s="355"/>
      <c r="L173" s="355"/>
      <c r="M173" s="355"/>
      <c r="N173" s="355"/>
      <c r="O173" s="355"/>
      <c r="P173" s="355"/>
      <c r="Q173" s="355"/>
      <c r="R173" s="355"/>
      <c r="S173" s="355"/>
      <c r="T173" s="355"/>
      <c r="U173" s="355"/>
      <c r="V173" s="355"/>
      <c r="W173" s="355"/>
      <c r="X173" s="355"/>
      <c r="Y173" s="355"/>
      <c r="Z173" s="355"/>
    </row>
    <row r="174" spans="1:26" ht="15.75" customHeight="1" x14ac:dyDescent="0.3">
      <c r="A174" s="355"/>
      <c r="B174" s="355"/>
      <c r="C174" s="355"/>
      <c r="D174" s="355"/>
      <c r="E174" s="355"/>
      <c r="F174" s="359"/>
      <c r="G174" s="355"/>
      <c r="H174" s="355"/>
      <c r="I174" s="355"/>
      <c r="J174" s="355"/>
      <c r="K174" s="355"/>
      <c r="L174" s="355"/>
      <c r="M174" s="355"/>
      <c r="N174" s="355"/>
      <c r="O174" s="355"/>
      <c r="P174" s="355"/>
      <c r="Q174" s="355"/>
      <c r="R174" s="355"/>
      <c r="S174" s="355"/>
      <c r="T174" s="355"/>
      <c r="U174" s="355"/>
      <c r="V174" s="355"/>
      <c r="W174" s="355"/>
      <c r="X174" s="355"/>
      <c r="Y174" s="355"/>
      <c r="Z174" s="355"/>
    </row>
    <row r="175" spans="1:26" ht="15.75" customHeight="1" x14ac:dyDescent="0.3">
      <c r="A175" s="355"/>
      <c r="B175" s="355"/>
      <c r="C175" s="355"/>
      <c r="D175" s="355"/>
      <c r="E175" s="355"/>
      <c r="F175" s="359"/>
      <c r="G175" s="355"/>
      <c r="H175" s="355"/>
      <c r="I175" s="355"/>
      <c r="J175" s="355"/>
      <c r="K175" s="355"/>
      <c r="L175" s="355"/>
      <c r="M175" s="355"/>
      <c r="N175" s="355"/>
      <c r="O175" s="355"/>
      <c r="P175" s="355"/>
      <c r="Q175" s="355"/>
      <c r="R175" s="355"/>
      <c r="S175" s="355"/>
      <c r="T175" s="355"/>
      <c r="U175" s="355"/>
      <c r="V175" s="355"/>
      <c r="W175" s="355"/>
      <c r="X175" s="355"/>
      <c r="Y175" s="355"/>
      <c r="Z175" s="355"/>
    </row>
    <row r="176" spans="1:26" ht="15.75" customHeight="1" x14ac:dyDescent="0.3">
      <c r="A176" s="355"/>
      <c r="B176" s="355"/>
      <c r="C176" s="355"/>
      <c r="D176" s="355"/>
      <c r="E176" s="355"/>
      <c r="F176" s="359"/>
      <c r="G176" s="355"/>
      <c r="H176" s="355"/>
      <c r="I176" s="355"/>
      <c r="J176" s="355"/>
      <c r="K176" s="355"/>
      <c r="L176" s="355"/>
      <c r="M176" s="355"/>
      <c r="N176" s="355"/>
      <c r="O176" s="355"/>
      <c r="P176" s="355"/>
      <c r="Q176" s="355"/>
      <c r="R176" s="355"/>
      <c r="S176" s="355"/>
      <c r="T176" s="355"/>
      <c r="U176" s="355"/>
      <c r="V176" s="355"/>
      <c r="W176" s="355"/>
      <c r="X176" s="355"/>
      <c r="Y176" s="355"/>
      <c r="Z176" s="355"/>
    </row>
    <row r="177" spans="1:26" ht="15.75" customHeight="1" x14ac:dyDescent="0.3">
      <c r="A177" s="355"/>
      <c r="B177" s="355"/>
      <c r="C177" s="355"/>
      <c r="D177" s="355"/>
      <c r="E177" s="355"/>
      <c r="F177" s="359"/>
      <c r="G177" s="355"/>
      <c r="H177" s="355"/>
      <c r="I177" s="355"/>
      <c r="J177" s="355"/>
      <c r="K177" s="355"/>
      <c r="L177" s="355"/>
      <c r="M177" s="355"/>
      <c r="N177" s="355"/>
      <c r="O177" s="355"/>
      <c r="P177" s="355"/>
      <c r="Q177" s="355"/>
      <c r="R177" s="355"/>
      <c r="S177" s="355"/>
      <c r="T177" s="355"/>
      <c r="U177" s="355"/>
      <c r="V177" s="355"/>
      <c r="W177" s="355"/>
      <c r="X177" s="355"/>
      <c r="Y177" s="355"/>
      <c r="Z177" s="355"/>
    </row>
    <row r="178" spans="1:26" ht="15.75" customHeight="1" x14ac:dyDescent="0.3">
      <c r="A178" s="355"/>
      <c r="B178" s="355"/>
      <c r="C178" s="355"/>
      <c r="D178" s="355"/>
      <c r="E178" s="355"/>
      <c r="F178" s="359"/>
      <c r="G178" s="355"/>
      <c r="H178" s="355"/>
      <c r="I178" s="355"/>
      <c r="J178" s="355"/>
      <c r="K178" s="355"/>
      <c r="L178" s="355"/>
      <c r="M178" s="355"/>
      <c r="N178" s="355"/>
      <c r="O178" s="355"/>
      <c r="P178" s="355"/>
      <c r="Q178" s="355"/>
      <c r="R178" s="355"/>
      <c r="S178" s="355"/>
      <c r="T178" s="355"/>
      <c r="U178" s="355"/>
      <c r="V178" s="355"/>
      <c r="W178" s="355"/>
      <c r="X178" s="355"/>
      <c r="Y178" s="355"/>
      <c r="Z178" s="355"/>
    </row>
    <row r="179" spans="1:26" ht="15.75" customHeight="1" x14ac:dyDescent="0.3">
      <c r="A179" s="355"/>
      <c r="B179" s="355"/>
      <c r="C179" s="355"/>
      <c r="D179" s="355"/>
      <c r="E179" s="355"/>
      <c r="F179" s="359"/>
      <c r="G179" s="355"/>
      <c r="H179" s="355"/>
      <c r="I179" s="355"/>
      <c r="J179" s="355"/>
      <c r="K179" s="355"/>
      <c r="L179" s="355"/>
      <c r="M179" s="355"/>
      <c r="N179" s="355"/>
      <c r="O179" s="355"/>
      <c r="P179" s="355"/>
      <c r="Q179" s="355"/>
      <c r="R179" s="355"/>
      <c r="S179" s="355"/>
      <c r="T179" s="355"/>
      <c r="U179" s="355"/>
      <c r="V179" s="355"/>
      <c r="W179" s="355"/>
      <c r="X179" s="355"/>
      <c r="Y179" s="355"/>
      <c r="Z179" s="355"/>
    </row>
    <row r="180" spans="1:26" ht="15.75" customHeight="1" x14ac:dyDescent="0.3">
      <c r="A180" s="355"/>
      <c r="B180" s="355"/>
      <c r="C180" s="355"/>
      <c r="D180" s="355"/>
      <c r="E180" s="355"/>
      <c r="F180" s="359"/>
      <c r="G180" s="355"/>
      <c r="H180" s="355"/>
      <c r="I180" s="355"/>
      <c r="J180" s="355"/>
      <c r="K180" s="355"/>
      <c r="L180" s="355"/>
      <c r="M180" s="355"/>
      <c r="N180" s="355"/>
      <c r="O180" s="355"/>
      <c r="P180" s="355"/>
      <c r="Q180" s="355"/>
      <c r="R180" s="355"/>
      <c r="S180" s="355"/>
      <c r="T180" s="355"/>
      <c r="U180" s="355"/>
      <c r="V180" s="355"/>
      <c r="W180" s="355"/>
      <c r="X180" s="355"/>
      <c r="Y180" s="355"/>
      <c r="Z180" s="355"/>
    </row>
    <row r="181" spans="1:26" ht="15.75" customHeight="1" x14ac:dyDescent="0.3">
      <c r="A181" s="355"/>
      <c r="B181" s="355"/>
      <c r="C181" s="355"/>
      <c r="D181" s="355"/>
      <c r="E181" s="355"/>
      <c r="F181" s="359"/>
      <c r="G181" s="355"/>
      <c r="H181" s="355"/>
      <c r="I181" s="355"/>
      <c r="J181" s="355"/>
      <c r="K181" s="355"/>
      <c r="L181" s="355"/>
      <c r="M181" s="355"/>
      <c r="N181" s="355"/>
      <c r="O181" s="355"/>
      <c r="P181" s="355"/>
      <c r="Q181" s="355"/>
      <c r="R181" s="355"/>
      <c r="S181" s="355"/>
      <c r="T181" s="355"/>
      <c r="U181" s="355"/>
      <c r="V181" s="355"/>
      <c r="W181" s="355"/>
      <c r="X181" s="355"/>
      <c r="Y181" s="355"/>
      <c r="Z181" s="355"/>
    </row>
    <row r="182" spans="1:26" ht="15.75" customHeight="1" x14ac:dyDescent="0.3">
      <c r="A182" s="355"/>
      <c r="B182" s="355"/>
      <c r="C182" s="355"/>
      <c r="D182" s="355"/>
      <c r="E182" s="355"/>
      <c r="F182" s="359"/>
      <c r="G182" s="355"/>
      <c r="H182" s="355"/>
      <c r="I182" s="355"/>
      <c r="J182" s="355"/>
      <c r="K182" s="355"/>
      <c r="L182" s="355"/>
      <c r="M182" s="355"/>
      <c r="N182" s="355"/>
      <c r="O182" s="355"/>
      <c r="P182" s="355"/>
      <c r="Q182" s="355"/>
      <c r="R182" s="355"/>
      <c r="S182" s="355"/>
      <c r="T182" s="355"/>
      <c r="U182" s="355"/>
      <c r="V182" s="355"/>
      <c r="W182" s="355"/>
      <c r="X182" s="355"/>
      <c r="Y182" s="355"/>
      <c r="Z182" s="355"/>
    </row>
    <row r="183" spans="1:26" ht="15.75" customHeight="1" x14ac:dyDescent="0.3">
      <c r="A183" s="355"/>
      <c r="B183" s="355"/>
      <c r="C183" s="355"/>
      <c r="D183" s="355"/>
      <c r="E183" s="355"/>
      <c r="F183" s="359"/>
      <c r="G183" s="355"/>
      <c r="H183" s="355"/>
      <c r="I183" s="355"/>
      <c r="J183" s="355"/>
      <c r="K183" s="355"/>
      <c r="L183" s="355"/>
      <c r="M183" s="355"/>
      <c r="N183" s="355"/>
      <c r="O183" s="355"/>
      <c r="P183" s="355"/>
      <c r="Q183" s="355"/>
      <c r="R183" s="355"/>
      <c r="S183" s="355"/>
      <c r="T183" s="355"/>
      <c r="U183" s="355"/>
      <c r="V183" s="355"/>
      <c r="W183" s="355"/>
      <c r="X183" s="355"/>
      <c r="Y183" s="355"/>
      <c r="Z183" s="355"/>
    </row>
    <row r="184" spans="1:26" ht="15.75" customHeight="1" x14ac:dyDescent="0.3">
      <c r="A184" s="355"/>
      <c r="B184" s="355"/>
      <c r="C184" s="355"/>
      <c r="D184" s="355"/>
      <c r="E184" s="355"/>
      <c r="F184" s="359"/>
      <c r="G184" s="355"/>
      <c r="H184" s="355"/>
      <c r="I184" s="355"/>
      <c r="J184" s="355"/>
      <c r="K184" s="355"/>
      <c r="L184" s="355"/>
      <c r="M184" s="355"/>
      <c r="N184" s="355"/>
      <c r="O184" s="355"/>
      <c r="P184" s="355"/>
      <c r="Q184" s="355"/>
      <c r="R184" s="355"/>
      <c r="S184" s="355"/>
      <c r="T184" s="355"/>
      <c r="U184" s="355"/>
      <c r="V184" s="355"/>
      <c r="W184" s="355"/>
      <c r="X184" s="355"/>
      <c r="Y184" s="355"/>
      <c r="Z184" s="355"/>
    </row>
    <row r="185" spans="1:26" ht="15.75" customHeight="1" x14ac:dyDescent="0.3">
      <c r="A185" s="355"/>
      <c r="B185" s="355"/>
      <c r="C185" s="355"/>
      <c r="D185" s="355"/>
      <c r="E185" s="355"/>
      <c r="F185" s="359"/>
      <c r="G185" s="355"/>
      <c r="H185" s="355"/>
      <c r="I185" s="355"/>
      <c r="J185" s="355"/>
      <c r="K185" s="355"/>
      <c r="L185" s="355"/>
      <c r="M185" s="355"/>
      <c r="N185" s="355"/>
      <c r="O185" s="355"/>
      <c r="P185" s="355"/>
      <c r="Q185" s="355"/>
      <c r="R185" s="355"/>
      <c r="S185" s="355"/>
      <c r="T185" s="355"/>
      <c r="U185" s="355"/>
      <c r="V185" s="355"/>
      <c r="W185" s="355"/>
      <c r="X185" s="355"/>
      <c r="Y185" s="355"/>
      <c r="Z185" s="355"/>
    </row>
    <row r="186" spans="1:26" ht="15.75" customHeight="1" x14ac:dyDescent="0.3">
      <c r="A186" s="355"/>
      <c r="B186" s="355"/>
      <c r="C186" s="355"/>
      <c r="D186" s="355"/>
      <c r="E186" s="355"/>
      <c r="F186" s="359"/>
      <c r="G186" s="355"/>
      <c r="H186" s="355"/>
      <c r="I186" s="355"/>
      <c r="J186" s="355"/>
      <c r="K186" s="355"/>
      <c r="L186" s="355"/>
      <c r="M186" s="355"/>
      <c r="N186" s="355"/>
      <c r="O186" s="355"/>
      <c r="P186" s="355"/>
      <c r="Q186" s="355"/>
      <c r="R186" s="355"/>
      <c r="S186" s="355"/>
      <c r="T186" s="355"/>
      <c r="U186" s="355"/>
      <c r="V186" s="355"/>
      <c r="W186" s="355"/>
      <c r="X186" s="355"/>
      <c r="Y186" s="355"/>
      <c r="Z186" s="355"/>
    </row>
    <row r="187" spans="1:26" ht="15.75" customHeight="1" x14ac:dyDescent="0.3">
      <c r="A187" s="355"/>
      <c r="B187" s="355"/>
      <c r="C187" s="355"/>
      <c r="D187" s="355"/>
      <c r="E187" s="355"/>
      <c r="F187" s="359"/>
      <c r="G187" s="355"/>
      <c r="H187" s="355"/>
      <c r="I187" s="355"/>
      <c r="J187" s="355"/>
      <c r="K187" s="355"/>
      <c r="L187" s="355"/>
      <c r="M187" s="355"/>
      <c r="N187" s="355"/>
      <c r="O187" s="355"/>
      <c r="P187" s="355"/>
      <c r="Q187" s="355"/>
      <c r="R187" s="355"/>
      <c r="S187" s="355"/>
      <c r="T187" s="355"/>
      <c r="U187" s="355"/>
      <c r="V187" s="355"/>
      <c r="W187" s="355"/>
      <c r="X187" s="355"/>
      <c r="Y187" s="355"/>
      <c r="Z187" s="355"/>
    </row>
    <row r="188" spans="1:26" ht="15.75" customHeight="1" x14ac:dyDescent="0.3">
      <c r="A188" s="355"/>
      <c r="B188" s="355"/>
      <c r="C188" s="355"/>
      <c r="D188" s="355"/>
      <c r="E188" s="355"/>
      <c r="F188" s="359"/>
      <c r="G188" s="355"/>
      <c r="H188" s="355"/>
      <c r="I188" s="355"/>
      <c r="J188" s="355"/>
      <c r="K188" s="355"/>
      <c r="L188" s="355"/>
      <c r="M188" s="355"/>
      <c r="N188" s="355"/>
      <c r="O188" s="355"/>
      <c r="P188" s="355"/>
      <c r="Q188" s="355"/>
      <c r="R188" s="355"/>
      <c r="S188" s="355"/>
      <c r="T188" s="355"/>
      <c r="U188" s="355"/>
      <c r="V188" s="355"/>
      <c r="W188" s="355"/>
      <c r="X188" s="355"/>
      <c r="Y188" s="355"/>
      <c r="Z188" s="355"/>
    </row>
    <row r="189" spans="1:26" ht="15.75" customHeight="1" x14ac:dyDescent="0.3">
      <c r="A189" s="355"/>
      <c r="B189" s="355"/>
      <c r="C189" s="355"/>
      <c r="D189" s="355"/>
      <c r="E189" s="355"/>
      <c r="F189" s="359"/>
      <c r="G189" s="355"/>
      <c r="H189" s="355"/>
      <c r="I189" s="355"/>
      <c r="J189" s="355"/>
      <c r="K189" s="355"/>
      <c r="L189" s="355"/>
      <c r="M189" s="355"/>
      <c r="N189" s="355"/>
      <c r="O189" s="355"/>
      <c r="P189" s="355"/>
      <c r="Q189" s="355"/>
      <c r="R189" s="355"/>
      <c r="S189" s="355"/>
      <c r="T189" s="355"/>
      <c r="U189" s="355"/>
      <c r="V189" s="355"/>
      <c r="W189" s="355"/>
      <c r="X189" s="355"/>
      <c r="Y189" s="355"/>
      <c r="Z189" s="355"/>
    </row>
    <row r="190" spans="1:26" ht="15.75" customHeight="1" x14ac:dyDescent="0.3">
      <c r="A190" s="355"/>
      <c r="B190" s="355"/>
      <c r="C190" s="355"/>
      <c r="D190" s="355"/>
      <c r="E190" s="355"/>
      <c r="F190" s="359"/>
      <c r="G190" s="355"/>
      <c r="H190" s="355"/>
      <c r="I190" s="355"/>
      <c r="J190" s="355"/>
      <c r="K190" s="355"/>
      <c r="L190" s="355"/>
      <c r="M190" s="355"/>
      <c r="N190" s="355"/>
      <c r="O190" s="355"/>
      <c r="P190" s="355"/>
      <c r="Q190" s="355"/>
      <c r="R190" s="355"/>
      <c r="S190" s="355"/>
      <c r="T190" s="355"/>
      <c r="U190" s="355"/>
      <c r="V190" s="355"/>
      <c r="W190" s="355"/>
      <c r="X190" s="355"/>
      <c r="Y190" s="355"/>
      <c r="Z190" s="355"/>
    </row>
    <row r="191" spans="1:26" ht="15.75" customHeight="1" x14ac:dyDescent="0.3">
      <c r="A191" s="355"/>
      <c r="B191" s="355"/>
      <c r="C191" s="355"/>
      <c r="D191" s="355"/>
      <c r="E191" s="355"/>
      <c r="F191" s="359"/>
      <c r="G191" s="355"/>
      <c r="H191" s="355"/>
      <c r="I191" s="355"/>
      <c r="J191" s="355"/>
      <c r="K191" s="355"/>
      <c r="L191" s="355"/>
      <c r="M191" s="355"/>
      <c r="N191" s="355"/>
      <c r="O191" s="355"/>
      <c r="P191" s="355"/>
      <c r="Q191" s="355"/>
      <c r="R191" s="355"/>
      <c r="S191" s="355"/>
      <c r="T191" s="355"/>
      <c r="U191" s="355"/>
      <c r="V191" s="355"/>
      <c r="W191" s="355"/>
      <c r="X191" s="355"/>
      <c r="Y191" s="355"/>
      <c r="Z191" s="355"/>
    </row>
    <row r="192" spans="1:26" ht="15.75" customHeight="1" x14ac:dyDescent="0.3">
      <c r="A192" s="355"/>
      <c r="B192" s="355"/>
      <c r="C192" s="355"/>
      <c r="D192" s="355"/>
      <c r="E192" s="355"/>
      <c r="F192" s="359"/>
      <c r="G192" s="355"/>
      <c r="H192" s="355"/>
      <c r="I192" s="355"/>
      <c r="J192" s="355"/>
      <c r="K192" s="355"/>
      <c r="L192" s="355"/>
      <c r="M192" s="355"/>
      <c r="N192" s="355"/>
      <c r="O192" s="355"/>
      <c r="P192" s="355"/>
      <c r="Q192" s="355"/>
      <c r="R192" s="355"/>
      <c r="S192" s="355"/>
      <c r="T192" s="355"/>
      <c r="U192" s="355"/>
      <c r="V192" s="355"/>
      <c r="W192" s="355"/>
      <c r="X192" s="355"/>
      <c r="Y192" s="355"/>
      <c r="Z192" s="355"/>
    </row>
    <row r="193" spans="1:26" ht="15.75" customHeight="1" x14ac:dyDescent="0.3">
      <c r="A193" s="355"/>
      <c r="B193" s="355"/>
      <c r="C193" s="355"/>
      <c r="D193" s="355"/>
      <c r="E193" s="355"/>
      <c r="F193" s="359"/>
      <c r="G193" s="355"/>
      <c r="H193" s="355"/>
      <c r="I193" s="355"/>
      <c r="J193" s="355"/>
      <c r="K193" s="355"/>
      <c r="L193" s="355"/>
      <c r="M193" s="355"/>
      <c r="N193" s="355"/>
      <c r="O193" s="355"/>
      <c r="P193" s="355"/>
      <c r="Q193" s="355"/>
      <c r="R193" s="355"/>
      <c r="S193" s="355"/>
      <c r="T193" s="355"/>
      <c r="U193" s="355"/>
      <c r="V193" s="355"/>
      <c r="W193" s="355"/>
      <c r="X193" s="355"/>
      <c r="Y193" s="355"/>
      <c r="Z193" s="355"/>
    </row>
    <row r="194" spans="1:26" ht="15.75" customHeight="1" x14ac:dyDescent="0.3">
      <c r="A194" s="355"/>
      <c r="B194" s="355"/>
      <c r="C194" s="355"/>
      <c r="D194" s="355"/>
      <c r="E194" s="355"/>
      <c r="F194" s="359"/>
      <c r="G194" s="355"/>
      <c r="H194" s="355"/>
      <c r="I194" s="355"/>
      <c r="J194" s="355"/>
      <c r="K194" s="355"/>
      <c r="L194" s="355"/>
      <c r="M194" s="355"/>
      <c r="N194" s="355"/>
      <c r="O194" s="355"/>
      <c r="P194" s="355"/>
      <c r="Q194" s="355"/>
      <c r="R194" s="355"/>
      <c r="S194" s="355"/>
      <c r="T194" s="355"/>
      <c r="U194" s="355"/>
      <c r="V194" s="355"/>
      <c r="W194" s="355"/>
      <c r="X194" s="355"/>
      <c r="Y194" s="355"/>
      <c r="Z194" s="355"/>
    </row>
    <row r="195" spans="1:26" ht="15.75" customHeight="1" x14ac:dyDescent="0.3">
      <c r="A195" s="355"/>
      <c r="B195" s="355"/>
      <c r="C195" s="355"/>
      <c r="D195" s="355"/>
      <c r="E195" s="355"/>
      <c r="F195" s="359"/>
      <c r="G195" s="355"/>
      <c r="H195" s="355"/>
      <c r="I195" s="355"/>
      <c r="J195" s="355"/>
      <c r="K195" s="355"/>
      <c r="L195" s="355"/>
      <c r="M195" s="355"/>
      <c r="N195" s="355"/>
      <c r="O195" s="355"/>
      <c r="P195" s="355"/>
      <c r="Q195" s="355"/>
      <c r="R195" s="355"/>
      <c r="S195" s="355"/>
      <c r="T195" s="355"/>
      <c r="U195" s="355"/>
      <c r="V195" s="355"/>
      <c r="W195" s="355"/>
      <c r="X195" s="355"/>
      <c r="Y195" s="355"/>
      <c r="Z195" s="355"/>
    </row>
    <row r="196" spans="1:26" ht="15.75" customHeight="1" x14ac:dyDescent="0.3">
      <c r="A196" s="355"/>
      <c r="B196" s="355"/>
      <c r="C196" s="355"/>
      <c r="D196" s="355"/>
      <c r="E196" s="355"/>
      <c r="F196" s="359"/>
      <c r="G196" s="355"/>
      <c r="H196" s="355"/>
      <c r="I196" s="355"/>
      <c r="J196" s="355"/>
      <c r="K196" s="355"/>
      <c r="L196" s="355"/>
      <c r="M196" s="355"/>
      <c r="N196" s="355"/>
      <c r="O196" s="355"/>
      <c r="P196" s="355"/>
      <c r="Q196" s="355"/>
      <c r="R196" s="355"/>
      <c r="S196" s="355"/>
      <c r="T196" s="355"/>
      <c r="U196" s="355"/>
      <c r="V196" s="355"/>
      <c r="W196" s="355"/>
      <c r="X196" s="355"/>
      <c r="Y196" s="355"/>
      <c r="Z196" s="355"/>
    </row>
    <row r="197" spans="1:26" ht="15.75" customHeight="1" x14ac:dyDescent="0.3">
      <c r="A197" s="355"/>
      <c r="B197" s="355"/>
      <c r="C197" s="355"/>
      <c r="D197" s="355"/>
      <c r="E197" s="355"/>
      <c r="F197" s="359"/>
      <c r="G197" s="355"/>
      <c r="H197" s="355"/>
      <c r="I197" s="355"/>
      <c r="J197" s="355"/>
      <c r="K197" s="355"/>
      <c r="L197" s="355"/>
      <c r="M197" s="355"/>
      <c r="N197" s="355"/>
      <c r="O197" s="355"/>
      <c r="P197" s="355"/>
      <c r="Q197" s="355"/>
      <c r="R197" s="355"/>
      <c r="S197" s="355"/>
      <c r="T197" s="355"/>
      <c r="U197" s="355"/>
      <c r="V197" s="355"/>
      <c r="W197" s="355"/>
      <c r="X197" s="355"/>
      <c r="Y197" s="355"/>
      <c r="Z197" s="355"/>
    </row>
    <row r="198" spans="1:26" ht="15.75" customHeight="1" x14ac:dyDescent="0.3">
      <c r="A198" s="355"/>
      <c r="B198" s="355"/>
      <c r="C198" s="355"/>
      <c r="D198" s="355"/>
      <c r="E198" s="355"/>
      <c r="F198" s="359"/>
      <c r="G198" s="355"/>
      <c r="H198" s="355"/>
      <c r="I198" s="355"/>
      <c r="J198" s="355"/>
      <c r="K198" s="355"/>
      <c r="L198" s="355"/>
      <c r="M198" s="355"/>
      <c r="N198" s="355"/>
      <c r="O198" s="355"/>
      <c r="P198" s="355"/>
      <c r="Q198" s="355"/>
      <c r="R198" s="355"/>
      <c r="S198" s="355"/>
      <c r="T198" s="355"/>
      <c r="U198" s="355"/>
      <c r="V198" s="355"/>
      <c r="W198" s="355"/>
      <c r="X198" s="355"/>
      <c r="Y198" s="355"/>
      <c r="Z198" s="355"/>
    </row>
    <row r="199" spans="1:26" ht="15.75" customHeight="1" x14ac:dyDescent="0.3">
      <c r="A199" s="355"/>
      <c r="B199" s="355"/>
      <c r="C199" s="355"/>
      <c r="D199" s="355"/>
      <c r="E199" s="355"/>
      <c r="F199" s="359"/>
      <c r="G199" s="355"/>
      <c r="H199" s="355"/>
      <c r="I199" s="355"/>
      <c r="J199" s="355"/>
      <c r="K199" s="355"/>
      <c r="L199" s="355"/>
      <c r="M199" s="355"/>
      <c r="N199" s="355"/>
      <c r="O199" s="355"/>
      <c r="P199" s="355"/>
      <c r="Q199" s="355"/>
      <c r="R199" s="355"/>
      <c r="S199" s="355"/>
      <c r="T199" s="355"/>
      <c r="U199" s="355"/>
      <c r="V199" s="355"/>
      <c r="W199" s="355"/>
      <c r="X199" s="355"/>
      <c r="Y199" s="355"/>
      <c r="Z199" s="355"/>
    </row>
    <row r="200" spans="1:26" ht="15.75" customHeight="1" x14ac:dyDescent="0.3">
      <c r="A200" s="355"/>
      <c r="B200" s="355"/>
      <c r="C200" s="355"/>
      <c r="D200" s="355"/>
      <c r="E200" s="355"/>
      <c r="F200" s="359"/>
      <c r="G200" s="355"/>
      <c r="H200" s="355"/>
      <c r="I200" s="355"/>
      <c r="J200" s="355"/>
      <c r="K200" s="355"/>
      <c r="L200" s="355"/>
      <c r="M200" s="355"/>
      <c r="N200" s="355"/>
      <c r="O200" s="355"/>
      <c r="P200" s="355"/>
      <c r="Q200" s="355"/>
      <c r="R200" s="355"/>
      <c r="S200" s="355"/>
      <c r="T200" s="355"/>
      <c r="U200" s="355"/>
      <c r="V200" s="355"/>
      <c r="W200" s="355"/>
      <c r="X200" s="355"/>
      <c r="Y200" s="355"/>
      <c r="Z200" s="355"/>
    </row>
    <row r="201" spans="1:26" ht="15.75" customHeight="1" x14ac:dyDescent="0.3">
      <c r="A201" s="355"/>
      <c r="B201" s="355"/>
      <c r="C201" s="355"/>
      <c r="D201" s="355"/>
      <c r="E201" s="355"/>
      <c r="F201" s="359"/>
      <c r="G201" s="355"/>
      <c r="H201" s="355"/>
      <c r="I201" s="355"/>
      <c r="J201" s="355"/>
      <c r="K201" s="355"/>
      <c r="L201" s="355"/>
      <c r="M201" s="355"/>
      <c r="N201" s="355"/>
      <c r="O201" s="355"/>
      <c r="P201" s="355"/>
      <c r="Q201" s="355"/>
      <c r="R201" s="355"/>
      <c r="S201" s="355"/>
      <c r="T201" s="355"/>
      <c r="U201" s="355"/>
      <c r="V201" s="355"/>
      <c r="W201" s="355"/>
      <c r="X201" s="355"/>
      <c r="Y201" s="355"/>
      <c r="Z201" s="355"/>
    </row>
    <row r="202" spans="1:26" ht="15.75" customHeight="1" x14ac:dyDescent="0.3">
      <c r="A202" s="355"/>
      <c r="B202" s="355"/>
      <c r="C202" s="355"/>
      <c r="D202" s="355"/>
      <c r="E202" s="355"/>
      <c r="F202" s="359"/>
      <c r="G202" s="355"/>
      <c r="H202" s="355"/>
      <c r="I202" s="355"/>
      <c r="J202" s="355"/>
      <c r="K202" s="355"/>
      <c r="L202" s="355"/>
      <c r="M202" s="355"/>
      <c r="N202" s="355"/>
      <c r="O202" s="355"/>
      <c r="P202" s="355"/>
      <c r="Q202" s="355"/>
      <c r="R202" s="355"/>
      <c r="S202" s="355"/>
      <c r="T202" s="355"/>
      <c r="U202" s="355"/>
      <c r="V202" s="355"/>
      <c r="W202" s="355"/>
      <c r="X202" s="355"/>
      <c r="Y202" s="355"/>
      <c r="Z202" s="355"/>
    </row>
    <row r="203" spans="1:26" ht="15.75" customHeight="1" x14ac:dyDescent="0.3">
      <c r="A203" s="355"/>
      <c r="B203" s="355"/>
      <c r="C203" s="355"/>
      <c r="D203" s="355"/>
      <c r="E203" s="355"/>
      <c r="F203" s="359"/>
      <c r="G203" s="355"/>
      <c r="H203" s="355"/>
      <c r="I203" s="355"/>
      <c r="J203" s="355"/>
      <c r="K203" s="355"/>
      <c r="L203" s="355"/>
      <c r="M203" s="355"/>
      <c r="N203" s="355"/>
      <c r="O203" s="355"/>
      <c r="P203" s="355"/>
      <c r="Q203" s="355"/>
      <c r="R203" s="355"/>
      <c r="S203" s="355"/>
      <c r="T203" s="355"/>
      <c r="U203" s="355"/>
      <c r="V203" s="355"/>
      <c r="W203" s="355"/>
      <c r="X203" s="355"/>
      <c r="Y203" s="355"/>
      <c r="Z203" s="355"/>
    </row>
    <row r="204" spans="1:26" ht="15.75" customHeight="1" x14ac:dyDescent="0.3">
      <c r="A204" s="355"/>
      <c r="B204" s="355"/>
      <c r="C204" s="355"/>
      <c r="D204" s="355"/>
      <c r="E204" s="355"/>
      <c r="F204" s="359"/>
      <c r="G204" s="355"/>
      <c r="H204" s="355"/>
      <c r="I204" s="355"/>
      <c r="J204" s="355"/>
      <c r="K204" s="355"/>
      <c r="L204" s="355"/>
      <c r="M204" s="355"/>
      <c r="N204" s="355"/>
      <c r="O204" s="355"/>
      <c r="P204" s="355"/>
      <c r="Q204" s="355"/>
      <c r="R204" s="355"/>
      <c r="S204" s="355"/>
      <c r="T204" s="355"/>
      <c r="U204" s="355"/>
      <c r="V204" s="355"/>
      <c r="W204" s="355"/>
      <c r="X204" s="355"/>
      <c r="Y204" s="355"/>
      <c r="Z204" s="355"/>
    </row>
    <row r="205" spans="1:26" ht="15.75" customHeight="1" x14ac:dyDescent="0.3">
      <c r="A205" s="355"/>
      <c r="B205" s="355"/>
      <c r="C205" s="355"/>
      <c r="D205" s="355"/>
      <c r="E205" s="355"/>
      <c r="F205" s="359"/>
      <c r="G205" s="355"/>
      <c r="H205" s="355"/>
      <c r="I205" s="355"/>
      <c r="J205" s="355"/>
      <c r="K205" s="355"/>
      <c r="L205" s="355"/>
      <c r="M205" s="355"/>
      <c r="N205" s="355"/>
      <c r="O205" s="355"/>
      <c r="P205" s="355"/>
      <c r="Q205" s="355"/>
      <c r="R205" s="355"/>
      <c r="S205" s="355"/>
      <c r="T205" s="355"/>
      <c r="U205" s="355"/>
      <c r="V205" s="355"/>
      <c r="W205" s="355"/>
      <c r="X205" s="355"/>
      <c r="Y205" s="355"/>
      <c r="Z205" s="355"/>
    </row>
    <row r="206" spans="1:26" ht="15.75" customHeight="1" x14ac:dyDescent="0.3">
      <c r="A206" s="355"/>
      <c r="B206" s="355"/>
      <c r="C206" s="355"/>
      <c r="D206" s="355"/>
      <c r="E206" s="355"/>
      <c r="F206" s="359"/>
      <c r="G206" s="355"/>
      <c r="H206" s="355"/>
      <c r="I206" s="355"/>
      <c r="J206" s="355"/>
      <c r="K206" s="355"/>
      <c r="L206" s="355"/>
      <c r="M206" s="355"/>
      <c r="N206" s="355"/>
      <c r="O206" s="355"/>
      <c r="P206" s="355"/>
      <c r="Q206" s="355"/>
      <c r="R206" s="355"/>
      <c r="S206" s="355"/>
      <c r="T206" s="355"/>
      <c r="U206" s="355"/>
      <c r="V206" s="355"/>
      <c r="W206" s="355"/>
      <c r="X206" s="355"/>
      <c r="Y206" s="355"/>
      <c r="Z206" s="355"/>
    </row>
    <row r="207" spans="1:26" ht="15.75" customHeight="1" x14ac:dyDescent="0.3">
      <c r="A207" s="355"/>
      <c r="B207" s="355"/>
      <c r="C207" s="355"/>
      <c r="D207" s="355"/>
      <c r="E207" s="355"/>
      <c r="F207" s="359"/>
      <c r="G207" s="355"/>
      <c r="H207" s="355"/>
      <c r="I207" s="355"/>
      <c r="J207" s="355"/>
      <c r="K207" s="355"/>
      <c r="L207" s="355"/>
      <c r="M207" s="355"/>
      <c r="N207" s="355"/>
      <c r="O207" s="355"/>
      <c r="P207" s="355"/>
      <c r="Q207" s="355"/>
      <c r="R207" s="355"/>
      <c r="S207" s="355"/>
      <c r="T207" s="355"/>
      <c r="U207" s="355"/>
      <c r="V207" s="355"/>
      <c r="W207" s="355"/>
      <c r="X207" s="355"/>
      <c r="Y207" s="355"/>
      <c r="Z207" s="355"/>
    </row>
    <row r="208" spans="1:26" ht="15.75" customHeight="1" x14ac:dyDescent="0.3">
      <c r="A208" s="355"/>
      <c r="B208" s="355"/>
      <c r="C208" s="355"/>
      <c r="D208" s="355"/>
      <c r="E208" s="355"/>
      <c r="F208" s="359"/>
      <c r="G208" s="355"/>
      <c r="H208" s="355"/>
      <c r="I208" s="355"/>
      <c r="J208" s="355"/>
      <c r="K208" s="355"/>
      <c r="L208" s="355"/>
      <c r="M208" s="355"/>
      <c r="N208" s="355"/>
      <c r="O208" s="355"/>
      <c r="P208" s="355"/>
      <c r="Q208" s="355"/>
      <c r="R208" s="355"/>
      <c r="S208" s="355"/>
      <c r="T208" s="355"/>
      <c r="U208" s="355"/>
      <c r="V208" s="355"/>
      <c r="W208" s="355"/>
      <c r="X208" s="355"/>
      <c r="Y208" s="355"/>
      <c r="Z208" s="355"/>
    </row>
    <row r="209" spans="1:26" ht="15.75" customHeight="1" x14ac:dyDescent="0.3">
      <c r="A209" s="355"/>
      <c r="B209" s="355"/>
      <c r="C209" s="355"/>
      <c r="D209" s="355"/>
      <c r="E209" s="355"/>
      <c r="F209" s="359"/>
      <c r="G209" s="355"/>
      <c r="H209" s="355"/>
      <c r="I209" s="355"/>
      <c r="J209" s="355"/>
      <c r="K209" s="355"/>
      <c r="L209" s="355"/>
      <c r="M209" s="355"/>
      <c r="N209" s="355"/>
      <c r="O209" s="355"/>
      <c r="P209" s="355"/>
      <c r="Q209" s="355"/>
      <c r="R209" s="355"/>
      <c r="S209" s="355"/>
      <c r="T209" s="355"/>
      <c r="U209" s="355"/>
      <c r="V209" s="355"/>
      <c r="W209" s="355"/>
      <c r="X209" s="355"/>
      <c r="Y209" s="355"/>
      <c r="Z209" s="355"/>
    </row>
    <row r="210" spans="1:26" ht="15.75" customHeight="1" x14ac:dyDescent="0.3">
      <c r="A210" s="355"/>
      <c r="B210" s="355"/>
      <c r="C210" s="355"/>
      <c r="D210" s="355"/>
      <c r="E210" s="355"/>
      <c r="F210" s="359"/>
      <c r="G210" s="355"/>
      <c r="H210" s="355"/>
      <c r="I210" s="355"/>
      <c r="J210" s="355"/>
      <c r="K210" s="355"/>
      <c r="L210" s="355"/>
      <c r="M210" s="355"/>
      <c r="N210" s="355"/>
      <c r="O210" s="355"/>
      <c r="P210" s="355"/>
      <c r="Q210" s="355"/>
      <c r="R210" s="355"/>
      <c r="S210" s="355"/>
      <c r="T210" s="355"/>
      <c r="U210" s="355"/>
      <c r="V210" s="355"/>
      <c r="W210" s="355"/>
      <c r="X210" s="355"/>
      <c r="Y210" s="355"/>
      <c r="Z210" s="355"/>
    </row>
    <row r="211" spans="1:26" ht="15.75" customHeight="1" x14ac:dyDescent="0.3">
      <c r="A211" s="355"/>
      <c r="B211" s="355"/>
      <c r="C211" s="355"/>
      <c r="D211" s="355"/>
      <c r="E211" s="355"/>
      <c r="F211" s="359"/>
      <c r="G211" s="355"/>
      <c r="H211" s="355"/>
      <c r="I211" s="355"/>
      <c r="J211" s="355"/>
      <c r="K211" s="355"/>
      <c r="L211" s="355"/>
      <c r="M211" s="355"/>
      <c r="N211" s="355"/>
      <c r="O211" s="355"/>
      <c r="P211" s="355"/>
      <c r="Q211" s="355"/>
      <c r="R211" s="355"/>
      <c r="S211" s="355"/>
      <c r="T211" s="355"/>
      <c r="U211" s="355"/>
      <c r="V211" s="355"/>
      <c r="W211" s="355"/>
      <c r="X211" s="355"/>
      <c r="Y211" s="355"/>
      <c r="Z211" s="355"/>
    </row>
    <row r="212" spans="1:26" ht="15.75" customHeight="1" x14ac:dyDescent="0.3">
      <c r="A212" s="355"/>
      <c r="B212" s="355"/>
      <c r="C212" s="355"/>
      <c r="D212" s="355"/>
      <c r="E212" s="355"/>
      <c r="F212" s="359"/>
      <c r="G212" s="355"/>
      <c r="H212" s="355"/>
      <c r="I212" s="355"/>
      <c r="J212" s="355"/>
      <c r="K212" s="355"/>
      <c r="L212" s="355"/>
      <c r="M212" s="355"/>
      <c r="N212" s="355"/>
      <c r="O212" s="355"/>
      <c r="P212" s="355"/>
      <c r="Q212" s="355"/>
      <c r="R212" s="355"/>
      <c r="S212" s="355"/>
      <c r="T212" s="355"/>
      <c r="U212" s="355"/>
      <c r="V212" s="355"/>
      <c r="W212" s="355"/>
      <c r="X212" s="355"/>
      <c r="Y212" s="355"/>
      <c r="Z212" s="355"/>
    </row>
    <row r="213" spans="1:26" ht="15.75" customHeight="1" x14ac:dyDescent="0.3">
      <c r="A213" s="355"/>
      <c r="B213" s="355"/>
      <c r="C213" s="355"/>
      <c r="D213" s="355"/>
      <c r="E213" s="355"/>
      <c r="F213" s="359"/>
      <c r="G213" s="355"/>
      <c r="H213" s="355"/>
      <c r="I213" s="355"/>
      <c r="J213" s="355"/>
      <c r="K213" s="355"/>
      <c r="L213" s="355"/>
      <c r="M213" s="355"/>
      <c r="N213" s="355"/>
      <c r="O213" s="355"/>
      <c r="P213" s="355"/>
      <c r="Q213" s="355"/>
      <c r="R213" s="355"/>
      <c r="S213" s="355"/>
      <c r="T213" s="355"/>
      <c r="U213" s="355"/>
      <c r="V213" s="355"/>
      <c r="W213" s="355"/>
      <c r="X213" s="355"/>
      <c r="Y213" s="355"/>
      <c r="Z213" s="355"/>
    </row>
    <row r="214" spans="1:26" ht="15.75" customHeight="1" x14ac:dyDescent="0.3">
      <c r="A214" s="355"/>
      <c r="B214" s="355"/>
      <c r="C214" s="355"/>
      <c r="D214" s="355"/>
      <c r="E214" s="355"/>
      <c r="F214" s="359"/>
      <c r="G214" s="355"/>
      <c r="H214" s="355"/>
      <c r="I214" s="355"/>
      <c r="J214" s="355"/>
      <c r="K214" s="355"/>
      <c r="L214" s="355"/>
      <c r="M214" s="355"/>
      <c r="N214" s="355"/>
      <c r="O214" s="355"/>
      <c r="P214" s="355"/>
      <c r="Q214" s="355"/>
      <c r="R214" s="355"/>
      <c r="S214" s="355"/>
      <c r="T214" s="355"/>
      <c r="U214" s="355"/>
      <c r="V214" s="355"/>
      <c r="W214" s="355"/>
      <c r="X214" s="355"/>
      <c r="Y214" s="355"/>
      <c r="Z214" s="355"/>
    </row>
    <row r="215" spans="1:26" ht="15.75" customHeight="1" x14ac:dyDescent="0.3">
      <c r="A215" s="355"/>
      <c r="B215" s="355"/>
      <c r="C215" s="355"/>
      <c r="D215" s="355"/>
      <c r="E215" s="355"/>
      <c r="F215" s="359"/>
      <c r="G215" s="355"/>
      <c r="H215" s="355"/>
      <c r="I215" s="355"/>
      <c r="J215" s="355"/>
      <c r="K215" s="355"/>
      <c r="L215" s="355"/>
      <c r="M215" s="355"/>
      <c r="N215" s="355"/>
      <c r="O215" s="355"/>
      <c r="P215" s="355"/>
      <c r="Q215" s="355"/>
      <c r="R215" s="355"/>
      <c r="S215" s="355"/>
      <c r="T215" s="355"/>
      <c r="U215" s="355"/>
      <c r="V215" s="355"/>
      <c r="W215" s="355"/>
      <c r="X215" s="355"/>
      <c r="Y215" s="355"/>
      <c r="Z215" s="355"/>
    </row>
    <row r="216" spans="1:26" ht="15.75" customHeight="1" x14ac:dyDescent="0.3">
      <c r="A216" s="355"/>
      <c r="B216" s="355"/>
      <c r="C216" s="355"/>
      <c r="D216" s="355"/>
      <c r="E216" s="355"/>
      <c r="F216" s="359"/>
      <c r="G216" s="355"/>
      <c r="H216" s="355"/>
      <c r="I216" s="355"/>
      <c r="J216" s="355"/>
      <c r="K216" s="355"/>
      <c r="L216" s="355"/>
      <c r="M216" s="355"/>
      <c r="N216" s="355"/>
      <c r="O216" s="355"/>
      <c r="P216" s="355"/>
      <c r="Q216" s="355"/>
      <c r="R216" s="355"/>
      <c r="S216" s="355"/>
      <c r="T216" s="355"/>
      <c r="U216" s="355"/>
      <c r="V216" s="355"/>
      <c r="W216" s="355"/>
      <c r="X216" s="355"/>
      <c r="Y216" s="355"/>
      <c r="Z216" s="355"/>
    </row>
    <row r="217" spans="1:26" ht="15.75" customHeight="1" x14ac:dyDescent="0.3">
      <c r="A217" s="355"/>
      <c r="B217" s="355"/>
      <c r="C217" s="355"/>
      <c r="D217" s="355"/>
      <c r="E217" s="355"/>
      <c r="F217" s="359"/>
      <c r="G217" s="355"/>
      <c r="H217" s="355"/>
      <c r="I217" s="355"/>
      <c r="J217" s="355"/>
      <c r="K217" s="355"/>
      <c r="L217" s="355"/>
      <c r="M217" s="355"/>
      <c r="N217" s="355"/>
      <c r="O217" s="355"/>
      <c r="P217" s="355"/>
      <c r="Q217" s="355"/>
      <c r="R217" s="355"/>
      <c r="S217" s="355"/>
      <c r="T217" s="355"/>
      <c r="U217" s="355"/>
      <c r="V217" s="355"/>
      <c r="W217" s="355"/>
      <c r="X217" s="355"/>
      <c r="Y217" s="355"/>
      <c r="Z217" s="355"/>
    </row>
    <row r="218" spans="1:26" ht="15.75" customHeight="1" x14ac:dyDescent="0.3">
      <c r="A218" s="355"/>
      <c r="B218" s="355"/>
      <c r="C218" s="355"/>
      <c r="D218" s="355"/>
      <c r="E218" s="355"/>
      <c r="F218" s="359"/>
      <c r="G218" s="355"/>
      <c r="H218" s="355"/>
      <c r="I218" s="355"/>
      <c r="J218" s="355"/>
      <c r="K218" s="355"/>
      <c r="L218" s="355"/>
      <c r="M218" s="355"/>
      <c r="N218" s="355"/>
      <c r="O218" s="355"/>
      <c r="P218" s="355"/>
      <c r="Q218" s="355"/>
      <c r="R218" s="355"/>
      <c r="S218" s="355"/>
      <c r="T218" s="355"/>
      <c r="U218" s="355"/>
      <c r="V218" s="355"/>
      <c r="W218" s="355"/>
      <c r="X218" s="355"/>
      <c r="Y218" s="355"/>
      <c r="Z218" s="355"/>
    </row>
    <row r="219" spans="1:26" ht="15.75" customHeight="1" x14ac:dyDescent="0.3">
      <c r="A219" s="355"/>
      <c r="B219" s="355"/>
      <c r="C219" s="355"/>
      <c r="D219" s="355"/>
      <c r="E219" s="355"/>
      <c r="F219" s="359"/>
      <c r="G219" s="355"/>
      <c r="H219" s="355"/>
      <c r="I219" s="355"/>
      <c r="J219" s="355"/>
      <c r="K219" s="355"/>
      <c r="L219" s="355"/>
      <c r="M219" s="355"/>
      <c r="N219" s="355"/>
      <c r="O219" s="355"/>
      <c r="P219" s="355"/>
      <c r="Q219" s="355"/>
      <c r="R219" s="355"/>
      <c r="S219" s="355"/>
      <c r="T219" s="355"/>
      <c r="U219" s="355"/>
      <c r="V219" s="355"/>
      <c r="W219" s="355"/>
      <c r="X219" s="355"/>
      <c r="Y219" s="355"/>
      <c r="Z219" s="355"/>
    </row>
    <row r="220" spans="1:26" ht="15.75" customHeight="1" x14ac:dyDescent="0.3">
      <c r="A220" s="355"/>
      <c r="B220" s="355"/>
      <c r="C220" s="355"/>
      <c r="D220" s="355"/>
      <c r="E220" s="355"/>
      <c r="F220" s="359"/>
      <c r="G220" s="355"/>
      <c r="H220" s="355"/>
      <c r="I220" s="355"/>
      <c r="J220" s="355"/>
      <c r="K220" s="355"/>
      <c r="L220" s="355"/>
      <c r="M220" s="355"/>
      <c r="N220" s="355"/>
      <c r="O220" s="355"/>
      <c r="P220" s="355"/>
      <c r="Q220" s="355"/>
      <c r="R220" s="355"/>
      <c r="S220" s="355"/>
      <c r="T220" s="355"/>
      <c r="U220" s="355"/>
      <c r="V220" s="355"/>
      <c r="W220" s="355"/>
      <c r="X220" s="355"/>
      <c r="Y220" s="355"/>
      <c r="Z220" s="355"/>
    </row>
    <row r="221" spans="1:26" ht="15.75" customHeight="1" x14ac:dyDescent="0.3">
      <c r="A221" s="355"/>
      <c r="B221" s="355"/>
      <c r="C221" s="355"/>
      <c r="D221" s="355"/>
      <c r="E221" s="355"/>
      <c r="F221" s="359"/>
      <c r="G221" s="355"/>
      <c r="H221" s="355"/>
      <c r="I221" s="355"/>
      <c r="J221" s="355"/>
      <c r="K221" s="355"/>
      <c r="L221" s="355"/>
      <c r="M221" s="355"/>
      <c r="N221" s="355"/>
      <c r="O221" s="355"/>
      <c r="P221" s="355"/>
      <c r="Q221" s="355"/>
      <c r="R221" s="355"/>
      <c r="S221" s="355"/>
      <c r="T221" s="355"/>
      <c r="U221" s="355"/>
      <c r="V221" s="355"/>
      <c r="W221" s="355"/>
      <c r="X221" s="355"/>
      <c r="Y221" s="355"/>
      <c r="Z221" s="355"/>
    </row>
    <row r="222" spans="1:26" ht="15.75" customHeight="1" x14ac:dyDescent="0.3">
      <c r="A222" s="355"/>
      <c r="B222" s="355"/>
      <c r="C222" s="355"/>
      <c r="D222" s="355"/>
      <c r="E222" s="355"/>
      <c r="F222" s="359"/>
      <c r="G222" s="355"/>
      <c r="H222" s="355"/>
      <c r="I222" s="355"/>
      <c r="J222" s="355"/>
      <c r="K222" s="355"/>
      <c r="L222" s="355"/>
      <c r="M222" s="355"/>
      <c r="N222" s="355"/>
      <c r="O222" s="355"/>
      <c r="P222" s="355"/>
      <c r="Q222" s="355"/>
      <c r="R222" s="355"/>
      <c r="S222" s="355"/>
      <c r="T222" s="355"/>
      <c r="U222" s="355"/>
      <c r="V222" s="355"/>
      <c r="W222" s="355"/>
      <c r="X222" s="355"/>
      <c r="Y222" s="355"/>
      <c r="Z222" s="355"/>
    </row>
    <row r="223" spans="1:26" ht="15.75" customHeight="1" x14ac:dyDescent="0.3">
      <c r="A223" s="355"/>
      <c r="B223" s="355"/>
      <c r="C223" s="355"/>
      <c r="D223" s="355"/>
      <c r="E223" s="355"/>
      <c r="F223" s="359"/>
      <c r="G223" s="355"/>
      <c r="H223" s="355"/>
      <c r="I223" s="355"/>
      <c r="J223" s="355"/>
      <c r="K223" s="355"/>
      <c r="L223" s="355"/>
      <c r="M223" s="355"/>
      <c r="N223" s="355"/>
      <c r="O223" s="355"/>
      <c r="P223" s="355"/>
      <c r="Q223" s="355"/>
      <c r="R223" s="355"/>
      <c r="S223" s="355"/>
      <c r="T223" s="355"/>
      <c r="U223" s="355"/>
      <c r="V223" s="355"/>
      <c r="W223" s="355"/>
      <c r="X223" s="355"/>
      <c r="Y223" s="355"/>
      <c r="Z223" s="355"/>
    </row>
    <row r="224" spans="1:26" ht="15.75" customHeight="1" x14ac:dyDescent="0.3">
      <c r="A224" s="355"/>
      <c r="B224" s="355"/>
      <c r="C224" s="355"/>
      <c r="D224" s="355"/>
      <c r="E224" s="355"/>
      <c r="F224" s="359"/>
      <c r="G224" s="355"/>
      <c r="H224" s="355"/>
      <c r="I224" s="355"/>
      <c r="J224" s="355"/>
      <c r="K224" s="355"/>
      <c r="L224" s="355"/>
      <c r="M224" s="355"/>
      <c r="N224" s="355"/>
      <c r="O224" s="355"/>
      <c r="P224" s="355"/>
      <c r="Q224" s="355"/>
      <c r="R224" s="355"/>
      <c r="S224" s="355"/>
      <c r="T224" s="355"/>
      <c r="U224" s="355"/>
      <c r="V224" s="355"/>
      <c r="W224" s="355"/>
      <c r="X224" s="355"/>
      <c r="Y224" s="355"/>
      <c r="Z224" s="355"/>
    </row>
    <row r="225" spans="1:26" ht="15.75" customHeight="1" x14ac:dyDescent="0.3">
      <c r="A225" s="355"/>
      <c r="B225" s="355"/>
      <c r="C225" s="355"/>
      <c r="D225" s="355"/>
      <c r="E225" s="355"/>
      <c r="F225" s="359"/>
      <c r="G225" s="355"/>
      <c r="H225" s="355"/>
      <c r="I225" s="355"/>
      <c r="J225" s="355"/>
      <c r="K225" s="355"/>
      <c r="L225" s="355"/>
      <c r="M225" s="355"/>
      <c r="N225" s="355"/>
      <c r="O225" s="355"/>
      <c r="P225" s="355"/>
      <c r="Q225" s="355"/>
      <c r="R225" s="355"/>
      <c r="S225" s="355"/>
      <c r="T225" s="355"/>
      <c r="U225" s="355"/>
      <c r="V225" s="355"/>
      <c r="W225" s="355"/>
      <c r="X225" s="355"/>
      <c r="Y225" s="355"/>
      <c r="Z225" s="355"/>
    </row>
    <row r="226" spans="1:26" ht="15.75" customHeight="1" x14ac:dyDescent="0.3">
      <c r="A226" s="355"/>
      <c r="B226" s="355"/>
      <c r="C226" s="355"/>
      <c r="D226" s="355"/>
      <c r="E226" s="355"/>
      <c r="F226" s="359"/>
      <c r="G226" s="355"/>
      <c r="H226" s="355"/>
      <c r="I226" s="355"/>
      <c r="J226" s="355"/>
      <c r="K226" s="355"/>
      <c r="L226" s="355"/>
      <c r="M226" s="355"/>
      <c r="N226" s="355"/>
      <c r="O226" s="355"/>
      <c r="P226" s="355"/>
      <c r="Q226" s="355"/>
      <c r="R226" s="355"/>
      <c r="S226" s="355"/>
      <c r="T226" s="355"/>
      <c r="U226" s="355"/>
      <c r="V226" s="355"/>
      <c r="W226" s="355"/>
      <c r="X226" s="355"/>
      <c r="Y226" s="355"/>
      <c r="Z226" s="355"/>
    </row>
    <row r="227" spans="1:26" ht="15.75" customHeight="1" x14ac:dyDescent="0.3">
      <c r="A227" s="355"/>
      <c r="B227" s="355"/>
      <c r="C227" s="355"/>
      <c r="D227" s="355"/>
      <c r="E227" s="355"/>
      <c r="F227" s="359"/>
      <c r="G227" s="355"/>
      <c r="H227" s="355"/>
      <c r="I227" s="355"/>
      <c r="J227" s="355"/>
      <c r="K227" s="355"/>
      <c r="L227" s="355"/>
      <c r="M227" s="355"/>
      <c r="N227" s="355"/>
      <c r="O227" s="355"/>
      <c r="P227" s="355"/>
      <c r="Q227" s="355"/>
      <c r="R227" s="355"/>
      <c r="S227" s="355"/>
      <c r="T227" s="355"/>
      <c r="U227" s="355"/>
      <c r="V227" s="355"/>
      <c r="W227" s="355"/>
      <c r="X227" s="355"/>
      <c r="Y227" s="355"/>
      <c r="Z227" s="355"/>
    </row>
    <row r="228" spans="1:26" ht="15.75" customHeight="1" x14ac:dyDescent="0.3">
      <c r="A228" s="355"/>
      <c r="B228" s="355"/>
      <c r="C228" s="355"/>
      <c r="D228" s="355"/>
      <c r="E228" s="355"/>
      <c r="F228" s="359"/>
      <c r="G228" s="355"/>
      <c r="H228" s="355"/>
      <c r="I228" s="355"/>
      <c r="J228" s="355"/>
      <c r="K228" s="355"/>
      <c r="L228" s="355"/>
      <c r="M228" s="355"/>
      <c r="N228" s="355"/>
      <c r="O228" s="355"/>
      <c r="P228" s="355"/>
      <c r="Q228" s="355"/>
      <c r="R228" s="355"/>
      <c r="S228" s="355"/>
      <c r="T228" s="355"/>
      <c r="U228" s="355"/>
      <c r="V228" s="355"/>
      <c r="W228" s="355"/>
      <c r="X228" s="355"/>
      <c r="Y228" s="355"/>
      <c r="Z228" s="355"/>
    </row>
    <row r="229" spans="1:26" ht="15.75" customHeight="1" x14ac:dyDescent="0.3">
      <c r="A229" s="355"/>
      <c r="B229" s="355"/>
      <c r="C229" s="355"/>
      <c r="D229" s="355"/>
      <c r="E229" s="355"/>
      <c r="F229" s="359"/>
      <c r="G229" s="355"/>
      <c r="H229" s="355"/>
      <c r="I229" s="355"/>
      <c r="J229" s="355"/>
      <c r="K229" s="355"/>
      <c r="L229" s="355"/>
      <c r="M229" s="355"/>
      <c r="N229" s="355"/>
      <c r="O229" s="355"/>
      <c r="P229" s="355"/>
      <c r="Q229" s="355"/>
      <c r="R229" s="355"/>
      <c r="S229" s="355"/>
      <c r="T229" s="355"/>
      <c r="U229" s="355"/>
      <c r="V229" s="355"/>
      <c r="W229" s="355"/>
      <c r="X229" s="355"/>
      <c r="Y229" s="355"/>
      <c r="Z229" s="355"/>
    </row>
    <row r="230" spans="1:26" ht="15.75" customHeight="1" x14ac:dyDescent="0.3">
      <c r="A230" s="355"/>
      <c r="B230" s="355"/>
      <c r="C230" s="355"/>
      <c r="D230" s="355"/>
      <c r="E230" s="355"/>
      <c r="F230" s="359"/>
      <c r="G230" s="355"/>
      <c r="H230" s="355"/>
      <c r="I230" s="355"/>
      <c r="J230" s="355"/>
      <c r="K230" s="355"/>
      <c r="L230" s="355"/>
      <c r="M230" s="355"/>
      <c r="N230" s="355"/>
      <c r="O230" s="355"/>
      <c r="P230" s="355"/>
      <c r="Q230" s="355"/>
      <c r="R230" s="355"/>
      <c r="S230" s="355"/>
      <c r="T230" s="355"/>
      <c r="U230" s="355"/>
      <c r="V230" s="355"/>
      <c r="W230" s="355"/>
      <c r="X230" s="355"/>
      <c r="Y230" s="355"/>
      <c r="Z230" s="355"/>
    </row>
    <row r="231" spans="1:26" ht="15.75" customHeight="1" x14ac:dyDescent="0.3">
      <c r="A231" s="355"/>
      <c r="B231" s="355"/>
      <c r="C231" s="355"/>
      <c r="D231" s="355"/>
      <c r="E231" s="355"/>
      <c r="F231" s="359"/>
      <c r="G231" s="355"/>
      <c r="H231" s="355"/>
      <c r="I231" s="355"/>
      <c r="J231" s="355"/>
      <c r="K231" s="355"/>
      <c r="L231" s="355"/>
      <c r="M231" s="355"/>
      <c r="N231" s="355"/>
      <c r="O231" s="355"/>
      <c r="P231" s="355"/>
      <c r="Q231" s="355"/>
      <c r="R231" s="355"/>
      <c r="S231" s="355"/>
      <c r="T231" s="355"/>
      <c r="U231" s="355"/>
      <c r="V231" s="355"/>
      <c r="W231" s="355"/>
      <c r="X231" s="355"/>
      <c r="Y231" s="355"/>
      <c r="Z231" s="355"/>
    </row>
    <row r="232" spans="1:26" ht="15.75" customHeight="1" x14ac:dyDescent="0.3">
      <c r="A232" s="355"/>
      <c r="B232" s="355"/>
      <c r="C232" s="355"/>
      <c r="D232" s="355"/>
      <c r="E232" s="355"/>
      <c r="F232" s="359"/>
      <c r="G232" s="355"/>
      <c r="H232" s="355"/>
      <c r="I232" s="355"/>
      <c r="J232" s="355"/>
      <c r="K232" s="355"/>
      <c r="L232" s="355"/>
      <c r="M232" s="355"/>
      <c r="N232" s="355"/>
      <c r="O232" s="355"/>
      <c r="P232" s="355"/>
      <c r="Q232" s="355"/>
      <c r="R232" s="355"/>
      <c r="S232" s="355"/>
      <c r="T232" s="355"/>
      <c r="U232" s="355"/>
      <c r="V232" s="355"/>
      <c r="W232" s="355"/>
      <c r="X232" s="355"/>
      <c r="Y232" s="355"/>
      <c r="Z232" s="355"/>
    </row>
    <row r="233" spans="1:26" ht="15.75" customHeight="1" x14ac:dyDescent="0.3">
      <c r="A233" s="355"/>
      <c r="B233" s="355"/>
      <c r="C233" s="355"/>
      <c r="D233" s="355"/>
      <c r="E233" s="355"/>
      <c r="F233" s="359"/>
      <c r="G233" s="355"/>
      <c r="H233" s="355"/>
      <c r="I233" s="355"/>
      <c r="J233" s="355"/>
      <c r="K233" s="355"/>
      <c r="L233" s="355"/>
      <c r="M233" s="355"/>
      <c r="N233" s="355"/>
      <c r="O233" s="355"/>
      <c r="P233" s="355"/>
      <c r="Q233" s="355"/>
      <c r="R233" s="355"/>
      <c r="S233" s="355"/>
      <c r="T233" s="355"/>
      <c r="U233" s="355"/>
      <c r="V233" s="355"/>
      <c r="W233" s="355"/>
      <c r="X233" s="355"/>
      <c r="Y233" s="355"/>
      <c r="Z233" s="355"/>
    </row>
    <row r="234" spans="1:26" ht="15.75" customHeight="1" x14ac:dyDescent="0.3">
      <c r="A234" s="355"/>
      <c r="B234" s="355"/>
      <c r="C234" s="355"/>
      <c r="D234" s="355"/>
      <c r="E234" s="355"/>
      <c r="F234" s="359"/>
      <c r="G234" s="355"/>
      <c r="H234" s="355"/>
      <c r="I234" s="355"/>
      <c r="J234" s="355"/>
      <c r="K234" s="355"/>
      <c r="L234" s="355"/>
      <c r="M234" s="355"/>
      <c r="N234" s="355"/>
      <c r="O234" s="355"/>
      <c r="P234" s="355"/>
      <c r="Q234" s="355"/>
      <c r="R234" s="355"/>
      <c r="S234" s="355"/>
      <c r="T234" s="355"/>
      <c r="U234" s="355"/>
      <c r="V234" s="355"/>
      <c r="W234" s="355"/>
      <c r="X234" s="355"/>
      <c r="Y234" s="355"/>
      <c r="Z234" s="355"/>
    </row>
    <row r="235" spans="1:26" ht="15.75" customHeight="1" x14ac:dyDescent="0.3">
      <c r="A235" s="355"/>
      <c r="B235" s="355"/>
      <c r="C235" s="355"/>
      <c r="D235" s="355"/>
      <c r="E235" s="355"/>
      <c r="F235" s="359"/>
      <c r="G235" s="355"/>
      <c r="H235" s="355"/>
      <c r="I235" s="355"/>
      <c r="J235" s="355"/>
      <c r="K235" s="355"/>
      <c r="L235" s="355"/>
      <c r="M235" s="355"/>
      <c r="N235" s="355"/>
      <c r="O235" s="355"/>
      <c r="P235" s="355"/>
      <c r="Q235" s="355"/>
      <c r="R235" s="355"/>
      <c r="S235" s="355"/>
      <c r="T235" s="355"/>
      <c r="U235" s="355"/>
      <c r="V235" s="355"/>
      <c r="W235" s="355"/>
      <c r="X235" s="355"/>
      <c r="Y235" s="355"/>
      <c r="Z235" s="355"/>
    </row>
    <row r="236" spans="1:26" ht="15.75" customHeight="1" x14ac:dyDescent="0.3">
      <c r="A236" s="355"/>
      <c r="B236" s="355"/>
      <c r="C236" s="355"/>
      <c r="D236" s="355"/>
      <c r="E236" s="355"/>
      <c r="F236" s="359"/>
      <c r="G236" s="355"/>
      <c r="H236" s="355"/>
      <c r="I236" s="355"/>
      <c r="J236" s="355"/>
      <c r="K236" s="355"/>
      <c r="L236" s="355"/>
      <c r="M236" s="355"/>
      <c r="N236" s="355"/>
      <c r="O236" s="355"/>
      <c r="P236" s="355"/>
      <c r="Q236" s="355"/>
      <c r="R236" s="355"/>
      <c r="S236" s="355"/>
      <c r="T236" s="355"/>
      <c r="U236" s="355"/>
      <c r="V236" s="355"/>
      <c r="W236" s="355"/>
      <c r="X236" s="355"/>
      <c r="Y236" s="355"/>
      <c r="Z236" s="355"/>
    </row>
    <row r="237" spans="1:26" ht="15.75" customHeight="1" x14ac:dyDescent="0.3">
      <c r="A237" s="355"/>
      <c r="B237" s="355"/>
      <c r="C237" s="355"/>
      <c r="D237" s="355"/>
      <c r="E237" s="355"/>
      <c r="F237" s="359"/>
      <c r="G237" s="355"/>
      <c r="H237" s="355"/>
      <c r="I237" s="355"/>
      <c r="J237" s="355"/>
      <c r="K237" s="355"/>
      <c r="L237" s="355"/>
      <c r="M237" s="355"/>
      <c r="N237" s="355"/>
      <c r="O237" s="355"/>
      <c r="P237" s="355"/>
      <c r="Q237" s="355"/>
      <c r="R237" s="355"/>
      <c r="S237" s="355"/>
      <c r="T237" s="355"/>
      <c r="U237" s="355"/>
      <c r="V237" s="355"/>
      <c r="W237" s="355"/>
      <c r="X237" s="355"/>
      <c r="Y237" s="355"/>
      <c r="Z237" s="355"/>
    </row>
    <row r="238" spans="1:26" ht="15.75" customHeight="1" x14ac:dyDescent="0.3">
      <c r="A238" s="355"/>
      <c r="B238" s="355"/>
      <c r="C238" s="355"/>
      <c r="D238" s="355"/>
      <c r="E238" s="355"/>
      <c r="F238" s="359"/>
      <c r="G238" s="355"/>
      <c r="H238" s="355"/>
      <c r="I238" s="355"/>
      <c r="J238" s="355"/>
      <c r="K238" s="355"/>
      <c r="L238" s="355"/>
      <c r="M238" s="355"/>
      <c r="N238" s="355"/>
      <c r="O238" s="355"/>
      <c r="P238" s="355"/>
      <c r="Q238" s="355"/>
      <c r="R238" s="355"/>
      <c r="S238" s="355"/>
      <c r="T238" s="355"/>
      <c r="U238" s="355"/>
      <c r="V238" s="355"/>
      <c r="W238" s="355"/>
      <c r="X238" s="355"/>
      <c r="Y238" s="355"/>
      <c r="Z238" s="355"/>
    </row>
    <row r="239" spans="1:26" ht="15.75" customHeight="1" x14ac:dyDescent="0.3">
      <c r="A239" s="355"/>
      <c r="B239" s="355"/>
      <c r="C239" s="355"/>
      <c r="D239" s="355"/>
      <c r="E239" s="355"/>
      <c r="F239" s="359"/>
      <c r="G239" s="355"/>
      <c r="H239" s="355"/>
      <c r="I239" s="355"/>
      <c r="J239" s="355"/>
      <c r="K239" s="355"/>
      <c r="L239" s="355"/>
      <c r="M239" s="355"/>
      <c r="N239" s="355"/>
      <c r="O239" s="355"/>
      <c r="P239" s="355"/>
      <c r="Q239" s="355"/>
      <c r="R239" s="355"/>
      <c r="S239" s="355"/>
      <c r="T239" s="355"/>
      <c r="U239" s="355"/>
      <c r="V239" s="355"/>
      <c r="W239" s="355"/>
      <c r="X239" s="355"/>
      <c r="Y239" s="355"/>
      <c r="Z239" s="355"/>
    </row>
    <row r="240" spans="1:26" ht="15.75" customHeight="1" x14ac:dyDescent="0.3">
      <c r="A240" s="355"/>
      <c r="B240" s="355"/>
      <c r="C240" s="355"/>
      <c r="D240" s="355"/>
      <c r="E240" s="355"/>
      <c r="F240" s="359"/>
      <c r="G240" s="355"/>
      <c r="H240" s="355"/>
      <c r="I240" s="355"/>
      <c r="J240" s="355"/>
      <c r="K240" s="355"/>
      <c r="L240" s="355"/>
      <c r="M240" s="355"/>
      <c r="N240" s="355"/>
      <c r="O240" s="355"/>
      <c r="P240" s="355"/>
      <c r="Q240" s="355"/>
      <c r="R240" s="355"/>
      <c r="S240" s="355"/>
      <c r="T240" s="355"/>
      <c r="U240" s="355"/>
      <c r="V240" s="355"/>
      <c r="W240" s="355"/>
      <c r="X240" s="355"/>
      <c r="Y240" s="355"/>
      <c r="Z240" s="355"/>
    </row>
    <row r="241" spans="1:26" ht="15.75" customHeight="1" x14ac:dyDescent="0.3">
      <c r="A241" s="355"/>
      <c r="B241" s="355"/>
      <c r="C241" s="355"/>
      <c r="D241" s="355"/>
      <c r="E241" s="355"/>
      <c r="F241" s="359"/>
      <c r="G241" s="355"/>
      <c r="H241" s="355"/>
      <c r="I241" s="355"/>
      <c r="J241" s="355"/>
      <c r="K241" s="355"/>
      <c r="L241" s="355"/>
      <c r="M241" s="355"/>
      <c r="N241" s="355"/>
      <c r="O241" s="355"/>
      <c r="P241" s="355"/>
      <c r="Q241" s="355"/>
      <c r="R241" s="355"/>
      <c r="S241" s="355"/>
      <c r="T241" s="355"/>
      <c r="U241" s="355"/>
      <c r="V241" s="355"/>
      <c r="W241" s="355"/>
      <c r="X241" s="355"/>
      <c r="Y241" s="355"/>
      <c r="Z241" s="355"/>
    </row>
    <row r="242" spans="1:26" ht="15.75" customHeight="1" x14ac:dyDescent="0.3">
      <c r="A242" s="355"/>
      <c r="B242" s="355"/>
      <c r="C242" s="355"/>
      <c r="D242" s="355"/>
      <c r="E242" s="355"/>
      <c r="F242" s="359"/>
      <c r="G242" s="355"/>
      <c r="H242" s="355"/>
      <c r="I242" s="355"/>
      <c r="J242" s="355"/>
      <c r="K242" s="355"/>
      <c r="L242" s="355"/>
      <c r="M242" s="355"/>
      <c r="N242" s="355"/>
      <c r="O242" s="355"/>
      <c r="P242" s="355"/>
      <c r="Q242" s="355"/>
      <c r="R242" s="355"/>
      <c r="S242" s="355"/>
      <c r="T242" s="355"/>
      <c r="U242" s="355"/>
      <c r="V242" s="355"/>
      <c r="W242" s="355"/>
      <c r="X242" s="355"/>
      <c r="Y242" s="355"/>
      <c r="Z242" s="355"/>
    </row>
    <row r="243" spans="1:26" ht="15.75" customHeight="1" x14ac:dyDescent="0.3">
      <c r="A243" s="355"/>
      <c r="B243" s="355"/>
      <c r="C243" s="355"/>
      <c r="D243" s="355"/>
      <c r="E243" s="355"/>
      <c r="F243" s="359"/>
      <c r="G243" s="355"/>
      <c r="H243" s="355"/>
      <c r="I243" s="355"/>
      <c r="J243" s="355"/>
      <c r="K243" s="355"/>
      <c r="L243" s="355"/>
      <c r="M243" s="355"/>
      <c r="N243" s="355"/>
      <c r="O243" s="355"/>
      <c r="P243" s="355"/>
      <c r="Q243" s="355"/>
      <c r="R243" s="355"/>
      <c r="S243" s="355"/>
      <c r="T243" s="355"/>
      <c r="U243" s="355"/>
      <c r="V243" s="355"/>
      <c r="W243" s="355"/>
      <c r="X243" s="355"/>
      <c r="Y243" s="355"/>
      <c r="Z243" s="355"/>
    </row>
    <row r="244" spans="1:26" ht="15.75" customHeight="1" x14ac:dyDescent="0.3">
      <c r="A244" s="355"/>
      <c r="B244" s="355"/>
      <c r="C244" s="355"/>
      <c r="D244" s="355"/>
      <c r="E244" s="355"/>
      <c r="F244" s="359"/>
      <c r="G244" s="355"/>
      <c r="H244" s="355"/>
      <c r="I244" s="355"/>
      <c r="J244" s="355"/>
      <c r="K244" s="355"/>
      <c r="L244" s="355"/>
      <c r="M244" s="355"/>
      <c r="N244" s="355"/>
      <c r="O244" s="355"/>
      <c r="P244" s="355"/>
      <c r="Q244" s="355"/>
      <c r="R244" s="355"/>
      <c r="S244" s="355"/>
      <c r="T244" s="355"/>
      <c r="U244" s="355"/>
      <c r="V244" s="355"/>
      <c r="W244" s="355"/>
      <c r="X244" s="355"/>
      <c r="Y244" s="355"/>
      <c r="Z244" s="355"/>
    </row>
    <row r="245" spans="1:26" ht="15.75" customHeight="1" x14ac:dyDescent="0.3">
      <c r="A245" s="355"/>
      <c r="B245" s="355"/>
      <c r="C245" s="355"/>
      <c r="D245" s="355"/>
      <c r="E245" s="355"/>
      <c r="F245" s="359"/>
      <c r="G245" s="355"/>
      <c r="H245" s="355"/>
      <c r="I245" s="355"/>
      <c r="J245" s="355"/>
      <c r="K245" s="355"/>
      <c r="L245" s="355"/>
      <c r="M245" s="355"/>
      <c r="N245" s="355"/>
      <c r="O245" s="355"/>
      <c r="P245" s="355"/>
      <c r="Q245" s="355"/>
      <c r="R245" s="355"/>
      <c r="S245" s="355"/>
      <c r="T245" s="355"/>
      <c r="U245" s="355"/>
      <c r="V245" s="355"/>
      <c r="W245" s="355"/>
      <c r="X245" s="355"/>
      <c r="Y245" s="355"/>
      <c r="Z245" s="355"/>
    </row>
    <row r="246" spans="1:26" ht="15.75" customHeight="1" x14ac:dyDescent="0.3">
      <c r="A246" s="355"/>
      <c r="B246" s="355"/>
      <c r="C246" s="355"/>
      <c r="D246" s="355"/>
      <c r="E246" s="355"/>
      <c r="F246" s="359"/>
      <c r="G246" s="355"/>
      <c r="H246" s="355"/>
      <c r="I246" s="355"/>
      <c r="J246" s="355"/>
      <c r="K246" s="355"/>
      <c r="L246" s="355"/>
      <c r="M246" s="355"/>
      <c r="N246" s="355"/>
      <c r="O246" s="355"/>
      <c r="P246" s="355"/>
      <c r="Q246" s="355"/>
      <c r="R246" s="355"/>
      <c r="S246" s="355"/>
      <c r="T246" s="355"/>
      <c r="U246" s="355"/>
      <c r="V246" s="355"/>
      <c r="W246" s="355"/>
      <c r="X246" s="355"/>
      <c r="Y246" s="355"/>
      <c r="Z246" s="355"/>
    </row>
    <row r="247" spans="1:26" ht="15.75" customHeight="1" x14ac:dyDescent="0.3">
      <c r="A247" s="355"/>
      <c r="B247" s="355"/>
      <c r="C247" s="355"/>
      <c r="D247" s="355"/>
      <c r="E247" s="355"/>
      <c r="F247" s="359"/>
      <c r="G247" s="355"/>
      <c r="H247" s="355"/>
      <c r="I247" s="355"/>
      <c r="J247" s="355"/>
      <c r="K247" s="355"/>
      <c r="L247" s="355"/>
      <c r="M247" s="355"/>
      <c r="N247" s="355"/>
      <c r="O247" s="355"/>
      <c r="P247" s="355"/>
      <c r="Q247" s="355"/>
      <c r="R247" s="355"/>
      <c r="S247" s="355"/>
      <c r="T247" s="355"/>
      <c r="U247" s="355"/>
      <c r="V247" s="355"/>
      <c r="W247" s="355"/>
      <c r="X247" s="355"/>
      <c r="Y247" s="355"/>
      <c r="Z247" s="355"/>
    </row>
    <row r="248" spans="1:26" ht="15.75" customHeight="1" x14ac:dyDescent="0.3">
      <c r="A248" s="355"/>
      <c r="B248" s="355"/>
      <c r="C248" s="355"/>
      <c r="D248" s="355"/>
      <c r="E248" s="355"/>
      <c r="F248" s="359"/>
      <c r="G248" s="355"/>
      <c r="H248" s="355"/>
      <c r="I248" s="355"/>
      <c r="J248" s="355"/>
      <c r="K248" s="355"/>
      <c r="L248" s="355"/>
      <c r="M248" s="355"/>
      <c r="N248" s="355"/>
      <c r="O248" s="355"/>
      <c r="P248" s="355"/>
      <c r="Q248" s="355"/>
      <c r="R248" s="355"/>
      <c r="S248" s="355"/>
      <c r="T248" s="355"/>
      <c r="U248" s="355"/>
      <c r="V248" s="355"/>
      <c r="W248" s="355"/>
      <c r="X248" s="355"/>
      <c r="Y248" s="355"/>
      <c r="Z248" s="355"/>
    </row>
    <row r="249" spans="1:26" ht="15.75" customHeight="1" x14ac:dyDescent="0.3">
      <c r="A249" s="355"/>
      <c r="B249" s="355"/>
      <c r="C249" s="355"/>
      <c r="D249" s="355"/>
      <c r="E249" s="355"/>
      <c r="F249" s="359"/>
      <c r="G249" s="355"/>
      <c r="H249" s="355"/>
      <c r="I249" s="355"/>
      <c r="J249" s="355"/>
      <c r="K249" s="355"/>
      <c r="L249" s="355"/>
      <c r="M249" s="355"/>
      <c r="N249" s="355"/>
      <c r="O249" s="355"/>
      <c r="P249" s="355"/>
      <c r="Q249" s="355"/>
      <c r="R249" s="355"/>
      <c r="S249" s="355"/>
      <c r="T249" s="355"/>
      <c r="U249" s="355"/>
      <c r="V249" s="355"/>
      <c r="W249" s="355"/>
      <c r="X249" s="355"/>
      <c r="Y249" s="355"/>
      <c r="Z249" s="355"/>
    </row>
    <row r="250" spans="1:26" ht="15.75" customHeight="1" x14ac:dyDescent="0.3">
      <c r="A250" s="355"/>
      <c r="B250" s="355"/>
      <c r="C250" s="355"/>
      <c r="D250" s="355"/>
      <c r="E250" s="355"/>
      <c r="F250" s="359"/>
      <c r="G250" s="355"/>
      <c r="H250" s="355"/>
      <c r="I250" s="355"/>
      <c r="J250" s="355"/>
      <c r="K250" s="355"/>
      <c r="L250" s="355"/>
      <c r="M250" s="355"/>
      <c r="N250" s="355"/>
      <c r="O250" s="355"/>
      <c r="P250" s="355"/>
      <c r="Q250" s="355"/>
      <c r="R250" s="355"/>
      <c r="S250" s="355"/>
      <c r="T250" s="355"/>
      <c r="U250" s="355"/>
      <c r="V250" s="355"/>
      <c r="W250" s="355"/>
      <c r="X250" s="355"/>
      <c r="Y250" s="355"/>
      <c r="Z250" s="355"/>
    </row>
    <row r="251" spans="1:26" ht="15.75" customHeight="1" x14ac:dyDescent="0.3">
      <c r="A251" s="355"/>
      <c r="B251" s="355"/>
      <c r="C251" s="355"/>
      <c r="D251" s="355"/>
      <c r="E251" s="355"/>
      <c r="F251" s="359"/>
      <c r="G251" s="355"/>
      <c r="H251" s="355"/>
      <c r="I251" s="355"/>
      <c r="J251" s="355"/>
      <c r="K251" s="355"/>
      <c r="L251" s="355"/>
      <c r="M251" s="355"/>
      <c r="N251" s="355"/>
      <c r="O251" s="355"/>
      <c r="P251" s="355"/>
      <c r="Q251" s="355"/>
      <c r="R251" s="355"/>
      <c r="S251" s="355"/>
      <c r="T251" s="355"/>
      <c r="U251" s="355"/>
      <c r="V251" s="355"/>
      <c r="W251" s="355"/>
      <c r="X251" s="355"/>
      <c r="Y251" s="355"/>
      <c r="Z251" s="355"/>
    </row>
    <row r="252" spans="1:26" ht="15.75" customHeight="1" x14ac:dyDescent="0.3">
      <c r="A252" s="355"/>
      <c r="B252" s="355"/>
      <c r="C252" s="355"/>
      <c r="D252" s="355"/>
      <c r="E252" s="355"/>
      <c r="F252" s="359"/>
      <c r="G252" s="355"/>
      <c r="H252" s="355"/>
      <c r="I252" s="355"/>
      <c r="J252" s="355"/>
      <c r="K252" s="355"/>
      <c r="L252" s="355"/>
      <c r="M252" s="355"/>
      <c r="N252" s="355"/>
      <c r="O252" s="355"/>
      <c r="P252" s="355"/>
      <c r="Q252" s="355"/>
      <c r="R252" s="355"/>
      <c r="S252" s="355"/>
      <c r="T252" s="355"/>
      <c r="U252" s="355"/>
      <c r="V252" s="355"/>
      <c r="W252" s="355"/>
      <c r="X252" s="355"/>
      <c r="Y252" s="355"/>
      <c r="Z252" s="355"/>
    </row>
    <row r="253" spans="1:26" ht="15.75" customHeight="1" x14ac:dyDescent="0.3">
      <c r="A253" s="355"/>
      <c r="B253" s="355"/>
      <c r="C253" s="355"/>
      <c r="D253" s="355"/>
      <c r="E253" s="355"/>
      <c r="F253" s="359"/>
      <c r="G253" s="355"/>
      <c r="H253" s="355"/>
      <c r="I253" s="355"/>
      <c r="J253" s="355"/>
      <c r="K253" s="355"/>
      <c r="L253" s="355"/>
      <c r="M253" s="355"/>
      <c r="N253" s="355"/>
      <c r="O253" s="355"/>
      <c r="P253" s="355"/>
      <c r="Q253" s="355"/>
      <c r="R253" s="355"/>
      <c r="S253" s="355"/>
      <c r="T253" s="355"/>
      <c r="U253" s="355"/>
      <c r="V253" s="355"/>
      <c r="W253" s="355"/>
      <c r="X253" s="355"/>
      <c r="Y253" s="355"/>
      <c r="Z253" s="355"/>
    </row>
    <row r="254" spans="1:26" ht="15.75" customHeight="1" x14ac:dyDescent="0.3">
      <c r="A254" s="355"/>
      <c r="B254" s="355"/>
      <c r="C254" s="355"/>
      <c r="D254" s="355"/>
      <c r="E254" s="355"/>
      <c r="F254" s="359"/>
      <c r="G254" s="355"/>
      <c r="H254" s="355"/>
      <c r="I254" s="355"/>
      <c r="J254" s="355"/>
      <c r="K254" s="355"/>
      <c r="L254" s="355"/>
      <c r="M254" s="355"/>
      <c r="N254" s="355"/>
      <c r="O254" s="355"/>
      <c r="P254" s="355"/>
      <c r="Q254" s="355"/>
      <c r="R254" s="355"/>
      <c r="S254" s="355"/>
      <c r="T254" s="355"/>
      <c r="U254" s="355"/>
      <c r="V254" s="355"/>
      <c r="W254" s="355"/>
      <c r="X254" s="355"/>
      <c r="Y254" s="355"/>
      <c r="Z254" s="355"/>
    </row>
    <row r="255" spans="1:26" ht="15.75" customHeight="1" x14ac:dyDescent="0.3">
      <c r="A255" s="355"/>
      <c r="B255" s="355"/>
      <c r="C255" s="355"/>
      <c r="D255" s="355"/>
      <c r="E255" s="355"/>
      <c r="F255" s="359"/>
      <c r="G255" s="355"/>
      <c r="H255" s="355"/>
      <c r="I255" s="355"/>
      <c r="J255" s="355"/>
      <c r="K255" s="355"/>
      <c r="L255" s="355"/>
      <c r="M255" s="355"/>
      <c r="N255" s="355"/>
      <c r="O255" s="355"/>
      <c r="P255" s="355"/>
      <c r="Q255" s="355"/>
      <c r="R255" s="355"/>
      <c r="S255" s="355"/>
      <c r="T255" s="355"/>
      <c r="U255" s="355"/>
      <c r="V255" s="355"/>
      <c r="W255" s="355"/>
      <c r="X255" s="355"/>
      <c r="Y255" s="355"/>
      <c r="Z255" s="355"/>
    </row>
    <row r="256" spans="1:26" ht="15.75" customHeight="1" x14ac:dyDescent="0.3">
      <c r="A256" s="355"/>
      <c r="B256" s="355"/>
      <c r="C256" s="355"/>
      <c r="D256" s="355"/>
      <c r="E256" s="355"/>
      <c r="F256" s="359"/>
      <c r="G256" s="355"/>
      <c r="H256" s="355"/>
      <c r="I256" s="355"/>
      <c r="J256" s="355"/>
      <c r="K256" s="355"/>
      <c r="L256" s="355"/>
      <c r="M256" s="355"/>
      <c r="N256" s="355"/>
      <c r="O256" s="355"/>
      <c r="P256" s="355"/>
      <c r="Q256" s="355"/>
      <c r="R256" s="355"/>
      <c r="S256" s="355"/>
      <c r="T256" s="355"/>
      <c r="U256" s="355"/>
      <c r="V256" s="355"/>
      <c r="W256" s="355"/>
      <c r="X256" s="355"/>
      <c r="Y256" s="355"/>
      <c r="Z256" s="355"/>
    </row>
    <row r="257" spans="1:26" ht="15.75" customHeight="1" x14ac:dyDescent="0.3">
      <c r="A257" s="355"/>
      <c r="B257" s="355"/>
      <c r="C257" s="355"/>
      <c r="D257" s="355"/>
      <c r="E257" s="355"/>
      <c r="F257" s="359"/>
      <c r="G257" s="355"/>
      <c r="H257" s="355"/>
      <c r="I257" s="355"/>
      <c r="J257" s="355"/>
      <c r="K257" s="355"/>
      <c r="L257" s="355"/>
      <c r="M257" s="355"/>
      <c r="N257" s="355"/>
      <c r="O257" s="355"/>
      <c r="P257" s="355"/>
      <c r="Q257" s="355"/>
      <c r="R257" s="355"/>
      <c r="S257" s="355"/>
      <c r="T257" s="355"/>
      <c r="U257" s="355"/>
      <c r="V257" s="355"/>
      <c r="W257" s="355"/>
      <c r="X257" s="355"/>
      <c r="Y257" s="355"/>
      <c r="Z257" s="355"/>
    </row>
    <row r="258" spans="1:26" ht="15.75" customHeight="1" x14ac:dyDescent="0.3">
      <c r="A258" s="355"/>
      <c r="B258" s="355"/>
      <c r="C258" s="355"/>
      <c r="D258" s="355"/>
      <c r="E258" s="355"/>
      <c r="F258" s="359"/>
      <c r="G258" s="355"/>
      <c r="H258" s="355"/>
      <c r="I258" s="355"/>
      <c r="J258" s="355"/>
      <c r="K258" s="355"/>
      <c r="L258" s="355"/>
      <c r="M258" s="355"/>
      <c r="N258" s="355"/>
      <c r="O258" s="355"/>
      <c r="P258" s="355"/>
      <c r="Q258" s="355"/>
      <c r="R258" s="355"/>
      <c r="S258" s="355"/>
      <c r="T258" s="355"/>
      <c r="U258" s="355"/>
      <c r="V258" s="355"/>
      <c r="W258" s="355"/>
      <c r="X258" s="355"/>
      <c r="Y258" s="355"/>
      <c r="Z258" s="355"/>
    </row>
    <row r="259" spans="1:26" ht="15.75" customHeight="1" x14ac:dyDescent="0.3">
      <c r="A259" s="355"/>
      <c r="B259" s="355"/>
      <c r="C259" s="355"/>
      <c r="D259" s="355"/>
      <c r="E259" s="355"/>
      <c r="F259" s="359"/>
      <c r="G259" s="355"/>
      <c r="H259" s="355"/>
      <c r="I259" s="355"/>
      <c r="J259" s="355"/>
      <c r="K259" s="355"/>
      <c r="L259" s="355"/>
      <c r="M259" s="355"/>
      <c r="N259" s="355"/>
      <c r="O259" s="355"/>
      <c r="P259" s="355"/>
      <c r="Q259" s="355"/>
      <c r="R259" s="355"/>
      <c r="S259" s="355"/>
      <c r="T259" s="355"/>
      <c r="U259" s="355"/>
      <c r="V259" s="355"/>
      <c r="W259" s="355"/>
      <c r="X259" s="355"/>
      <c r="Y259" s="355"/>
      <c r="Z259" s="355"/>
    </row>
    <row r="260" spans="1:26" ht="15.75" customHeight="1" x14ac:dyDescent="0.3">
      <c r="A260" s="355"/>
      <c r="B260" s="355"/>
      <c r="C260" s="355"/>
      <c r="D260" s="355"/>
      <c r="E260" s="355"/>
      <c r="F260" s="359"/>
      <c r="G260" s="355"/>
      <c r="H260" s="355"/>
      <c r="I260" s="355"/>
      <c r="J260" s="355"/>
      <c r="K260" s="355"/>
      <c r="L260" s="355"/>
      <c r="M260" s="355"/>
      <c r="N260" s="355"/>
      <c r="O260" s="355"/>
      <c r="P260" s="355"/>
      <c r="Q260" s="355"/>
      <c r="R260" s="355"/>
      <c r="S260" s="355"/>
      <c r="T260" s="355"/>
      <c r="U260" s="355"/>
      <c r="V260" s="355"/>
      <c r="W260" s="355"/>
      <c r="X260" s="355"/>
      <c r="Y260" s="355"/>
      <c r="Z260" s="355"/>
    </row>
    <row r="261" spans="1:26" ht="15.75" customHeight="1" x14ac:dyDescent="0.3">
      <c r="A261" s="355"/>
      <c r="B261" s="355"/>
      <c r="C261" s="355"/>
      <c r="D261" s="355"/>
      <c r="E261" s="355"/>
      <c r="F261" s="359"/>
      <c r="G261" s="355"/>
      <c r="H261" s="355"/>
      <c r="I261" s="355"/>
      <c r="J261" s="355"/>
      <c r="K261" s="355"/>
      <c r="L261" s="355"/>
      <c r="M261" s="355"/>
      <c r="N261" s="355"/>
      <c r="O261" s="355"/>
      <c r="P261" s="355"/>
      <c r="Q261" s="355"/>
      <c r="R261" s="355"/>
      <c r="S261" s="355"/>
      <c r="T261" s="355"/>
      <c r="U261" s="355"/>
      <c r="V261" s="355"/>
      <c r="W261" s="355"/>
      <c r="X261" s="355"/>
      <c r="Y261" s="355"/>
      <c r="Z261" s="355"/>
    </row>
    <row r="262" spans="1:26" ht="15.75" customHeight="1" x14ac:dyDescent="0.3">
      <c r="A262" s="355"/>
      <c r="B262" s="355"/>
      <c r="C262" s="355"/>
      <c r="D262" s="355"/>
      <c r="E262" s="355"/>
      <c r="F262" s="359"/>
      <c r="G262" s="355"/>
      <c r="H262" s="355"/>
      <c r="I262" s="355"/>
      <c r="J262" s="355"/>
      <c r="K262" s="355"/>
      <c r="L262" s="355"/>
      <c r="M262" s="355"/>
      <c r="N262" s="355"/>
      <c r="O262" s="355"/>
      <c r="P262" s="355"/>
      <c r="Q262" s="355"/>
      <c r="R262" s="355"/>
      <c r="S262" s="355"/>
      <c r="T262" s="355"/>
      <c r="U262" s="355"/>
      <c r="V262" s="355"/>
      <c r="W262" s="355"/>
      <c r="X262" s="355"/>
      <c r="Y262" s="355"/>
      <c r="Z262" s="355"/>
    </row>
    <row r="263" spans="1:26" ht="15.75" customHeight="1" x14ac:dyDescent="0.3">
      <c r="A263" s="355"/>
      <c r="B263" s="355"/>
      <c r="C263" s="355"/>
      <c r="D263" s="355"/>
      <c r="E263" s="355"/>
      <c r="F263" s="359"/>
      <c r="G263" s="355"/>
      <c r="H263" s="355"/>
      <c r="I263" s="355"/>
      <c r="J263" s="355"/>
      <c r="K263" s="355"/>
      <c r="L263" s="355"/>
      <c r="M263" s="355"/>
      <c r="N263" s="355"/>
      <c r="O263" s="355"/>
      <c r="P263" s="355"/>
      <c r="Q263" s="355"/>
      <c r="R263" s="355"/>
      <c r="S263" s="355"/>
      <c r="T263" s="355"/>
      <c r="U263" s="355"/>
      <c r="V263" s="355"/>
      <c r="W263" s="355"/>
      <c r="X263" s="355"/>
      <c r="Y263" s="355"/>
      <c r="Z263" s="355"/>
    </row>
    <row r="264" spans="1:26" ht="15.75" customHeight="1" x14ac:dyDescent="0.3">
      <c r="A264" s="355"/>
      <c r="B264" s="355"/>
      <c r="C264" s="355"/>
      <c r="D264" s="355"/>
      <c r="E264" s="355"/>
      <c r="F264" s="359"/>
      <c r="G264" s="355"/>
      <c r="H264" s="355"/>
      <c r="I264" s="355"/>
      <c r="J264" s="355"/>
      <c r="K264" s="355"/>
      <c r="L264" s="355"/>
      <c r="M264" s="355"/>
      <c r="N264" s="355"/>
      <c r="O264" s="355"/>
      <c r="P264" s="355"/>
      <c r="Q264" s="355"/>
      <c r="R264" s="355"/>
      <c r="S264" s="355"/>
      <c r="T264" s="355"/>
      <c r="U264" s="355"/>
      <c r="V264" s="355"/>
      <c r="W264" s="355"/>
      <c r="X264" s="355"/>
      <c r="Y264" s="355"/>
      <c r="Z264" s="355"/>
    </row>
    <row r="265" spans="1:26" ht="15.75" customHeight="1" x14ac:dyDescent="0.3">
      <c r="A265" s="355"/>
      <c r="B265" s="355"/>
      <c r="C265" s="355"/>
      <c r="D265" s="355"/>
      <c r="E265" s="355"/>
      <c r="F265" s="359"/>
      <c r="G265" s="355"/>
      <c r="H265" s="355"/>
      <c r="I265" s="355"/>
      <c r="J265" s="355"/>
      <c r="K265" s="355"/>
      <c r="L265" s="355"/>
      <c r="M265" s="355"/>
      <c r="N265" s="355"/>
      <c r="O265" s="355"/>
      <c r="P265" s="355"/>
      <c r="Q265" s="355"/>
      <c r="R265" s="355"/>
      <c r="S265" s="355"/>
      <c r="T265" s="355"/>
      <c r="U265" s="355"/>
      <c r="V265" s="355"/>
      <c r="W265" s="355"/>
      <c r="X265" s="355"/>
      <c r="Y265" s="355"/>
      <c r="Z265" s="355"/>
    </row>
    <row r="266" spans="1:26" ht="15.75" customHeight="1" x14ac:dyDescent="0.3">
      <c r="A266" s="355"/>
      <c r="B266" s="355"/>
      <c r="C266" s="355"/>
      <c r="D266" s="355"/>
      <c r="E266" s="355"/>
      <c r="F266" s="359"/>
      <c r="G266" s="355"/>
      <c r="H266" s="355"/>
      <c r="I266" s="355"/>
      <c r="J266" s="355"/>
      <c r="K266" s="355"/>
      <c r="L266" s="355"/>
      <c r="M266" s="355"/>
      <c r="N266" s="355"/>
      <c r="O266" s="355"/>
      <c r="P266" s="355"/>
      <c r="Q266" s="355"/>
      <c r="R266" s="355"/>
      <c r="S266" s="355"/>
      <c r="T266" s="355"/>
      <c r="U266" s="355"/>
      <c r="V266" s="355"/>
      <c r="W266" s="355"/>
      <c r="X266" s="355"/>
      <c r="Y266" s="355"/>
      <c r="Z266" s="355"/>
    </row>
    <row r="267" spans="1:26" ht="15.75" customHeight="1" x14ac:dyDescent="0.3">
      <c r="A267" s="355"/>
      <c r="B267" s="355"/>
      <c r="C267" s="355"/>
      <c r="D267" s="355"/>
      <c r="E267" s="355"/>
      <c r="F267" s="359"/>
      <c r="G267" s="355"/>
      <c r="H267" s="355"/>
      <c r="I267" s="355"/>
      <c r="J267" s="355"/>
      <c r="K267" s="355"/>
      <c r="L267" s="355"/>
      <c r="M267" s="355"/>
      <c r="N267" s="355"/>
      <c r="O267" s="355"/>
      <c r="P267" s="355"/>
      <c r="Q267" s="355"/>
      <c r="R267" s="355"/>
      <c r="S267" s="355"/>
      <c r="T267" s="355"/>
      <c r="U267" s="355"/>
      <c r="V267" s="355"/>
      <c r="W267" s="355"/>
      <c r="X267" s="355"/>
      <c r="Y267" s="355"/>
      <c r="Z267" s="355"/>
    </row>
    <row r="268" spans="1:26" ht="15.75" customHeight="1" x14ac:dyDescent="0.3">
      <c r="A268" s="355"/>
      <c r="B268" s="355"/>
      <c r="C268" s="355"/>
      <c r="D268" s="355"/>
      <c r="E268" s="355"/>
      <c r="F268" s="359"/>
      <c r="G268" s="355"/>
      <c r="H268" s="355"/>
      <c r="I268" s="355"/>
      <c r="J268" s="355"/>
      <c r="K268" s="355"/>
      <c r="L268" s="355"/>
      <c r="M268" s="355"/>
      <c r="N268" s="355"/>
      <c r="O268" s="355"/>
      <c r="P268" s="355"/>
      <c r="Q268" s="355"/>
      <c r="R268" s="355"/>
      <c r="S268" s="355"/>
      <c r="T268" s="355"/>
      <c r="U268" s="355"/>
      <c r="V268" s="355"/>
      <c r="W268" s="355"/>
      <c r="X268" s="355"/>
      <c r="Y268" s="355"/>
      <c r="Z268" s="355"/>
    </row>
    <row r="269" spans="1:26" ht="15.75" customHeight="1" x14ac:dyDescent="0.3">
      <c r="A269" s="355"/>
      <c r="B269" s="355"/>
      <c r="C269" s="355"/>
      <c r="D269" s="355"/>
      <c r="E269" s="355"/>
      <c r="F269" s="359"/>
      <c r="G269" s="355"/>
      <c r="H269" s="355"/>
      <c r="I269" s="355"/>
      <c r="J269" s="355"/>
      <c r="K269" s="355"/>
      <c r="L269" s="355"/>
      <c r="M269" s="355"/>
      <c r="N269" s="355"/>
      <c r="O269" s="355"/>
      <c r="P269" s="355"/>
      <c r="Q269" s="355"/>
      <c r="R269" s="355"/>
      <c r="S269" s="355"/>
      <c r="T269" s="355"/>
      <c r="U269" s="355"/>
      <c r="V269" s="355"/>
      <c r="W269" s="355"/>
      <c r="X269" s="355"/>
      <c r="Y269" s="355"/>
      <c r="Z269" s="355"/>
    </row>
    <row r="270" spans="1:26" ht="15.75" customHeight="1" x14ac:dyDescent="0.3">
      <c r="A270" s="355"/>
      <c r="B270" s="355"/>
      <c r="C270" s="355"/>
      <c r="D270" s="355"/>
      <c r="E270" s="355"/>
      <c r="F270" s="359"/>
      <c r="G270" s="355"/>
      <c r="H270" s="355"/>
      <c r="I270" s="355"/>
      <c r="J270" s="355"/>
      <c r="K270" s="355"/>
      <c r="L270" s="355"/>
      <c r="M270" s="355"/>
      <c r="N270" s="355"/>
      <c r="O270" s="355"/>
      <c r="P270" s="355"/>
      <c r="Q270" s="355"/>
      <c r="R270" s="355"/>
      <c r="S270" s="355"/>
      <c r="T270" s="355"/>
      <c r="U270" s="355"/>
      <c r="V270" s="355"/>
      <c r="W270" s="355"/>
      <c r="X270" s="355"/>
      <c r="Y270" s="355"/>
      <c r="Z270" s="355"/>
    </row>
    <row r="271" spans="1:26" ht="15.75" customHeight="1" x14ac:dyDescent="0.3">
      <c r="A271" s="355"/>
      <c r="B271" s="355"/>
      <c r="C271" s="355"/>
      <c r="D271" s="355"/>
      <c r="E271" s="355"/>
      <c r="F271" s="359"/>
      <c r="G271" s="355"/>
      <c r="H271" s="355"/>
      <c r="I271" s="355"/>
      <c r="J271" s="355"/>
      <c r="K271" s="355"/>
      <c r="L271" s="355"/>
      <c r="M271" s="355"/>
      <c r="N271" s="355"/>
      <c r="O271" s="355"/>
      <c r="P271" s="355"/>
      <c r="Q271" s="355"/>
      <c r="R271" s="355"/>
      <c r="S271" s="355"/>
      <c r="T271" s="355"/>
      <c r="U271" s="355"/>
      <c r="V271" s="355"/>
      <c r="W271" s="355"/>
      <c r="X271" s="355"/>
      <c r="Y271" s="355"/>
      <c r="Z271" s="355"/>
    </row>
    <row r="272" spans="1:26" ht="15.75" customHeight="1" x14ac:dyDescent="0.3">
      <c r="A272" s="355"/>
      <c r="B272" s="355"/>
      <c r="C272" s="355"/>
      <c r="D272" s="355"/>
      <c r="E272" s="355"/>
      <c r="F272" s="359"/>
      <c r="G272" s="355"/>
      <c r="H272" s="355"/>
      <c r="I272" s="355"/>
      <c r="J272" s="355"/>
      <c r="K272" s="355"/>
      <c r="L272" s="355"/>
      <c r="M272" s="355"/>
      <c r="N272" s="355"/>
      <c r="O272" s="355"/>
      <c r="P272" s="355"/>
      <c r="Q272" s="355"/>
      <c r="R272" s="355"/>
      <c r="S272" s="355"/>
      <c r="T272" s="355"/>
      <c r="U272" s="355"/>
      <c r="V272" s="355"/>
      <c r="W272" s="355"/>
      <c r="X272" s="355"/>
      <c r="Y272" s="355"/>
      <c r="Z272" s="355"/>
    </row>
    <row r="273" spans="1:26" ht="15.75" customHeight="1" x14ac:dyDescent="0.3">
      <c r="A273" s="355"/>
      <c r="B273" s="355"/>
      <c r="C273" s="355"/>
      <c r="D273" s="355"/>
      <c r="E273" s="355"/>
      <c r="F273" s="359"/>
      <c r="G273" s="355"/>
      <c r="H273" s="355"/>
      <c r="I273" s="355"/>
      <c r="J273" s="355"/>
      <c r="K273" s="355"/>
      <c r="L273" s="355"/>
      <c r="M273" s="355"/>
      <c r="N273" s="355"/>
      <c r="O273" s="355"/>
      <c r="P273" s="355"/>
      <c r="Q273" s="355"/>
      <c r="R273" s="355"/>
      <c r="S273" s="355"/>
      <c r="T273" s="355"/>
      <c r="U273" s="355"/>
      <c r="V273" s="355"/>
      <c r="W273" s="355"/>
      <c r="X273" s="355"/>
      <c r="Y273" s="355"/>
      <c r="Z273" s="355"/>
    </row>
    <row r="274" spans="1:26" ht="15.75" customHeight="1" x14ac:dyDescent="0.3">
      <c r="A274" s="355"/>
      <c r="B274" s="355"/>
      <c r="C274" s="355"/>
      <c r="D274" s="355"/>
      <c r="E274" s="355"/>
      <c r="F274" s="359"/>
      <c r="G274" s="355"/>
      <c r="H274" s="355"/>
      <c r="I274" s="355"/>
      <c r="J274" s="355"/>
      <c r="K274" s="355"/>
      <c r="L274" s="355"/>
      <c r="M274" s="355"/>
      <c r="N274" s="355"/>
      <c r="O274" s="355"/>
      <c r="P274" s="355"/>
      <c r="Q274" s="355"/>
      <c r="R274" s="355"/>
      <c r="S274" s="355"/>
      <c r="T274" s="355"/>
      <c r="U274" s="355"/>
      <c r="V274" s="355"/>
      <c r="W274" s="355"/>
      <c r="X274" s="355"/>
      <c r="Y274" s="355"/>
      <c r="Z274" s="355"/>
    </row>
    <row r="275" spans="1:26" ht="15.75" customHeight="1" x14ac:dyDescent="0.3">
      <c r="A275" s="355"/>
      <c r="B275" s="355"/>
      <c r="C275" s="355"/>
      <c r="D275" s="355"/>
      <c r="E275" s="355"/>
      <c r="F275" s="359"/>
      <c r="G275" s="355"/>
      <c r="H275" s="355"/>
      <c r="I275" s="355"/>
      <c r="J275" s="355"/>
      <c r="K275" s="355"/>
      <c r="L275" s="355"/>
      <c r="M275" s="355"/>
      <c r="N275" s="355"/>
      <c r="O275" s="355"/>
      <c r="P275" s="355"/>
      <c r="Q275" s="355"/>
      <c r="R275" s="355"/>
      <c r="S275" s="355"/>
      <c r="T275" s="355"/>
      <c r="U275" s="355"/>
      <c r="V275" s="355"/>
      <c r="W275" s="355"/>
      <c r="X275" s="355"/>
      <c r="Y275" s="355"/>
      <c r="Z275" s="355"/>
    </row>
    <row r="276" spans="1:26" ht="15.75" customHeight="1" x14ac:dyDescent="0.3">
      <c r="A276" s="355"/>
      <c r="B276" s="355"/>
      <c r="C276" s="355"/>
      <c r="D276" s="355"/>
      <c r="E276" s="355"/>
      <c r="F276" s="359"/>
      <c r="G276" s="355"/>
      <c r="H276" s="355"/>
      <c r="I276" s="355"/>
      <c r="J276" s="355"/>
      <c r="K276" s="355"/>
      <c r="L276" s="355"/>
      <c r="M276" s="355"/>
      <c r="N276" s="355"/>
      <c r="O276" s="355"/>
      <c r="P276" s="355"/>
      <c r="Q276" s="355"/>
      <c r="R276" s="355"/>
      <c r="S276" s="355"/>
      <c r="T276" s="355"/>
      <c r="U276" s="355"/>
      <c r="V276" s="355"/>
      <c r="W276" s="355"/>
      <c r="X276" s="355"/>
      <c r="Y276" s="355"/>
      <c r="Z276" s="355"/>
    </row>
    <row r="277" spans="1:26" ht="15.75" customHeight="1" x14ac:dyDescent="0.3">
      <c r="A277" s="355"/>
      <c r="B277" s="355"/>
      <c r="C277" s="355"/>
      <c r="D277" s="355"/>
      <c r="E277" s="355"/>
      <c r="F277" s="359"/>
      <c r="G277" s="355"/>
      <c r="H277" s="355"/>
      <c r="I277" s="355"/>
      <c r="J277" s="355"/>
      <c r="K277" s="355"/>
      <c r="L277" s="355"/>
      <c r="M277" s="355"/>
      <c r="N277" s="355"/>
      <c r="O277" s="355"/>
      <c r="P277" s="355"/>
      <c r="Q277" s="355"/>
      <c r="R277" s="355"/>
      <c r="S277" s="355"/>
      <c r="T277" s="355"/>
      <c r="U277" s="355"/>
      <c r="V277" s="355"/>
      <c r="W277" s="355"/>
      <c r="X277" s="355"/>
      <c r="Y277" s="355"/>
      <c r="Z277" s="355"/>
    </row>
    <row r="278" spans="1:26" ht="15.75" customHeight="1" x14ac:dyDescent="0.3">
      <c r="A278" s="355"/>
      <c r="B278" s="355"/>
      <c r="C278" s="355"/>
      <c r="D278" s="355"/>
      <c r="E278" s="355"/>
      <c r="F278" s="359"/>
      <c r="G278" s="355"/>
      <c r="H278" s="355"/>
      <c r="I278" s="355"/>
      <c r="J278" s="355"/>
      <c r="K278" s="355"/>
      <c r="L278" s="355"/>
      <c r="M278" s="355"/>
      <c r="N278" s="355"/>
      <c r="O278" s="355"/>
      <c r="P278" s="355"/>
      <c r="Q278" s="355"/>
      <c r="R278" s="355"/>
      <c r="S278" s="355"/>
      <c r="T278" s="355"/>
      <c r="U278" s="355"/>
      <c r="V278" s="355"/>
      <c r="W278" s="355"/>
      <c r="X278" s="355"/>
      <c r="Y278" s="355"/>
      <c r="Z278" s="355"/>
    </row>
    <row r="279" spans="1:26" ht="15.75" customHeight="1" x14ac:dyDescent="0.3">
      <c r="A279" s="355"/>
      <c r="B279" s="355"/>
      <c r="C279" s="355"/>
      <c r="D279" s="355"/>
      <c r="E279" s="355"/>
      <c r="F279" s="359"/>
      <c r="G279" s="355"/>
      <c r="H279" s="355"/>
      <c r="I279" s="355"/>
      <c r="J279" s="355"/>
      <c r="K279" s="355"/>
      <c r="L279" s="355"/>
      <c r="M279" s="355"/>
      <c r="N279" s="355"/>
      <c r="O279" s="355"/>
      <c r="P279" s="355"/>
      <c r="Q279" s="355"/>
      <c r="R279" s="355"/>
      <c r="S279" s="355"/>
      <c r="T279" s="355"/>
      <c r="U279" s="355"/>
      <c r="V279" s="355"/>
      <c r="W279" s="355"/>
      <c r="X279" s="355"/>
      <c r="Y279" s="355"/>
      <c r="Z279" s="355"/>
    </row>
    <row r="280" spans="1:26" ht="15.75" customHeight="1" x14ac:dyDescent="0.3">
      <c r="A280" s="355"/>
      <c r="B280" s="355"/>
      <c r="C280" s="355"/>
      <c r="D280" s="355"/>
      <c r="E280" s="355"/>
      <c r="F280" s="359"/>
      <c r="G280" s="355"/>
      <c r="H280" s="355"/>
      <c r="I280" s="355"/>
      <c r="J280" s="355"/>
      <c r="K280" s="355"/>
      <c r="L280" s="355"/>
      <c r="M280" s="355"/>
      <c r="N280" s="355"/>
      <c r="O280" s="355"/>
      <c r="P280" s="355"/>
      <c r="Q280" s="355"/>
      <c r="R280" s="355"/>
      <c r="S280" s="355"/>
      <c r="T280" s="355"/>
      <c r="U280" s="355"/>
      <c r="V280" s="355"/>
      <c r="W280" s="355"/>
      <c r="X280" s="355"/>
      <c r="Y280" s="355"/>
      <c r="Z280" s="355"/>
    </row>
    <row r="281" spans="1:26" ht="15.75" customHeight="1" x14ac:dyDescent="0.3">
      <c r="A281" s="355"/>
      <c r="B281" s="355"/>
      <c r="C281" s="355"/>
      <c r="D281" s="355"/>
      <c r="E281" s="355"/>
      <c r="F281" s="359"/>
      <c r="G281" s="355"/>
      <c r="H281" s="355"/>
      <c r="I281" s="355"/>
      <c r="J281" s="355"/>
      <c r="K281" s="355"/>
      <c r="L281" s="355"/>
      <c r="M281" s="355"/>
      <c r="N281" s="355"/>
      <c r="O281" s="355"/>
      <c r="P281" s="355"/>
      <c r="Q281" s="355"/>
      <c r="R281" s="355"/>
      <c r="S281" s="355"/>
      <c r="T281" s="355"/>
      <c r="U281" s="355"/>
      <c r="V281" s="355"/>
      <c r="W281" s="355"/>
      <c r="X281" s="355"/>
      <c r="Y281" s="355"/>
      <c r="Z281" s="355"/>
    </row>
    <row r="282" spans="1:26" ht="15.75" customHeight="1" x14ac:dyDescent="0.3">
      <c r="A282" s="355"/>
      <c r="B282" s="355"/>
      <c r="C282" s="355"/>
      <c r="D282" s="355"/>
      <c r="E282" s="355"/>
      <c r="F282" s="359"/>
      <c r="G282" s="355"/>
      <c r="H282" s="355"/>
      <c r="I282" s="355"/>
      <c r="J282" s="355"/>
      <c r="K282" s="355"/>
      <c r="L282" s="355"/>
      <c r="M282" s="355"/>
      <c r="N282" s="355"/>
      <c r="O282" s="355"/>
      <c r="P282" s="355"/>
      <c r="Q282" s="355"/>
      <c r="R282" s="355"/>
      <c r="S282" s="355"/>
      <c r="T282" s="355"/>
      <c r="U282" s="355"/>
      <c r="V282" s="355"/>
      <c r="W282" s="355"/>
      <c r="X282" s="355"/>
      <c r="Y282" s="355"/>
      <c r="Z282" s="355"/>
    </row>
    <row r="283" spans="1:26" ht="15.75" customHeight="1" x14ac:dyDescent="0.3">
      <c r="A283" s="355"/>
      <c r="B283" s="355"/>
      <c r="C283" s="355"/>
      <c r="D283" s="355"/>
      <c r="E283" s="355"/>
      <c r="F283" s="359"/>
      <c r="G283" s="355"/>
      <c r="H283" s="355"/>
      <c r="I283" s="355"/>
      <c r="J283" s="355"/>
      <c r="K283" s="355"/>
      <c r="L283" s="355"/>
      <c r="M283" s="355"/>
      <c r="N283" s="355"/>
      <c r="O283" s="355"/>
      <c r="P283" s="355"/>
      <c r="Q283" s="355"/>
      <c r="R283" s="355"/>
      <c r="S283" s="355"/>
      <c r="T283" s="355"/>
      <c r="U283" s="355"/>
      <c r="V283" s="355"/>
      <c r="W283" s="355"/>
      <c r="X283" s="355"/>
      <c r="Y283" s="355"/>
      <c r="Z283" s="355"/>
    </row>
    <row r="284" spans="1:26" ht="15.75" customHeight="1" x14ac:dyDescent="0.3">
      <c r="A284" s="355"/>
      <c r="B284" s="355"/>
      <c r="C284" s="355"/>
      <c r="D284" s="355"/>
      <c r="E284" s="355"/>
      <c r="F284" s="359"/>
      <c r="G284" s="355"/>
      <c r="H284" s="355"/>
      <c r="I284" s="355"/>
      <c r="J284" s="355"/>
      <c r="K284" s="355"/>
      <c r="L284" s="355"/>
      <c r="M284" s="355"/>
      <c r="N284" s="355"/>
      <c r="O284" s="355"/>
      <c r="P284" s="355"/>
      <c r="Q284" s="355"/>
      <c r="R284" s="355"/>
      <c r="S284" s="355"/>
      <c r="T284" s="355"/>
      <c r="U284" s="355"/>
      <c r="V284" s="355"/>
      <c r="W284" s="355"/>
      <c r="X284" s="355"/>
      <c r="Y284" s="355"/>
      <c r="Z284" s="355"/>
    </row>
    <row r="285" spans="1:26" ht="15.75" customHeight="1" x14ac:dyDescent="0.3">
      <c r="A285" s="355"/>
      <c r="B285" s="355"/>
      <c r="C285" s="355"/>
      <c r="D285" s="355"/>
      <c r="E285" s="355"/>
      <c r="F285" s="359"/>
      <c r="G285" s="355"/>
      <c r="H285" s="355"/>
      <c r="I285" s="355"/>
      <c r="J285" s="355"/>
      <c r="K285" s="355"/>
      <c r="L285" s="355"/>
      <c r="M285" s="355"/>
      <c r="N285" s="355"/>
      <c r="O285" s="355"/>
      <c r="P285" s="355"/>
      <c r="Q285" s="355"/>
      <c r="R285" s="355"/>
      <c r="S285" s="355"/>
      <c r="T285" s="355"/>
      <c r="U285" s="355"/>
      <c r="V285" s="355"/>
      <c r="W285" s="355"/>
      <c r="X285" s="355"/>
      <c r="Y285" s="355"/>
      <c r="Z285" s="355"/>
    </row>
    <row r="286" spans="1:26" ht="15.75" customHeight="1" x14ac:dyDescent="0.3">
      <c r="A286" s="355"/>
      <c r="B286" s="355"/>
      <c r="C286" s="355"/>
      <c r="D286" s="355"/>
      <c r="E286" s="355"/>
      <c r="F286" s="359"/>
      <c r="G286" s="355"/>
      <c r="H286" s="355"/>
      <c r="I286" s="355"/>
      <c r="J286" s="355"/>
      <c r="K286" s="355"/>
      <c r="L286" s="355"/>
      <c r="M286" s="355"/>
      <c r="N286" s="355"/>
      <c r="O286" s="355"/>
      <c r="P286" s="355"/>
      <c r="Q286" s="355"/>
      <c r="R286" s="355"/>
      <c r="S286" s="355"/>
      <c r="T286" s="355"/>
      <c r="U286" s="355"/>
      <c r="V286" s="355"/>
      <c r="W286" s="355"/>
      <c r="X286" s="355"/>
      <c r="Y286" s="355"/>
      <c r="Z286" s="355"/>
    </row>
    <row r="287" spans="1:26" ht="15.75" customHeight="1" x14ac:dyDescent="0.3">
      <c r="A287" s="355"/>
      <c r="B287" s="355"/>
      <c r="C287" s="355"/>
      <c r="D287" s="355"/>
      <c r="E287" s="355"/>
      <c r="F287" s="359"/>
      <c r="G287" s="355"/>
      <c r="H287" s="355"/>
      <c r="I287" s="355"/>
      <c r="J287" s="355"/>
      <c r="K287" s="355"/>
      <c r="L287" s="355"/>
      <c r="M287" s="355"/>
      <c r="N287" s="355"/>
      <c r="O287" s="355"/>
      <c r="P287" s="355"/>
      <c r="Q287" s="355"/>
      <c r="R287" s="355"/>
      <c r="S287" s="355"/>
      <c r="T287" s="355"/>
      <c r="U287" s="355"/>
      <c r="V287" s="355"/>
      <c r="W287" s="355"/>
      <c r="X287" s="355"/>
      <c r="Y287" s="355"/>
      <c r="Z287" s="355"/>
    </row>
    <row r="288" spans="1:26" ht="15.75" customHeight="1" x14ac:dyDescent="0.3">
      <c r="A288" s="355"/>
      <c r="B288" s="355"/>
      <c r="C288" s="355"/>
      <c r="D288" s="355"/>
      <c r="E288" s="355"/>
      <c r="F288" s="359"/>
      <c r="G288" s="355"/>
      <c r="H288" s="355"/>
      <c r="I288" s="355"/>
      <c r="J288" s="355"/>
      <c r="K288" s="355"/>
      <c r="L288" s="355"/>
      <c r="M288" s="355"/>
      <c r="N288" s="355"/>
      <c r="O288" s="355"/>
      <c r="P288" s="355"/>
      <c r="Q288" s="355"/>
      <c r="R288" s="355"/>
      <c r="S288" s="355"/>
      <c r="T288" s="355"/>
      <c r="U288" s="355"/>
      <c r="V288" s="355"/>
      <c r="W288" s="355"/>
      <c r="X288" s="355"/>
      <c r="Y288" s="355"/>
      <c r="Z288" s="355"/>
    </row>
    <row r="289" spans="1:26" ht="15.75" customHeight="1" x14ac:dyDescent="0.3">
      <c r="A289" s="355"/>
      <c r="B289" s="355"/>
      <c r="C289" s="355"/>
      <c r="D289" s="355"/>
      <c r="E289" s="355"/>
      <c r="F289" s="359"/>
      <c r="G289" s="355"/>
      <c r="H289" s="355"/>
      <c r="I289" s="355"/>
      <c r="J289" s="355"/>
      <c r="K289" s="355"/>
      <c r="L289" s="355"/>
      <c r="M289" s="355"/>
      <c r="N289" s="355"/>
      <c r="O289" s="355"/>
      <c r="P289" s="355"/>
      <c r="Q289" s="355"/>
      <c r="R289" s="355"/>
      <c r="S289" s="355"/>
      <c r="T289" s="355"/>
      <c r="U289" s="355"/>
      <c r="V289" s="355"/>
      <c r="W289" s="355"/>
      <c r="X289" s="355"/>
      <c r="Y289" s="355"/>
      <c r="Z289" s="355"/>
    </row>
    <row r="290" spans="1:26" ht="15.75" customHeight="1" x14ac:dyDescent="0.3">
      <c r="A290" s="355"/>
      <c r="B290" s="355"/>
      <c r="C290" s="355"/>
      <c r="D290" s="355"/>
      <c r="E290" s="355"/>
      <c r="F290" s="359"/>
      <c r="G290" s="355"/>
      <c r="H290" s="355"/>
      <c r="I290" s="355"/>
      <c r="J290" s="355"/>
      <c r="K290" s="355"/>
      <c r="L290" s="355"/>
      <c r="M290" s="355"/>
      <c r="N290" s="355"/>
      <c r="O290" s="355"/>
      <c r="P290" s="355"/>
      <c r="Q290" s="355"/>
      <c r="R290" s="355"/>
      <c r="S290" s="355"/>
      <c r="T290" s="355"/>
      <c r="U290" s="355"/>
      <c r="V290" s="355"/>
      <c r="W290" s="355"/>
      <c r="X290" s="355"/>
      <c r="Y290" s="355"/>
      <c r="Z290" s="355"/>
    </row>
    <row r="291" spans="1:26" ht="15.75" customHeight="1" x14ac:dyDescent="0.3">
      <c r="A291" s="355"/>
      <c r="B291" s="355"/>
      <c r="C291" s="355"/>
      <c r="D291" s="355"/>
      <c r="E291" s="355"/>
      <c r="F291" s="359"/>
      <c r="G291" s="355"/>
      <c r="H291" s="355"/>
      <c r="I291" s="355"/>
      <c r="J291" s="355"/>
      <c r="K291" s="355"/>
      <c r="L291" s="355"/>
      <c r="M291" s="355"/>
      <c r="N291" s="355"/>
      <c r="O291" s="355"/>
      <c r="P291" s="355"/>
      <c r="Q291" s="355"/>
      <c r="R291" s="355"/>
      <c r="S291" s="355"/>
      <c r="T291" s="355"/>
      <c r="U291" s="355"/>
      <c r="V291" s="355"/>
      <c r="W291" s="355"/>
      <c r="X291" s="355"/>
      <c r="Y291" s="355"/>
      <c r="Z291" s="355"/>
    </row>
    <row r="292" spans="1:26" ht="15.75" customHeight="1" x14ac:dyDescent="0.3">
      <c r="A292" s="355"/>
      <c r="B292" s="355"/>
      <c r="C292" s="355"/>
      <c r="D292" s="355"/>
      <c r="E292" s="355"/>
      <c r="F292" s="359"/>
      <c r="G292" s="355"/>
      <c r="H292" s="355"/>
      <c r="I292" s="355"/>
      <c r="J292" s="355"/>
      <c r="K292" s="355"/>
      <c r="L292" s="355"/>
      <c r="M292" s="355"/>
      <c r="N292" s="355"/>
      <c r="O292" s="355"/>
      <c r="P292" s="355"/>
      <c r="Q292" s="355"/>
      <c r="R292" s="355"/>
      <c r="S292" s="355"/>
      <c r="T292" s="355"/>
      <c r="U292" s="355"/>
      <c r="V292" s="355"/>
      <c r="W292" s="355"/>
      <c r="X292" s="355"/>
      <c r="Y292" s="355"/>
      <c r="Z292" s="355"/>
    </row>
    <row r="293" spans="1:26" ht="15.75" customHeight="1" x14ac:dyDescent="0.3">
      <c r="A293" s="355"/>
      <c r="B293" s="355"/>
      <c r="C293" s="355"/>
      <c r="D293" s="355"/>
      <c r="E293" s="355"/>
      <c r="F293" s="359"/>
      <c r="G293" s="355"/>
      <c r="H293" s="355"/>
      <c r="I293" s="355"/>
      <c r="J293" s="355"/>
      <c r="K293" s="355"/>
      <c r="L293" s="355"/>
      <c r="M293" s="355"/>
      <c r="N293" s="355"/>
      <c r="O293" s="355"/>
      <c r="P293" s="355"/>
      <c r="Q293" s="355"/>
      <c r="R293" s="355"/>
      <c r="S293" s="355"/>
      <c r="T293" s="355"/>
      <c r="U293" s="355"/>
      <c r="V293" s="355"/>
      <c r="W293" s="355"/>
      <c r="X293" s="355"/>
      <c r="Y293" s="355"/>
      <c r="Z293" s="355"/>
    </row>
    <row r="294" spans="1:26" ht="15.75" customHeight="1" x14ac:dyDescent="0.3">
      <c r="A294" s="355"/>
      <c r="B294" s="355"/>
      <c r="C294" s="355"/>
      <c r="D294" s="355"/>
      <c r="E294" s="355"/>
      <c r="F294" s="359"/>
      <c r="G294" s="355"/>
      <c r="H294" s="355"/>
      <c r="I294" s="355"/>
      <c r="J294" s="355"/>
      <c r="K294" s="355"/>
      <c r="L294" s="355"/>
      <c r="M294" s="355"/>
      <c r="N294" s="355"/>
      <c r="O294" s="355"/>
      <c r="P294" s="355"/>
      <c r="Q294" s="355"/>
      <c r="R294" s="355"/>
      <c r="S294" s="355"/>
      <c r="T294" s="355"/>
      <c r="U294" s="355"/>
      <c r="V294" s="355"/>
      <c r="W294" s="355"/>
      <c r="X294" s="355"/>
      <c r="Y294" s="355"/>
      <c r="Z294" s="355"/>
    </row>
    <row r="295" spans="1:26" ht="15.75" customHeight="1" x14ac:dyDescent="0.3">
      <c r="A295" s="355"/>
      <c r="B295" s="355"/>
      <c r="C295" s="355"/>
      <c r="D295" s="355"/>
      <c r="E295" s="355"/>
      <c r="F295" s="359"/>
      <c r="G295" s="355"/>
      <c r="H295" s="355"/>
      <c r="I295" s="355"/>
      <c r="J295" s="355"/>
      <c r="K295" s="355"/>
      <c r="L295" s="355"/>
      <c r="M295" s="355"/>
      <c r="N295" s="355"/>
      <c r="O295" s="355"/>
      <c r="P295" s="355"/>
      <c r="Q295" s="355"/>
      <c r="R295" s="355"/>
      <c r="S295" s="355"/>
      <c r="T295" s="355"/>
      <c r="U295" s="355"/>
      <c r="V295" s="355"/>
      <c r="W295" s="355"/>
      <c r="X295" s="355"/>
      <c r="Y295" s="355"/>
      <c r="Z295" s="355"/>
    </row>
    <row r="296" spans="1:26" ht="15.75" customHeight="1" x14ac:dyDescent="0.3">
      <c r="A296" s="355"/>
      <c r="B296" s="355"/>
      <c r="C296" s="355"/>
      <c r="D296" s="355"/>
      <c r="E296" s="355"/>
      <c r="F296" s="359"/>
      <c r="G296" s="355"/>
      <c r="H296" s="355"/>
      <c r="I296" s="355"/>
      <c r="J296" s="355"/>
      <c r="K296" s="355"/>
      <c r="L296" s="355"/>
      <c r="M296" s="355"/>
      <c r="N296" s="355"/>
      <c r="O296" s="355"/>
      <c r="P296" s="355"/>
      <c r="Q296" s="355"/>
      <c r="R296" s="355"/>
      <c r="S296" s="355"/>
      <c r="T296" s="355"/>
      <c r="U296" s="355"/>
      <c r="V296" s="355"/>
      <c r="W296" s="355"/>
      <c r="X296" s="355"/>
      <c r="Y296" s="355"/>
      <c r="Z296" s="355"/>
    </row>
    <row r="297" spans="1:26" ht="15.75" customHeight="1" x14ac:dyDescent="0.3">
      <c r="A297" s="355"/>
      <c r="B297" s="355"/>
      <c r="C297" s="355"/>
      <c r="D297" s="355"/>
      <c r="E297" s="355"/>
      <c r="F297" s="359"/>
      <c r="G297" s="355"/>
      <c r="H297" s="355"/>
      <c r="I297" s="355"/>
      <c r="J297" s="355"/>
      <c r="K297" s="355"/>
      <c r="L297" s="355"/>
      <c r="M297" s="355"/>
      <c r="N297" s="355"/>
      <c r="O297" s="355"/>
      <c r="P297" s="355"/>
      <c r="Q297" s="355"/>
      <c r="R297" s="355"/>
      <c r="S297" s="355"/>
      <c r="T297" s="355"/>
      <c r="U297" s="355"/>
      <c r="V297" s="355"/>
      <c r="W297" s="355"/>
      <c r="X297" s="355"/>
      <c r="Y297" s="355"/>
      <c r="Z297" s="355"/>
    </row>
    <row r="298" spans="1:26" ht="15.75" customHeight="1" x14ac:dyDescent="0.3">
      <c r="A298" s="355"/>
      <c r="B298" s="355"/>
      <c r="C298" s="355"/>
      <c r="D298" s="355"/>
      <c r="E298" s="355"/>
      <c r="F298" s="359"/>
      <c r="G298" s="355"/>
      <c r="H298" s="355"/>
      <c r="I298" s="355"/>
      <c r="J298" s="355"/>
      <c r="K298" s="355"/>
      <c r="L298" s="355"/>
      <c r="M298" s="355"/>
      <c r="N298" s="355"/>
      <c r="O298" s="355"/>
      <c r="P298" s="355"/>
      <c r="Q298" s="355"/>
      <c r="R298" s="355"/>
      <c r="S298" s="355"/>
      <c r="T298" s="355"/>
      <c r="U298" s="355"/>
      <c r="V298" s="355"/>
      <c r="W298" s="355"/>
      <c r="X298" s="355"/>
      <c r="Y298" s="355"/>
      <c r="Z298" s="355"/>
    </row>
    <row r="299" spans="1:26" ht="15.75" customHeight="1" x14ac:dyDescent="0.3">
      <c r="A299" s="355"/>
      <c r="B299" s="355"/>
      <c r="C299" s="355"/>
      <c r="D299" s="355"/>
      <c r="E299" s="355"/>
      <c r="F299" s="359"/>
      <c r="G299" s="355"/>
      <c r="H299" s="355"/>
      <c r="I299" s="355"/>
      <c r="J299" s="355"/>
      <c r="K299" s="355"/>
      <c r="L299" s="355"/>
      <c r="M299" s="355"/>
      <c r="N299" s="355"/>
      <c r="O299" s="355"/>
      <c r="P299" s="355"/>
      <c r="Q299" s="355"/>
      <c r="R299" s="355"/>
      <c r="S299" s="355"/>
      <c r="T299" s="355"/>
      <c r="U299" s="355"/>
      <c r="V299" s="355"/>
      <c r="W299" s="355"/>
      <c r="X299" s="355"/>
      <c r="Y299" s="355"/>
      <c r="Z299" s="355"/>
    </row>
    <row r="300" spans="1:26" ht="15.75" customHeight="1" x14ac:dyDescent="0.3">
      <c r="A300" s="355"/>
      <c r="B300" s="355"/>
      <c r="C300" s="355"/>
      <c r="D300" s="355"/>
      <c r="E300" s="355"/>
      <c r="F300" s="359"/>
      <c r="G300" s="355"/>
      <c r="H300" s="355"/>
      <c r="I300" s="355"/>
      <c r="J300" s="355"/>
      <c r="K300" s="355"/>
      <c r="L300" s="355"/>
      <c r="M300" s="355"/>
      <c r="N300" s="355"/>
      <c r="O300" s="355"/>
      <c r="P300" s="355"/>
      <c r="Q300" s="355"/>
      <c r="R300" s="355"/>
      <c r="S300" s="355"/>
      <c r="T300" s="355"/>
      <c r="U300" s="355"/>
      <c r="V300" s="355"/>
      <c r="W300" s="355"/>
      <c r="X300" s="355"/>
      <c r="Y300" s="355"/>
      <c r="Z300" s="355"/>
    </row>
    <row r="301" spans="1:26" ht="15.75" customHeight="1" x14ac:dyDescent="0.3">
      <c r="A301" s="355"/>
      <c r="B301" s="355"/>
      <c r="C301" s="355"/>
      <c r="D301" s="355"/>
      <c r="E301" s="355"/>
      <c r="F301" s="359"/>
      <c r="G301" s="355"/>
      <c r="H301" s="355"/>
      <c r="I301" s="355"/>
      <c r="J301" s="355"/>
      <c r="K301" s="355"/>
      <c r="L301" s="355"/>
      <c r="M301" s="355"/>
      <c r="N301" s="355"/>
      <c r="O301" s="355"/>
      <c r="P301" s="355"/>
      <c r="Q301" s="355"/>
      <c r="R301" s="355"/>
      <c r="S301" s="355"/>
      <c r="T301" s="355"/>
      <c r="U301" s="355"/>
      <c r="V301" s="355"/>
      <c r="W301" s="355"/>
      <c r="X301" s="355"/>
      <c r="Y301" s="355"/>
      <c r="Z301" s="355"/>
    </row>
    <row r="302" spans="1:26" ht="15.75" customHeight="1" x14ac:dyDescent="0.3">
      <c r="A302" s="355"/>
      <c r="B302" s="355"/>
      <c r="C302" s="355"/>
      <c r="D302" s="355"/>
      <c r="E302" s="355"/>
      <c r="F302" s="359"/>
      <c r="G302" s="355"/>
      <c r="H302" s="355"/>
      <c r="I302" s="355"/>
      <c r="J302" s="355"/>
      <c r="K302" s="355"/>
      <c r="L302" s="355"/>
      <c r="M302" s="355"/>
      <c r="N302" s="355"/>
      <c r="O302" s="355"/>
      <c r="P302" s="355"/>
      <c r="Q302" s="355"/>
      <c r="R302" s="355"/>
      <c r="S302" s="355"/>
      <c r="T302" s="355"/>
      <c r="U302" s="355"/>
      <c r="V302" s="355"/>
      <c r="W302" s="355"/>
      <c r="X302" s="355"/>
      <c r="Y302" s="355"/>
      <c r="Z302" s="355"/>
    </row>
    <row r="303" spans="1:26" ht="15.75" customHeight="1" x14ac:dyDescent="0.3">
      <c r="A303" s="355"/>
      <c r="B303" s="355"/>
      <c r="C303" s="355"/>
      <c r="D303" s="355"/>
      <c r="E303" s="355"/>
      <c r="F303" s="359"/>
      <c r="G303" s="355"/>
      <c r="H303" s="355"/>
      <c r="I303" s="355"/>
      <c r="J303" s="355"/>
      <c r="K303" s="355"/>
      <c r="L303" s="355"/>
      <c r="M303" s="355"/>
      <c r="N303" s="355"/>
      <c r="O303" s="355"/>
      <c r="P303" s="355"/>
      <c r="Q303" s="355"/>
      <c r="R303" s="355"/>
      <c r="S303" s="355"/>
      <c r="T303" s="355"/>
      <c r="U303" s="355"/>
      <c r="V303" s="355"/>
      <c r="W303" s="355"/>
      <c r="X303" s="355"/>
      <c r="Y303" s="355"/>
      <c r="Z303" s="355"/>
    </row>
    <row r="304" spans="1:26" ht="15.75" customHeight="1" x14ac:dyDescent="0.3">
      <c r="A304" s="355"/>
      <c r="B304" s="355"/>
      <c r="C304" s="355"/>
      <c r="D304" s="355"/>
      <c r="E304" s="355"/>
      <c r="F304" s="359"/>
      <c r="G304" s="355"/>
      <c r="H304" s="355"/>
      <c r="I304" s="355"/>
      <c r="J304" s="355"/>
      <c r="K304" s="355"/>
      <c r="L304" s="355"/>
      <c r="M304" s="355"/>
      <c r="N304" s="355"/>
      <c r="O304" s="355"/>
      <c r="P304" s="355"/>
      <c r="Q304" s="355"/>
      <c r="R304" s="355"/>
      <c r="S304" s="355"/>
      <c r="T304" s="355"/>
      <c r="U304" s="355"/>
      <c r="V304" s="355"/>
      <c r="W304" s="355"/>
      <c r="X304" s="355"/>
      <c r="Y304" s="355"/>
      <c r="Z304" s="355"/>
    </row>
    <row r="305" spans="1:26" ht="15.75" customHeight="1" x14ac:dyDescent="0.3">
      <c r="A305" s="355"/>
      <c r="B305" s="355"/>
      <c r="C305" s="355"/>
      <c r="D305" s="355"/>
      <c r="E305" s="355"/>
      <c r="F305" s="359"/>
      <c r="G305" s="355"/>
      <c r="H305" s="355"/>
      <c r="I305" s="355"/>
      <c r="J305" s="355"/>
      <c r="K305" s="355"/>
      <c r="L305" s="355"/>
      <c r="M305" s="355"/>
      <c r="N305" s="355"/>
      <c r="O305" s="355"/>
      <c r="P305" s="355"/>
      <c r="Q305" s="355"/>
      <c r="R305" s="355"/>
      <c r="S305" s="355"/>
      <c r="T305" s="355"/>
      <c r="U305" s="355"/>
      <c r="V305" s="355"/>
      <c r="W305" s="355"/>
      <c r="X305" s="355"/>
      <c r="Y305" s="355"/>
      <c r="Z305" s="355"/>
    </row>
    <row r="306" spans="1:26" ht="15.75" customHeight="1" x14ac:dyDescent="0.3">
      <c r="A306" s="355"/>
      <c r="B306" s="355"/>
      <c r="C306" s="355"/>
      <c r="D306" s="355"/>
      <c r="E306" s="355"/>
      <c r="F306" s="359"/>
      <c r="G306" s="355"/>
      <c r="H306" s="355"/>
      <c r="I306" s="355"/>
      <c r="J306" s="355"/>
      <c r="K306" s="355"/>
      <c r="L306" s="355"/>
      <c r="M306" s="355"/>
      <c r="N306" s="355"/>
      <c r="O306" s="355"/>
      <c r="P306" s="355"/>
      <c r="Q306" s="355"/>
      <c r="R306" s="355"/>
      <c r="S306" s="355"/>
      <c r="T306" s="355"/>
      <c r="U306" s="355"/>
      <c r="V306" s="355"/>
      <c r="W306" s="355"/>
      <c r="X306" s="355"/>
      <c r="Y306" s="355"/>
      <c r="Z306" s="355"/>
    </row>
    <row r="307" spans="1:26" ht="15.75" customHeight="1" x14ac:dyDescent="0.3">
      <c r="A307" s="355"/>
      <c r="B307" s="355"/>
      <c r="C307" s="355"/>
      <c r="D307" s="355"/>
      <c r="E307" s="355"/>
      <c r="F307" s="359"/>
      <c r="G307" s="355"/>
      <c r="H307" s="355"/>
      <c r="I307" s="355"/>
      <c r="J307" s="355"/>
      <c r="K307" s="355"/>
      <c r="L307" s="355"/>
      <c r="M307" s="355"/>
      <c r="N307" s="355"/>
      <c r="O307" s="355"/>
      <c r="P307" s="355"/>
      <c r="Q307" s="355"/>
      <c r="R307" s="355"/>
      <c r="S307" s="355"/>
      <c r="T307" s="355"/>
      <c r="U307" s="355"/>
      <c r="V307" s="355"/>
      <c r="W307" s="355"/>
      <c r="X307" s="355"/>
      <c r="Y307" s="355"/>
      <c r="Z307" s="355"/>
    </row>
    <row r="308" spans="1:26" ht="15.75" customHeight="1" x14ac:dyDescent="0.3">
      <c r="A308" s="355"/>
      <c r="B308" s="355"/>
      <c r="C308" s="355"/>
      <c r="D308" s="355"/>
      <c r="E308" s="355"/>
      <c r="F308" s="359"/>
      <c r="G308" s="355"/>
      <c r="H308" s="355"/>
      <c r="I308" s="355"/>
      <c r="J308" s="355"/>
      <c r="K308" s="355"/>
      <c r="L308" s="355"/>
      <c r="M308" s="355"/>
      <c r="N308" s="355"/>
      <c r="O308" s="355"/>
      <c r="P308" s="355"/>
      <c r="Q308" s="355"/>
      <c r="R308" s="355"/>
      <c r="S308" s="355"/>
      <c r="T308" s="355"/>
      <c r="U308" s="355"/>
      <c r="V308" s="355"/>
      <c r="W308" s="355"/>
      <c r="X308" s="355"/>
      <c r="Y308" s="355"/>
      <c r="Z308" s="355"/>
    </row>
    <row r="309" spans="1:26" ht="15.75" customHeight="1" x14ac:dyDescent="0.3">
      <c r="A309" s="355"/>
      <c r="B309" s="355"/>
      <c r="C309" s="355"/>
      <c r="D309" s="355"/>
      <c r="E309" s="355"/>
      <c r="F309" s="359"/>
      <c r="G309" s="355"/>
      <c r="H309" s="355"/>
      <c r="I309" s="355"/>
      <c r="J309" s="355"/>
      <c r="K309" s="355"/>
      <c r="L309" s="355"/>
      <c r="M309" s="355"/>
      <c r="N309" s="355"/>
      <c r="O309" s="355"/>
      <c r="P309" s="355"/>
      <c r="Q309" s="355"/>
      <c r="R309" s="355"/>
      <c r="S309" s="355"/>
      <c r="T309" s="355"/>
      <c r="U309" s="355"/>
      <c r="V309" s="355"/>
      <c r="W309" s="355"/>
      <c r="X309" s="355"/>
      <c r="Y309" s="355"/>
      <c r="Z309" s="355"/>
    </row>
    <row r="310" spans="1:26" ht="15.75" customHeight="1" x14ac:dyDescent="0.3">
      <c r="A310" s="355"/>
      <c r="B310" s="355"/>
      <c r="C310" s="355"/>
      <c r="D310" s="355"/>
      <c r="E310" s="355"/>
      <c r="F310" s="359"/>
      <c r="G310" s="355"/>
      <c r="H310" s="355"/>
      <c r="I310" s="355"/>
      <c r="J310" s="355"/>
      <c r="K310" s="355"/>
      <c r="L310" s="355"/>
      <c r="M310" s="355"/>
      <c r="N310" s="355"/>
      <c r="O310" s="355"/>
      <c r="P310" s="355"/>
      <c r="Q310" s="355"/>
      <c r="R310" s="355"/>
      <c r="S310" s="355"/>
      <c r="T310" s="355"/>
      <c r="U310" s="355"/>
      <c r="V310" s="355"/>
      <c r="W310" s="355"/>
      <c r="X310" s="355"/>
      <c r="Y310" s="355"/>
      <c r="Z310" s="355"/>
    </row>
    <row r="311" spans="1:26" ht="15.75" customHeight="1" x14ac:dyDescent="0.3">
      <c r="A311" s="355"/>
      <c r="B311" s="355"/>
      <c r="C311" s="355"/>
      <c r="D311" s="355"/>
      <c r="E311" s="355"/>
      <c r="F311" s="359"/>
      <c r="G311" s="355"/>
      <c r="H311" s="355"/>
      <c r="I311" s="355"/>
      <c r="J311" s="355"/>
      <c r="K311" s="355"/>
      <c r="L311" s="355"/>
      <c r="M311" s="355"/>
      <c r="N311" s="355"/>
      <c r="O311" s="355"/>
      <c r="P311" s="355"/>
      <c r="Q311" s="355"/>
      <c r="R311" s="355"/>
      <c r="S311" s="355"/>
      <c r="T311" s="355"/>
      <c r="U311" s="355"/>
      <c r="V311" s="355"/>
      <c r="W311" s="355"/>
      <c r="X311" s="355"/>
      <c r="Y311" s="355"/>
      <c r="Z311" s="355"/>
    </row>
    <row r="312" spans="1:26" ht="15.75" customHeight="1" x14ac:dyDescent="0.3">
      <c r="A312" s="355"/>
      <c r="B312" s="355"/>
      <c r="C312" s="355"/>
      <c r="D312" s="355"/>
      <c r="E312" s="355"/>
      <c r="F312" s="359"/>
      <c r="G312" s="355"/>
      <c r="H312" s="355"/>
      <c r="I312" s="355"/>
      <c r="J312" s="355"/>
      <c r="K312" s="355"/>
      <c r="L312" s="355"/>
      <c r="M312" s="355"/>
      <c r="N312" s="355"/>
      <c r="O312" s="355"/>
      <c r="P312" s="355"/>
      <c r="Q312" s="355"/>
      <c r="R312" s="355"/>
      <c r="S312" s="355"/>
      <c r="T312" s="355"/>
      <c r="U312" s="355"/>
      <c r="V312" s="355"/>
      <c r="W312" s="355"/>
      <c r="X312" s="355"/>
      <c r="Y312" s="355"/>
      <c r="Z312" s="355"/>
    </row>
    <row r="313" spans="1:26" ht="15.75" customHeight="1" x14ac:dyDescent="0.3">
      <c r="A313" s="355"/>
      <c r="B313" s="355"/>
      <c r="C313" s="355"/>
      <c r="D313" s="355"/>
      <c r="E313" s="355"/>
      <c r="F313" s="359"/>
      <c r="G313" s="355"/>
      <c r="H313" s="355"/>
      <c r="I313" s="355"/>
      <c r="J313" s="355"/>
      <c r="K313" s="355"/>
      <c r="L313" s="355"/>
      <c r="M313" s="355"/>
      <c r="N313" s="355"/>
      <c r="O313" s="355"/>
      <c r="P313" s="355"/>
      <c r="Q313" s="355"/>
      <c r="R313" s="355"/>
      <c r="S313" s="355"/>
      <c r="T313" s="355"/>
      <c r="U313" s="355"/>
      <c r="V313" s="355"/>
      <c r="W313" s="355"/>
      <c r="X313" s="355"/>
      <c r="Y313" s="355"/>
      <c r="Z313" s="355"/>
    </row>
    <row r="314" spans="1:26" ht="15.75" customHeight="1" x14ac:dyDescent="0.3">
      <c r="A314" s="355"/>
      <c r="B314" s="355"/>
      <c r="C314" s="355"/>
      <c r="D314" s="355"/>
      <c r="E314" s="355"/>
      <c r="F314" s="359"/>
      <c r="G314" s="355"/>
      <c r="H314" s="355"/>
      <c r="I314" s="355"/>
      <c r="J314" s="355"/>
      <c r="K314" s="355"/>
      <c r="L314" s="355"/>
      <c r="M314" s="355"/>
      <c r="N314" s="355"/>
      <c r="O314" s="355"/>
      <c r="P314" s="355"/>
      <c r="Q314" s="355"/>
      <c r="R314" s="355"/>
      <c r="S314" s="355"/>
      <c r="T314" s="355"/>
      <c r="U314" s="355"/>
      <c r="V314" s="355"/>
      <c r="W314" s="355"/>
      <c r="X314" s="355"/>
      <c r="Y314" s="355"/>
      <c r="Z314" s="355"/>
    </row>
    <row r="315" spans="1:26" ht="15.75" customHeight="1" x14ac:dyDescent="0.3">
      <c r="A315" s="355"/>
      <c r="B315" s="355"/>
      <c r="C315" s="355"/>
      <c r="D315" s="355"/>
      <c r="E315" s="355"/>
      <c r="F315" s="359"/>
      <c r="G315" s="355"/>
      <c r="H315" s="355"/>
      <c r="I315" s="355"/>
      <c r="J315" s="355"/>
      <c r="K315" s="355"/>
      <c r="L315" s="355"/>
      <c r="M315" s="355"/>
      <c r="N315" s="355"/>
      <c r="O315" s="355"/>
      <c r="P315" s="355"/>
      <c r="Q315" s="355"/>
      <c r="R315" s="355"/>
      <c r="S315" s="355"/>
      <c r="T315" s="355"/>
      <c r="U315" s="355"/>
      <c r="V315" s="355"/>
      <c r="W315" s="355"/>
      <c r="X315" s="355"/>
      <c r="Y315" s="355"/>
      <c r="Z315" s="355"/>
    </row>
    <row r="316" spans="1:26" ht="15.75" customHeight="1" x14ac:dyDescent="0.3">
      <c r="A316" s="355"/>
      <c r="B316" s="355"/>
      <c r="C316" s="355"/>
      <c r="D316" s="355"/>
      <c r="E316" s="355"/>
      <c r="F316" s="359"/>
      <c r="G316" s="355"/>
      <c r="H316" s="355"/>
      <c r="I316" s="355"/>
      <c r="J316" s="355"/>
      <c r="K316" s="355"/>
      <c r="L316" s="355"/>
      <c r="M316" s="355"/>
      <c r="N316" s="355"/>
      <c r="O316" s="355"/>
      <c r="P316" s="355"/>
      <c r="Q316" s="355"/>
      <c r="R316" s="355"/>
      <c r="S316" s="355"/>
      <c r="T316" s="355"/>
      <c r="U316" s="355"/>
      <c r="V316" s="355"/>
      <c r="W316" s="355"/>
      <c r="X316" s="355"/>
      <c r="Y316" s="355"/>
      <c r="Z316" s="355"/>
    </row>
    <row r="317" spans="1:26" ht="15.75" customHeight="1" x14ac:dyDescent="0.3">
      <c r="A317" s="355"/>
      <c r="B317" s="355"/>
      <c r="C317" s="355"/>
      <c r="D317" s="355"/>
      <c r="E317" s="355"/>
      <c r="F317" s="359"/>
      <c r="G317" s="355"/>
      <c r="H317" s="355"/>
      <c r="I317" s="355"/>
      <c r="J317" s="355"/>
      <c r="K317" s="355"/>
      <c r="L317" s="355"/>
      <c r="M317" s="355"/>
      <c r="N317" s="355"/>
      <c r="O317" s="355"/>
      <c r="P317" s="355"/>
      <c r="Q317" s="355"/>
      <c r="R317" s="355"/>
      <c r="S317" s="355"/>
      <c r="T317" s="355"/>
      <c r="U317" s="355"/>
      <c r="V317" s="355"/>
      <c r="W317" s="355"/>
      <c r="X317" s="355"/>
      <c r="Y317" s="355"/>
      <c r="Z317" s="355"/>
    </row>
    <row r="318" spans="1:26" ht="15.75" customHeight="1" x14ac:dyDescent="0.3">
      <c r="A318" s="355"/>
      <c r="B318" s="355"/>
      <c r="C318" s="355"/>
      <c r="D318" s="355"/>
      <c r="E318" s="355"/>
      <c r="F318" s="359"/>
      <c r="G318" s="355"/>
      <c r="H318" s="355"/>
      <c r="I318" s="355"/>
      <c r="J318" s="355"/>
      <c r="K318" s="355"/>
      <c r="L318" s="355"/>
      <c r="M318" s="355"/>
      <c r="N318" s="355"/>
      <c r="O318" s="355"/>
      <c r="P318" s="355"/>
      <c r="Q318" s="355"/>
      <c r="R318" s="355"/>
      <c r="S318" s="355"/>
      <c r="T318" s="355"/>
      <c r="U318" s="355"/>
      <c r="V318" s="355"/>
      <c r="W318" s="355"/>
      <c r="X318" s="355"/>
      <c r="Y318" s="355"/>
      <c r="Z318" s="355"/>
    </row>
    <row r="319" spans="1:26" ht="15.75" customHeight="1" x14ac:dyDescent="0.3">
      <c r="A319" s="355"/>
      <c r="B319" s="355"/>
      <c r="C319" s="355"/>
      <c r="D319" s="355"/>
      <c r="E319" s="355"/>
      <c r="F319" s="359"/>
      <c r="G319" s="355"/>
      <c r="H319" s="355"/>
      <c r="I319" s="355"/>
      <c r="J319" s="355"/>
      <c r="K319" s="355"/>
      <c r="L319" s="355"/>
      <c r="M319" s="355"/>
      <c r="N319" s="355"/>
      <c r="O319" s="355"/>
      <c r="P319" s="355"/>
      <c r="Q319" s="355"/>
      <c r="R319" s="355"/>
      <c r="S319" s="355"/>
      <c r="T319" s="355"/>
      <c r="U319" s="355"/>
      <c r="V319" s="355"/>
      <c r="W319" s="355"/>
      <c r="X319" s="355"/>
      <c r="Y319" s="355"/>
      <c r="Z319" s="355"/>
    </row>
    <row r="320" spans="1:26" ht="15.75" customHeight="1" x14ac:dyDescent="0.3">
      <c r="A320" s="355"/>
      <c r="B320" s="355"/>
      <c r="C320" s="355"/>
      <c r="D320" s="355"/>
      <c r="E320" s="355"/>
      <c r="F320" s="359"/>
      <c r="G320" s="355"/>
      <c r="H320" s="355"/>
      <c r="I320" s="355"/>
      <c r="J320" s="355"/>
      <c r="K320" s="355"/>
      <c r="L320" s="355"/>
      <c r="M320" s="355"/>
      <c r="N320" s="355"/>
      <c r="O320" s="355"/>
      <c r="P320" s="355"/>
      <c r="Q320" s="355"/>
      <c r="R320" s="355"/>
      <c r="S320" s="355"/>
      <c r="T320" s="355"/>
      <c r="U320" s="355"/>
      <c r="V320" s="355"/>
      <c r="W320" s="355"/>
      <c r="X320" s="355"/>
      <c r="Y320" s="355"/>
      <c r="Z320" s="355"/>
    </row>
    <row r="321" spans="1:26" ht="15.75" customHeight="1" x14ac:dyDescent="0.3">
      <c r="A321" s="355"/>
      <c r="B321" s="355"/>
      <c r="C321" s="355"/>
      <c r="D321" s="355"/>
      <c r="E321" s="355"/>
      <c r="F321" s="359"/>
      <c r="G321" s="355"/>
      <c r="H321" s="355"/>
      <c r="I321" s="355"/>
      <c r="J321" s="355"/>
      <c r="K321" s="355"/>
      <c r="L321" s="355"/>
      <c r="M321" s="355"/>
      <c r="N321" s="355"/>
      <c r="O321" s="355"/>
      <c r="P321" s="355"/>
      <c r="Q321" s="355"/>
      <c r="R321" s="355"/>
      <c r="S321" s="355"/>
      <c r="T321" s="355"/>
      <c r="U321" s="355"/>
      <c r="V321" s="355"/>
      <c r="W321" s="355"/>
      <c r="X321" s="355"/>
      <c r="Y321" s="355"/>
      <c r="Z321" s="355"/>
    </row>
    <row r="322" spans="1:26" ht="15.75" customHeight="1" x14ac:dyDescent="0.3">
      <c r="A322" s="355"/>
      <c r="B322" s="355"/>
      <c r="C322" s="355"/>
      <c r="D322" s="355"/>
      <c r="E322" s="355"/>
      <c r="F322" s="359"/>
      <c r="G322" s="355"/>
      <c r="H322" s="355"/>
      <c r="I322" s="355"/>
      <c r="J322" s="355"/>
      <c r="K322" s="355"/>
      <c r="L322" s="355"/>
      <c r="M322" s="355"/>
      <c r="N322" s="355"/>
      <c r="O322" s="355"/>
      <c r="P322" s="355"/>
      <c r="Q322" s="355"/>
      <c r="R322" s="355"/>
      <c r="S322" s="355"/>
      <c r="T322" s="355"/>
      <c r="U322" s="355"/>
      <c r="V322" s="355"/>
      <c r="W322" s="355"/>
      <c r="X322" s="355"/>
      <c r="Y322" s="355"/>
      <c r="Z322" s="355"/>
    </row>
    <row r="323" spans="1:26" ht="15.75" customHeight="1" x14ac:dyDescent="0.3">
      <c r="A323" s="355"/>
      <c r="B323" s="355"/>
      <c r="C323" s="355"/>
      <c r="D323" s="355"/>
      <c r="E323" s="355"/>
      <c r="F323" s="359"/>
      <c r="G323" s="355"/>
      <c r="H323" s="355"/>
      <c r="I323" s="355"/>
      <c r="J323" s="355"/>
      <c r="K323" s="355"/>
      <c r="L323" s="355"/>
      <c r="M323" s="355"/>
      <c r="N323" s="355"/>
      <c r="O323" s="355"/>
      <c r="P323" s="355"/>
      <c r="Q323" s="355"/>
      <c r="R323" s="355"/>
      <c r="S323" s="355"/>
      <c r="T323" s="355"/>
      <c r="U323" s="355"/>
      <c r="V323" s="355"/>
      <c r="W323" s="355"/>
      <c r="X323" s="355"/>
      <c r="Y323" s="355"/>
      <c r="Z323" s="355"/>
    </row>
    <row r="324" spans="1:26" ht="15.75" customHeight="1" x14ac:dyDescent="0.3">
      <c r="A324" s="355"/>
      <c r="B324" s="355"/>
      <c r="C324" s="355"/>
      <c r="D324" s="355"/>
      <c r="E324" s="355"/>
      <c r="F324" s="359"/>
      <c r="G324" s="355"/>
      <c r="H324" s="355"/>
      <c r="I324" s="355"/>
      <c r="J324" s="355"/>
      <c r="K324" s="355"/>
      <c r="L324" s="355"/>
      <c r="M324" s="355"/>
      <c r="N324" s="355"/>
      <c r="O324" s="355"/>
      <c r="P324" s="355"/>
      <c r="Q324" s="355"/>
      <c r="R324" s="355"/>
      <c r="S324" s="355"/>
      <c r="T324" s="355"/>
      <c r="U324" s="355"/>
      <c r="V324" s="355"/>
      <c r="W324" s="355"/>
      <c r="X324" s="355"/>
      <c r="Y324" s="355"/>
      <c r="Z324" s="355"/>
    </row>
    <row r="325" spans="1:26" ht="15.75" customHeight="1" x14ac:dyDescent="0.3">
      <c r="A325" s="355"/>
      <c r="B325" s="355"/>
      <c r="C325" s="355"/>
      <c r="D325" s="355"/>
      <c r="E325" s="355"/>
      <c r="F325" s="359"/>
      <c r="G325" s="355"/>
      <c r="H325" s="355"/>
      <c r="I325" s="355"/>
      <c r="J325" s="355"/>
      <c r="K325" s="355"/>
      <c r="L325" s="355"/>
      <c r="M325" s="355"/>
      <c r="N325" s="355"/>
      <c r="O325" s="355"/>
      <c r="P325" s="355"/>
      <c r="Q325" s="355"/>
      <c r="R325" s="355"/>
      <c r="S325" s="355"/>
      <c r="T325" s="355"/>
      <c r="U325" s="355"/>
      <c r="V325" s="355"/>
      <c r="W325" s="355"/>
      <c r="X325" s="355"/>
      <c r="Y325" s="355"/>
      <c r="Z325" s="355"/>
    </row>
    <row r="326" spans="1:26" ht="15.75" customHeight="1" x14ac:dyDescent="0.3">
      <c r="A326" s="355"/>
      <c r="B326" s="355"/>
      <c r="C326" s="355"/>
      <c r="D326" s="355"/>
      <c r="E326" s="355"/>
      <c r="F326" s="359"/>
      <c r="G326" s="355"/>
      <c r="H326" s="355"/>
      <c r="I326" s="355"/>
      <c r="J326" s="355"/>
      <c r="K326" s="355"/>
      <c r="L326" s="355"/>
      <c r="M326" s="355"/>
      <c r="N326" s="355"/>
      <c r="O326" s="355"/>
      <c r="P326" s="355"/>
      <c r="Q326" s="355"/>
      <c r="R326" s="355"/>
      <c r="S326" s="355"/>
      <c r="T326" s="355"/>
      <c r="U326" s="355"/>
      <c r="V326" s="355"/>
      <c r="W326" s="355"/>
      <c r="X326" s="355"/>
      <c r="Y326" s="355"/>
      <c r="Z326" s="355"/>
    </row>
    <row r="327" spans="1:26" ht="15.75" customHeight="1" x14ac:dyDescent="0.3">
      <c r="A327" s="355"/>
      <c r="B327" s="355"/>
      <c r="C327" s="355"/>
      <c r="D327" s="355"/>
      <c r="E327" s="355"/>
      <c r="F327" s="359"/>
      <c r="G327" s="355"/>
      <c r="H327" s="355"/>
      <c r="I327" s="355"/>
      <c r="J327" s="355"/>
      <c r="K327" s="355"/>
      <c r="L327" s="355"/>
      <c r="M327" s="355"/>
      <c r="N327" s="355"/>
      <c r="O327" s="355"/>
      <c r="P327" s="355"/>
      <c r="Q327" s="355"/>
      <c r="R327" s="355"/>
      <c r="S327" s="355"/>
      <c r="T327" s="355"/>
      <c r="U327" s="355"/>
      <c r="V327" s="355"/>
      <c r="W327" s="355"/>
      <c r="X327" s="355"/>
      <c r="Y327" s="355"/>
      <c r="Z327" s="355"/>
    </row>
    <row r="328" spans="1:26" ht="15.75" customHeight="1" x14ac:dyDescent="0.3">
      <c r="A328" s="355"/>
      <c r="B328" s="355"/>
      <c r="C328" s="355"/>
      <c r="D328" s="355"/>
      <c r="E328" s="355"/>
      <c r="F328" s="359"/>
      <c r="G328" s="355"/>
      <c r="H328" s="355"/>
      <c r="I328" s="355"/>
      <c r="J328" s="355"/>
      <c r="K328" s="355"/>
      <c r="L328" s="355"/>
      <c r="M328" s="355"/>
      <c r="N328" s="355"/>
      <c r="O328" s="355"/>
      <c r="P328" s="355"/>
      <c r="Q328" s="355"/>
      <c r="R328" s="355"/>
      <c r="S328" s="355"/>
      <c r="T328" s="355"/>
      <c r="U328" s="355"/>
      <c r="V328" s="355"/>
      <c r="W328" s="355"/>
      <c r="X328" s="355"/>
      <c r="Y328" s="355"/>
      <c r="Z328" s="355"/>
    </row>
    <row r="329" spans="1:26" ht="15.75" customHeight="1" x14ac:dyDescent="0.3">
      <c r="A329" s="355"/>
      <c r="B329" s="355"/>
      <c r="C329" s="355"/>
      <c r="D329" s="355"/>
      <c r="E329" s="355"/>
      <c r="F329" s="359"/>
      <c r="G329" s="355"/>
      <c r="H329" s="355"/>
      <c r="I329" s="355"/>
      <c r="J329" s="355"/>
      <c r="K329" s="355"/>
      <c r="L329" s="355"/>
      <c r="M329" s="355"/>
      <c r="N329" s="355"/>
      <c r="O329" s="355"/>
      <c r="P329" s="355"/>
      <c r="Q329" s="355"/>
      <c r="R329" s="355"/>
      <c r="S329" s="355"/>
      <c r="T329" s="355"/>
      <c r="U329" s="355"/>
      <c r="V329" s="355"/>
      <c r="W329" s="355"/>
      <c r="X329" s="355"/>
      <c r="Y329" s="355"/>
      <c r="Z329" s="355"/>
    </row>
    <row r="330" spans="1:26" ht="15.75" customHeight="1" x14ac:dyDescent="0.3">
      <c r="A330" s="355"/>
      <c r="B330" s="355"/>
      <c r="C330" s="355"/>
      <c r="D330" s="355"/>
      <c r="E330" s="355"/>
      <c r="F330" s="359"/>
      <c r="G330" s="355"/>
      <c r="H330" s="355"/>
      <c r="I330" s="355"/>
      <c r="J330" s="355"/>
      <c r="K330" s="355"/>
      <c r="L330" s="355"/>
      <c r="M330" s="355"/>
      <c r="N330" s="355"/>
      <c r="O330" s="355"/>
      <c r="P330" s="355"/>
      <c r="Q330" s="355"/>
      <c r="R330" s="355"/>
      <c r="S330" s="355"/>
      <c r="T330" s="355"/>
      <c r="U330" s="355"/>
      <c r="V330" s="355"/>
      <c r="W330" s="355"/>
      <c r="X330" s="355"/>
      <c r="Y330" s="355"/>
      <c r="Z330" s="355"/>
    </row>
    <row r="331" spans="1:26" ht="15.75" customHeight="1" x14ac:dyDescent="0.3">
      <c r="A331" s="355"/>
      <c r="B331" s="355"/>
      <c r="C331" s="355"/>
      <c r="D331" s="355"/>
      <c r="E331" s="355"/>
      <c r="F331" s="359"/>
      <c r="G331" s="355"/>
      <c r="H331" s="355"/>
      <c r="I331" s="355"/>
      <c r="J331" s="355"/>
      <c r="K331" s="355"/>
      <c r="L331" s="355"/>
      <c r="M331" s="355"/>
      <c r="N331" s="355"/>
      <c r="O331" s="355"/>
      <c r="P331" s="355"/>
      <c r="Q331" s="355"/>
      <c r="R331" s="355"/>
      <c r="S331" s="355"/>
      <c r="T331" s="355"/>
      <c r="U331" s="355"/>
      <c r="V331" s="355"/>
      <c r="W331" s="355"/>
      <c r="X331" s="355"/>
      <c r="Y331" s="355"/>
      <c r="Z331" s="355"/>
    </row>
    <row r="332" spans="1:26" ht="15.75" customHeight="1" x14ac:dyDescent="0.3">
      <c r="A332" s="355"/>
      <c r="B332" s="355"/>
      <c r="C332" s="355"/>
      <c r="D332" s="355"/>
      <c r="E332" s="355"/>
      <c r="F332" s="359"/>
      <c r="G332" s="355"/>
      <c r="H332" s="355"/>
      <c r="I332" s="355"/>
      <c r="J332" s="355"/>
      <c r="K332" s="355"/>
      <c r="L332" s="355"/>
      <c r="M332" s="355"/>
      <c r="N332" s="355"/>
      <c r="O332" s="355"/>
      <c r="P332" s="355"/>
      <c r="Q332" s="355"/>
      <c r="R332" s="355"/>
      <c r="S332" s="355"/>
      <c r="T332" s="355"/>
      <c r="U332" s="355"/>
      <c r="V332" s="355"/>
      <c r="W332" s="355"/>
      <c r="X332" s="355"/>
      <c r="Y332" s="355"/>
      <c r="Z332" s="355"/>
    </row>
    <row r="333" spans="1:26" ht="15.75" customHeight="1" x14ac:dyDescent="0.3">
      <c r="A333" s="355"/>
      <c r="B333" s="355"/>
      <c r="C333" s="355"/>
      <c r="D333" s="355"/>
      <c r="E333" s="355"/>
      <c r="F333" s="359"/>
      <c r="G333" s="355"/>
      <c r="H333" s="355"/>
      <c r="I333" s="355"/>
      <c r="J333" s="355"/>
      <c r="K333" s="355"/>
      <c r="L333" s="355"/>
      <c r="M333" s="355"/>
      <c r="N333" s="355"/>
      <c r="O333" s="355"/>
      <c r="P333" s="355"/>
      <c r="Q333" s="355"/>
      <c r="R333" s="355"/>
      <c r="S333" s="355"/>
      <c r="T333" s="355"/>
      <c r="U333" s="355"/>
      <c r="V333" s="355"/>
      <c r="W333" s="355"/>
      <c r="X333" s="355"/>
      <c r="Y333" s="355"/>
      <c r="Z333" s="355"/>
    </row>
    <row r="334" spans="1:26" ht="15.75" customHeight="1" x14ac:dyDescent="0.3">
      <c r="A334" s="355"/>
      <c r="B334" s="355"/>
      <c r="C334" s="355"/>
      <c r="D334" s="355"/>
      <c r="E334" s="355"/>
      <c r="F334" s="359"/>
      <c r="G334" s="355"/>
      <c r="H334" s="355"/>
      <c r="I334" s="355"/>
      <c r="J334" s="355"/>
      <c r="K334" s="355"/>
      <c r="L334" s="355"/>
      <c r="M334" s="355"/>
      <c r="N334" s="355"/>
      <c r="O334" s="355"/>
      <c r="P334" s="355"/>
      <c r="Q334" s="355"/>
      <c r="R334" s="355"/>
      <c r="S334" s="355"/>
      <c r="T334" s="355"/>
      <c r="U334" s="355"/>
      <c r="V334" s="355"/>
      <c r="W334" s="355"/>
      <c r="X334" s="355"/>
      <c r="Y334" s="355"/>
      <c r="Z334" s="355"/>
    </row>
    <row r="335" spans="1:26" ht="15.75" customHeight="1" x14ac:dyDescent="0.3">
      <c r="A335" s="355"/>
      <c r="B335" s="355"/>
      <c r="C335" s="355"/>
      <c r="D335" s="355"/>
      <c r="E335" s="355"/>
      <c r="F335" s="359"/>
      <c r="G335" s="355"/>
      <c r="H335" s="355"/>
      <c r="I335" s="355"/>
      <c r="J335" s="355"/>
      <c r="K335" s="355"/>
      <c r="L335" s="355"/>
      <c r="M335" s="355"/>
      <c r="N335" s="355"/>
      <c r="O335" s="355"/>
      <c r="P335" s="355"/>
      <c r="Q335" s="355"/>
      <c r="R335" s="355"/>
      <c r="S335" s="355"/>
      <c r="T335" s="355"/>
      <c r="U335" s="355"/>
      <c r="V335" s="355"/>
      <c r="W335" s="355"/>
      <c r="X335" s="355"/>
      <c r="Y335" s="355"/>
      <c r="Z335" s="355"/>
    </row>
    <row r="336" spans="1:26" ht="15.75" customHeight="1" x14ac:dyDescent="0.3">
      <c r="A336" s="355"/>
      <c r="B336" s="355"/>
      <c r="C336" s="355"/>
      <c r="D336" s="355"/>
      <c r="E336" s="355"/>
      <c r="F336" s="359"/>
      <c r="G336" s="355"/>
      <c r="H336" s="355"/>
      <c r="I336" s="355"/>
      <c r="J336" s="355"/>
      <c r="K336" s="355"/>
      <c r="L336" s="355"/>
      <c r="M336" s="355"/>
      <c r="N336" s="355"/>
      <c r="O336" s="355"/>
      <c r="P336" s="355"/>
      <c r="Q336" s="355"/>
      <c r="R336" s="355"/>
      <c r="S336" s="355"/>
      <c r="T336" s="355"/>
      <c r="U336" s="355"/>
      <c r="V336" s="355"/>
      <c r="W336" s="355"/>
      <c r="X336" s="355"/>
      <c r="Y336" s="355"/>
      <c r="Z336" s="355"/>
    </row>
    <row r="337" spans="1:26" ht="15.75" customHeight="1" x14ac:dyDescent="0.3">
      <c r="A337" s="355"/>
      <c r="B337" s="355"/>
      <c r="C337" s="355"/>
      <c r="D337" s="355"/>
      <c r="E337" s="355"/>
      <c r="F337" s="359"/>
      <c r="G337" s="355"/>
      <c r="H337" s="355"/>
      <c r="I337" s="355"/>
      <c r="J337" s="355"/>
      <c r="K337" s="355"/>
      <c r="L337" s="355"/>
      <c r="M337" s="355"/>
      <c r="N337" s="355"/>
      <c r="O337" s="355"/>
      <c r="P337" s="355"/>
      <c r="Q337" s="355"/>
      <c r="R337" s="355"/>
      <c r="S337" s="355"/>
      <c r="T337" s="355"/>
      <c r="U337" s="355"/>
      <c r="V337" s="355"/>
      <c r="W337" s="355"/>
      <c r="X337" s="355"/>
      <c r="Y337" s="355"/>
      <c r="Z337" s="355"/>
    </row>
    <row r="338" spans="1:26" ht="15.75" customHeight="1" x14ac:dyDescent="0.3">
      <c r="A338" s="355"/>
      <c r="B338" s="355"/>
      <c r="C338" s="355"/>
      <c r="D338" s="355"/>
      <c r="E338" s="355"/>
      <c r="F338" s="359"/>
      <c r="G338" s="355"/>
      <c r="H338" s="355"/>
      <c r="I338" s="355"/>
      <c r="J338" s="355"/>
      <c r="K338" s="355"/>
      <c r="L338" s="355"/>
      <c r="M338" s="355"/>
      <c r="N338" s="355"/>
      <c r="O338" s="355"/>
      <c r="P338" s="355"/>
      <c r="Q338" s="355"/>
      <c r="R338" s="355"/>
      <c r="S338" s="355"/>
      <c r="T338" s="355"/>
      <c r="U338" s="355"/>
      <c r="V338" s="355"/>
      <c r="W338" s="355"/>
      <c r="X338" s="355"/>
      <c r="Y338" s="355"/>
      <c r="Z338" s="355"/>
    </row>
    <row r="339" spans="1:26" ht="15.75" customHeight="1" x14ac:dyDescent="0.3">
      <c r="A339" s="355"/>
      <c r="B339" s="355"/>
      <c r="C339" s="355"/>
      <c r="D339" s="355"/>
      <c r="E339" s="355"/>
      <c r="F339" s="359"/>
      <c r="G339" s="355"/>
      <c r="H339" s="355"/>
      <c r="I339" s="355"/>
      <c r="J339" s="355"/>
      <c r="K339" s="355"/>
      <c r="L339" s="355"/>
      <c r="M339" s="355"/>
      <c r="N339" s="355"/>
      <c r="O339" s="355"/>
      <c r="P339" s="355"/>
      <c r="Q339" s="355"/>
      <c r="R339" s="355"/>
      <c r="S339" s="355"/>
      <c r="T339" s="355"/>
      <c r="U339" s="355"/>
      <c r="V339" s="355"/>
      <c r="W339" s="355"/>
      <c r="X339" s="355"/>
      <c r="Y339" s="355"/>
      <c r="Z339" s="355"/>
    </row>
    <row r="340" spans="1:26" ht="15.75" customHeight="1" x14ac:dyDescent="0.3">
      <c r="A340" s="355"/>
      <c r="B340" s="355"/>
      <c r="C340" s="355"/>
      <c r="D340" s="355"/>
      <c r="E340" s="355"/>
      <c r="F340" s="359"/>
      <c r="G340" s="355"/>
      <c r="H340" s="355"/>
      <c r="I340" s="355"/>
      <c r="J340" s="355"/>
      <c r="K340" s="355"/>
      <c r="L340" s="355"/>
      <c r="M340" s="355"/>
      <c r="N340" s="355"/>
      <c r="O340" s="355"/>
      <c r="P340" s="355"/>
      <c r="Q340" s="355"/>
      <c r="R340" s="355"/>
      <c r="S340" s="355"/>
      <c r="T340" s="355"/>
      <c r="U340" s="355"/>
      <c r="V340" s="355"/>
      <c r="W340" s="355"/>
      <c r="X340" s="355"/>
      <c r="Y340" s="355"/>
      <c r="Z340" s="355"/>
    </row>
    <row r="341" spans="1:26" ht="15.75" customHeight="1" x14ac:dyDescent="0.3">
      <c r="A341" s="355"/>
      <c r="B341" s="355"/>
      <c r="C341" s="355"/>
      <c r="D341" s="355"/>
      <c r="E341" s="355"/>
      <c r="F341" s="359"/>
      <c r="G341" s="355"/>
      <c r="H341" s="355"/>
      <c r="I341" s="355"/>
      <c r="J341" s="355"/>
      <c r="K341" s="355"/>
      <c r="L341" s="355"/>
      <c r="M341" s="355"/>
      <c r="N341" s="355"/>
      <c r="O341" s="355"/>
      <c r="P341" s="355"/>
      <c r="Q341" s="355"/>
      <c r="R341" s="355"/>
      <c r="S341" s="355"/>
      <c r="T341" s="355"/>
      <c r="U341" s="355"/>
      <c r="V341" s="355"/>
      <c r="W341" s="355"/>
      <c r="X341" s="355"/>
      <c r="Y341" s="355"/>
      <c r="Z341" s="355"/>
    </row>
    <row r="342" spans="1:26" ht="15.75" customHeight="1" x14ac:dyDescent="0.3">
      <c r="A342" s="355"/>
      <c r="B342" s="355"/>
      <c r="C342" s="355"/>
      <c r="D342" s="355"/>
      <c r="E342" s="355"/>
      <c r="F342" s="359"/>
      <c r="G342" s="355"/>
      <c r="H342" s="355"/>
      <c r="I342" s="355"/>
      <c r="J342" s="355"/>
      <c r="K342" s="355"/>
      <c r="L342" s="355"/>
      <c r="M342" s="355"/>
      <c r="N342" s="355"/>
      <c r="O342" s="355"/>
      <c r="P342" s="355"/>
      <c r="Q342" s="355"/>
      <c r="R342" s="355"/>
      <c r="S342" s="355"/>
      <c r="T342" s="355"/>
      <c r="U342" s="355"/>
      <c r="V342" s="355"/>
      <c r="W342" s="355"/>
      <c r="X342" s="355"/>
      <c r="Y342" s="355"/>
      <c r="Z342" s="355"/>
    </row>
    <row r="343" spans="1:26" ht="15.75" customHeight="1" x14ac:dyDescent="0.3">
      <c r="A343" s="355"/>
      <c r="B343" s="355"/>
      <c r="C343" s="355"/>
      <c r="D343" s="355"/>
      <c r="E343" s="355"/>
      <c r="F343" s="359"/>
      <c r="G343" s="355"/>
      <c r="H343" s="355"/>
      <c r="I343" s="355"/>
      <c r="J343" s="355"/>
      <c r="K343" s="355"/>
      <c r="L343" s="355"/>
      <c r="M343" s="355"/>
      <c r="N343" s="355"/>
      <c r="O343" s="355"/>
      <c r="P343" s="355"/>
      <c r="Q343" s="355"/>
      <c r="R343" s="355"/>
      <c r="S343" s="355"/>
      <c r="T343" s="355"/>
      <c r="U343" s="355"/>
      <c r="V343" s="355"/>
      <c r="W343" s="355"/>
      <c r="X343" s="355"/>
      <c r="Y343" s="355"/>
      <c r="Z343" s="355"/>
    </row>
    <row r="344" spans="1:26" ht="15.75" customHeight="1" x14ac:dyDescent="0.3">
      <c r="A344" s="355"/>
      <c r="B344" s="355"/>
      <c r="C344" s="355"/>
      <c r="D344" s="355"/>
      <c r="E344" s="355"/>
      <c r="F344" s="359"/>
      <c r="G344" s="355"/>
      <c r="H344" s="355"/>
      <c r="I344" s="355"/>
      <c r="J344" s="355"/>
      <c r="K344" s="355"/>
      <c r="L344" s="355"/>
      <c r="M344" s="355"/>
      <c r="N344" s="355"/>
      <c r="O344" s="355"/>
      <c r="P344" s="355"/>
      <c r="Q344" s="355"/>
      <c r="R344" s="355"/>
      <c r="S344" s="355"/>
      <c r="T344" s="355"/>
      <c r="U344" s="355"/>
      <c r="V344" s="355"/>
      <c r="W344" s="355"/>
      <c r="X344" s="355"/>
      <c r="Y344" s="355"/>
      <c r="Z344" s="355"/>
    </row>
    <row r="345" spans="1:26" ht="15.75" customHeight="1" x14ac:dyDescent="0.3">
      <c r="A345" s="355"/>
      <c r="B345" s="355"/>
      <c r="C345" s="355"/>
      <c r="D345" s="355"/>
      <c r="E345" s="355"/>
      <c r="F345" s="359"/>
      <c r="G345" s="355"/>
      <c r="H345" s="355"/>
      <c r="I345" s="355"/>
      <c r="J345" s="355"/>
      <c r="K345" s="355"/>
      <c r="L345" s="355"/>
      <c r="M345" s="355"/>
      <c r="N345" s="355"/>
      <c r="O345" s="355"/>
      <c r="P345" s="355"/>
      <c r="Q345" s="355"/>
      <c r="R345" s="355"/>
      <c r="S345" s="355"/>
      <c r="T345" s="355"/>
      <c r="U345" s="355"/>
      <c r="V345" s="355"/>
      <c r="W345" s="355"/>
      <c r="X345" s="355"/>
      <c r="Y345" s="355"/>
      <c r="Z345" s="355"/>
    </row>
    <row r="346" spans="1:26" ht="15.75" customHeight="1" x14ac:dyDescent="0.3">
      <c r="A346" s="355"/>
      <c r="B346" s="355"/>
      <c r="C346" s="355"/>
      <c r="D346" s="355"/>
      <c r="E346" s="355"/>
      <c r="F346" s="359"/>
      <c r="G346" s="355"/>
      <c r="H346" s="355"/>
      <c r="I346" s="355"/>
      <c r="J346" s="355"/>
      <c r="K346" s="355"/>
      <c r="L346" s="355"/>
      <c r="M346" s="355"/>
      <c r="N346" s="355"/>
      <c r="O346" s="355"/>
      <c r="P346" s="355"/>
      <c r="Q346" s="355"/>
      <c r="R346" s="355"/>
      <c r="S346" s="355"/>
      <c r="T346" s="355"/>
      <c r="U346" s="355"/>
      <c r="V346" s="355"/>
      <c r="W346" s="355"/>
      <c r="X346" s="355"/>
      <c r="Y346" s="355"/>
      <c r="Z346" s="355"/>
    </row>
    <row r="347" spans="1:26" ht="15.75" customHeight="1" x14ac:dyDescent="0.3">
      <c r="A347" s="355"/>
      <c r="B347" s="355"/>
      <c r="C347" s="355"/>
      <c r="D347" s="355"/>
      <c r="E347" s="355"/>
      <c r="F347" s="359"/>
      <c r="G347" s="355"/>
      <c r="H347" s="355"/>
      <c r="I347" s="355"/>
      <c r="J347" s="355"/>
      <c r="K347" s="355"/>
      <c r="L347" s="355"/>
      <c r="M347" s="355"/>
      <c r="N347" s="355"/>
      <c r="O347" s="355"/>
      <c r="P347" s="355"/>
      <c r="Q347" s="355"/>
      <c r="R347" s="355"/>
      <c r="S347" s="355"/>
      <c r="T347" s="355"/>
      <c r="U347" s="355"/>
      <c r="V347" s="355"/>
      <c r="W347" s="355"/>
      <c r="X347" s="355"/>
      <c r="Y347" s="355"/>
      <c r="Z347" s="355"/>
    </row>
    <row r="348" spans="1:26" ht="15.75" customHeight="1" x14ac:dyDescent="0.3">
      <c r="A348" s="355"/>
      <c r="B348" s="355"/>
      <c r="C348" s="355"/>
      <c r="D348" s="355"/>
      <c r="E348" s="355"/>
      <c r="F348" s="359"/>
      <c r="G348" s="355"/>
      <c r="H348" s="355"/>
      <c r="I348" s="355"/>
      <c r="J348" s="355"/>
      <c r="K348" s="355"/>
      <c r="L348" s="355"/>
      <c r="M348" s="355"/>
      <c r="N348" s="355"/>
      <c r="O348" s="355"/>
      <c r="P348" s="355"/>
      <c r="Q348" s="355"/>
      <c r="R348" s="355"/>
      <c r="S348" s="355"/>
      <c r="T348" s="355"/>
      <c r="U348" s="355"/>
      <c r="V348" s="355"/>
      <c r="W348" s="355"/>
      <c r="X348" s="355"/>
      <c r="Y348" s="355"/>
      <c r="Z348" s="355"/>
    </row>
    <row r="349" spans="1:26" ht="15.75" customHeight="1" x14ac:dyDescent="0.3">
      <c r="A349" s="355"/>
      <c r="B349" s="355"/>
      <c r="C349" s="355"/>
      <c r="D349" s="355"/>
      <c r="E349" s="355"/>
      <c r="F349" s="359"/>
      <c r="G349" s="355"/>
      <c r="H349" s="355"/>
      <c r="I349" s="355"/>
      <c r="J349" s="355"/>
      <c r="K349" s="355"/>
      <c r="L349" s="355"/>
      <c r="M349" s="355"/>
      <c r="N349" s="355"/>
      <c r="O349" s="355"/>
      <c r="P349" s="355"/>
      <c r="Q349" s="355"/>
      <c r="R349" s="355"/>
      <c r="S349" s="355"/>
      <c r="T349" s="355"/>
      <c r="U349" s="355"/>
      <c r="V349" s="355"/>
      <c r="W349" s="355"/>
      <c r="X349" s="355"/>
      <c r="Y349" s="355"/>
      <c r="Z349" s="355"/>
    </row>
    <row r="350" spans="1:26" ht="15.75" customHeight="1" x14ac:dyDescent="0.3">
      <c r="A350" s="355"/>
      <c r="B350" s="355"/>
      <c r="C350" s="355"/>
      <c r="D350" s="355"/>
      <c r="E350" s="355"/>
      <c r="F350" s="359"/>
      <c r="G350" s="355"/>
      <c r="H350" s="355"/>
      <c r="I350" s="355"/>
      <c r="J350" s="355"/>
      <c r="K350" s="355"/>
      <c r="L350" s="355"/>
      <c r="M350" s="355"/>
      <c r="N350" s="355"/>
      <c r="O350" s="355"/>
      <c r="P350" s="355"/>
      <c r="Q350" s="355"/>
      <c r="R350" s="355"/>
      <c r="S350" s="355"/>
      <c r="T350" s="355"/>
      <c r="U350" s="355"/>
      <c r="V350" s="355"/>
      <c r="W350" s="355"/>
      <c r="X350" s="355"/>
      <c r="Y350" s="355"/>
      <c r="Z350" s="355"/>
    </row>
    <row r="351" spans="1:26" ht="15.75" customHeight="1" x14ac:dyDescent="0.3">
      <c r="A351" s="355"/>
      <c r="B351" s="355"/>
      <c r="C351" s="355"/>
      <c r="D351" s="355"/>
      <c r="E351" s="355"/>
      <c r="F351" s="359"/>
      <c r="G351" s="355"/>
      <c r="H351" s="355"/>
      <c r="I351" s="355"/>
      <c r="J351" s="355"/>
      <c r="K351" s="355"/>
      <c r="L351" s="355"/>
      <c r="M351" s="355"/>
      <c r="N351" s="355"/>
      <c r="O351" s="355"/>
      <c r="P351" s="355"/>
      <c r="Q351" s="355"/>
      <c r="R351" s="355"/>
      <c r="S351" s="355"/>
      <c r="T351" s="355"/>
      <c r="U351" s="355"/>
      <c r="V351" s="355"/>
      <c r="W351" s="355"/>
      <c r="X351" s="355"/>
      <c r="Y351" s="355"/>
      <c r="Z351" s="355"/>
    </row>
    <row r="352" spans="1:26" ht="15.75" customHeight="1" x14ac:dyDescent="0.3">
      <c r="A352" s="355"/>
      <c r="B352" s="355"/>
      <c r="C352" s="355"/>
      <c r="D352" s="355"/>
      <c r="E352" s="355"/>
      <c r="F352" s="359"/>
      <c r="G352" s="355"/>
      <c r="H352" s="355"/>
      <c r="I352" s="355"/>
      <c r="J352" s="355"/>
      <c r="K352" s="355"/>
      <c r="L352" s="355"/>
      <c r="M352" s="355"/>
      <c r="N352" s="355"/>
      <c r="O352" s="355"/>
      <c r="P352" s="355"/>
      <c r="Q352" s="355"/>
      <c r="R352" s="355"/>
      <c r="S352" s="355"/>
      <c r="T352" s="355"/>
      <c r="U352" s="355"/>
      <c r="V352" s="355"/>
      <c r="W352" s="355"/>
      <c r="X352" s="355"/>
      <c r="Y352" s="355"/>
      <c r="Z352" s="355"/>
    </row>
    <row r="353" spans="1:26" ht="15.75" customHeight="1" x14ac:dyDescent="0.3">
      <c r="A353" s="355"/>
      <c r="B353" s="355"/>
      <c r="C353" s="355"/>
      <c r="D353" s="355"/>
      <c r="E353" s="355"/>
      <c r="F353" s="359"/>
      <c r="G353" s="355"/>
      <c r="H353" s="355"/>
      <c r="I353" s="355"/>
      <c r="J353" s="355"/>
      <c r="K353" s="355"/>
      <c r="L353" s="355"/>
      <c r="M353" s="355"/>
      <c r="N353" s="355"/>
      <c r="O353" s="355"/>
      <c r="P353" s="355"/>
      <c r="Q353" s="355"/>
      <c r="R353" s="355"/>
      <c r="S353" s="355"/>
      <c r="T353" s="355"/>
      <c r="U353" s="355"/>
      <c r="V353" s="355"/>
      <c r="W353" s="355"/>
      <c r="X353" s="355"/>
      <c r="Y353" s="355"/>
      <c r="Z353" s="355"/>
    </row>
    <row r="354" spans="1:26" ht="15.75" customHeight="1" x14ac:dyDescent="0.3">
      <c r="A354" s="355"/>
      <c r="B354" s="355"/>
      <c r="C354" s="355"/>
      <c r="D354" s="355"/>
      <c r="E354" s="355"/>
      <c r="F354" s="359"/>
      <c r="G354" s="355"/>
      <c r="H354" s="355"/>
      <c r="I354" s="355"/>
      <c r="J354" s="355"/>
      <c r="K354" s="355"/>
      <c r="L354" s="355"/>
      <c r="M354" s="355"/>
      <c r="N354" s="355"/>
      <c r="O354" s="355"/>
      <c r="P354" s="355"/>
      <c r="Q354" s="355"/>
      <c r="R354" s="355"/>
      <c r="S354" s="355"/>
      <c r="T354" s="355"/>
      <c r="U354" s="355"/>
      <c r="V354" s="355"/>
      <c r="W354" s="355"/>
      <c r="X354" s="355"/>
      <c r="Y354" s="355"/>
      <c r="Z354" s="355"/>
    </row>
    <row r="355" spans="1:26" ht="15.75" customHeight="1" x14ac:dyDescent="0.3">
      <c r="A355" s="355"/>
      <c r="B355" s="355"/>
      <c r="C355" s="355"/>
      <c r="D355" s="355"/>
      <c r="E355" s="355"/>
      <c r="F355" s="359"/>
      <c r="G355" s="355"/>
      <c r="H355" s="355"/>
      <c r="I355" s="355"/>
      <c r="J355" s="355"/>
      <c r="K355" s="355"/>
      <c r="L355" s="355"/>
      <c r="M355" s="355"/>
      <c r="N355" s="355"/>
      <c r="O355" s="355"/>
      <c r="P355" s="355"/>
      <c r="Q355" s="355"/>
      <c r="R355" s="355"/>
      <c r="S355" s="355"/>
      <c r="T355" s="355"/>
      <c r="U355" s="355"/>
      <c r="V355" s="355"/>
      <c r="W355" s="355"/>
      <c r="X355" s="355"/>
      <c r="Y355" s="355"/>
      <c r="Z355" s="355"/>
    </row>
    <row r="356" spans="1:26" ht="15.75" customHeight="1" x14ac:dyDescent="0.3">
      <c r="A356" s="355"/>
      <c r="B356" s="355"/>
      <c r="C356" s="355"/>
      <c r="D356" s="355"/>
      <c r="E356" s="355"/>
      <c r="F356" s="359"/>
      <c r="G356" s="355"/>
      <c r="H356" s="355"/>
      <c r="I356" s="355"/>
      <c r="J356" s="355"/>
      <c r="K356" s="355"/>
      <c r="L356" s="355"/>
      <c r="M356" s="355"/>
      <c r="N356" s="355"/>
      <c r="O356" s="355"/>
      <c r="P356" s="355"/>
      <c r="Q356" s="355"/>
      <c r="R356" s="355"/>
      <c r="S356" s="355"/>
      <c r="T356" s="355"/>
      <c r="U356" s="355"/>
      <c r="V356" s="355"/>
      <c r="W356" s="355"/>
      <c r="X356" s="355"/>
      <c r="Y356" s="355"/>
      <c r="Z356" s="355"/>
    </row>
    <row r="357" spans="1:26" ht="15.75" customHeight="1" x14ac:dyDescent="0.3">
      <c r="A357" s="355"/>
      <c r="B357" s="355"/>
      <c r="C357" s="355"/>
      <c r="D357" s="355"/>
      <c r="E357" s="355"/>
      <c r="F357" s="359"/>
      <c r="G357" s="355"/>
      <c r="H357" s="355"/>
      <c r="I357" s="355"/>
      <c r="J357" s="355"/>
      <c r="K357" s="355"/>
      <c r="L357" s="355"/>
      <c r="M357" s="355"/>
      <c r="N357" s="355"/>
      <c r="O357" s="355"/>
      <c r="P357" s="355"/>
      <c r="Q357" s="355"/>
      <c r="R357" s="355"/>
      <c r="S357" s="355"/>
      <c r="T357" s="355"/>
      <c r="U357" s="355"/>
      <c r="V357" s="355"/>
      <c r="W357" s="355"/>
      <c r="X357" s="355"/>
      <c r="Y357" s="355"/>
      <c r="Z357" s="355"/>
    </row>
    <row r="358" spans="1:26" ht="15.75" customHeight="1" x14ac:dyDescent="0.3">
      <c r="A358" s="355"/>
      <c r="B358" s="355"/>
      <c r="C358" s="355"/>
      <c r="D358" s="355"/>
      <c r="E358" s="355"/>
      <c r="F358" s="359"/>
      <c r="G358" s="355"/>
      <c r="H358" s="355"/>
      <c r="I358" s="355"/>
      <c r="J358" s="355"/>
      <c r="K358" s="355"/>
      <c r="L358" s="355"/>
      <c r="M358" s="355"/>
      <c r="N358" s="355"/>
      <c r="O358" s="355"/>
      <c r="P358" s="355"/>
      <c r="Q358" s="355"/>
      <c r="R358" s="355"/>
      <c r="S358" s="355"/>
      <c r="T358" s="355"/>
      <c r="U358" s="355"/>
      <c r="V358" s="355"/>
      <c r="W358" s="355"/>
      <c r="X358" s="355"/>
      <c r="Y358" s="355"/>
      <c r="Z358" s="355"/>
    </row>
    <row r="359" spans="1:26" ht="15.75" customHeight="1" x14ac:dyDescent="0.3">
      <c r="A359" s="355"/>
      <c r="B359" s="355"/>
      <c r="C359" s="355"/>
      <c r="D359" s="355"/>
      <c r="E359" s="355"/>
      <c r="F359" s="359"/>
      <c r="G359" s="355"/>
      <c r="H359" s="355"/>
      <c r="I359" s="355"/>
      <c r="J359" s="355"/>
      <c r="K359" s="355"/>
      <c r="L359" s="355"/>
      <c r="M359" s="355"/>
      <c r="N359" s="355"/>
      <c r="O359" s="355"/>
      <c r="P359" s="355"/>
      <c r="Q359" s="355"/>
      <c r="R359" s="355"/>
      <c r="S359" s="355"/>
      <c r="T359" s="355"/>
      <c r="U359" s="355"/>
      <c r="V359" s="355"/>
      <c r="W359" s="355"/>
      <c r="X359" s="355"/>
      <c r="Y359" s="355"/>
      <c r="Z359" s="355"/>
    </row>
    <row r="360" spans="1:26" ht="15.75" customHeight="1" x14ac:dyDescent="0.3">
      <c r="A360" s="355"/>
      <c r="B360" s="355"/>
      <c r="C360" s="355"/>
      <c r="D360" s="355"/>
      <c r="E360" s="355"/>
      <c r="F360" s="359"/>
      <c r="G360" s="355"/>
      <c r="H360" s="355"/>
      <c r="I360" s="355"/>
      <c r="J360" s="355"/>
      <c r="K360" s="355"/>
      <c r="L360" s="355"/>
      <c r="M360" s="355"/>
      <c r="N360" s="355"/>
      <c r="O360" s="355"/>
      <c r="P360" s="355"/>
      <c r="Q360" s="355"/>
      <c r="R360" s="355"/>
      <c r="S360" s="355"/>
      <c r="T360" s="355"/>
      <c r="U360" s="355"/>
      <c r="V360" s="355"/>
      <c r="W360" s="355"/>
      <c r="X360" s="355"/>
      <c r="Y360" s="355"/>
      <c r="Z360" s="355"/>
    </row>
    <row r="361" spans="1:26" ht="15.75" customHeight="1" x14ac:dyDescent="0.3">
      <c r="A361" s="355"/>
      <c r="B361" s="355"/>
      <c r="C361" s="355"/>
      <c r="D361" s="355"/>
      <c r="E361" s="355"/>
      <c r="F361" s="359"/>
      <c r="G361" s="355"/>
      <c r="H361" s="355"/>
      <c r="I361" s="355"/>
      <c r="J361" s="355"/>
      <c r="K361" s="355"/>
      <c r="L361" s="355"/>
      <c r="M361" s="355"/>
      <c r="N361" s="355"/>
      <c r="O361" s="355"/>
      <c r="P361" s="355"/>
      <c r="Q361" s="355"/>
      <c r="R361" s="355"/>
      <c r="S361" s="355"/>
      <c r="T361" s="355"/>
      <c r="U361" s="355"/>
      <c r="V361" s="355"/>
      <c r="W361" s="355"/>
      <c r="X361" s="355"/>
      <c r="Y361" s="355"/>
      <c r="Z361" s="355"/>
    </row>
    <row r="362" spans="1:26" ht="15.75" customHeight="1" x14ac:dyDescent="0.3">
      <c r="A362" s="355"/>
      <c r="B362" s="355"/>
      <c r="C362" s="355"/>
      <c r="D362" s="355"/>
      <c r="E362" s="355"/>
      <c r="F362" s="359"/>
      <c r="G362" s="355"/>
      <c r="H362" s="355"/>
      <c r="I362" s="355"/>
      <c r="J362" s="355"/>
      <c r="K362" s="355"/>
      <c r="L362" s="355"/>
      <c r="M362" s="355"/>
      <c r="N362" s="355"/>
      <c r="O362" s="355"/>
      <c r="P362" s="355"/>
      <c r="Q362" s="355"/>
      <c r="R362" s="355"/>
      <c r="S362" s="355"/>
      <c r="T362" s="355"/>
      <c r="U362" s="355"/>
      <c r="V362" s="355"/>
      <c r="W362" s="355"/>
      <c r="X362" s="355"/>
      <c r="Y362" s="355"/>
      <c r="Z362" s="355"/>
    </row>
    <row r="363" spans="1:26" ht="15.75" customHeight="1" x14ac:dyDescent="0.3">
      <c r="A363" s="355"/>
      <c r="B363" s="355"/>
      <c r="C363" s="355"/>
      <c r="D363" s="355"/>
      <c r="E363" s="355"/>
      <c r="F363" s="359"/>
      <c r="G363" s="355"/>
      <c r="H363" s="355"/>
      <c r="I363" s="355"/>
      <c r="J363" s="355"/>
      <c r="K363" s="355"/>
      <c r="L363" s="355"/>
      <c r="M363" s="355"/>
      <c r="N363" s="355"/>
      <c r="O363" s="355"/>
      <c r="P363" s="355"/>
      <c r="Q363" s="355"/>
      <c r="R363" s="355"/>
      <c r="S363" s="355"/>
      <c r="T363" s="355"/>
      <c r="U363" s="355"/>
      <c r="V363" s="355"/>
      <c r="W363" s="355"/>
      <c r="X363" s="355"/>
      <c r="Y363" s="355"/>
      <c r="Z363" s="355"/>
    </row>
    <row r="364" spans="1:26" ht="15.75" customHeight="1" x14ac:dyDescent="0.3">
      <c r="A364" s="355"/>
      <c r="B364" s="355"/>
      <c r="C364" s="355"/>
      <c r="D364" s="355"/>
      <c r="E364" s="355"/>
      <c r="F364" s="359"/>
      <c r="G364" s="355"/>
      <c r="H364" s="355"/>
      <c r="I364" s="355"/>
      <c r="J364" s="355"/>
      <c r="K364" s="355"/>
      <c r="L364" s="355"/>
      <c r="M364" s="355"/>
      <c r="N364" s="355"/>
      <c r="O364" s="355"/>
      <c r="P364" s="355"/>
      <c r="Q364" s="355"/>
      <c r="R364" s="355"/>
      <c r="S364" s="355"/>
      <c r="T364" s="355"/>
      <c r="U364" s="355"/>
      <c r="V364" s="355"/>
      <c r="W364" s="355"/>
      <c r="X364" s="355"/>
      <c r="Y364" s="355"/>
      <c r="Z364" s="355"/>
    </row>
    <row r="365" spans="1:26" ht="15.75" customHeight="1" x14ac:dyDescent="0.3">
      <c r="A365" s="355"/>
      <c r="B365" s="355"/>
      <c r="C365" s="355"/>
      <c r="D365" s="355"/>
      <c r="E365" s="355"/>
      <c r="F365" s="359"/>
      <c r="G365" s="355"/>
      <c r="H365" s="355"/>
      <c r="I365" s="355"/>
      <c r="J365" s="355"/>
      <c r="K365" s="355"/>
      <c r="L365" s="355"/>
      <c r="M365" s="355"/>
      <c r="N365" s="355"/>
      <c r="O365" s="355"/>
      <c r="P365" s="355"/>
      <c r="Q365" s="355"/>
      <c r="R365" s="355"/>
      <c r="S365" s="355"/>
      <c r="T365" s="355"/>
      <c r="U365" s="355"/>
      <c r="V365" s="355"/>
      <c r="W365" s="355"/>
      <c r="X365" s="355"/>
      <c r="Y365" s="355"/>
      <c r="Z365" s="355"/>
    </row>
    <row r="366" spans="1:26" ht="15.75" customHeight="1" x14ac:dyDescent="0.3">
      <c r="A366" s="355"/>
      <c r="B366" s="355"/>
      <c r="C366" s="355"/>
      <c r="D366" s="355"/>
      <c r="E366" s="355"/>
      <c r="F366" s="359"/>
      <c r="G366" s="355"/>
      <c r="H366" s="355"/>
      <c r="I366" s="355"/>
      <c r="J366" s="355"/>
      <c r="K366" s="355"/>
      <c r="L366" s="355"/>
      <c r="M366" s="355"/>
      <c r="N366" s="355"/>
      <c r="O366" s="355"/>
      <c r="P366" s="355"/>
      <c r="Q366" s="355"/>
      <c r="R366" s="355"/>
      <c r="S366" s="355"/>
      <c r="T366" s="355"/>
      <c r="U366" s="355"/>
      <c r="V366" s="355"/>
      <c r="W366" s="355"/>
      <c r="X366" s="355"/>
      <c r="Y366" s="355"/>
      <c r="Z366" s="355"/>
    </row>
    <row r="367" spans="1:26" ht="15.75" customHeight="1" x14ac:dyDescent="0.3">
      <c r="A367" s="355"/>
      <c r="B367" s="355"/>
      <c r="C367" s="355"/>
      <c r="D367" s="355"/>
      <c r="E367" s="355"/>
      <c r="F367" s="359"/>
      <c r="G367" s="355"/>
      <c r="H367" s="355"/>
      <c r="I367" s="355"/>
      <c r="J367" s="355"/>
      <c r="K367" s="355"/>
      <c r="L367" s="355"/>
      <c r="M367" s="355"/>
      <c r="N367" s="355"/>
      <c r="O367" s="355"/>
      <c r="P367" s="355"/>
      <c r="Q367" s="355"/>
      <c r="R367" s="355"/>
      <c r="S367" s="355"/>
      <c r="T367" s="355"/>
      <c r="U367" s="355"/>
      <c r="V367" s="355"/>
      <c r="W367" s="355"/>
      <c r="X367" s="355"/>
      <c r="Y367" s="355"/>
      <c r="Z367" s="355"/>
    </row>
    <row r="368" spans="1:26" ht="15.75" customHeight="1" x14ac:dyDescent="0.3">
      <c r="A368" s="355"/>
      <c r="B368" s="355"/>
      <c r="C368" s="355"/>
      <c r="D368" s="355"/>
      <c r="E368" s="355"/>
      <c r="F368" s="359"/>
      <c r="G368" s="355"/>
      <c r="H368" s="355"/>
      <c r="I368" s="355"/>
      <c r="J368" s="355"/>
      <c r="K368" s="355"/>
      <c r="L368" s="355"/>
      <c r="M368" s="355"/>
      <c r="N368" s="355"/>
      <c r="O368" s="355"/>
      <c r="P368" s="355"/>
      <c r="Q368" s="355"/>
      <c r="R368" s="355"/>
      <c r="S368" s="355"/>
      <c r="T368" s="355"/>
      <c r="U368" s="355"/>
      <c r="V368" s="355"/>
      <c r="W368" s="355"/>
      <c r="X368" s="355"/>
      <c r="Y368" s="355"/>
      <c r="Z368" s="355"/>
    </row>
    <row r="369" spans="1:26" ht="15.75" customHeight="1" x14ac:dyDescent="0.3">
      <c r="A369" s="355"/>
      <c r="B369" s="355"/>
      <c r="C369" s="355"/>
      <c r="D369" s="355"/>
      <c r="E369" s="355"/>
      <c r="F369" s="359"/>
      <c r="G369" s="355"/>
      <c r="H369" s="355"/>
      <c r="I369" s="355"/>
      <c r="J369" s="355"/>
      <c r="K369" s="355"/>
      <c r="L369" s="355"/>
      <c r="M369" s="355"/>
      <c r="N369" s="355"/>
      <c r="O369" s="355"/>
      <c r="P369" s="355"/>
      <c r="Q369" s="355"/>
      <c r="R369" s="355"/>
      <c r="S369" s="355"/>
      <c r="T369" s="355"/>
      <c r="U369" s="355"/>
      <c r="V369" s="355"/>
      <c r="W369" s="355"/>
      <c r="X369" s="355"/>
      <c r="Y369" s="355"/>
      <c r="Z369" s="355"/>
    </row>
    <row r="370" spans="1:26" ht="15.75" customHeight="1" x14ac:dyDescent="0.3">
      <c r="A370" s="355"/>
      <c r="B370" s="355"/>
      <c r="C370" s="355"/>
      <c r="D370" s="355"/>
      <c r="E370" s="355"/>
      <c r="F370" s="359"/>
      <c r="G370" s="355"/>
      <c r="H370" s="355"/>
      <c r="I370" s="355"/>
      <c r="J370" s="355"/>
      <c r="K370" s="355"/>
      <c r="L370" s="355"/>
      <c r="M370" s="355"/>
      <c r="N370" s="355"/>
      <c r="O370" s="355"/>
      <c r="P370" s="355"/>
      <c r="Q370" s="355"/>
      <c r="R370" s="355"/>
      <c r="S370" s="355"/>
      <c r="T370" s="355"/>
      <c r="U370" s="355"/>
      <c r="V370" s="355"/>
      <c r="W370" s="355"/>
      <c r="X370" s="355"/>
      <c r="Y370" s="355"/>
      <c r="Z370" s="355"/>
    </row>
    <row r="371" spans="1:26" ht="15.75" customHeight="1" x14ac:dyDescent="0.3">
      <c r="A371" s="355"/>
      <c r="B371" s="355"/>
      <c r="C371" s="355"/>
      <c r="D371" s="355"/>
      <c r="E371" s="355"/>
      <c r="F371" s="359"/>
      <c r="G371" s="355"/>
      <c r="H371" s="355"/>
      <c r="I371" s="355"/>
      <c r="J371" s="355"/>
      <c r="K371" s="355"/>
      <c r="L371" s="355"/>
      <c r="M371" s="355"/>
      <c r="N371" s="355"/>
      <c r="O371" s="355"/>
      <c r="P371" s="355"/>
      <c r="Q371" s="355"/>
      <c r="R371" s="355"/>
      <c r="S371" s="355"/>
      <c r="T371" s="355"/>
      <c r="U371" s="355"/>
      <c r="V371" s="355"/>
      <c r="W371" s="355"/>
      <c r="X371" s="355"/>
      <c r="Y371" s="355"/>
      <c r="Z371" s="355"/>
    </row>
    <row r="372" spans="1:26" ht="15.75" customHeight="1" x14ac:dyDescent="0.3">
      <c r="A372" s="355"/>
      <c r="B372" s="355"/>
      <c r="C372" s="355"/>
      <c r="D372" s="355"/>
      <c r="E372" s="355"/>
      <c r="F372" s="359"/>
      <c r="G372" s="355"/>
      <c r="H372" s="355"/>
      <c r="I372" s="355"/>
      <c r="J372" s="355"/>
      <c r="K372" s="355"/>
      <c r="L372" s="355"/>
      <c r="M372" s="355"/>
      <c r="N372" s="355"/>
      <c r="O372" s="355"/>
      <c r="P372" s="355"/>
      <c r="Q372" s="355"/>
      <c r="R372" s="355"/>
      <c r="S372" s="355"/>
      <c r="T372" s="355"/>
      <c r="U372" s="355"/>
      <c r="V372" s="355"/>
      <c r="W372" s="355"/>
      <c r="X372" s="355"/>
      <c r="Y372" s="355"/>
      <c r="Z372" s="355"/>
    </row>
    <row r="373" spans="1:26" ht="15.75" customHeight="1" x14ac:dyDescent="0.3">
      <c r="A373" s="355"/>
      <c r="B373" s="355"/>
      <c r="C373" s="355"/>
      <c r="D373" s="355"/>
      <c r="E373" s="355"/>
      <c r="F373" s="359"/>
      <c r="G373" s="355"/>
      <c r="H373" s="355"/>
      <c r="I373" s="355"/>
      <c r="J373" s="355"/>
      <c r="K373" s="355"/>
      <c r="L373" s="355"/>
      <c r="M373" s="355"/>
      <c r="N373" s="355"/>
      <c r="O373" s="355"/>
      <c r="P373" s="355"/>
      <c r="Q373" s="355"/>
      <c r="R373" s="355"/>
      <c r="S373" s="355"/>
      <c r="T373" s="355"/>
      <c r="U373" s="355"/>
      <c r="V373" s="355"/>
      <c r="W373" s="355"/>
      <c r="X373" s="355"/>
      <c r="Y373" s="355"/>
      <c r="Z373" s="355"/>
    </row>
    <row r="374" spans="1:26" ht="15.75" customHeight="1" x14ac:dyDescent="0.3">
      <c r="A374" s="355"/>
      <c r="B374" s="355"/>
      <c r="C374" s="355"/>
      <c r="D374" s="355"/>
      <c r="E374" s="355"/>
      <c r="F374" s="359"/>
      <c r="G374" s="355"/>
      <c r="H374" s="355"/>
      <c r="I374" s="355"/>
      <c r="J374" s="355"/>
      <c r="K374" s="355"/>
      <c r="L374" s="355"/>
      <c r="M374" s="355"/>
      <c r="N374" s="355"/>
      <c r="O374" s="355"/>
      <c r="P374" s="355"/>
      <c r="Q374" s="355"/>
      <c r="R374" s="355"/>
      <c r="S374" s="355"/>
      <c r="T374" s="355"/>
      <c r="U374" s="355"/>
      <c r="V374" s="355"/>
      <c r="W374" s="355"/>
      <c r="X374" s="355"/>
      <c r="Y374" s="355"/>
      <c r="Z374" s="355"/>
    </row>
    <row r="375" spans="1:26" ht="15.75" customHeight="1" x14ac:dyDescent="0.3">
      <c r="A375" s="355"/>
      <c r="B375" s="355"/>
      <c r="C375" s="355"/>
      <c r="D375" s="355"/>
      <c r="E375" s="355"/>
      <c r="F375" s="359"/>
      <c r="G375" s="355"/>
      <c r="H375" s="355"/>
      <c r="I375" s="355"/>
      <c r="J375" s="355"/>
      <c r="K375" s="355"/>
      <c r="L375" s="355"/>
      <c r="M375" s="355"/>
      <c r="N375" s="355"/>
      <c r="O375" s="355"/>
      <c r="P375" s="355"/>
      <c r="Q375" s="355"/>
      <c r="R375" s="355"/>
      <c r="S375" s="355"/>
      <c r="T375" s="355"/>
      <c r="U375" s="355"/>
      <c r="V375" s="355"/>
      <c r="W375" s="355"/>
      <c r="X375" s="355"/>
      <c r="Y375" s="355"/>
      <c r="Z375" s="355"/>
    </row>
    <row r="376" spans="1:26" ht="15.75" customHeight="1" x14ac:dyDescent="0.3">
      <c r="A376" s="355"/>
      <c r="B376" s="355"/>
      <c r="C376" s="355"/>
      <c r="D376" s="355"/>
      <c r="E376" s="355"/>
      <c r="F376" s="359"/>
      <c r="G376" s="355"/>
      <c r="H376" s="355"/>
      <c r="I376" s="355"/>
      <c r="J376" s="355"/>
      <c r="K376" s="355"/>
      <c r="L376" s="355"/>
      <c r="M376" s="355"/>
      <c r="N376" s="355"/>
      <c r="O376" s="355"/>
      <c r="P376" s="355"/>
      <c r="Q376" s="355"/>
      <c r="R376" s="355"/>
      <c r="S376" s="355"/>
      <c r="T376" s="355"/>
      <c r="U376" s="355"/>
      <c r="V376" s="355"/>
      <c r="W376" s="355"/>
      <c r="X376" s="355"/>
      <c r="Y376" s="355"/>
      <c r="Z376" s="355"/>
    </row>
    <row r="377" spans="1:26" ht="15.75" customHeight="1" x14ac:dyDescent="0.3">
      <c r="A377" s="355"/>
      <c r="B377" s="355"/>
      <c r="C377" s="355"/>
      <c r="D377" s="355"/>
      <c r="E377" s="355"/>
      <c r="F377" s="359"/>
      <c r="G377" s="355"/>
      <c r="H377" s="355"/>
      <c r="I377" s="355"/>
      <c r="J377" s="355"/>
      <c r="K377" s="355"/>
      <c r="L377" s="355"/>
      <c r="M377" s="355"/>
      <c r="N377" s="355"/>
      <c r="O377" s="355"/>
      <c r="P377" s="355"/>
      <c r="Q377" s="355"/>
      <c r="R377" s="355"/>
      <c r="S377" s="355"/>
      <c r="T377" s="355"/>
      <c r="U377" s="355"/>
      <c r="V377" s="355"/>
      <c r="W377" s="355"/>
      <c r="X377" s="355"/>
      <c r="Y377" s="355"/>
      <c r="Z377" s="355"/>
    </row>
    <row r="378" spans="1:26" ht="15.75" customHeight="1" x14ac:dyDescent="0.3">
      <c r="A378" s="355"/>
      <c r="B378" s="355"/>
      <c r="C378" s="355"/>
      <c r="D378" s="355"/>
      <c r="E378" s="355"/>
      <c r="F378" s="359"/>
      <c r="G378" s="355"/>
      <c r="H378" s="355"/>
      <c r="I378" s="355"/>
      <c r="J378" s="355"/>
      <c r="K378" s="355"/>
      <c r="L378" s="355"/>
      <c r="M378" s="355"/>
      <c r="N378" s="355"/>
      <c r="O378" s="355"/>
      <c r="P378" s="355"/>
      <c r="Q378" s="355"/>
      <c r="R378" s="355"/>
      <c r="S378" s="355"/>
      <c r="T378" s="355"/>
      <c r="U378" s="355"/>
      <c r="V378" s="355"/>
      <c r="W378" s="355"/>
      <c r="X378" s="355"/>
      <c r="Y378" s="355"/>
      <c r="Z378" s="355"/>
    </row>
    <row r="379" spans="1:26" ht="15.75" customHeight="1" x14ac:dyDescent="0.3">
      <c r="A379" s="355"/>
      <c r="B379" s="355"/>
      <c r="C379" s="355"/>
      <c r="D379" s="355"/>
      <c r="E379" s="355"/>
      <c r="F379" s="359"/>
      <c r="G379" s="355"/>
      <c r="H379" s="355"/>
      <c r="I379" s="355"/>
      <c r="J379" s="355"/>
      <c r="K379" s="355"/>
      <c r="L379" s="355"/>
      <c r="M379" s="355"/>
      <c r="N379" s="355"/>
      <c r="O379" s="355"/>
      <c r="P379" s="355"/>
      <c r="Q379" s="355"/>
      <c r="R379" s="355"/>
      <c r="S379" s="355"/>
      <c r="T379" s="355"/>
      <c r="U379" s="355"/>
      <c r="V379" s="355"/>
      <c r="W379" s="355"/>
      <c r="X379" s="355"/>
      <c r="Y379" s="355"/>
      <c r="Z379" s="355"/>
    </row>
    <row r="380" spans="1:26" ht="15.75" customHeight="1" x14ac:dyDescent="0.3">
      <c r="A380" s="355"/>
      <c r="B380" s="355"/>
      <c r="C380" s="355"/>
      <c r="D380" s="355"/>
      <c r="E380" s="355"/>
      <c r="F380" s="359"/>
      <c r="G380" s="355"/>
      <c r="H380" s="355"/>
      <c r="I380" s="355"/>
      <c r="J380" s="355"/>
      <c r="K380" s="355"/>
      <c r="L380" s="355"/>
      <c r="M380" s="355"/>
      <c r="N380" s="355"/>
      <c r="O380" s="355"/>
      <c r="P380" s="355"/>
      <c r="Q380" s="355"/>
      <c r="R380" s="355"/>
      <c r="S380" s="355"/>
      <c r="T380" s="355"/>
      <c r="U380" s="355"/>
      <c r="V380" s="355"/>
      <c r="W380" s="355"/>
      <c r="X380" s="355"/>
      <c r="Y380" s="355"/>
      <c r="Z380" s="355"/>
    </row>
    <row r="381" spans="1:26" ht="15.75" customHeight="1" x14ac:dyDescent="0.3">
      <c r="A381" s="355"/>
      <c r="B381" s="355"/>
      <c r="C381" s="355"/>
      <c r="D381" s="355"/>
      <c r="E381" s="355"/>
      <c r="F381" s="359"/>
      <c r="G381" s="355"/>
      <c r="H381" s="355"/>
      <c r="I381" s="355"/>
      <c r="J381" s="355"/>
      <c r="K381" s="355"/>
      <c r="L381" s="355"/>
      <c r="M381" s="355"/>
      <c r="N381" s="355"/>
      <c r="O381" s="355"/>
      <c r="P381" s="355"/>
      <c r="Q381" s="355"/>
      <c r="R381" s="355"/>
      <c r="S381" s="355"/>
      <c r="T381" s="355"/>
      <c r="U381" s="355"/>
      <c r="V381" s="355"/>
      <c r="W381" s="355"/>
      <c r="X381" s="355"/>
      <c r="Y381" s="355"/>
      <c r="Z381" s="355"/>
    </row>
    <row r="382" spans="1:26" ht="15.75" customHeight="1" x14ac:dyDescent="0.3">
      <c r="A382" s="355"/>
      <c r="B382" s="355"/>
      <c r="C382" s="355"/>
      <c r="D382" s="355"/>
      <c r="E382" s="355"/>
      <c r="F382" s="359"/>
      <c r="G382" s="355"/>
      <c r="H382" s="355"/>
      <c r="I382" s="355"/>
      <c r="J382" s="355"/>
      <c r="K382" s="355"/>
      <c r="L382" s="355"/>
      <c r="M382" s="355"/>
      <c r="N382" s="355"/>
      <c r="O382" s="355"/>
      <c r="P382" s="355"/>
      <c r="Q382" s="355"/>
      <c r="R382" s="355"/>
      <c r="S382" s="355"/>
      <c r="T382" s="355"/>
      <c r="U382" s="355"/>
      <c r="V382" s="355"/>
      <c r="W382" s="355"/>
      <c r="X382" s="355"/>
      <c r="Y382" s="355"/>
      <c r="Z382" s="355"/>
    </row>
    <row r="383" spans="1:26" ht="15.75" customHeight="1" x14ac:dyDescent="0.3">
      <c r="A383" s="355"/>
      <c r="B383" s="355"/>
      <c r="C383" s="355"/>
      <c r="D383" s="355"/>
      <c r="E383" s="355"/>
      <c r="F383" s="359"/>
      <c r="G383" s="355"/>
      <c r="H383" s="355"/>
      <c r="I383" s="355"/>
      <c r="J383" s="355"/>
      <c r="K383" s="355"/>
      <c r="L383" s="355"/>
      <c r="M383" s="355"/>
      <c r="N383" s="355"/>
      <c r="O383" s="355"/>
      <c r="P383" s="355"/>
      <c r="Q383" s="355"/>
      <c r="R383" s="355"/>
      <c r="S383" s="355"/>
      <c r="T383" s="355"/>
      <c r="U383" s="355"/>
      <c r="V383" s="355"/>
      <c r="W383" s="355"/>
      <c r="X383" s="355"/>
      <c r="Y383" s="355"/>
      <c r="Z383" s="355"/>
    </row>
    <row r="384" spans="1:26" ht="15.75" customHeight="1" x14ac:dyDescent="0.3">
      <c r="A384" s="355"/>
      <c r="B384" s="355"/>
      <c r="C384" s="355"/>
      <c r="D384" s="355"/>
      <c r="E384" s="355"/>
      <c r="F384" s="359"/>
      <c r="G384" s="355"/>
      <c r="H384" s="355"/>
      <c r="I384" s="355"/>
      <c r="J384" s="355"/>
      <c r="K384" s="355"/>
      <c r="L384" s="355"/>
      <c r="M384" s="355"/>
      <c r="N384" s="355"/>
      <c r="O384" s="355"/>
      <c r="P384" s="355"/>
      <c r="Q384" s="355"/>
      <c r="R384" s="355"/>
      <c r="S384" s="355"/>
      <c r="T384" s="355"/>
      <c r="U384" s="355"/>
      <c r="V384" s="355"/>
      <c r="W384" s="355"/>
      <c r="X384" s="355"/>
      <c r="Y384" s="355"/>
      <c r="Z384" s="355"/>
    </row>
    <row r="385" spans="1:26" ht="15.75" customHeight="1" x14ac:dyDescent="0.3">
      <c r="A385" s="355"/>
      <c r="B385" s="355"/>
      <c r="C385" s="355"/>
      <c r="D385" s="355"/>
      <c r="E385" s="355"/>
      <c r="F385" s="359"/>
      <c r="G385" s="355"/>
      <c r="H385" s="355"/>
      <c r="I385" s="355"/>
      <c r="J385" s="355"/>
      <c r="K385" s="355"/>
      <c r="L385" s="355"/>
      <c r="M385" s="355"/>
      <c r="N385" s="355"/>
      <c r="O385" s="355"/>
      <c r="P385" s="355"/>
      <c r="Q385" s="355"/>
      <c r="R385" s="355"/>
      <c r="S385" s="355"/>
      <c r="T385" s="355"/>
      <c r="U385" s="355"/>
      <c r="V385" s="355"/>
      <c r="W385" s="355"/>
      <c r="X385" s="355"/>
      <c r="Y385" s="355"/>
      <c r="Z385" s="355"/>
    </row>
    <row r="386" spans="1:26" ht="15.75" customHeight="1" x14ac:dyDescent="0.3">
      <c r="A386" s="355"/>
      <c r="B386" s="355"/>
      <c r="C386" s="355"/>
      <c r="D386" s="355"/>
      <c r="E386" s="355"/>
      <c r="F386" s="359"/>
      <c r="G386" s="355"/>
      <c r="H386" s="355"/>
      <c r="I386" s="355"/>
      <c r="J386" s="355"/>
      <c r="K386" s="355"/>
      <c r="L386" s="355"/>
      <c r="M386" s="355"/>
      <c r="N386" s="355"/>
      <c r="O386" s="355"/>
      <c r="P386" s="355"/>
      <c r="Q386" s="355"/>
      <c r="R386" s="355"/>
      <c r="S386" s="355"/>
      <c r="T386" s="355"/>
      <c r="U386" s="355"/>
      <c r="V386" s="355"/>
      <c r="W386" s="355"/>
      <c r="X386" s="355"/>
      <c r="Y386" s="355"/>
      <c r="Z386" s="355"/>
    </row>
    <row r="387" spans="1:26" ht="15.75" customHeight="1" x14ac:dyDescent="0.3">
      <c r="A387" s="355"/>
      <c r="B387" s="355"/>
      <c r="C387" s="355"/>
      <c r="D387" s="355"/>
      <c r="E387" s="355"/>
      <c r="F387" s="359"/>
      <c r="G387" s="355"/>
      <c r="H387" s="355"/>
      <c r="I387" s="355"/>
      <c r="J387" s="355"/>
      <c r="K387" s="355"/>
      <c r="L387" s="355"/>
      <c r="M387" s="355"/>
      <c r="N387" s="355"/>
      <c r="O387" s="355"/>
      <c r="P387" s="355"/>
      <c r="Q387" s="355"/>
      <c r="R387" s="355"/>
      <c r="S387" s="355"/>
      <c r="T387" s="355"/>
      <c r="U387" s="355"/>
      <c r="V387" s="355"/>
      <c r="W387" s="355"/>
      <c r="X387" s="355"/>
      <c r="Y387" s="355"/>
      <c r="Z387" s="355"/>
    </row>
    <row r="388" spans="1:26" ht="15.75" customHeight="1" x14ac:dyDescent="0.3">
      <c r="A388" s="355"/>
      <c r="B388" s="355"/>
      <c r="C388" s="355"/>
      <c r="D388" s="355"/>
      <c r="E388" s="355"/>
      <c r="F388" s="359"/>
      <c r="G388" s="355"/>
      <c r="H388" s="355"/>
      <c r="I388" s="355"/>
      <c r="J388" s="355"/>
      <c r="K388" s="355"/>
      <c r="L388" s="355"/>
      <c r="M388" s="355"/>
      <c r="N388" s="355"/>
      <c r="O388" s="355"/>
      <c r="P388" s="355"/>
      <c r="Q388" s="355"/>
      <c r="R388" s="355"/>
      <c r="S388" s="355"/>
      <c r="T388" s="355"/>
      <c r="U388" s="355"/>
      <c r="V388" s="355"/>
      <c r="W388" s="355"/>
      <c r="X388" s="355"/>
      <c r="Y388" s="355"/>
      <c r="Z388" s="355"/>
    </row>
    <row r="389" spans="1:26" ht="15.75" customHeight="1" x14ac:dyDescent="0.3">
      <c r="A389" s="355"/>
      <c r="B389" s="355"/>
      <c r="C389" s="355"/>
      <c r="D389" s="355"/>
      <c r="E389" s="355"/>
      <c r="F389" s="359"/>
      <c r="G389" s="355"/>
      <c r="H389" s="355"/>
      <c r="I389" s="355"/>
      <c r="J389" s="355"/>
      <c r="K389" s="355"/>
      <c r="L389" s="355"/>
      <c r="M389" s="355"/>
      <c r="N389" s="355"/>
      <c r="O389" s="355"/>
      <c r="P389" s="355"/>
      <c r="Q389" s="355"/>
      <c r="R389" s="355"/>
      <c r="S389" s="355"/>
      <c r="T389" s="355"/>
      <c r="U389" s="355"/>
      <c r="V389" s="355"/>
      <c r="W389" s="355"/>
      <c r="X389" s="355"/>
      <c r="Y389" s="355"/>
      <c r="Z389" s="355"/>
    </row>
    <row r="390" spans="1:26" ht="15.75" customHeight="1" x14ac:dyDescent="0.3">
      <c r="A390" s="355"/>
      <c r="B390" s="355"/>
      <c r="C390" s="355"/>
      <c r="D390" s="355"/>
      <c r="E390" s="355"/>
      <c r="F390" s="359"/>
      <c r="G390" s="355"/>
      <c r="H390" s="355"/>
      <c r="I390" s="355"/>
      <c r="J390" s="355"/>
      <c r="K390" s="355"/>
      <c r="L390" s="355"/>
      <c r="M390" s="355"/>
      <c r="N390" s="355"/>
      <c r="O390" s="355"/>
      <c r="P390" s="355"/>
      <c r="Q390" s="355"/>
      <c r="R390" s="355"/>
      <c r="S390" s="355"/>
      <c r="T390" s="355"/>
      <c r="U390" s="355"/>
      <c r="V390" s="355"/>
      <c r="W390" s="355"/>
      <c r="X390" s="355"/>
      <c r="Y390" s="355"/>
      <c r="Z390" s="355"/>
    </row>
    <row r="391" spans="1:26" ht="15.75" customHeight="1" x14ac:dyDescent="0.3">
      <c r="A391" s="355"/>
      <c r="B391" s="355"/>
      <c r="C391" s="355"/>
      <c r="D391" s="355"/>
      <c r="E391" s="355"/>
      <c r="F391" s="359"/>
      <c r="G391" s="355"/>
      <c r="H391" s="355"/>
      <c r="I391" s="355"/>
      <c r="J391" s="355"/>
      <c r="K391" s="355"/>
      <c r="L391" s="355"/>
      <c r="M391" s="355"/>
      <c r="N391" s="355"/>
      <c r="O391" s="355"/>
      <c r="P391" s="355"/>
      <c r="Q391" s="355"/>
      <c r="R391" s="355"/>
      <c r="S391" s="355"/>
      <c r="T391" s="355"/>
      <c r="U391" s="355"/>
      <c r="V391" s="355"/>
      <c r="W391" s="355"/>
      <c r="X391" s="355"/>
      <c r="Y391" s="355"/>
      <c r="Z391" s="355"/>
    </row>
    <row r="392" spans="1:26" ht="15.75" customHeight="1" x14ac:dyDescent="0.3">
      <c r="A392" s="355"/>
      <c r="B392" s="355"/>
      <c r="C392" s="355"/>
      <c r="D392" s="355"/>
      <c r="E392" s="355"/>
      <c r="F392" s="359"/>
      <c r="G392" s="355"/>
      <c r="H392" s="355"/>
      <c r="I392" s="355"/>
      <c r="J392" s="355"/>
      <c r="K392" s="355"/>
      <c r="L392" s="355"/>
      <c r="M392" s="355"/>
      <c r="N392" s="355"/>
      <c r="O392" s="355"/>
      <c r="P392" s="355"/>
      <c r="Q392" s="355"/>
      <c r="R392" s="355"/>
      <c r="S392" s="355"/>
      <c r="T392" s="355"/>
      <c r="U392" s="355"/>
      <c r="V392" s="355"/>
      <c r="W392" s="355"/>
      <c r="X392" s="355"/>
      <c r="Y392" s="355"/>
      <c r="Z392" s="355"/>
    </row>
    <row r="393" spans="1:26" ht="15.75" customHeight="1" x14ac:dyDescent="0.3">
      <c r="A393" s="355"/>
      <c r="B393" s="355"/>
      <c r="C393" s="355"/>
      <c r="D393" s="355"/>
      <c r="E393" s="355"/>
      <c r="F393" s="359"/>
      <c r="G393" s="355"/>
      <c r="H393" s="355"/>
      <c r="I393" s="355"/>
      <c r="J393" s="355"/>
      <c r="K393" s="355"/>
      <c r="L393" s="355"/>
      <c r="M393" s="355"/>
      <c r="N393" s="355"/>
      <c r="O393" s="355"/>
      <c r="P393" s="355"/>
      <c r="Q393" s="355"/>
      <c r="R393" s="355"/>
      <c r="S393" s="355"/>
      <c r="T393" s="355"/>
      <c r="U393" s="355"/>
      <c r="V393" s="355"/>
      <c r="W393" s="355"/>
      <c r="X393" s="355"/>
      <c r="Y393" s="355"/>
      <c r="Z393" s="355"/>
    </row>
    <row r="394" spans="1:26" ht="15.75" customHeight="1" x14ac:dyDescent="0.3">
      <c r="A394" s="355"/>
      <c r="B394" s="355"/>
      <c r="C394" s="355"/>
      <c r="D394" s="355"/>
      <c r="E394" s="355"/>
      <c r="F394" s="359"/>
      <c r="G394" s="355"/>
      <c r="H394" s="355"/>
      <c r="I394" s="355"/>
      <c r="J394" s="355"/>
      <c r="K394" s="355"/>
      <c r="L394" s="355"/>
      <c r="M394" s="355"/>
      <c r="N394" s="355"/>
      <c r="O394" s="355"/>
      <c r="P394" s="355"/>
      <c r="Q394" s="355"/>
      <c r="R394" s="355"/>
      <c r="S394" s="355"/>
      <c r="T394" s="355"/>
      <c r="U394" s="355"/>
      <c r="V394" s="355"/>
      <c r="W394" s="355"/>
      <c r="X394" s="355"/>
      <c r="Y394" s="355"/>
      <c r="Z394" s="355"/>
    </row>
    <row r="395" spans="1:26" ht="15.75" customHeight="1" x14ac:dyDescent="0.3">
      <c r="A395" s="355"/>
      <c r="B395" s="355"/>
      <c r="C395" s="355"/>
      <c r="D395" s="355"/>
      <c r="E395" s="355"/>
      <c r="F395" s="359"/>
      <c r="G395" s="355"/>
      <c r="H395" s="355"/>
      <c r="I395" s="355"/>
      <c r="J395" s="355"/>
      <c r="K395" s="355"/>
      <c r="L395" s="355"/>
      <c r="M395" s="355"/>
      <c r="N395" s="355"/>
      <c r="O395" s="355"/>
      <c r="P395" s="355"/>
      <c r="Q395" s="355"/>
      <c r="R395" s="355"/>
      <c r="S395" s="355"/>
      <c r="T395" s="355"/>
      <c r="U395" s="355"/>
      <c r="V395" s="355"/>
      <c r="W395" s="355"/>
      <c r="X395" s="355"/>
      <c r="Y395" s="355"/>
      <c r="Z395" s="355"/>
    </row>
    <row r="396" spans="1:26" ht="15.75" customHeight="1" x14ac:dyDescent="0.3">
      <c r="A396" s="355"/>
      <c r="B396" s="355"/>
      <c r="C396" s="355"/>
      <c r="D396" s="355"/>
      <c r="E396" s="355"/>
      <c r="F396" s="359"/>
      <c r="G396" s="355"/>
      <c r="H396" s="355"/>
      <c r="I396" s="355"/>
      <c r="J396" s="355"/>
      <c r="K396" s="355"/>
      <c r="L396" s="355"/>
      <c r="M396" s="355"/>
      <c r="N396" s="355"/>
      <c r="O396" s="355"/>
      <c r="P396" s="355"/>
      <c r="Q396" s="355"/>
      <c r="R396" s="355"/>
      <c r="S396" s="355"/>
      <c r="T396" s="355"/>
      <c r="U396" s="355"/>
      <c r="V396" s="355"/>
      <c r="W396" s="355"/>
      <c r="X396" s="355"/>
      <c r="Y396" s="355"/>
      <c r="Z396" s="355"/>
    </row>
    <row r="397" spans="1:26" ht="15.75" customHeight="1" x14ac:dyDescent="0.3">
      <c r="A397" s="355"/>
      <c r="B397" s="355"/>
      <c r="C397" s="355"/>
      <c r="D397" s="355"/>
      <c r="E397" s="355"/>
      <c r="F397" s="359"/>
      <c r="G397" s="355"/>
      <c r="H397" s="355"/>
      <c r="I397" s="355"/>
      <c r="J397" s="355"/>
      <c r="K397" s="355"/>
      <c r="L397" s="355"/>
      <c r="M397" s="355"/>
      <c r="N397" s="355"/>
      <c r="O397" s="355"/>
      <c r="P397" s="355"/>
      <c r="Q397" s="355"/>
      <c r="R397" s="355"/>
      <c r="S397" s="355"/>
      <c r="T397" s="355"/>
      <c r="U397" s="355"/>
      <c r="V397" s="355"/>
      <c r="W397" s="355"/>
      <c r="X397" s="355"/>
      <c r="Y397" s="355"/>
      <c r="Z397" s="355"/>
    </row>
    <row r="398" spans="1:26" ht="15.75" customHeight="1" x14ac:dyDescent="0.3">
      <c r="A398" s="355"/>
      <c r="B398" s="355"/>
      <c r="C398" s="355"/>
      <c r="D398" s="355"/>
      <c r="E398" s="355"/>
      <c r="F398" s="359"/>
      <c r="G398" s="355"/>
      <c r="H398" s="355"/>
      <c r="I398" s="355"/>
      <c r="J398" s="355"/>
      <c r="K398" s="355"/>
      <c r="L398" s="355"/>
      <c r="M398" s="355"/>
      <c r="N398" s="355"/>
      <c r="O398" s="355"/>
      <c r="P398" s="355"/>
      <c r="Q398" s="355"/>
      <c r="R398" s="355"/>
      <c r="S398" s="355"/>
      <c r="T398" s="355"/>
      <c r="U398" s="355"/>
      <c r="V398" s="355"/>
      <c r="W398" s="355"/>
      <c r="X398" s="355"/>
      <c r="Y398" s="355"/>
      <c r="Z398" s="355"/>
    </row>
    <row r="399" spans="1:26" ht="15.75" customHeight="1" x14ac:dyDescent="0.3">
      <c r="A399" s="355"/>
      <c r="B399" s="355"/>
      <c r="C399" s="355"/>
      <c r="D399" s="355"/>
      <c r="E399" s="355"/>
      <c r="F399" s="359"/>
      <c r="G399" s="355"/>
      <c r="H399" s="355"/>
      <c r="I399" s="355"/>
      <c r="J399" s="355"/>
      <c r="K399" s="355"/>
      <c r="L399" s="355"/>
      <c r="M399" s="355"/>
      <c r="N399" s="355"/>
      <c r="O399" s="355"/>
      <c r="P399" s="355"/>
      <c r="Q399" s="355"/>
      <c r="R399" s="355"/>
      <c r="S399" s="355"/>
      <c r="T399" s="355"/>
      <c r="U399" s="355"/>
      <c r="V399" s="355"/>
      <c r="W399" s="355"/>
      <c r="X399" s="355"/>
      <c r="Y399" s="355"/>
      <c r="Z399" s="355"/>
    </row>
    <row r="400" spans="1:26" ht="15.75" customHeight="1" x14ac:dyDescent="0.3">
      <c r="A400" s="355"/>
      <c r="B400" s="355"/>
      <c r="C400" s="355"/>
      <c r="D400" s="355"/>
      <c r="E400" s="355"/>
      <c r="F400" s="359"/>
      <c r="G400" s="355"/>
      <c r="H400" s="355"/>
      <c r="I400" s="355"/>
      <c r="J400" s="355"/>
      <c r="K400" s="355"/>
      <c r="L400" s="355"/>
      <c r="M400" s="355"/>
      <c r="N400" s="355"/>
      <c r="O400" s="355"/>
      <c r="P400" s="355"/>
      <c r="Q400" s="355"/>
      <c r="R400" s="355"/>
      <c r="S400" s="355"/>
      <c r="T400" s="355"/>
      <c r="U400" s="355"/>
      <c r="V400" s="355"/>
      <c r="W400" s="355"/>
      <c r="X400" s="355"/>
      <c r="Y400" s="355"/>
      <c r="Z400" s="355"/>
    </row>
    <row r="401" spans="1:26" ht="15.75" customHeight="1" x14ac:dyDescent="0.3">
      <c r="A401" s="355"/>
      <c r="B401" s="355"/>
      <c r="C401" s="355"/>
      <c r="D401" s="355"/>
      <c r="E401" s="355"/>
      <c r="F401" s="359"/>
      <c r="G401" s="355"/>
      <c r="H401" s="355"/>
      <c r="I401" s="355"/>
      <c r="J401" s="355"/>
      <c r="K401" s="355"/>
      <c r="L401" s="355"/>
      <c r="M401" s="355"/>
      <c r="N401" s="355"/>
      <c r="O401" s="355"/>
      <c r="P401" s="355"/>
      <c r="Q401" s="355"/>
      <c r="R401" s="355"/>
      <c r="S401" s="355"/>
      <c r="T401" s="355"/>
      <c r="U401" s="355"/>
      <c r="V401" s="355"/>
      <c r="W401" s="355"/>
      <c r="X401" s="355"/>
      <c r="Y401" s="355"/>
      <c r="Z401" s="355"/>
    </row>
    <row r="402" spans="1:26" ht="15.75" customHeight="1" x14ac:dyDescent="0.3">
      <c r="A402" s="355"/>
      <c r="B402" s="355"/>
      <c r="C402" s="355"/>
      <c r="D402" s="355"/>
      <c r="E402" s="355"/>
      <c r="F402" s="359"/>
      <c r="G402" s="355"/>
      <c r="H402" s="355"/>
      <c r="I402" s="355"/>
      <c r="J402" s="355"/>
      <c r="K402" s="355"/>
      <c r="L402" s="355"/>
      <c r="M402" s="355"/>
      <c r="N402" s="355"/>
      <c r="O402" s="355"/>
      <c r="P402" s="355"/>
      <c r="Q402" s="355"/>
      <c r="R402" s="355"/>
      <c r="S402" s="355"/>
      <c r="T402" s="355"/>
      <c r="U402" s="355"/>
      <c r="V402" s="355"/>
      <c r="W402" s="355"/>
      <c r="X402" s="355"/>
      <c r="Y402" s="355"/>
      <c r="Z402" s="355"/>
    </row>
    <row r="403" spans="1:26" ht="15.75" customHeight="1" x14ac:dyDescent="0.3">
      <c r="A403" s="355"/>
      <c r="B403" s="355"/>
      <c r="C403" s="355"/>
      <c r="D403" s="355"/>
      <c r="E403" s="355"/>
      <c r="F403" s="359"/>
      <c r="G403" s="355"/>
      <c r="H403" s="355"/>
      <c r="I403" s="355"/>
      <c r="J403" s="355"/>
      <c r="K403" s="355"/>
      <c r="L403" s="355"/>
      <c r="M403" s="355"/>
      <c r="N403" s="355"/>
      <c r="O403" s="355"/>
      <c r="P403" s="355"/>
      <c r="Q403" s="355"/>
      <c r="R403" s="355"/>
      <c r="S403" s="355"/>
      <c r="T403" s="355"/>
      <c r="U403" s="355"/>
      <c r="V403" s="355"/>
      <c r="W403" s="355"/>
      <c r="X403" s="355"/>
      <c r="Y403" s="355"/>
      <c r="Z403" s="355"/>
    </row>
    <row r="404" spans="1:26" ht="15.75" customHeight="1" x14ac:dyDescent="0.3">
      <c r="A404" s="355"/>
      <c r="B404" s="355"/>
      <c r="C404" s="355"/>
      <c r="D404" s="355"/>
      <c r="E404" s="355"/>
      <c r="F404" s="359"/>
      <c r="G404" s="355"/>
      <c r="H404" s="355"/>
      <c r="I404" s="355"/>
      <c r="J404" s="355"/>
      <c r="K404" s="355"/>
      <c r="L404" s="355"/>
      <c r="M404" s="355"/>
      <c r="N404" s="355"/>
      <c r="O404" s="355"/>
      <c r="P404" s="355"/>
      <c r="Q404" s="355"/>
      <c r="R404" s="355"/>
      <c r="S404" s="355"/>
      <c r="T404" s="355"/>
      <c r="U404" s="355"/>
      <c r="V404" s="355"/>
      <c r="W404" s="355"/>
      <c r="X404" s="355"/>
      <c r="Y404" s="355"/>
      <c r="Z404" s="355"/>
    </row>
    <row r="405" spans="1:26" ht="15.75" customHeight="1" x14ac:dyDescent="0.3">
      <c r="A405" s="355"/>
      <c r="B405" s="355"/>
      <c r="C405" s="355"/>
      <c r="D405" s="355"/>
      <c r="E405" s="355"/>
      <c r="F405" s="359"/>
      <c r="G405" s="355"/>
      <c r="H405" s="355"/>
      <c r="I405" s="355"/>
      <c r="J405" s="355"/>
      <c r="K405" s="355"/>
      <c r="L405" s="355"/>
      <c r="M405" s="355"/>
      <c r="N405" s="355"/>
      <c r="O405" s="355"/>
      <c r="P405" s="355"/>
      <c r="Q405" s="355"/>
      <c r="R405" s="355"/>
      <c r="S405" s="355"/>
      <c r="T405" s="355"/>
      <c r="U405" s="355"/>
      <c r="V405" s="355"/>
      <c r="W405" s="355"/>
      <c r="X405" s="355"/>
      <c r="Y405" s="355"/>
      <c r="Z405" s="355"/>
    </row>
    <row r="406" spans="1:26" ht="15.75" customHeight="1" x14ac:dyDescent="0.3">
      <c r="A406" s="355"/>
      <c r="B406" s="355"/>
      <c r="C406" s="355"/>
      <c r="D406" s="355"/>
      <c r="E406" s="355"/>
      <c r="F406" s="359"/>
      <c r="G406" s="355"/>
      <c r="H406" s="355"/>
      <c r="I406" s="355"/>
      <c r="J406" s="355"/>
      <c r="K406" s="355"/>
      <c r="L406" s="355"/>
      <c r="M406" s="355"/>
      <c r="N406" s="355"/>
      <c r="O406" s="355"/>
      <c r="P406" s="355"/>
      <c r="Q406" s="355"/>
      <c r="R406" s="355"/>
      <c r="S406" s="355"/>
      <c r="T406" s="355"/>
      <c r="U406" s="355"/>
      <c r="V406" s="355"/>
      <c r="W406" s="355"/>
      <c r="X406" s="355"/>
      <c r="Y406" s="355"/>
      <c r="Z406" s="355"/>
    </row>
    <row r="407" spans="1:26" ht="15.75" customHeight="1" x14ac:dyDescent="0.3">
      <c r="A407" s="355"/>
      <c r="B407" s="355"/>
      <c r="C407" s="355"/>
      <c r="D407" s="355"/>
      <c r="E407" s="355"/>
      <c r="F407" s="359"/>
      <c r="G407" s="355"/>
      <c r="H407" s="355"/>
      <c r="I407" s="355"/>
      <c r="J407" s="355"/>
      <c r="K407" s="355"/>
      <c r="L407" s="355"/>
      <c r="M407" s="355"/>
      <c r="N407" s="355"/>
      <c r="O407" s="355"/>
      <c r="P407" s="355"/>
      <c r="Q407" s="355"/>
      <c r="R407" s="355"/>
      <c r="S407" s="355"/>
      <c r="T407" s="355"/>
      <c r="U407" s="355"/>
      <c r="V407" s="355"/>
      <c r="W407" s="355"/>
      <c r="X407" s="355"/>
      <c r="Y407" s="355"/>
      <c r="Z407" s="355"/>
    </row>
    <row r="408" spans="1:26" ht="15.75" customHeight="1" x14ac:dyDescent="0.3">
      <c r="A408" s="355"/>
      <c r="B408" s="355"/>
      <c r="C408" s="355"/>
      <c r="D408" s="355"/>
      <c r="E408" s="355"/>
      <c r="F408" s="359"/>
      <c r="G408" s="355"/>
      <c r="H408" s="355"/>
      <c r="I408" s="355"/>
      <c r="J408" s="355"/>
      <c r="K408" s="355"/>
      <c r="L408" s="355"/>
      <c r="M408" s="355"/>
      <c r="N408" s="355"/>
      <c r="O408" s="355"/>
      <c r="P408" s="355"/>
      <c r="Q408" s="355"/>
      <c r="R408" s="355"/>
      <c r="S408" s="355"/>
      <c r="T408" s="355"/>
      <c r="U408" s="355"/>
      <c r="V408" s="355"/>
      <c r="W408" s="355"/>
      <c r="X408" s="355"/>
      <c r="Y408" s="355"/>
      <c r="Z408" s="355"/>
    </row>
    <row r="409" spans="1:26" ht="15.75" customHeight="1" x14ac:dyDescent="0.3">
      <c r="A409" s="355"/>
      <c r="B409" s="355"/>
      <c r="C409" s="355"/>
      <c r="D409" s="355"/>
      <c r="E409" s="355"/>
      <c r="F409" s="359"/>
      <c r="G409" s="355"/>
      <c r="H409" s="355"/>
      <c r="I409" s="355"/>
      <c r="J409" s="355"/>
      <c r="K409" s="355"/>
      <c r="L409" s="355"/>
      <c r="M409" s="355"/>
      <c r="N409" s="355"/>
      <c r="O409" s="355"/>
      <c r="P409" s="355"/>
      <c r="Q409" s="355"/>
      <c r="R409" s="355"/>
      <c r="S409" s="355"/>
      <c r="T409" s="355"/>
      <c r="U409" s="355"/>
      <c r="V409" s="355"/>
      <c r="W409" s="355"/>
      <c r="X409" s="355"/>
      <c r="Y409" s="355"/>
      <c r="Z409" s="355"/>
    </row>
    <row r="410" spans="1:26" ht="15.75" customHeight="1" x14ac:dyDescent="0.3">
      <c r="A410" s="355"/>
      <c r="B410" s="355"/>
      <c r="C410" s="355"/>
      <c r="D410" s="355"/>
      <c r="E410" s="355"/>
      <c r="F410" s="359"/>
      <c r="G410" s="355"/>
      <c r="H410" s="355"/>
      <c r="I410" s="355"/>
      <c r="J410" s="355"/>
      <c r="K410" s="355"/>
      <c r="L410" s="355"/>
      <c r="M410" s="355"/>
      <c r="N410" s="355"/>
      <c r="O410" s="355"/>
      <c r="P410" s="355"/>
      <c r="Q410" s="355"/>
      <c r="R410" s="355"/>
      <c r="S410" s="355"/>
      <c r="T410" s="355"/>
      <c r="U410" s="355"/>
      <c r="V410" s="355"/>
      <c r="W410" s="355"/>
      <c r="X410" s="355"/>
      <c r="Y410" s="355"/>
      <c r="Z410" s="355"/>
    </row>
    <row r="411" spans="1:26" ht="15.75" customHeight="1" x14ac:dyDescent="0.3">
      <c r="A411" s="355"/>
      <c r="B411" s="355"/>
      <c r="C411" s="355"/>
      <c r="D411" s="355"/>
      <c r="E411" s="355"/>
      <c r="F411" s="359"/>
      <c r="G411" s="355"/>
      <c r="H411" s="355"/>
      <c r="I411" s="355"/>
      <c r="J411" s="355"/>
      <c r="K411" s="355"/>
      <c r="L411" s="355"/>
      <c r="M411" s="355"/>
      <c r="N411" s="355"/>
      <c r="O411" s="355"/>
      <c r="P411" s="355"/>
      <c r="Q411" s="355"/>
      <c r="R411" s="355"/>
      <c r="S411" s="355"/>
      <c r="T411" s="355"/>
      <c r="U411" s="355"/>
      <c r="V411" s="355"/>
      <c r="W411" s="355"/>
      <c r="X411" s="355"/>
      <c r="Y411" s="355"/>
      <c r="Z411" s="355"/>
    </row>
    <row r="412" spans="1:26" ht="15.75" customHeight="1" x14ac:dyDescent="0.3">
      <c r="A412" s="355"/>
      <c r="B412" s="355"/>
      <c r="C412" s="355"/>
      <c r="D412" s="355"/>
      <c r="E412" s="355"/>
      <c r="F412" s="359"/>
      <c r="G412" s="355"/>
      <c r="H412" s="355"/>
      <c r="I412" s="355"/>
      <c r="J412" s="355"/>
      <c r="K412" s="355"/>
      <c r="L412" s="355"/>
      <c r="M412" s="355"/>
      <c r="N412" s="355"/>
      <c r="O412" s="355"/>
      <c r="P412" s="355"/>
      <c r="Q412" s="355"/>
      <c r="R412" s="355"/>
      <c r="S412" s="355"/>
      <c r="T412" s="355"/>
      <c r="U412" s="355"/>
      <c r="V412" s="355"/>
      <c r="W412" s="355"/>
      <c r="X412" s="355"/>
      <c r="Y412" s="355"/>
      <c r="Z412" s="355"/>
    </row>
    <row r="413" spans="1:26" ht="15.75" customHeight="1" x14ac:dyDescent="0.3">
      <c r="A413" s="355"/>
      <c r="B413" s="355"/>
      <c r="C413" s="355"/>
      <c r="D413" s="355"/>
      <c r="E413" s="355"/>
      <c r="F413" s="359"/>
      <c r="G413" s="355"/>
      <c r="H413" s="355"/>
      <c r="I413" s="355"/>
      <c r="J413" s="355"/>
      <c r="K413" s="355"/>
      <c r="L413" s="355"/>
      <c r="M413" s="355"/>
      <c r="N413" s="355"/>
      <c r="O413" s="355"/>
      <c r="P413" s="355"/>
      <c r="Q413" s="355"/>
      <c r="R413" s="355"/>
      <c r="S413" s="355"/>
      <c r="T413" s="355"/>
      <c r="U413" s="355"/>
      <c r="V413" s="355"/>
      <c r="W413" s="355"/>
      <c r="X413" s="355"/>
      <c r="Y413" s="355"/>
      <c r="Z413" s="355"/>
    </row>
    <row r="414" spans="1:26" ht="15.75" customHeight="1" x14ac:dyDescent="0.3">
      <c r="A414" s="355"/>
      <c r="B414" s="355"/>
      <c r="C414" s="355"/>
      <c r="D414" s="355"/>
      <c r="E414" s="355"/>
      <c r="F414" s="359"/>
      <c r="G414" s="355"/>
      <c r="H414" s="355"/>
      <c r="I414" s="355"/>
      <c r="J414" s="355"/>
      <c r="K414" s="355"/>
      <c r="L414" s="355"/>
      <c r="M414" s="355"/>
      <c r="N414" s="355"/>
      <c r="O414" s="355"/>
      <c r="P414" s="355"/>
      <c r="Q414" s="355"/>
      <c r="R414" s="355"/>
      <c r="S414" s="355"/>
      <c r="T414" s="355"/>
      <c r="U414" s="355"/>
      <c r="V414" s="355"/>
      <c r="W414" s="355"/>
      <c r="X414" s="355"/>
      <c r="Y414" s="355"/>
      <c r="Z414" s="355"/>
    </row>
    <row r="415" spans="1:26" ht="15.75" customHeight="1" x14ac:dyDescent="0.3">
      <c r="A415" s="355"/>
      <c r="B415" s="355"/>
      <c r="C415" s="355"/>
      <c r="D415" s="355"/>
      <c r="E415" s="355"/>
      <c r="F415" s="359"/>
      <c r="G415" s="355"/>
      <c r="H415" s="355"/>
      <c r="I415" s="355"/>
      <c r="J415" s="355"/>
      <c r="K415" s="355"/>
      <c r="L415" s="355"/>
      <c r="M415" s="355"/>
      <c r="N415" s="355"/>
      <c r="O415" s="355"/>
      <c r="P415" s="355"/>
      <c r="Q415" s="355"/>
      <c r="R415" s="355"/>
      <c r="S415" s="355"/>
      <c r="T415" s="355"/>
      <c r="U415" s="355"/>
      <c r="V415" s="355"/>
      <c r="W415" s="355"/>
      <c r="X415" s="355"/>
      <c r="Y415" s="355"/>
      <c r="Z415" s="355"/>
    </row>
    <row r="416" spans="1:26" ht="15.75" customHeight="1" x14ac:dyDescent="0.3">
      <c r="A416" s="355"/>
      <c r="B416" s="355"/>
      <c r="C416" s="355"/>
      <c r="D416" s="355"/>
      <c r="E416" s="355"/>
      <c r="F416" s="359"/>
      <c r="G416" s="355"/>
      <c r="H416" s="355"/>
      <c r="I416" s="355"/>
      <c r="J416" s="355"/>
      <c r="K416" s="355"/>
      <c r="L416" s="355"/>
      <c r="M416" s="355"/>
      <c r="N416" s="355"/>
      <c r="O416" s="355"/>
      <c r="P416" s="355"/>
      <c r="Q416" s="355"/>
      <c r="R416" s="355"/>
      <c r="S416" s="355"/>
      <c r="T416" s="355"/>
      <c r="U416" s="355"/>
      <c r="V416" s="355"/>
      <c r="W416" s="355"/>
      <c r="X416" s="355"/>
      <c r="Y416" s="355"/>
      <c r="Z416" s="355"/>
    </row>
    <row r="417" spans="1:26" ht="15.75" customHeight="1" x14ac:dyDescent="0.3">
      <c r="A417" s="355"/>
      <c r="B417" s="355"/>
      <c r="C417" s="355"/>
      <c r="D417" s="355"/>
      <c r="E417" s="355"/>
      <c r="F417" s="359"/>
      <c r="G417" s="355"/>
      <c r="H417" s="355"/>
      <c r="I417" s="355"/>
      <c r="J417" s="355"/>
      <c r="K417" s="355"/>
      <c r="L417" s="355"/>
      <c r="M417" s="355"/>
      <c r="N417" s="355"/>
      <c r="O417" s="355"/>
      <c r="P417" s="355"/>
      <c r="Q417" s="355"/>
      <c r="R417" s="355"/>
      <c r="S417" s="355"/>
      <c r="T417" s="355"/>
      <c r="U417" s="355"/>
      <c r="V417" s="355"/>
      <c r="W417" s="355"/>
      <c r="X417" s="355"/>
      <c r="Y417" s="355"/>
      <c r="Z417" s="355"/>
    </row>
    <row r="418" spans="1:26" ht="15.75" customHeight="1" x14ac:dyDescent="0.3">
      <c r="A418" s="355"/>
      <c r="B418" s="355"/>
      <c r="C418" s="355"/>
      <c r="D418" s="355"/>
      <c r="E418" s="355"/>
      <c r="F418" s="359"/>
      <c r="G418" s="355"/>
      <c r="H418" s="355"/>
      <c r="I418" s="355"/>
      <c r="J418" s="355"/>
      <c r="K418" s="355"/>
      <c r="L418" s="355"/>
      <c r="M418" s="355"/>
      <c r="N418" s="355"/>
      <c r="O418" s="355"/>
      <c r="P418" s="355"/>
      <c r="Q418" s="355"/>
      <c r="R418" s="355"/>
      <c r="S418" s="355"/>
      <c r="T418" s="355"/>
      <c r="U418" s="355"/>
      <c r="V418" s="355"/>
      <c r="W418" s="355"/>
      <c r="X418" s="355"/>
      <c r="Y418" s="355"/>
      <c r="Z418" s="355"/>
    </row>
    <row r="419" spans="1:26" ht="15.75" customHeight="1" x14ac:dyDescent="0.3">
      <c r="A419" s="355"/>
      <c r="B419" s="355"/>
      <c r="C419" s="355"/>
      <c r="D419" s="355"/>
      <c r="E419" s="355"/>
      <c r="F419" s="359"/>
      <c r="G419" s="355"/>
      <c r="H419" s="355"/>
      <c r="I419" s="355"/>
      <c r="J419" s="355"/>
      <c r="K419" s="355"/>
      <c r="L419" s="355"/>
      <c r="M419" s="355"/>
      <c r="N419" s="355"/>
      <c r="O419" s="355"/>
      <c r="P419" s="355"/>
      <c r="Q419" s="355"/>
      <c r="R419" s="355"/>
      <c r="S419" s="355"/>
      <c r="T419" s="355"/>
      <c r="U419" s="355"/>
      <c r="V419" s="355"/>
      <c r="W419" s="355"/>
      <c r="X419" s="355"/>
      <c r="Y419" s="355"/>
      <c r="Z419" s="355"/>
    </row>
    <row r="420" spans="1:26" ht="15.75" customHeight="1" x14ac:dyDescent="0.3">
      <c r="A420" s="355"/>
      <c r="B420" s="355"/>
      <c r="C420" s="355"/>
      <c r="D420" s="355"/>
      <c r="E420" s="355"/>
      <c r="F420" s="359"/>
      <c r="G420" s="355"/>
      <c r="H420" s="355"/>
      <c r="I420" s="355"/>
      <c r="J420" s="355"/>
      <c r="K420" s="355"/>
      <c r="L420" s="355"/>
      <c r="M420" s="355"/>
      <c r="N420" s="355"/>
      <c r="O420" s="355"/>
      <c r="P420" s="355"/>
      <c r="Q420" s="355"/>
      <c r="R420" s="355"/>
      <c r="S420" s="355"/>
      <c r="T420" s="355"/>
      <c r="U420" s="355"/>
      <c r="V420" s="355"/>
      <c r="W420" s="355"/>
      <c r="X420" s="355"/>
      <c r="Y420" s="355"/>
      <c r="Z420" s="355"/>
    </row>
    <row r="421" spans="1:26" ht="15.75" customHeight="1" x14ac:dyDescent="0.3">
      <c r="A421" s="355"/>
      <c r="B421" s="355"/>
      <c r="C421" s="355"/>
      <c r="D421" s="355"/>
      <c r="E421" s="355"/>
      <c r="F421" s="359"/>
      <c r="G421" s="355"/>
      <c r="H421" s="355"/>
      <c r="I421" s="355"/>
      <c r="J421" s="355"/>
      <c r="K421" s="355"/>
      <c r="L421" s="355"/>
      <c r="M421" s="355"/>
      <c r="N421" s="355"/>
      <c r="O421" s="355"/>
      <c r="P421" s="355"/>
      <c r="Q421" s="355"/>
      <c r="R421" s="355"/>
      <c r="S421" s="355"/>
      <c r="T421" s="355"/>
      <c r="U421" s="355"/>
      <c r="V421" s="355"/>
      <c r="W421" s="355"/>
      <c r="X421" s="355"/>
      <c r="Y421" s="355"/>
      <c r="Z421" s="355"/>
    </row>
    <row r="422" spans="1:26" ht="15.75" customHeight="1" x14ac:dyDescent="0.3">
      <c r="A422" s="355"/>
      <c r="B422" s="355"/>
      <c r="C422" s="355"/>
      <c r="D422" s="355"/>
      <c r="E422" s="355"/>
      <c r="F422" s="359"/>
      <c r="G422" s="355"/>
      <c r="H422" s="355"/>
      <c r="I422" s="355"/>
      <c r="J422" s="355"/>
      <c r="K422" s="355"/>
      <c r="L422" s="355"/>
      <c r="M422" s="355"/>
      <c r="N422" s="355"/>
      <c r="O422" s="355"/>
      <c r="P422" s="355"/>
      <c r="Q422" s="355"/>
      <c r="R422" s="355"/>
      <c r="S422" s="355"/>
      <c r="T422" s="355"/>
      <c r="U422" s="355"/>
      <c r="V422" s="355"/>
      <c r="W422" s="355"/>
      <c r="X422" s="355"/>
      <c r="Y422" s="355"/>
      <c r="Z422" s="355"/>
    </row>
    <row r="423" spans="1:26" ht="15.75" customHeight="1" x14ac:dyDescent="0.3">
      <c r="A423" s="355"/>
      <c r="B423" s="355"/>
      <c r="C423" s="355"/>
      <c r="D423" s="355"/>
      <c r="E423" s="355"/>
      <c r="F423" s="359"/>
      <c r="G423" s="355"/>
      <c r="H423" s="355"/>
      <c r="I423" s="355"/>
      <c r="J423" s="355"/>
      <c r="K423" s="355"/>
      <c r="L423" s="355"/>
      <c r="M423" s="355"/>
      <c r="N423" s="355"/>
      <c r="O423" s="355"/>
      <c r="P423" s="355"/>
      <c r="Q423" s="355"/>
      <c r="R423" s="355"/>
      <c r="S423" s="355"/>
      <c r="T423" s="355"/>
      <c r="U423" s="355"/>
      <c r="V423" s="355"/>
      <c r="W423" s="355"/>
      <c r="X423" s="355"/>
      <c r="Y423" s="355"/>
      <c r="Z423" s="355"/>
    </row>
    <row r="424" spans="1:26" ht="15.75" customHeight="1" x14ac:dyDescent="0.3">
      <c r="A424" s="355"/>
      <c r="B424" s="355"/>
      <c r="C424" s="355"/>
      <c r="D424" s="355"/>
      <c r="E424" s="355"/>
      <c r="F424" s="359"/>
      <c r="G424" s="355"/>
      <c r="H424" s="355"/>
      <c r="I424" s="355"/>
      <c r="J424" s="355"/>
      <c r="K424" s="355"/>
      <c r="L424" s="355"/>
      <c r="M424" s="355"/>
      <c r="N424" s="355"/>
      <c r="O424" s="355"/>
      <c r="P424" s="355"/>
      <c r="Q424" s="355"/>
      <c r="R424" s="355"/>
      <c r="S424" s="355"/>
      <c r="T424" s="355"/>
      <c r="U424" s="355"/>
      <c r="V424" s="355"/>
      <c r="W424" s="355"/>
      <c r="X424" s="355"/>
      <c r="Y424" s="355"/>
      <c r="Z424" s="355"/>
    </row>
    <row r="425" spans="1:26" ht="15.75" customHeight="1" x14ac:dyDescent="0.3">
      <c r="A425" s="355"/>
      <c r="B425" s="355"/>
      <c r="C425" s="355"/>
      <c r="D425" s="355"/>
      <c r="E425" s="355"/>
      <c r="F425" s="359"/>
      <c r="G425" s="355"/>
      <c r="H425" s="355"/>
      <c r="I425" s="355"/>
      <c r="J425" s="355"/>
      <c r="K425" s="355"/>
      <c r="L425" s="355"/>
      <c r="M425" s="355"/>
      <c r="N425" s="355"/>
      <c r="O425" s="355"/>
      <c r="P425" s="355"/>
      <c r="Q425" s="355"/>
      <c r="R425" s="355"/>
      <c r="S425" s="355"/>
      <c r="T425" s="355"/>
      <c r="U425" s="355"/>
      <c r="V425" s="355"/>
      <c r="W425" s="355"/>
      <c r="X425" s="355"/>
      <c r="Y425" s="355"/>
      <c r="Z425" s="355"/>
    </row>
    <row r="426" spans="1:26" ht="15.75" customHeight="1" x14ac:dyDescent="0.3">
      <c r="A426" s="355"/>
      <c r="B426" s="355"/>
      <c r="C426" s="355"/>
      <c r="D426" s="355"/>
      <c r="E426" s="355"/>
      <c r="F426" s="359"/>
      <c r="G426" s="355"/>
      <c r="H426" s="355"/>
      <c r="I426" s="355"/>
      <c r="J426" s="355"/>
      <c r="K426" s="355"/>
      <c r="L426" s="355"/>
      <c r="M426" s="355"/>
      <c r="N426" s="355"/>
      <c r="O426" s="355"/>
      <c r="P426" s="355"/>
      <c r="Q426" s="355"/>
      <c r="R426" s="355"/>
      <c r="S426" s="355"/>
      <c r="T426" s="355"/>
      <c r="U426" s="355"/>
      <c r="V426" s="355"/>
      <c r="W426" s="355"/>
      <c r="X426" s="355"/>
      <c r="Y426" s="355"/>
      <c r="Z426" s="355"/>
    </row>
    <row r="427" spans="1:26" ht="15.75" customHeight="1" x14ac:dyDescent="0.3">
      <c r="A427" s="355"/>
      <c r="B427" s="355"/>
      <c r="C427" s="355"/>
      <c r="D427" s="355"/>
      <c r="E427" s="355"/>
      <c r="F427" s="359"/>
      <c r="G427" s="355"/>
      <c r="H427" s="355"/>
      <c r="I427" s="355"/>
      <c r="J427" s="355"/>
      <c r="K427" s="355"/>
      <c r="L427" s="355"/>
      <c r="M427" s="355"/>
      <c r="N427" s="355"/>
      <c r="O427" s="355"/>
      <c r="P427" s="355"/>
      <c r="Q427" s="355"/>
      <c r="R427" s="355"/>
      <c r="S427" s="355"/>
      <c r="T427" s="355"/>
      <c r="U427" s="355"/>
      <c r="V427" s="355"/>
      <c r="W427" s="355"/>
      <c r="X427" s="355"/>
      <c r="Y427" s="355"/>
      <c r="Z427" s="355"/>
    </row>
    <row r="428" spans="1:26" ht="15.75" customHeight="1" x14ac:dyDescent="0.3">
      <c r="A428" s="355"/>
      <c r="B428" s="355"/>
      <c r="C428" s="355"/>
      <c r="D428" s="355"/>
      <c r="E428" s="355"/>
      <c r="F428" s="359"/>
      <c r="G428" s="355"/>
      <c r="H428" s="355"/>
      <c r="I428" s="355"/>
      <c r="J428" s="355"/>
      <c r="K428" s="355"/>
      <c r="L428" s="355"/>
      <c r="M428" s="355"/>
      <c r="N428" s="355"/>
      <c r="O428" s="355"/>
      <c r="P428" s="355"/>
      <c r="Q428" s="355"/>
      <c r="R428" s="355"/>
      <c r="S428" s="355"/>
      <c r="T428" s="355"/>
      <c r="U428" s="355"/>
      <c r="V428" s="355"/>
      <c r="W428" s="355"/>
      <c r="X428" s="355"/>
      <c r="Y428" s="355"/>
      <c r="Z428" s="355"/>
    </row>
    <row r="429" spans="1:26" ht="15.75" customHeight="1" x14ac:dyDescent="0.3">
      <c r="A429" s="355"/>
      <c r="B429" s="355"/>
      <c r="C429" s="355"/>
      <c r="D429" s="355"/>
      <c r="E429" s="355"/>
      <c r="F429" s="359"/>
      <c r="G429" s="355"/>
      <c r="H429" s="355"/>
      <c r="I429" s="355"/>
      <c r="J429" s="355"/>
      <c r="K429" s="355"/>
      <c r="L429" s="355"/>
      <c r="M429" s="355"/>
      <c r="N429" s="355"/>
      <c r="O429" s="355"/>
      <c r="P429" s="355"/>
      <c r="Q429" s="355"/>
      <c r="R429" s="355"/>
      <c r="S429" s="355"/>
      <c r="T429" s="355"/>
      <c r="U429" s="355"/>
      <c r="V429" s="355"/>
      <c r="W429" s="355"/>
      <c r="X429" s="355"/>
      <c r="Y429" s="355"/>
      <c r="Z429" s="355"/>
    </row>
    <row r="430" spans="1:26" ht="15.75" customHeight="1" x14ac:dyDescent="0.3">
      <c r="A430" s="355"/>
      <c r="B430" s="355"/>
      <c r="C430" s="355"/>
      <c r="D430" s="355"/>
      <c r="E430" s="355"/>
      <c r="F430" s="359"/>
      <c r="G430" s="355"/>
      <c r="H430" s="355"/>
      <c r="I430" s="355"/>
      <c r="J430" s="355"/>
      <c r="K430" s="355"/>
      <c r="L430" s="355"/>
      <c r="M430" s="355"/>
      <c r="N430" s="355"/>
      <c r="O430" s="355"/>
      <c r="P430" s="355"/>
      <c r="Q430" s="355"/>
      <c r="R430" s="355"/>
      <c r="S430" s="355"/>
      <c r="T430" s="355"/>
      <c r="U430" s="355"/>
      <c r="V430" s="355"/>
      <c r="W430" s="355"/>
      <c r="X430" s="355"/>
      <c r="Y430" s="355"/>
      <c r="Z430" s="355"/>
    </row>
    <row r="431" spans="1:26" ht="15.75" customHeight="1" x14ac:dyDescent="0.3">
      <c r="A431" s="355"/>
      <c r="B431" s="355"/>
      <c r="C431" s="355"/>
      <c r="D431" s="355"/>
      <c r="E431" s="355"/>
      <c r="F431" s="359"/>
      <c r="G431" s="355"/>
      <c r="H431" s="355"/>
      <c r="I431" s="355"/>
      <c r="J431" s="355"/>
      <c r="K431" s="355"/>
      <c r="L431" s="355"/>
      <c r="M431" s="355"/>
      <c r="N431" s="355"/>
      <c r="O431" s="355"/>
      <c r="P431" s="355"/>
      <c r="Q431" s="355"/>
      <c r="R431" s="355"/>
      <c r="S431" s="355"/>
      <c r="T431" s="355"/>
      <c r="U431" s="355"/>
      <c r="V431" s="355"/>
      <c r="W431" s="355"/>
      <c r="X431" s="355"/>
      <c r="Y431" s="355"/>
      <c r="Z431" s="355"/>
    </row>
    <row r="432" spans="1:26" ht="15.75" customHeight="1" x14ac:dyDescent="0.3">
      <c r="A432" s="355"/>
      <c r="B432" s="355"/>
      <c r="C432" s="355"/>
      <c r="D432" s="355"/>
      <c r="E432" s="355"/>
      <c r="F432" s="359"/>
      <c r="G432" s="355"/>
      <c r="H432" s="355"/>
      <c r="I432" s="355"/>
      <c r="J432" s="355"/>
      <c r="K432" s="355"/>
      <c r="L432" s="355"/>
      <c r="M432" s="355"/>
      <c r="N432" s="355"/>
      <c r="O432" s="355"/>
      <c r="P432" s="355"/>
      <c r="Q432" s="355"/>
      <c r="R432" s="355"/>
      <c r="S432" s="355"/>
      <c r="T432" s="355"/>
      <c r="U432" s="355"/>
      <c r="V432" s="355"/>
      <c r="W432" s="355"/>
      <c r="X432" s="355"/>
      <c r="Y432" s="355"/>
      <c r="Z432" s="355"/>
    </row>
    <row r="433" spans="1:26" ht="15.75" customHeight="1" x14ac:dyDescent="0.3">
      <c r="A433" s="355"/>
      <c r="B433" s="355"/>
      <c r="C433" s="355"/>
      <c r="D433" s="355"/>
      <c r="E433" s="355"/>
      <c r="F433" s="359"/>
      <c r="G433" s="355"/>
      <c r="H433" s="355"/>
      <c r="I433" s="355"/>
      <c r="J433" s="355"/>
      <c r="K433" s="355"/>
      <c r="L433" s="355"/>
      <c r="M433" s="355"/>
      <c r="N433" s="355"/>
      <c r="O433" s="355"/>
      <c r="P433" s="355"/>
      <c r="Q433" s="355"/>
      <c r="R433" s="355"/>
      <c r="S433" s="355"/>
      <c r="T433" s="355"/>
      <c r="U433" s="355"/>
      <c r="V433" s="355"/>
      <c r="W433" s="355"/>
      <c r="X433" s="355"/>
      <c r="Y433" s="355"/>
      <c r="Z433" s="355"/>
    </row>
    <row r="434" spans="1:26" ht="15.75" customHeight="1" x14ac:dyDescent="0.3">
      <c r="A434" s="355"/>
      <c r="B434" s="355"/>
      <c r="C434" s="355"/>
      <c r="D434" s="355"/>
      <c r="E434" s="355"/>
      <c r="F434" s="359"/>
      <c r="G434" s="355"/>
      <c r="H434" s="355"/>
      <c r="I434" s="355"/>
      <c r="J434" s="355"/>
      <c r="K434" s="355"/>
      <c r="L434" s="355"/>
      <c r="M434" s="355"/>
      <c r="N434" s="355"/>
      <c r="O434" s="355"/>
      <c r="P434" s="355"/>
      <c r="Q434" s="355"/>
      <c r="R434" s="355"/>
      <c r="S434" s="355"/>
      <c r="T434" s="355"/>
      <c r="U434" s="355"/>
      <c r="V434" s="355"/>
      <c r="W434" s="355"/>
      <c r="X434" s="355"/>
      <c r="Y434" s="355"/>
      <c r="Z434" s="355"/>
    </row>
    <row r="435" spans="1:26" ht="15.75" customHeight="1" x14ac:dyDescent="0.3">
      <c r="A435" s="355"/>
      <c r="B435" s="355"/>
      <c r="C435" s="355"/>
      <c r="D435" s="355"/>
      <c r="E435" s="355"/>
      <c r="F435" s="359"/>
      <c r="G435" s="355"/>
      <c r="H435" s="355"/>
      <c r="I435" s="355"/>
      <c r="J435" s="355"/>
      <c r="K435" s="355"/>
      <c r="L435" s="355"/>
      <c r="M435" s="355"/>
      <c r="N435" s="355"/>
      <c r="O435" s="355"/>
      <c r="P435" s="355"/>
      <c r="Q435" s="355"/>
      <c r="R435" s="355"/>
      <c r="S435" s="355"/>
      <c r="T435" s="355"/>
      <c r="U435" s="355"/>
      <c r="V435" s="355"/>
      <c r="W435" s="355"/>
      <c r="X435" s="355"/>
      <c r="Y435" s="355"/>
      <c r="Z435" s="355"/>
    </row>
    <row r="436" spans="1:26" ht="15.75" customHeight="1" x14ac:dyDescent="0.3">
      <c r="A436" s="355"/>
      <c r="B436" s="355"/>
      <c r="C436" s="355"/>
      <c r="D436" s="355"/>
      <c r="E436" s="355"/>
      <c r="F436" s="359"/>
      <c r="G436" s="355"/>
      <c r="H436" s="355"/>
      <c r="I436" s="355"/>
      <c r="J436" s="355"/>
      <c r="K436" s="355"/>
      <c r="L436" s="355"/>
      <c r="M436" s="355"/>
      <c r="N436" s="355"/>
      <c r="O436" s="355"/>
      <c r="P436" s="355"/>
      <c r="Q436" s="355"/>
      <c r="R436" s="355"/>
      <c r="S436" s="355"/>
      <c r="T436" s="355"/>
      <c r="U436" s="355"/>
      <c r="V436" s="355"/>
      <c r="W436" s="355"/>
      <c r="X436" s="355"/>
      <c r="Y436" s="355"/>
      <c r="Z436" s="355"/>
    </row>
    <row r="437" spans="1:26" ht="15.75" customHeight="1" x14ac:dyDescent="0.3">
      <c r="A437" s="355"/>
      <c r="B437" s="355"/>
      <c r="C437" s="355"/>
      <c r="D437" s="355"/>
      <c r="E437" s="355"/>
      <c r="F437" s="359"/>
      <c r="G437" s="355"/>
      <c r="H437" s="355"/>
      <c r="I437" s="355"/>
      <c r="J437" s="355"/>
      <c r="K437" s="355"/>
      <c r="L437" s="355"/>
      <c r="M437" s="355"/>
      <c r="N437" s="355"/>
      <c r="O437" s="355"/>
      <c r="P437" s="355"/>
      <c r="Q437" s="355"/>
      <c r="R437" s="355"/>
      <c r="S437" s="355"/>
      <c r="T437" s="355"/>
      <c r="U437" s="355"/>
      <c r="V437" s="355"/>
      <c r="W437" s="355"/>
      <c r="X437" s="355"/>
      <c r="Y437" s="355"/>
      <c r="Z437" s="355"/>
    </row>
    <row r="438" spans="1:26" ht="15.75" customHeight="1" x14ac:dyDescent="0.3">
      <c r="A438" s="355"/>
      <c r="B438" s="355"/>
      <c r="C438" s="355"/>
      <c r="D438" s="355"/>
      <c r="E438" s="355"/>
      <c r="F438" s="359"/>
      <c r="G438" s="355"/>
      <c r="H438" s="355"/>
      <c r="I438" s="355"/>
      <c r="J438" s="355"/>
      <c r="K438" s="355"/>
      <c r="L438" s="355"/>
      <c r="M438" s="355"/>
      <c r="N438" s="355"/>
      <c r="O438" s="355"/>
      <c r="P438" s="355"/>
      <c r="Q438" s="355"/>
      <c r="R438" s="355"/>
      <c r="S438" s="355"/>
      <c r="T438" s="355"/>
      <c r="U438" s="355"/>
      <c r="V438" s="355"/>
      <c r="W438" s="355"/>
      <c r="X438" s="355"/>
      <c r="Y438" s="355"/>
      <c r="Z438" s="355"/>
    </row>
    <row r="439" spans="1:26" ht="15.75" customHeight="1" x14ac:dyDescent="0.3">
      <c r="A439" s="355"/>
      <c r="B439" s="355"/>
      <c r="C439" s="355"/>
      <c r="D439" s="355"/>
      <c r="E439" s="355"/>
      <c r="F439" s="359"/>
      <c r="G439" s="355"/>
      <c r="H439" s="355"/>
      <c r="I439" s="355"/>
      <c r="J439" s="355"/>
      <c r="K439" s="355"/>
      <c r="L439" s="355"/>
      <c r="M439" s="355"/>
      <c r="N439" s="355"/>
      <c r="O439" s="355"/>
      <c r="P439" s="355"/>
      <c r="Q439" s="355"/>
      <c r="R439" s="355"/>
      <c r="S439" s="355"/>
      <c r="T439" s="355"/>
      <c r="U439" s="355"/>
      <c r="V439" s="355"/>
      <c r="W439" s="355"/>
      <c r="X439" s="355"/>
      <c r="Y439" s="355"/>
      <c r="Z439" s="355"/>
    </row>
    <row r="440" spans="1:26" ht="15.75" customHeight="1" x14ac:dyDescent="0.3">
      <c r="A440" s="355"/>
      <c r="B440" s="355"/>
      <c r="C440" s="355"/>
      <c r="D440" s="355"/>
      <c r="E440" s="355"/>
      <c r="F440" s="359"/>
      <c r="G440" s="355"/>
      <c r="H440" s="355"/>
      <c r="I440" s="355"/>
      <c r="J440" s="355"/>
      <c r="K440" s="355"/>
      <c r="L440" s="355"/>
      <c r="M440" s="355"/>
      <c r="N440" s="355"/>
      <c r="O440" s="355"/>
      <c r="P440" s="355"/>
      <c r="Q440" s="355"/>
      <c r="R440" s="355"/>
      <c r="S440" s="355"/>
      <c r="T440" s="355"/>
      <c r="U440" s="355"/>
      <c r="V440" s="355"/>
      <c r="W440" s="355"/>
      <c r="X440" s="355"/>
      <c r="Y440" s="355"/>
      <c r="Z440" s="355"/>
    </row>
    <row r="441" spans="1:26" ht="15.75" customHeight="1" x14ac:dyDescent="0.3">
      <c r="A441" s="355"/>
      <c r="B441" s="355"/>
      <c r="C441" s="355"/>
      <c r="D441" s="355"/>
      <c r="E441" s="355"/>
      <c r="F441" s="359"/>
      <c r="G441" s="355"/>
      <c r="H441" s="355"/>
      <c r="I441" s="355"/>
      <c r="J441" s="355"/>
      <c r="K441" s="355"/>
      <c r="L441" s="355"/>
      <c r="M441" s="355"/>
      <c r="N441" s="355"/>
      <c r="O441" s="355"/>
      <c r="P441" s="355"/>
      <c r="Q441" s="355"/>
      <c r="R441" s="355"/>
      <c r="S441" s="355"/>
      <c r="T441" s="355"/>
      <c r="U441" s="355"/>
      <c r="V441" s="355"/>
      <c r="W441" s="355"/>
      <c r="X441" s="355"/>
      <c r="Y441" s="355"/>
      <c r="Z441" s="355"/>
    </row>
    <row r="442" spans="1:26" ht="15.75" customHeight="1" x14ac:dyDescent="0.3">
      <c r="A442" s="355"/>
      <c r="B442" s="355"/>
      <c r="C442" s="355"/>
      <c r="D442" s="355"/>
      <c r="E442" s="355"/>
      <c r="F442" s="359"/>
      <c r="G442" s="355"/>
      <c r="H442" s="355"/>
      <c r="I442" s="355"/>
      <c r="J442" s="355"/>
      <c r="K442" s="355"/>
      <c r="L442" s="355"/>
      <c r="M442" s="355"/>
      <c r="N442" s="355"/>
      <c r="O442" s="355"/>
      <c r="P442" s="355"/>
      <c r="Q442" s="355"/>
      <c r="R442" s="355"/>
      <c r="S442" s="355"/>
      <c r="T442" s="355"/>
      <c r="U442" s="355"/>
      <c r="V442" s="355"/>
      <c r="W442" s="355"/>
      <c r="X442" s="355"/>
      <c r="Y442" s="355"/>
      <c r="Z442" s="355"/>
    </row>
    <row r="443" spans="1:26" ht="15.75" customHeight="1" x14ac:dyDescent="0.3">
      <c r="A443" s="355"/>
      <c r="B443" s="355"/>
      <c r="C443" s="355"/>
      <c r="D443" s="355"/>
      <c r="E443" s="355"/>
      <c r="F443" s="359"/>
      <c r="G443" s="355"/>
      <c r="H443" s="355"/>
      <c r="I443" s="355"/>
      <c r="J443" s="355"/>
      <c r="K443" s="355"/>
      <c r="L443" s="355"/>
      <c r="M443" s="355"/>
      <c r="N443" s="355"/>
      <c r="O443" s="355"/>
      <c r="P443" s="355"/>
      <c r="Q443" s="355"/>
      <c r="R443" s="355"/>
      <c r="S443" s="355"/>
      <c r="T443" s="355"/>
      <c r="U443" s="355"/>
      <c r="V443" s="355"/>
      <c r="W443" s="355"/>
      <c r="X443" s="355"/>
      <c r="Y443" s="355"/>
      <c r="Z443" s="355"/>
    </row>
    <row r="444" spans="1:26" ht="15.75" customHeight="1" x14ac:dyDescent="0.3">
      <c r="A444" s="355"/>
      <c r="B444" s="355"/>
      <c r="C444" s="355"/>
      <c r="D444" s="355"/>
      <c r="E444" s="355"/>
      <c r="F444" s="359"/>
      <c r="G444" s="355"/>
      <c r="H444" s="355"/>
      <c r="I444" s="355"/>
      <c r="J444" s="355"/>
      <c r="K444" s="355"/>
      <c r="L444" s="355"/>
      <c r="M444" s="355"/>
      <c r="N444" s="355"/>
      <c r="O444" s="355"/>
      <c r="P444" s="355"/>
      <c r="Q444" s="355"/>
      <c r="R444" s="355"/>
      <c r="S444" s="355"/>
      <c r="T444" s="355"/>
      <c r="U444" s="355"/>
      <c r="V444" s="355"/>
      <c r="W444" s="355"/>
      <c r="X444" s="355"/>
      <c r="Y444" s="355"/>
      <c r="Z444" s="355"/>
    </row>
    <row r="445" spans="1:26" ht="15.75" customHeight="1" x14ac:dyDescent="0.3">
      <c r="A445" s="355"/>
      <c r="B445" s="355"/>
      <c r="C445" s="355"/>
      <c r="D445" s="355"/>
      <c r="E445" s="355"/>
      <c r="F445" s="359"/>
      <c r="G445" s="355"/>
      <c r="H445" s="355"/>
      <c r="I445" s="355"/>
      <c r="J445" s="355"/>
      <c r="K445" s="355"/>
      <c r="L445" s="355"/>
      <c r="M445" s="355"/>
      <c r="N445" s="355"/>
      <c r="O445" s="355"/>
      <c r="P445" s="355"/>
      <c r="Q445" s="355"/>
      <c r="R445" s="355"/>
      <c r="S445" s="355"/>
      <c r="T445" s="355"/>
      <c r="U445" s="355"/>
      <c r="V445" s="355"/>
      <c r="W445" s="355"/>
      <c r="X445" s="355"/>
      <c r="Y445" s="355"/>
      <c r="Z445" s="355"/>
    </row>
    <row r="446" spans="1:26" ht="15.75" customHeight="1" x14ac:dyDescent="0.3">
      <c r="A446" s="355"/>
      <c r="B446" s="355"/>
      <c r="C446" s="355"/>
      <c r="D446" s="355"/>
      <c r="E446" s="355"/>
      <c r="F446" s="359"/>
      <c r="G446" s="355"/>
      <c r="H446" s="355"/>
      <c r="I446" s="355"/>
      <c r="J446" s="355"/>
      <c r="K446" s="355"/>
      <c r="L446" s="355"/>
      <c r="M446" s="355"/>
      <c r="N446" s="355"/>
      <c r="O446" s="355"/>
      <c r="P446" s="355"/>
      <c r="Q446" s="355"/>
      <c r="R446" s="355"/>
      <c r="S446" s="355"/>
      <c r="T446" s="355"/>
      <c r="U446" s="355"/>
      <c r="V446" s="355"/>
      <c r="W446" s="355"/>
      <c r="X446" s="355"/>
      <c r="Y446" s="355"/>
      <c r="Z446" s="355"/>
    </row>
    <row r="447" spans="1:26" ht="15.75" customHeight="1" x14ac:dyDescent="0.3">
      <c r="A447" s="355"/>
      <c r="B447" s="355"/>
      <c r="C447" s="355"/>
      <c r="D447" s="355"/>
      <c r="E447" s="355"/>
      <c r="F447" s="359"/>
      <c r="G447" s="355"/>
      <c r="H447" s="355"/>
      <c r="I447" s="355"/>
      <c r="J447" s="355"/>
      <c r="K447" s="355"/>
      <c r="L447" s="355"/>
      <c r="M447" s="355"/>
      <c r="N447" s="355"/>
      <c r="O447" s="355"/>
      <c r="P447" s="355"/>
      <c r="Q447" s="355"/>
      <c r="R447" s="355"/>
      <c r="S447" s="355"/>
      <c r="T447" s="355"/>
      <c r="U447" s="355"/>
      <c r="V447" s="355"/>
      <c r="W447" s="355"/>
      <c r="X447" s="355"/>
      <c r="Y447" s="355"/>
      <c r="Z447" s="355"/>
    </row>
    <row r="448" spans="1:26" ht="15.75" customHeight="1" x14ac:dyDescent="0.3">
      <c r="A448" s="355"/>
      <c r="B448" s="355"/>
      <c r="C448" s="355"/>
      <c r="D448" s="355"/>
      <c r="E448" s="355"/>
      <c r="F448" s="359"/>
      <c r="G448" s="355"/>
      <c r="H448" s="355"/>
      <c r="I448" s="355"/>
      <c r="J448" s="355"/>
      <c r="K448" s="355"/>
      <c r="L448" s="355"/>
      <c r="M448" s="355"/>
      <c r="N448" s="355"/>
      <c r="O448" s="355"/>
      <c r="P448" s="355"/>
      <c r="Q448" s="355"/>
      <c r="R448" s="355"/>
      <c r="S448" s="355"/>
      <c r="T448" s="355"/>
      <c r="U448" s="355"/>
      <c r="V448" s="355"/>
      <c r="W448" s="355"/>
      <c r="X448" s="355"/>
      <c r="Y448" s="355"/>
      <c r="Z448" s="355"/>
    </row>
    <row r="449" spans="1:26" ht="15.75" customHeight="1" x14ac:dyDescent="0.3">
      <c r="A449" s="355"/>
      <c r="B449" s="355"/>
      <c r="C449" s="355"/>
      <c r="D449" s="355"/>
      <c r="E449" s="355"/>
      <c r="F449" s="359"/>
      <c r="G449" s="355"/>
      <c r="H449" s="355"/>
      <c r="I449" s="355"/>
      <c r="J449" s="355"/>
      <c r="K449" s="355"/>
      <c r="L449" s="355"/>
      <c r="M449" s="355"/>
      <c r="N449" s="355"/>
      <c r="O449" s="355"/>
      <c r="P449" s="355"/>
      <c r="Q449" s="355"/>
      <c r="R449" s="355"/>
      <c r="S449" s="355"/>
      <c r="T449" s="355"/>
      <c r="U449" s="355"/>
      <c r="V449" s="355"/>
      <c r="W449" s="355"/>
      <c r="X449" s="355"/>
      <c r="Y449" s="355"/>
      <c r="Z449" s="355"/>
    </row>
    <row r="450" spans="1:26" ht="15.75" customHeight="1" x14ac:dyDescent="0.3">
      <c r="A450" s="355"/>
      <c r="B450" s="355"/>
      <c r="C450" s="355"/>
      <c r="D450" s="355"/>
      <c r="E450" s="355"/>
      <c r="F450" s="359"/>
      <c r="G450" s="355"/>
      <c r="H450" s="355"/>
      <c r="I450" s="355"/>
      <c r="J450" s="355"/>
      <c r="K450" s="355"/>
      <c r="L450" s="355"/>
      <c r="M450" s="355"/>
      <c r="N450" s="355"/>
      <c r="O450" s="355"/>
      <c r="P450" s="355"/>
      <c r="Q450" s="355"/>
      <c r="R450" s="355"/>
      <c r="S450" s="355"/>
      <c r="T450" s="355"/>
      <c r="U450" s="355"/>
      <c r="V450" s="355"/>
      <c r="W450" s="355"/>
      <c r="X450" s="355"/>
      <c r="Y450" s="355"/>
      <c r="Z450" s="355"/>
    </row>
    <row r="451" spans="1:26" ht="15.75" customHeight="1" x14ac:dyDescent="0.3">
      <c r="A451" s="355"/>
      <c r="B451" s="355"/>
      <c r="C451" s="355"/>
      <c r="D451" s="355"/>
      <c r="E451" s="355"/>
      <c r="F451" s="359"/>
      <c r="G451" s="355"/>
      <c r="H451" s="355"/>
      <c r="I451" s="355"/>
      <c r="J451" s="355"/>
      <c r="K451" s="355"/>
      <c r="L451" s="355"/>
      <c r="M451" s="355"/>
      <c r="N451" s="355"/>
      <c r="O451" s="355"/>
      <c r="P451" s="355"/>
      <c r="Q451" s="355"/>
      <c r="R451" s="355"/>
      <c r="S451" s="355"/>
      <c r="T451" s="355"/>
      <c r="U451" s="355"/>
      <c r="V451" s="355"/>
      <c r="W451" s="355"/>
      <c r="X451" s="355"/>
      <c r="Y451" s="355"/>
      <c r="Z451" s="355"/>
    </row>
    <row r="452" spans="1:26" ht="15.75" customHeight="1" x14ac:dyDescent="0.3">
      <c r="A452" s="355"/>
      <c r="B452" s="355"/>
      <c r="C452" s="355"/>
      <c r="D452" s="355"/>
      <c r="E452" s="355"/>
      <c r="F452" s="359"/>
      <c r="G452" s="355"/>
      <c r="H452" s="355"/>
      <c r="I452" s="355"/>
      <c r="J452" s="355"/>
      <c r="K452" s="355"/>
      <c r="L452" s="355"/>
      <c r="M452" s="355"/>
      <c r="N452" s="355"/>
      <c r="O452" s="355"/>
      <c r="P452" s="355"/>
      <c r="Q452" s="355"/>
      <c r="R452" s="355"/>
      <c r="S452" s="355"/>
      <c r="T452" s="355"/>
      <c r="U452" s="355"/>
      <c r="V452" s="355"/>
      <c r="W452" s="355"/>
      <c r="X452" s="355"/>
      <c r="Y452" s="355"/>
      <c r="Z452" s="355"/>
    </row>
    <row r="453" spans="1:26" ht="15.75" customHeight="1" x14ac:dyDescent="0.3">
      <c r="A453" s="355"/>
      <c r="B453" s="355"/>
      <c r="C453" s="355"/>
      <c r="D453" s="355"/>
      <c r="E453" s="355"/>
      <c r="F453" s="359"/>
      <c r="G453" s="355"/>
      <c r="H453" s="355"/>
      <c r="I453" s="355"/>
      <c r="J453" s="355"/>
      <c r="K453" s="355"/>
      <c r="L453" s="355"/>
      <c r="M453" s="355"/>
      <c r="N453" s="355"/>
      <c r="O453" s="355"/>
      <c r="P453" s="355"/>
      <c r="Q453" s="355"/>
      <c r="R453" s="355"/>
      <c r="S453" s="355"/>
      <c r="T453" s="355"/>
      <c r="U453" s="355"/>
      <c r="V453" s="355"/>
      <c r="W453" s="355"/>
      <c r="X453" s="355"/>
      <c r="Y453" s="355"/>
      <c r="Z453" s="355"/>
    </row>
    <row r="454" spans="1:26" ht="15.75" customHeight="1" x14ac:dyDescent="0.3">
      <c r="A454" s="355"/>
      <c r="B454" s="355"/>
      <c r="C454" s="355"/>
      <c r="D454" s="355"/>
      <c r="E454" s="355"/>
      <c r="F454" s="359"/>
      <c r="G454" s="355"/>
      <c r="H454" s="355"/>
      <c r="I454" s="355"/>
      <c r="J454" s="355"/>
      <c r="K454" s="355"/>
      <c r="L454" s="355"/>
      <c r="M454" s="355"/>
      <c r="N454" s="355"/>
      <c r="O454" s="355"/>
      <c r="P454" s="355"/>
      <c r="Q454" s="355"/>
      <c r="R454" s="355"/>
      <c r="S454" s="355"/>
      <c r="T454" s="355"/>
      <c r="U454" s="355"/>
      <c r="V454" s="355"/>
      <c r="W454" s="355"/>
      <c r="X454" s="355"/>
      <c r="Y454" s="355"/>
      <c r="Z454" s="355"/>
    </row>
    <row r="455" spans="1:26" ht="15.75" customHeight="1" x14ac:dyDescent="0.3">
      <c r="A455" s="355"/>
      <c r="B455" s="355"/>
      <c r="C455" s="355"/>
      <c r="D455" s="355"/>
      <c r="E455" s="355"/>
      <c r="F455" s="359"/>
      <c r="G455" s="355"/>
      <c r="H455" s="355"/>
      <c r="I455" s="355"/>
      <c r="J455" s="355"/>
      <c r="K455" s="355"/>
      <c r="L455" s="355"/>
      <c r="M455" s="355"/>
      <c r="N455" s="355"/>
      <c r="O455" s="355"/>
      <c r="P455" s="355"/>
      <c r="Q455" s="355"/>
      <c r="R455" s="355"/>
      <c r="S455" s="355"/>
      <c r="T455" s="355"/>
      <c r="U455" s="355"/>
      <c r="V455" s="355"/>
      <c r="W455" s="355"/>
      <c r="X455" s="355"/>
      <c r="Y455" s="355"/>
      <c r="Z455" s="355"/>
    </row>
    <row r="456" spans="1:26" ht="15.75" customHeight="1" x14ac:dyDescent="0.3">
      <c r="A456" s="355"/>
      <c r="B456" s="355"/>
      <c r="C456" s="355"/>
      <c r="D456" s="355"/>
      <c r="E456" s="355"/>
      <c r="F456" s="359"/>
      <c r="G456" s="355"/>
      <c r="H456" s="355"/>
      <c r="I456" s="355"/>
      <c r="J456" s="355"/>
      <c r="K456" s="355"/>
      <c r="L456" s="355"/>
      <c r="M456" s="355"/>
      <c r="N456" s="355"/>
      <c r="O456" s="355"/>
      <c r="P456" s="355"/>
      <c r="Q456" s="355"/>
      <c r="R456" s="355"/>
      <c r="S456" s="355"/>
      <c r="T456" s="355"/>
      <c r="U456" s="355"/>
      <c r="V456" s="355"/>
      <c r="W456" s="355"/>
      <c r="X456" s="355"/>
      <c r="Y456" s="355"/>
      <c r="Z456" s="355"/>
    </row>
    <row r="457" spans="1:26" ht="15.75" customHeight="1" x14ac:dyDescent="0.3">
      <c r="A457" s="355"/>
      <c r="B457" s="355"/>
      <c r="C457" s="355"/>
      <c r="D457" s="355"/>
      <c r="E457" s="355"/>
      <c r="F457" s="359"/>
      <c r="G457" s="355"/>
      <c r="H457" s="355"/>
      <c r="I457" s="355"/>
      <c r="J457" s="355"/>
      <c r="K457" s="355"/>
      <c r="L457" s="355"/>
      <c r="M457" s="355"/>
      <c r="N457" s="355"/>
      <c r="O457" s="355"/>
      <c r="P457" s="355"/>
      <c r="Q457" s="355"/>
      <c r="R457" s="355"/>
      <c r="S457" s="355"/>
      <c r="T457" s="355"/>
      <c r="U457" s="355"/>
      <c r="V457" s="355"/>
      <c r="W457" s="355"/>
      <c r="X457" s="355"/>
      <c r="Y457" s="355"/>
      <c r="Z457" s="355"/>
    </row>
    <row r="458" spans="1:26" ht="15.75" customHeight="1" x14ac:dyDescent="0.3">
      <c r="A458" s="355"/>
      <c r="B458" s="355"/>
      <c r="C458" s="355"/>
      <c r="D458" s="355"/>
      <c r="E458" s="355"/>
      <c r="F458" s="359"/>
      <c r="G458" s="355"/>
      <c r="H458" s="355"/>
      <c r="I458" s="355"/>
      <c r="J458" s="355"/>
      <c r="K458" s="355"/>
      <c r="L458" s="355"/>
      <c r="M458" s="355"/>
      <c r="N458" s="355"/>
      <c r="O458" s="355"/>
      <c r="P458" s="355"/>
      <c r="Q458" s="355"/>
      <c r="R458" s="355"/>
      <c r="S458" s="355"/>
      <c r="T458" s="355"/>
      <c r="U458" s="355"/>
      <c r="V458" s="355"/>
      <c r="W458" s="355"/>
      <c r="X458" s="355"/>
      <c r="Y458" s="355"/>
      <c r="Z458" s="355"/>
    </row>
    <row r="459" spans="1:26" ht="15.75" customHeight="1" x14ac:dyDescent="0.3">
      <c r="A459" s="355"/>
      <c r="B459" s="355"/>
      <c r="C459" s="355"/>
      <c r="D459" s="355"/>
      <c r="E459" s="355"/>
      <c r="F459" s="359"/>
      <c r="G459" s="355"/>
      <c r="H459" s="355"/>
      <c r="I459" s="355"/>
      <c r="J459" s="355"/>
      <c r="K459" s="355"/>
      <c r="L459" s="355"/>
      <c r="M459" s="355"/>
      <c r="N459" s="355"/>
      <c r="O459" s="355"/>
      <c r="P459" s="355"/>
      <c r="Q459" s="355"/>
      <c r="R459" s="355"/>
      <c r="S459" s="355"/>
      <c r="T459" s="355"/>
      <c r="U459" s="355"/>
      <c r="V459" s="355"/>
      <c r="W459" s="355"/>
      <c r="X459" s="355"/>
      <c r="Y459" s="355"/>
      <c r="Z459" s="355"/>
    </row>
    <row r="460" spans="1:26" ht="15.75" customHeight="1" x14ac:dyDescent="0.3">
      <c r="A460" s="355"/>
      <c r="B460" s="355"/>
      <c r="C460" s="355"/>
      <c r="D460" s="355"/>
      <c r="E460" s="355"/>
      <c r="F460" s="359"/>
      <c r="G460" s="355"/>
      <c r="H460" s="355"/>
      <c r="I460" s="355"/>
      <c r="J460" s="355"/>
      <c r="K460" s="355"/>
      <c r="L460" s="355"/>
      <c r="M460" s="355"/>
      <c r="N460" s="355"/>
      <c r="O460" s="355"/>
      <c r="P460" s="355"/>
      <c r="Q460" s="355"/>
      <c r="R460" s="355"/>
      <c r="S460" s="355"/>
      <c r="T460" s="355"/>
      <c r="U460" s="355"/>
      <c r="V460" s="355"/>
      <c r="W460" s="355"/>
      <c r="X460" s="355"/>
      <c r="Y460" s="355"/>
      <c r="Z460" s="355"/>
    </row>
    <row r="461" spans="1:26" ht="15.75" customHeight="1" x14ac:dyDescent="0.3">
      <c r="A461" s="355"/>
      <c r="B461" s="355"/>
      <c r="C461" s="355"/>
      <c r="D461" s="355"/>
      <c r="E461" s="355"/>
      <c r="F461" s="359"/>
      <c r="G461" s="355"/>
      <c r="H461" s="355"/>
      <c r="I461" s="355"/>
      <c r="J461" s="355"/>
      <c r="K461" s="355"/>
      <c r="L461" s="355"/>
      <c r="M461" s="355"/>
      <c r="N461" s="355"/>
      <c r="O461" s="355"/>
      <c r="P461" s="355"/>
      <c r="Q461" s="355"/>
      <c r="R461" s="355"/>
      <c r="S461" s="355"/>
      <c r="T461" s="355"/>
      <c r="U461" s="355"/>
      <c r="V461" s="355"/>
      <c r="W461" s="355"/>
      <c r="X461" s="355"/>
      <c r="Y461" s="355"/>
      <c r="Z461" s="355"/>
    </row>
    <row r="462" spans="1:26" ht="15.75" customHeight="1" x14ac:dyDescent="0.3">
      <c r="A462" s="355"/>
      <c r="B462" s="355"/>
      <c r="C462" s="355"/>
      <c r="D462" s="355"/>
      <c r="E462" s="355"/>
      <c r="F462" s="359"/>
      <c r="G462" s="355"/>
      <c r="H462" s="355"/>
      <c r="I462" s="355"/>
      <c r="J462" s="355"/>
      <c r="K462" s="355"/>
      <c r="L462" s="355"/>
      <c r="M462" s="355"/>
      <c r="N462" s="355"/>
      <c r="O462" s="355"/>
      <c r="P462" s="355"/>
      <c r="Q462" s="355"/>
      <c r="R462" s="355"/>
      <c r="S462" s="355"/>
      <c r="T462" s="355"/>
      <c r="U462" s="355"/>
      <c r="V462" s="355"/>
      <c r="W462" s="355"/>
      <c r="X462" s="355"/>
      <c r="Y462" s="355"/>
      <c r="Z462" s="355"/>
    </row>
    <row r="463" spans="1:26" ht="15.75" customHeight="1" x14ac:dyDescent="0.3">
      <c r="A463" s="355"/>
      <c r="B463" s="355"/>
      <c r="C463" s="355"/>
      <c r="D463" s="355"/>
      <c r="E463" s="355"/>
      <c r="F463" s="359"/>
      <c r="G463" s="355"/>
      <c r="H463" s="355"/>
      <c r="I463" s="355"/>
      <c r="J463" s="355"/>
      <c r="K463" s="355"/>
      <c r="L463" s="355"/>
      <c r="M463" s="355"/>
      <c r="N463" s="355"/>
      <c r="O463" s="355"/>
      <c r="P463" s="355"/>
      <c r="Q463" s="355"/>
      <c r="R463" s="355"/>
      <c r="S463" s="355"/>
      <c r="T463" s="355"/>
      <c r="U463" s="355"/>
      <c r="V463" s="355"/>
      <c r="W463" s="355"/>
      <c r="X463" s="355"/>
      <c r="Y463" s="355"/>
      <c r="Z463" s="355"/>
    </row>
    <row r="464" spans="1:26" ht="15.75" customHeight="1" x14ac:dyDescent="0.3">
      <c r="A464" s="355"/>
      <c r="B464" s="355"/>
      <c r="C464" s="355"/>
      <c r="D464" s="355"/>
      <c r="E464" s="355"/>
      <c r="F464" s="359"/>
      <c r="G464" s="355"/>
      <c r="H464" s="355"/>
      <c r="I464" s="355"/>
      <c r="J464" s="355"/>
      <c r="K464" s="355"/>
      <c r="L464" s="355"/>
      <c r="M464" s="355"/>
      <c r="N464" s="355"/>
      <c r="O464" s="355"/>
      <c r="P464" s="355"/>
      <c r="Q464" s="355"/>
      <c r="R464" s="355"/>
      <c r="S464" s="355"/>
      <c r="T464" s="355"/>
      <c r="U464" s="355"/>
      <c r="V464" s="355"/>
      <c r="W464" s="355"/>
      <c r="X464" s="355"/>
      <c r="Y464" s="355"/>
      <c r="Z464" s="355"/>
    </row>
    <row r="465" spans="1:26" ht="15.75" customHeight="1" x14ac:dyDescent="0.3">
      <c r="A465" s="355"/>
      <c r="B465" s="355"/>
      <c r="C465" s="355"/>
      <c r="D465" s="355"/>
      <c r="E465" s="355"/>
      <c r="F465" s="359"/>
      <c r="G465" s="355"/>
      <c r="H465" s="355"/>
      <c r="I465" s="355"/>
      <c r="J465" s="355"/>
      <c r="K465" s="355"/>
      <c r="L465" s="355"/>
      <c r="M465" s="355"/>
      <c r="N465" s="355"/>
      <c r="O465" s="355"/>
      <c r="P465" s="355"/>
      <c r="Q465" s="355"/>
      <c r="R465" s="355"/>
      <c r="S465" s="355"/>
      <c r="T465" s="355"/>
      <c r="U465" s="355"/>
      <c r="V465" s="355"/>
      <c r="W465" s="355"/>
      <c r="X465" s="355"/>
      <c r="Y465" s="355"/>
      <c r="Z465" s="355"/>
    </row>
    <row r="466" spans="1:26" ht="15.75" customHeight="1" x14ac:dyDescent="0.3">
      <c r="A466" s="355"/>
      <c r="B466" s="355"/>
      <c r="C466" s="355"/>
      <c r="D466" s="355"/>
      <c r="E466" s="355"/>
      <c r="F466" s="359"/>
      <c r="G466" s="355"/>
      <c r="H466" s="355"/>
      <c r="I466" s="355"/>
      <c r="J466" s="355"/>
      <c r="K466" s="355"/>
      <c r="L466" s="355"/>
      <c r="M466" s="355"/>
      <c r="N466" s="355"/>
      <c r="O466" s="355"/>
      <c r="P466" s="355"/>
      <c r="Q466" s="355"/>
      <c r="R466" s="355"/>
      <c r="S466" s="355"/>
      <c r="T466" s="355"/>
      <c r="U466" s="355"/>
      <c r="V466" s="355"/>
      <c r="W466" s="355"/>
      <c r="X466" s="355"/>
      <c r="Y466" s="355"/>
      <c r="Z466" s="355"/>
    </row>
    <row r="467" spans="1:26" ht="15.75" customHeight="1" x14ac:dyDescent="0.3">
      <c r="A467" s="355"/>
      <c r="B467" s="355"/>
      <c r="C467" s="355"/>
      <c r="D467" s="355"/>
      <c r="E467" s="355"/>
      <c r="F467" s="359"/>
      <c r="G467" s="355"/>
      <c r="H467" s="355"/>
      <c r="I467" s="355"/>
      <c r="J467" s="355"/>
      <c r="K467" s="355"/>
      <c r="L467" s="355"/>
      <c r="M467" s="355"/>
      <c r="N467" s="355"/>
      <c r="O467" s="355"/>
      <c r="P467" s="355"/>
      <c r="Q467" s="355"/>
      <c r="R467" s="355"/>
      <c r="S467" s="355"/>
      <c r="T467" s="355"/>
      <c r="U467" s="355"/>
      <c r="V467" s="355"/>
      <c r="W467" s="355"/>
      <c r="X467" s="355"/>
      <c r="Y467" s="355"/>
      <c r="Z467" s="355"/>
    </row>
    <row r="468" spans="1:26" ht="15.75" customHeight="1" x14ac:dyDescent="0.3">
      <c r="A468" s="355"/>
      <c r="B468" s="355"/>
      <c r="C468" s="355"/>
      <c r="D468" s="355"/>
      <c r="E468" s="355"/>
      <c r="F468" s="359"/>
      <c r="G468" s="355"/>
      <c r="H468" s="355"/>
      <c r="I468" s="355"/>
      <c r="J468" s="355"/>
      <c r="K468" s="355"/>
      <c r="L468" s="355"/>
      <c r="M468" s="355"/>
      <c r="N468" s="355"/>
      <c r="O468" s="355"/>
      <c r="P468" s="355"/>
      <c r="Q468" s="355"/>
      <c r="R468" s="355"/>
      <c r="S468" s="355"/>
      <c r="T468" s="355"/>
      <c r="U468" s="355"/>
      <c r="V468" s="355"/>
      <c r="W468" s="355"/>
      <c r="X468" s="355"/>
      <c r="Y468" s="355"/>
      <c r="Z468" s="355"/>
    </row>
    <row r="469" spans="1:26" ht="15.75" customHeight="1" x14ac:dyDescent="0.3">
      <c r="A469" s="355"/>
      <c r="B469" s="355"/>
      <c r="C469" s="355"/>
      <c r="D469" s="355"/>
      <c r="E469" s="355"/>
      <c r="F469" s="359"/>
      <c r="G469" s="355"/>
      <c r="H469" s="355"/>
      <c r="I469" s="355"/>
      <c r="J469" s="355"/>
      <c r="K469" s="355"/>
      <c r="L469" s="355"/>
      <c r="M469" s="355"/>
      <c r="N469" s="355"/>
      <c r="O469" s="355"/>
      <c r="P469" s="355"/>
      <c r="Q469" s="355"/>
      <c r="R469" s="355"/>
      <c r="S469" s="355"/>
      <c r="T469" s="355"/>
      <c r="U469" s="355"/>
      <c r="V469" s="355"/>
      <c r="W469" s="355"/>
      <c r="X469" s="355"/>
      <c r="Y469" s="355"/>
      <c r="Z469" s="355"/>
    </row>
    <row r="470" spans="1:26" ht="15.75" customHeight="1" x14ac:dyDescent="0.3">
      <c r="A470" s="355"/>
      <c r="B470" s="355"/>
      <c r="C470" s="355"/>
      <c r="D470" s="355"/>
      <c r="E470" s="355"/>
      <c r="F470" s="359"/>
      <c r="G470" s="355"/>
      <c r="H470" s="355"/>
      <c r="I470" s="355"/>
      <c r="J470" s="355"/>
      <c r="K470" s="355"/>
      <c r="L470" s="355"/>
      <c r="M470" s="355"/>
      <c r="N470" s="355"/>
      <c r="O470" s="355"/>
      <c r="P470" s="355"/>
      <c r="Q470" s="355"/>
      <c r="R470" s="355"/>
      <c r="S470" s="355"/>
      <c r="T470" s="355"/>
      <c r="U470" s="355"/>
      <c r="V470" s="355"/>
      <c r="W470" s="355"/>
      <c r="X470" s="355"/>
      <c r="Y470" s="355"/>
      <c r="Z470" s="355"/>
    </row>
    <row r="471" spans="1:26" ht="15.75" customHeight="1" x14ac:dyDescent="0.3">
      <c r="A471" s="355"/>
      <c r="B471" s="355"/>
      <c r="C471" s="355"/>
      <c r="D471" s="355"/>
      <c r="E471" s="355"/>
      <c r="F471" s="359"/>
      <c r="G471" s="355"/>
      <c r="H471" s="355"/>
      <c r="I471" s="355"/>
      <c r="J471" s="355"/>
      <c r="K471" s="355"/>
      <c r="L471" s="355"/>
      <c r="M471" s="355"/>
      <c r="N471" s="355"/>
      <c r="O471" s="355"/>
      <c r="P471" s="355"/>
      <c r="Q471" s="355"/>
      <c r="R471" s="355"/>
      <c r="S471" s="355"/>
      <c r="T471" s="355"/>
      <c r="U471" s="355"/>
      <c r="V471" s="355"/>
      <c r="W471" s="355"/>
      <c r="X471" s="355"/>
      <c r="Y471" s="355"/>
      <c r="Z471" s="355"/>
    </row>
    <row r="472" spans="1:26" ht="15.75" customHeight="1" x14ac:dyDescent="0.3">
      <c r="A472" s="355"/>
      <c r="B472" s="355"/>
      <c r="C472" s="355"/>
      <c r="D472" s="355"/>
      <c r="E472" s="355"/>
      <c r="F472" s="359"/>
      <c r="G472" s="355"/>
      <c r="H472" s="355"/>
      <c r="I472" s="355"/>
      <c r="J472" s="355"/>
      <c r="K472" s="355"/>
      <c r="L472" s="355"/>
      <c r="M472" s="355"/>
      <c r="N472" s="355"/>
      <c r="O472" s="355"/>
      <c r="P472" s="355"/>
      <c r="Q472" s="355"/>
      <c r="R472" s="355"/>
      <c r="S472" s="355"/>
      <c r="T472" s="355"/>
      <c r="U472" s="355"/>
      <c r="V472" s="355"/>
      <c r="W472" s="355"/>
      <c r="X472" s="355"/>
      <c r="Y472" s="355"/>
      <c r="Z472" s="355"/>
    </row>
    <row r="473" spans="1:26" ht="15.75" customHeight="1" x14ac:dyDescent="0.3">
      <c r="A473" s="355"/>
      <c r="B473" s="355"/>
      <c r="C473" s="355"/>
      <c r="D473" s="355"/>
      <c r="E473" s="355"/>
      <c r="F473" s="359"/>
      <c r="G473" s="355"/>
      <c r="H473" s="355"/>
      <c r="I473" s="355"/>
      <c r="J473" s="355"/>
      <c r="K473" s="355"/>
      <c r="L473" s="355"/>
      <c r="M473" s="355"/>
      <c r="N473" s="355"/>
      <c r="O473" s="355"/>
      <c r="P473" s="355"/>
      <c r="Q473" s="355"/>
      <c r="R473" s="355"/>
      <c r="S473" s="355"/>
      <c r="T473" s="355"/>
      <c r="U473" s="355"/>
      <c r="V473" s="355"/>
      <c r="W473" s="355"/>
      <c r="X473" s="355"/>
      <c r="Y473" s="355"/>
      <c r="Z473" s="355"/>
    </row>
    <row r="474" spans="1:26" ht="15.75" customHeight="1" x14ac:dyDescent="0.3">
      <c r="A474" s="355"/>
      <c r="B474" s="355"/>
      <c r="C474" s="355"/>
      <c r="D474" s="355"/>
      <c r="E474" s="355"/>
      <c r="F474" s="359"/>
      <c r="G474" s="355"/>
      <c r="H474" s="355"/>
      <c r="I474" s="355"/>
      <c r="J474" s="355"/>
      <c r="K474" s="355"/>
      <c r="L474" s="355"/>
      <c r="M474" s="355"/>
      <c r="N474" s="355"/>
      <c r="O474" s="355"/>
      <c r="P474" s="355"/>
      <c r="Q474" s="355"/>
      <c r="R474" s="355"/>
      <c r="S474" s="355"/>
      <c r="T474" s="355"/>
      <c r="U474" s="355"/>
      <c r="V474" s="355"/>
      <c r="W474" s="355"/>
      <c r="X474" s="355"/>
      <c r="Y474" s="355"/>
      <c r="Z474" s="355"/>
    </row>
    <row r="475" spans="1:26" ht="15.75" customHeight="1" x14ac:dyDescent="0.3">
      <c r="A475" s="355"/>
      <c r="B475" s="355"/>
      <c r="C475" s="355"/>
      <c r="D475" s="355"/>
      <c r="E475" s="355"/>
      <c r="F475" s="359"/>
      <c r="G475" s="355"/>
      <c r="H475" s="355"/>
      <c r="I475" s="355"/>
      <c r="J475" s="355"/>
      <c r="K475" s="355"/>
      <c r="L475" s="355"/>
      <c r="M475" s="355"/>
      <c r="N475" s="355"/>
      <c r="O475" s="355"/>
      <c r="P475" s="355"/>
      <c r="Q475" s="355"/>
      <c r="R475" s="355"/>
      <c r="S475" s="355"/>
      <c r="T475" s="355"/>
      <c r="U475" s="355"/>
      <c r="V475" s="355"/>
      <c r="W475" s="355"/>
      <c r="X475" s="355"/>
      <c r="Y475" s="355"/>
      <c r="Z475" s="355"/>
    </row>
    <row r="476" spans="1:26" ht="15.75" customHeight="1" x14ac:dyDescent="0.3">
      <c r="A476" s="355"/>
      <c r="B476" s="355"/>
      <c r="C476" s="355"/>
      <c r="D476" s="355"/>
      <c r="E476" s="355"/>
      <c r="F476" s="359"/>
      <c r="G476" s="355"/>
      <c r="H476" s="355"/>
      <c r="I476" s="355"/>
      <c r="J476" s="355"/>
      <c r="K476" s="355"/>
      <c r="L476" s="355"/>
      <c r="M476" s="355"/>
      <c r="N476" s="355"/>
      <c r="O476" s="355"/>
      <c r="P476" s="355"/>
      <c r="Q476" s="355"/>
      <c r="R476" s="355"/>
      <c r="S476" s="355"/>
      <c r="T476" s="355"/>
      <c r="U476" s="355"/>
      <c r="V476" s="355"/>
      <c r="W476" s="355"/>
      <c r="X476" s="355"/>
      <c r="Y476" s="355"/>
      <c r="Z476" s="355"/>
    </row>
    <row r="477" spans="1:26" ht="15.75" customHeight="1" x14ac:dyDescent="0.3">
      <c r="A477" s="355"/>
      <c r="B477" s="355"/>
      <c r="C477" s="355"/>
      <c r="D477" s="355"/>
      <c r="E477" s="355"/>
      <c r="F477" s="359"/>
      <c r="G477" s="355"/>
      <c r="H477" s="355"/>
      <c r="I477" s="355"/>
      <c r="J477" s="355"/>
      <c r="K477" s="355"/>
      <c r="L477" s="355"/>
      <c r="M477" s="355"/>
      <c r="N477" s="355"/>
      <c r="O477" s="355"/>
      <c r="P477" s="355"/>
      <c r="Q477" s="355"/>
      <c r="R477" s="355"/>
      <c r="S477" s="355"/>
      <c r="T477" s="355"/>
      <c r="U477" s="355"/>
      <c r="V477" s="355"/>
      <c r="W477" s="355"/>
      <c r="X477" s="355"/>
      <c r="Y477" s="355"/>
      <c r="Z477" s="355"/>
    </row>
    <row r="478" spans="1:26" ht="15.75" customHeight="1" x14ac:dyDescent="0.3">
      <c r="A478" s="355"/>
      <c r="B478" s="355"/>
      <c r="C478" s="355"/>
      <c r="D478" s="355"/>
      <c r="E478" s="355"/>
      <c r="F478" s="359"/>
      <c r="G478" s="355"/>
      <c r="H478" s="355"/>
      <c r="I478" s="355"/>
      <c r="J478" s="355"/>
      <c r="K478" s="355"/>
      <c r="L478" s="355"/>
      <c r="M478" s="355"/>
      <c r="N478" s="355"/>
      <c r="O478" s="355"/>
      <c r="P478" s="355"/>
      <c r="Q478" s="355"/>
      <c r="R478" s="355"/>
      <c r="S478" s="355"/>
      <c r="T478" s="355"/>
      <c r="U478" s="355"/>
      <c r="V478" s="355"/>
      <c r="W478" s="355"/>
      <c r="X478" s="355"/>
      <c r="Y478" s="355"/>
      <c r="Z478" s="355"/>
    </row>
    <row r="479" spans="1:26" ht="15.75" customHeight="1" x14ac:dyDescent="0.3">
      <c r="A479" s="355"/>
      <c r="B479" s="355"/>
      <c r="C479" s="355"/>
      <c r="D479" s="355"/>
      <c r="E479" s="355"/>
      <c r="F479" s="359"/>
      <c r="G479" s="355"/>
      <c r="H479" s="355"/>
      <c r="I479" s="355"/>
      <c r="J479" s="355"/>
      <c r="K479" s="355"/>
      <c r="L479" s="355"/>
      <c r="M479" s="355"/>
      <c r="N479" s="355"/>
      <c r="O479" s="355"/>
      <c r="P479" s="355"/>
      <c r="Q479" s="355"/>
      <c r="R479" s="355"/>
      <c r="S479" s="355"/>
      <c r="T479" s="355"/>
      <c r="U479" s="355"/>
      <c r="V479" s="355"/>
      <c r="W479" s="355"/>
      <c r="X479" s="355"/>
      <c r="Y479" s="355"/>
      <c r="Z479" s="355"/>
    </row>
    <row r="480" spans="1:26" ht="15.75" customHeight="1" x14ac:dyDescent="0.3">
      <c r="A480" s="355"/>
      <c r="B480" s="355"/>
      <c r="C480" s="355"/>
      <c r="D480" s="355"/>
      <c r="E480" s="355"/>
      <c r="F480" s="359"/>
      <c r="G480" s="355"/>
      <c r="H480" s="355"/>
      <c r="I480" s="355"/>
      <c r="J480" s="355"/>
      <c r="K480" s="355"/>
      <c r="L480" s="355"/>
      <c r="M480" s="355"/>
      <c r="N480" s="355"/>
      <c r="O480" s="355"/>
      <c r="P480" s="355"/>
      <c r="Q480" s="355"/>
      <c r="R480" s="355"/>
      <c r="S480" s="355"/>
      <c r="T480" s="355"/>
      <c r="U480" s="355"/>
      <c r="V480" s="355"/>
      <c r="W480" s="355"/>
      <c r="X480" s="355"/>
      <c r="Y480" s="355"/>
      <c r="Z480" s="355"/>
    </row>
    <row r="481" spans="1:26" ht="15.75" customHeight="1" x14ac:dyDescent="0.3">
      <c r="A481" s="355"/>
      <c r="B481" s="355"/>
      <c r="C481" s="355"/>
      <c r="D481" s="355"/>
      <c r="E481" s="355"/>
      <c r="F481" s="359"/>
      <c r="G481" s="355"/>
      <c r="H481" s="355"/>
      <c r="I481" s="355"/>
      <c r="J481" s="355"/>
      <c r="K481" s="355"/>
      <c r="L481" s="355"/>
      <c r="M481" s="355"/>
      <c r="N481" s="355"/>
      <c r="O481" s="355"/>
      <c r="P481" s="355"/>
      <c r="Q481" s="355"/>
      <c r="R481" s="355"/>
      <c r="S481" s="355"/>
      <c r="T481" s="355"/>
      <c r="U481" s="355"/>
      <c r="V481" s="355"/>
      <c r="W481" s="355"/>
      <c r="X481" s="355"/>
      <c r="Y481" s="355"/>
      <c r="Z481" s="355"/>
    </row>
    <row r="482" spans="1:26" ht="15.75" customHeight="1" x14ac:dyDescent="0.3">
      <c r="A482" s="355"/>
      <c r="B482" s="355"/>
      <c r="C482" s="355"/>
      <c r="D482" s="355"/>
      <c r="E482" s="355"/>
      <c r="F482" s="359"/>
      <c r="G482" s="355"/>
      <c r="H482" s="355"/>
      <c r="I482" s="355"/>
      <c r="J482" s="355"/>
      <c r="K482" s="355"/>
      <c r="L482" s="355"/>
      <c r="M482" s="355"/>
      <c r="N482" s="355"/>
      <c r="O482" s="355"/>
      <c r="P482" s="355"/>
      <c r="Q482" s="355"/>
      <c r="R482" s="355"/>
      <c r="S482" s="355"/>
      <c r="T482" s="355"/>
      <c r="U482" s="355"/>
      <c r="V482" s="355"/>
      <c r="W482" s="355"/>
      <c r="X482" s="355"/>
      <c r="Y482" s="355"/>
      <c r="Z482" s="355"/>
    </row>
    <row r="483" spans="1:26" ht="15.75" customHeight="1" x14ac:dyDescent="0.3">
      <c r="A483" s="355"/>
      <c r="B483" s="355"/>
      <c r="C483" s="355"/>
      <c r="D483" s="355"/>
      <c r="E483" s="355"/>
      <c r="F483" s="359"/>
      <c r="G483" s="355"/>
      <c r="H483" s="355"/>
      <c r="I483" s="355"/>
      <c r="J483" s="355"/>
      <c r="K483" s="355"/>
      <c r="L483" s="355"/>
      <c r="M483" s="355"/>
      <c r="N483" s="355"/>
      <c r="O483" s="355"/>
      <c r="P483" s="355"/>
      <c r="Q483" s="355"/>
      <c r="R483" s="355"/>
      <c r="S483" s="355"/>
      <c r="T483" s="355"/>
      <c r="U483" s="355"/>
      <c r="V483" s="355"/>
      <c r="W483" s="355"/>
      <c r="X483" s="355"/>
      <c r="Y483" s="355"/>
      <c r="Z483" s="355"/>
    </row>
    <row r="484" spans="1:26" ht="15.75" customHeight="1" x14ac:dyDescent="0.3">
      <c r="A484" s="355"/>
      <c r="B484" s="355"/>
      <c r="C484" s="355"/>
      <c r="D484" s="355"/>
      <c r="E484" s="355"/>
      <c r="F484" s="359"/>
      <c r="G484" s="355"/>
      <c r="H484" s="355"/>
      <c r="I484" s="355"/>
      <c r="J484" s="355"/>
      <c r="K484" s="355"/>
      <c r="L484" s="355"/>
      <c r="M484" s="355"/>
      <c r="N484" s="355"/>
      <c r="O484" s="355"/>
      <c r="P484" s="355"/>
      <c r="Q484" s="355"/>
      <c r="R484" s="355"/>
      <c r="S484" s="355"/>
      <c r="T484" s="355"/>
      <c r="U484" s="355"/>
      <c r="V484" s="355"/>
      <c r="W484" s="355"/>
      <c r="X484" s="355"/>
      <c r="Y484" s="355"/>
      <c r="Z484" s="355"/>
    </row>
    <row r="485" spans="1:26" ht="15.75" customHeight="1" x14ac:dyDescent="0.3">
      <c r="A485" s="355"/>
      <c r="B485" s="355"/>
      <c r="C485" s="355"/>
      <c r="D485" s="355"/>
      <c r="E485" s="355"/>
      <c r="F485" s="359"/>
      <c r="G485" s="355"/>
      <c r="H485" s="355"/>
      <c r="I485" s="355"/>
      <c r="J485" s="355"/>
      <c r="K485" s="355"/>
      <c r="L485" s="355"/>
      <c r="M485" s="355"/>
      <c r="N485" s="355"/>
      <c r="O485" s="355"/>
      <c r="P485" s="355"/>
      <c r="Q485" s="355"/>
      <c r="R485" s="355"/>
      <c r="S485" s="355"/>
      <c r="T485" s="355"/>
      <c r="U485" s="355"/>
      <c r="V485" s="355"/>
      <c r="W485" s="355"/>
      <c r="X485" s="355"/>
      <c r="Y485" s="355"/>
      <c r="Z485" s="355"/>
    </row>
    <row r="486" spans="1:26" ht="15.75" customHeight="1" x14ac:dyDescent="0.3">
      <c r="A486" s="355"/>
      <c r="B486" s="355"/>
      <c r="C486" s="355"/>
      <c r="D486" s="355"/>
      <c r="E486" s="355"/>
      <c r="F486" s="359"/>
      <c r="G486" s="355"/>
      <c r="H486" s="355"/>
      <c r="I486" s="355"/>
      <c r="J486" s="355"/>
      <c r="K486" s="355"/>
      <c r="L486" s="355"/>
      <c r="M486" s="355"/>
      <c r="N486" s="355"/>
      <c r="O486" s="355"/>
      <c r="P486" s="355"/>
      <c r="Q486" s="355"/>
      <c r="R486" s="355"/>
      <c r="S486" s="355"/>
      <c r="T486" s="355"/>
      <c r="U486" s="355"/>
      <c r="V486" s="355"/>
      <c r="W486" s="355"/>
      <c r="X486" s="355"/>
      <c r="Y486" s="355"/>
      <c r="Z486" s="355"/>
    </row>
    <row r="487" spans="1:26" ht="15.75" customHeight="1" x14ac:dyDescent="0.3">
      <c r="A487" s="355"/>
      <c r="B487" s="355"/>
      <c r="C487" s="355"/>
      <c r="D487" s="355"/>
      <c r="E487" s="355"/>
      <c r="F487" s="359"/>
      <c r="G487" s="355"/>
      <c r="H487" s="355"/>
      <c r="I487" s="355"/>
      <c r="J487" s="355"/>
      <c r="K487" s="355"/>
      <c r="L487" s="355"/>
      <c r="M487" s="355"/>
      <c r="N487" s="355"/>
      <c r="O487" s="355"/>
      <c r="P487" s="355"/>
      <c r="Q487" s="355"/>
      <c r="R487" s="355"/>
      <c r="S487" s="355"/>
      <c r="T487" s="355"/>
      <c r="U487" s="355"/>
      <c r="V487" s="355"/>
      <c r="W487" s="355"/>
      <c r="X487" s="355"/>
      <c r="Y487" s="355"/>
      <c r="Z487" s="355"/>
    </row>
    <row r="488" spans="1:26" ht="15.75" customHeight="1" x14ac:dyDescent="0.3">
      <c r="A488" s="355"/>
      <c r="B488" s="355"/>
      <c r="C488" s="355"/>
      <c r="D488" s="355"/>
      <c r="E488" s="355"/>
      <c r="F488" s="359"/>
      <c r="G488" s="355"/>
      <c r="H488" s="355"/>
      <c r="I488" s="355"/>
      <c r="J488" s="355"/>
      <c r="K488" s="355"/>
      <c r="L488" s="355"/>
      <c r="M488" s="355"/>
      <c r="N488" s="355"/>
      <c r="O488" s="355"/>
      <c r="P488" s="355"/>
      <c r="Q488" s="355"/>
      <c r="R488" s="355"/>
      <c r="S488" s="355"/>
      <c r="T488" s="355"/>
      <c r="U488" s="355"/>
      <c r="V488" s="355"/>
      <c r="W488" s="355"/>
      <c r="X488" s="355"/>
      <c r="Y488" s="355"/>
      <c r="Z488" s="355"/>
    </row>
    <row r="489" spans="1:26" ht="15.75" customHeight="1" x14ac:dyDescent="0.3">
      <c r="A489" s="355"/>
      <c r="B489" s="355"/>
      <c r="C489" s="355"/>
      <c r="D489" s="355"/>
      <c r="E489" s="355"/>
      <c r="F489" s="359"/>
      <c r="G489" s="355"/>
      <c r="H489" s="355"/>
      <c r="I489" s="355"/>
      <c r="J489" s="355"/>
      <c r="K489" s="355"/>
      <c r="L489" s="355"/>
      <c r="M489" s="355"/>
      <c r="N489" s="355"/>
      <c r="O489" s="355"/>
      <c r="P489" s="355"/>
      <c r="Q489" s="355"/>
      <c r="R489" s="355"/>
      <c r="S489" s="355"/>
      <c r="T489" s="355"/>
      <c r="U489" s="355"/>
      <c r="V489" s="355"/>
      <c r="W489" s="355"/>
      <c r="X489" s="355"/>
      <c r="Y489" s="355"/>
      <c r="Z489" s="355"/>
    </row>
    <row r="490" spans="1:26" ht="15.75" customHeight="1" x14ac:dyDescent="0.3">
      <c r="A490" s="355"/>
      <c r="B490" s="355"/>
      <c r="C490" s="355"/>
      <c r="D490" s="355"/>
      <c r="E490" s="355"/>
      <c r="F490" s="359"/>
      <c r="G490" s="355"/>
      <c r="H490" s="355"/>
      <c r="I490" s="355"/>
      <c r="J490" s="355"/>
      <c r="K490" s="355"/>
      <c r="L490" s="355"/>
      <c r="M490" s="355"/>
      <c r="N490" s="355"/>
      <c r="O490" s="355"/>
      <c r="P490" s="355"/>
      <c r="Q490" s="355"/>
      <c r="R490" s="355"/>
      <c r="S490" s="355"/>
      <c r="T490" s="355"/>
      <c r="U490" s="355"/>
      <c r="V490" s="355"/>
      <c r="W490" s="355"/>
      <c r="X490" s="355"/>
      <c r="Y490" s="355"/>
      <c r="Z490" s="355"/>
    </row>
    <row r="491" spans="1:26" ht="15.75" customHeight="1" x14ac:dyDescent="0.3">
      <c r="A491" s="355"/>
      <c r="B491" s="355"/>
      <c r="C491" s="355"/>
      <c r="D491" s="355"/>
      <c r="E491" s="355"/>
      <c r="F491" s="359"/>
      <c r="G491" s="355"/>
      <c r="H491" s="355"/>
      <c r="I491" s="355"/>
      <c r="J491" s="355"/>
      <c r="K491" s="355"/>
      <c r="L491" s="355"/>
      <c r="M491" s="355"/>
      <c r="N491" s="355"/>
      <c r="O491" s="355"/>
      <c r="P491" s="355"/>
      <c r="Q491" s="355"/>
      <c r="R491" s="355"/>
      <c r="S491" s="355"/>
      <c r="T491" s="355"/>
      <c r="U491" s="355"/>
      <c r="V491" s="355"/>
      <c r="W491" s="355"/>
      <c r="X491" s="355"/>
      <c r="Y491" s="355"/>
      <c r="Z491" s="355"/>
    </row>
    <row r="492" spans="1:26" ht="15.75" customHeight="1" x14ac:dyDescent="0.3">
      <c r="A492" s="355"/>
      <c r="B492" s="355"/>
      <c r="C492" s="355"/>
      <c r="D492" s="355"/>
      <c r="E492" s="355"/>
      <c r="F492" s="359"/>
      <c r="G492" s="355"/>
      <c r="H492" s="355"/>
      <c r="I492" s="355"/>
      <c r="J492" s="355"/>
      <c r="K492" s="355"/>
      <c r="L492" s="355"/>
      <c r="M492" s="355"/>
      <c r="N492" s="355"/>
      <c r="O492" s="355"/>
      <c r="P492" s="355"/>
      <c r="Q492" s="355"/>
      <c r="R492" s="355"/>
      <c r="S492" s="355"/>
      <c r="T492" s="355"/>
      <c r="U492" s="355"/>
      <c r="V492" s="355"/>
      <c r="W492" s="355"/>
      <c r="X492" s="355"/>
      <c r="Y492" s="355"/>
      <c r="Z492" s="355"/>
    </row>
    <row r="493" spans="1:26" ht="15.75" customHeight="1" x14ac:dyDescent="0.3">
      <c r="A493" s="355"/>
      <c r="B493" s="355"/>
      <c r="C493" s="355"/>
      <c r="D493" s="355"/>
      <c r="E493" s="355"/>
      <c r="F493" s="359"/>
      <c r="G493" s="355"/>
      <c r="H493" s="355"/>
      <c r="I493" s="355"/>
      <c r="J493" s="355"/>
      <c r="K493" s="355"/>
      <c r="L493" s="355"/>
      <c r="M493" s="355"/>
      <c r="N493" s="355"/>
      <c r="O493" s="355"/>
      <c r="P493" s="355"/>
      <c r="Q493" s="355"/>
      <c r="R493" s="355"/>
      <c r="S493" s="355"/>
      <c r="T493" s="355"/>
      <c r="U493" s="355"/>
      <c r="V493" s="355"/>
      <c r="W493" s="355"/>
      <c r="X493" s="355"/>
      <c r="Y493" s="355"/>
      <c r="Z493" s="355"/>
    </row>
    <row r="494" spans="1:26" ht="15.75" customHeight="1" x14ac:dyDescent="0.3">
      <c r="A494" s="355"/>
      <c r="B494" s="355"/>
      <c r="C494" s="355"/>
      <c r="D494" s="355"/>
      <c r="E494" s="355"/>
      <c r="F494" s="359"/>
      <c r="G494" s="355"/>
      <c r="H494" s="355"/>
      <c r="I494" s="355"/>
      <c r="J494" s="355"/>
      <c r="K494" s="355"/>
      <c r="L494" s="355"/>
      <c r="M494" s="355"/>
      <c r="N494" s="355"/>
      <c r="O494" s="355"/>
      <c r="P494" s="355"/>
      <c r="Q494" s="355"/>
      <c r="R494" s="355"/>
      <c r="S494" s="355"/>
      <c r="T494" s="355"/>
      <c r="U494" s="355"/>
      <c r="V494" s="355"/>
      <c r="W494" s="355"/>
      <c r="X494" s="355"/>
      <c r="Y494" s="355"/>
      <c r="Z494" s="355"/>
    </row>
    <row r="495" spans="1:26" ht="15.75" customHeight="1" x14ac:dyDescent="0.3">
      <c r="A495" s="355"/>
      <c r="B495" s="355"/>
      <c r="C495" s="355"/>
      <c r="D495" s="355"/>
      <c r="E495" s="355"/>
      <c r="F495" s="359"/>
      <c r="G495" s="355"/>
      <c r="H495" s="355"/>
      <c r="I495" s="355"/>
      <c r="J495" s="355"/>
      <c r="K495" s="355"/>
      <c r="L495" s="355"/>
      <c r="M495" s="355"/>
      <c r="N495" s="355"/>
      <c r="O495" s="355"/>
      <c r="P495" s="355"/>
      <c r="Q495" s="355"/>
      <c r="R495" s="355"/>
      <c r="S495" s="355"/>
      <c r="T495" s="355"/>
      <c r="U495" s="355"/>
      <c r="V495" s="355"/>
      <c r="W495" s="355"/>
      <c r="X495" s="355"/>
      <c r="Y495" s="355"/>
      <c r="Z495" s="355"/>
    </row>
    <row r="496" spans="1:26" ht="15.75" customHeight="1" x14ac:dyDescent="0.3">
      <c r="A496" s="355"/>
      <c r="B496" s="355"/>
      <c r="C496" s="355"/>
      <c r="D496" s="355"/>
      <c r="E496" s="355"/>
      <c r="F496" s="359"/>
      <c r="G496" s="355"/>
      <c r="H496" s="355"/>
      <c r="I496" s="355"/>
      <c r="J496" s="355"/>
      <c r="K496" s="355"/>
      <c r="L496" s="355"/>
      <c r="M496" s="355"/>
      <c r="N496" s="355"/>
      <c r="O496" s="355"/>
      <c r="P496" s="355"/>
      <c r="Q496" s="355"/>
      <c r="R496" s="355"/>
      <c r="S496" s="355"/>
      <c r="T496" s="355"/>
      <c r="U496" s="355"/>
      <c r="V496" s="355"/>
      <c r="W496" s="355"/>
      <c r="X496" s="355"/>
      <c r="Y496" s="355"/>
      <c r="Z496" s="355"/>
    </row>
    <row r="497" spans="1:26" ht="15.75" customHeight="1" x14ac:dyDescent="0.3">
      <c r="A497" s="355"/>
      <c r="B497" s="355"/>
      <c r="C497" s="355"/>
      <c r="D497" s="355"/>
      <c r="E497" s="355"/>
      <c r="F497" s="359"/>
      <c r="G497" s="355"/>
      <c r="H497" s="355"/>
      <c r="I497" s="355"/>
      <c r="J497" s="355"/>
      <c r="K497" s="355"/>
      <c r="L497" s="355"/>
      <c r="M497" s="355"/>
      <c r="N497" s="355"/>
      <c r="O497" s="355"/>
      <c r="P497" s="355"/>
      <c r="Q497" s="355"/>
      <c r="R497" s="355"/>
      <c r="S497" s="355"/>
      <c r="T497" s="355"/>
      <c r="U497" s="355"/>
      <c r="V497" s="355"/>
      <c r="W497" s="355"/>
      <c r="X497" s="355"/>
      <c r="Y497" s="355"/>
      <c r="Z497" s="355"/>
    </row>
    <row r="498" spans="1:26" ht="15.75" customHeight="1" x14ac:dyDescent="0.3">
      <c r="A498" s="355"/>
      <c r="B498" s="355"/>
      <c r="C498" s="355"/>
      <c r="D498" s="355"/>
      <c r="E498" s="355"/>
      <c r="F498" s="359"/>
      <c r="G498" s="355"/>
      <c r="H498" s="355"/>
      <c r="I498" s="355"/>
      <c r="J498" s="355"/>
      <c r="K498" s="355"/>
      <c r="L498" s="355"/>
      <c r="M498" s="355"/>
      <c r="N498" s="355"/>
      <c r="O498" s="355"/>
      <c r="P498" s="355"/>
      <c r="Q498" s="355"/>
      <c r="R498" s="355"/>
      <c r="S498" s="355"/>
      <c r="T498" s="355"/>
      <c r="U498" s="355"/>
      <c r="V498" s="355"/>
      <c r="W498" s="355"/>
      <c r="X498" s="355"/>
      <c r="Y498" s="355"/>
      <c r="Z498" s="355"/>
    </row>
    <row r="499" spans="1:26" ht="15.75" customHeight="1" x14ac:dyDescent="0.3">
      <c r="A499" s="355"/>
      <c r="B499" s="355"/>
      <c r="C499" s="355"/>
      <c r="D499" s="355"/>
      <c r="E499" s="355"/>
      <c r="F499" s="359"/>
      <c r="G499" s="355"/>
      <c r="H499" s="355"/>
      <c r="I499" s="355"/>
      <c r="J499" s="355"/>
      <c r="K499" s="355"/>
      <c r="L499" s="355"/>
      <c r="M499" s="355"/>
      <c r="N499" s="355"/>
      <c r="O499" s="355"/>
      <c r="P499" s="355"/>
      <c r="Q499" s="355"/>
      <c r="R499" s="355"/>
      <c r="S499" s="355"/>
      <c r="T499" s="355"/>
      <c r="U499" s="355"/>
      <c r="V499" s="355"/>
      <c r="W499" s="355"/>
      <c r="X499" s="355"/>
      <c r="Y499" s="355"/>
      <c r="Z499" s="355"/>
    </row>
    <row r="500" spans="1:26" ht="15.75" customHeight="1" x14ac:dyDescent="0.3">
      <c r="A500" s="355"/>
      <c r="B500" s="355"/>
      <c r="C500" s="355"/>
      <c r="D500" s="355"/>
      <c r="E500" s="355"/>
      <c r="F500" s="359"/>
      <c r="G500" s="355"/>
      <c r="H500" s="355"/>
      <c r="I500" s="355"/>
      <c r="J500" s="355"/>
      <c r="K500" s="355"/>
      <c r="L500" s="355"/>
      <c r="M500" s="355"/>
      <c r="N500" s="355"/>
      <c r="O500" s="355"/>
      <c r="P500" s="355"/>
      <c r="Q500" s="355"/>
      <c r="R500" s="355"/>
      <c r="S500" s="355"/>
      <c r="T500" s="355"/>
      <c r="U500" s="355"/>
      <c r="V500" s="355"/>
      <c r="W500" s="355"/>
      <c r="X500" s="355"/>
      <c r="Y500" s="355"/>
      <c r="Z500" s="355"/>
    </row>
    <row r="501" spans="1:26" ht="15.75" customHeight="1" x14ac:dyDescent="0.3">
      <c r="A501" s="355"/>
      <c r="B501" s="355"/>
      <c r="C501" s="355"/>
      <c r="D501" s="355"/>
      <c r="E501" s="355"/>
      <c r="F501" s="359"/>
      <c r="G501" s="355"/>
      <c r="H501" s="355"/>
      <c r="I501" s="355"/>
      <c r="J501" s="355"/>
      <c r="K501" s="355"/>
      <c r="L501" s="355"/>
      <c r="M501" s="355"/>
      <c r="N501" s="355"/>
      <c r="O501" s="355"/>
      <c r="P501" s="355"/>
      <c r="Q501" s="355"/>
      <c r="R501" s="355"/>
      <c r="S501" s="355"/>
      <c r="T501" s="355"/>
      <c r="U501" s="355"/>
      <c r="V501" s="355"/>
      <c r="W501" s="355"/>
      <c r="X501" s="355"/>
      <c r="Y501" s="355"/>
      <c r="Z501" s="355"/>
    </row>
    <row r="502" spans="1:26" ht="15.75" customHeight="1" x14ac:dyDescent="0.3">
      <c r="A502" s="355"/>
      <c r="B502" s="355"/>
      <c r="C502" s="355"/>
      <c r="D502" s="355"/>
      <c r="E502" s="355"/>
      <c r="F502" s="359"/>
      <c r="G502" s="355"/>
      <c r="H502" s="355"/>
      <c r="I502" s="355"/>
      <c r="J502" s="355"/>
      <c r="K502" s="355"/>
      <c r="L502" s="355"/>
      <c r="M502" s="355"/>
      <c r="N502" s="355"/>
      <c r="O502" s="355"/>
      <c r="P502" s="355"/>
      <c r="Q502" s="355"/>
      <c r="R502" s="355"/>
      <c r="S502" s="355"/>
      <c r="T502" s="355"/>
      <c r="U502" s="355"/>
      <c r="V502" s="355"/>
      <c r="W502" s="355"/>
      <c r="X502" s="355"/>
      <c r="Y502" s="355"/>
      <c r="Z502" s="355"/>
    </row>
    <row r="503" spans="1:26" ht="15.75" customHeight="1" x14ac:dyDescent="0.3">
      <c r="A503" s="355"/>
      <c r="B503" s="355"/>
      <c r="C503" s="355"/>
      <c r="D503" s="355"/>
      <c r="E503" s="355"/>
      <c r="F503" s="359"/>
      <c r="G503" s="355"/>
      <c r="H503" s="355"/>
      <c r="I503" s="355"/>
      <c r="J503" s="355"/>
      <c r="K503" s="355"/>
      <c r="L503" s="355"/>
      <c r="M503" s="355"/>
      <c r="N503" s="355"/>
      <c r="O503" s="355"/>
      <c r="P503" s="355"/>
      <c r="Q503" s="355"/>
      <c r="R503" s="355"/>
      <c r="S503" s="355"/>
      <c r="T503" s="355"/>
      <c r="U503" s="355"/>
      <c r="V503" s="355"/>
      <c r="W503" s="355"/>
      <c r="X503" s="355"/>
      <c r="Y503" s="355"/>
      <c r="Z503" s="355"/>
    </row>
    <row r="504" spans="1:26" ht="15.75" customHeight="1" x14ac:dyDescent="0.3">
      <c r="A504" s="355"/>
      <c r="B504" s="355"/>
      <c r="C504" s="355"/>
      <c r="D504" s="355"/>
      <c r="E504" s="355"/>
      <c r="F504" s="359"/>
      <c r="G504" s="355"/>
      <c r="H504" s="355"/>
      <c r="I504" s="355"/>
      <c r="J504" s="355"/>
      <c r="K504" s="355"/>
      <c r="L504" s="355"/>
      <c r="M504" s="355"/>
      <c r="N504" s="355"/>
      <c r="O504" s="355"/>
      <c r="P504" s="355"/>
      <c r="Q504" s="355"/>
      <c r="R504" s="355"/>
      <c r="S504" s="355"/>
      <c r="T504" s="355"/>
      <c r="U504" s="355"/>
      <c r="V504" s="355"/>
      <c r="W504" s="355"/>
      <c r="X504" s="355"/>
      <c r="Y504" s="355"/>
      <c r="Z504" s="355"/>
    </row>
    <row r="505" spans="1:26" ht="15.75" customHeight="1" x14ac:dyDescent="0.3">
      <c r="A505" s="355"/>
      <c r="B505" s="355"/>
      <c r="C505" s="355"/>
      <c r="D505" s="355"/>
      <c r="E505" s="355"/>
      <c r="F505" s="359"/>
      <c r="G505" s="355"/>
      <c r="H505" s="355"/>
      <c r="I505" s="355"/>
      <c r="J505" s="355"/>
      <c r="K505" s="355"/>
      <c r="L505" s="355"/>
      <c r="M505" s="355"/>
      <c r="N505" s="355"/>
      <c r="O505" s="355"/>
      <c r="P505" s="355"/>
      <c r="Q505" s="355"/>
      <c r="R505" s="355"/>
      <c r="S505" s="355"/>
      <c r="T505" s="355"/>
      <c r="U505" s="355"/>
      <c r="V505" s="355"/>
      <c r="W505" s="355"/>
      <c r="X505" s="355"/>
      <c r="Y505" s="355"/>
      <c r="Z505" s="355"/>
    </row>
    <row r="506" spans="1:26" ht="15.75" customHeight="1" x14ac:dyDescent="0.3">
      <c r="A506" s="355"/>
      <c r="B506" s="355"/>
      <c r="C506" s="355"/>
      <c r="D506" s="355"/>
      <c r="E506" s="355"/>
      <c r="F506" s="359"/>
      <c r="G506" s="355"/>
      <c r="H506" s="355"/>
      <c r="I506" s="355"/>
      <c r="J506" s="355"/>
      <c r="K506" s="355"/>
      <c r="L506" s="355"/>
      <c r="M506" s="355"/>
      <c r="N506" s="355"/>
      <c r="O506" s="355"/>
      <c r="P506" s="355"/>
      <c r="Q506" s="355"/>
      <c r="R506" s="355"/>
      <c r="S506" s="355"/>
      <c r="T506" s="355"/>
      <c r="U506" s="355"/>
      <c r="V506" s="355"/>
      <c r="W506" s="355"/>
      <c r="X506" s="355"/>
      <c r="Y506" s="355"/>
      <c r="Z506" s="355"/>
    </row>
    <row r="507" spans="1:26" ht="15.75" customHeight="1" x14ac:dyDescent="0.3">
      <c r="A507" s="355"/>
      <c r="B507" s="355"/>
      <c r="C507" s="355"/>
      <c r="D507" s="355"/>
      <c r="E507" s="355"/>
      <c r="F507" s="359"/>
      <c r="G507" s="355"/>
      <c r="H507" s="355"/>
      <c r="I507" s="355"/>
      <c r="J507" s="355"/>
      <c r="K507" s="355"/>
      <c r="L507" s="355"/>
      <c r="M507" s="355"/>
      <c r="N507" s="355"/>
      <c r="O507" s="355"/>
      <c r="P507" s="355"/>
      <c r="Q507" s="355"/>
      <c r="R507" s="355"/>
      <c r="S507" s="355"/>
      <c r="T507" s="355"/>
      <c r="U507" s="355"/>
      <c r="V507" s="355"/>
      <c r="W507" s="355"/>
      <c r="X507" s="355"/>
      <c r="Y507" s="355"/>
      <c r="Z507" s="355"/>
    </row>
    <row r="508" spans="1:26" ht="15.75" customHeight="1" x14ac:dyDescent="0.3">
      <c r="A508" s="355"/>
      <c r="B508" s="355"/>
      <c r="C508" s="355"/>
      <c r="D508" s="355"/>
      <c r="E508" s="355"/>
      <c r="F508" s="359"/>
      <c r="G508" s="355"/>
      <c r="H508" s="355"/>
      <c r="I508" s="355"/>
      <c r="J508" s="355"/>
      <c r="K508" s="355"/>
      <c r="L508" s="355"/>
      <c r="M508" s="355"/>
      <c r="N508" s="355"/>
      <c r="O508" s="355"/>
      <c r="P508" s="355"/>
      <c r="Q508" s="355"/>
      <c r="R508" s="355"/>
      <c r="S508" s="355"/>
      <c r="T508" s="355"/>
      <c r="U508" s="355"/>
      <c r="V508" s="355"/>
      <c r="W508" s="355"/>
      <c r="X508" s="355"/>
      <c r="Y508" s="355"/>
      <c r="Z508" s="355"/>
    </row>
    <row r="509" spans="1:26" ht="15.75" customHeight="1" x14ac:dyDescent="0.3">
      <c r="A509" s="355"/>
      <c r="B509" s="355"/>
      <c r="C509" s="355"/>
      <c r="D509" s="355"/>
      <c r="E509" s="355"/>
      <c r="F509" s="359"/>
      <c r="G509" s="355"/>
      <c r="H509" s="355"/>
      <c r="I509" s="355"/>
      <c r="J509" s="355"/>
      <c r="K509" s="355"/>
      <c r="L509" s="355"/>
      <c r="M509" s="355"/>
      <c r="N509" s="355"/>
      <c r="O509" s="355"/>
      <c r="P509" s="355"/>
      <c r="Q509" s="355"/>
      <c r="R509" s="355"/>
      <c r="S509" s="355"/>
      <c r="T509" s="355"/>
      <c r="U509" s="355"/>
      <c r="V509" s="355"/>
      <c r="W509" s="355"/>
      <c r="X509" s="355"/>
      <c r="Y509" s="355"/>
      <c r="Z509" s="355"/>
    </row>
    <row r="510" spans="1:26" ht="15.75" customHeight="1" x14ac:dyDescent="0.3">
      <c r="A510" s="355"/>
      <c r="B510" s="355"/>
      <c r="C510" s="355"/>
      <c r="D510" s="355"/>
      <c r="E510" s="355"/>
      <c r="F510" s="359"/>
      <c r="G510" s="355"/>
      <c r="H510" s="355"/>
      <c r="I510" s="355"/>
      <c r="J510" s="355"/>
      <c r="K510" s="355"/>
      <c r="L510" s="355"/>
      <c r="M510" s="355"/>
      <c r="N510" s="355"/>
      <c r="O510" s="355"/>
      <c r="P510" s="355"/>
      <c r="Q510" s="355"/>
      <c r="R510" s="355"/>
      <c r="S510" s="355"/>
      <c r="T510" s="355"/>
      <c r="U510" s="355"/>
      <c r="V510" s="355"/>
      <c r="W510" s="355"/>
      <c r="X510" s="355"/>
      <c r="Y510" s="355"/>
      <c r="Z510" s="355"/>
    </row>
    <row r="511" spans="1:26" ht="15.75" customHeight="1" x14ac:dyDescent="0.3">
      <c r="A511" s="355"/>
      <c r="B511" s="355"/>
      <c r="C511" s="355"/>
      <c r="D511" s="355"/>
      <c r="E511" s="355"/>
      <c r="F511" s="359"/>
      <c r="G511" s="355"/>
      <c r="H511" s="355"/>
      <c r="I511" s="355"/>
      <c r="J511" s="355"/>
      <c r="K511" s="355"/>
      <c r="L511" s="355"/>
      <c r="M511" s="355"/>
      <c r="N511" s="355"/>
      <c r="O511" s="355"/>
      <c r="P511" s="355"/>
      <c r="Q511" s="355"/>
      <c r="R511" s="355"/>
      <c r="S511" s="355"/>
      <c r="T511" s="355"/>
      <c r="U511" s="355"/>
      <c r="V511" s="355"/>
      <c r="W511" s="355"/>
      <c r="X511" s="355"/>
      <c r="Y511" s="355"/>
      <c r="Z511" s="355"/>
    </row>
    <row r="512" spans="1:26" ht="15.75" customHeight="1" x14ac:dyDescent="0.3">
      <c r="A512" s="355"/>
      <c r="B512" s="355"/>
      <c r="C512" s="355"/>
      <c r="D512" s="355"/>
      <c r="E512" s="355"/>
      <c r="F512" s="359"/>
      <c r="G512" s="355"/>
      <c r="H512" s="355"/>
      <c r="I512" s="355"/>
      <c r="J512" s="355"/>
      <c r="K512" s="355"/>
      <c r="L512" s="355"/>
      <c r="M512" s="355"/>
      <c r="N512" s="355"/>
      <c r="O512" s="355"/>
      <c r="P512" s="355"/>
      <c r="Q512" s="355"/>
      <c r="R512" s="355"/>
      <c r="S512" s="355"/>
      <c r="T512" s="355"/>
      <c r="U512" s="355"/>
      <c r="V512" s="355"/>
      <c r="W512" s="355"/>
      <c r="X512" s="355"/>
      <c r="Y512" s="355"/>
      <c r="Z512" s="355"/>
    </row>
    <row r="513" spans="1:26" ht="15.75" customHeight="1" x14ac:dyDescent="0.3">
      <c r="A513" s="355"/>
      <c r="B513" s="355"/>
      <c r="C513" s="355"/>
      <c r="D513" s="355"/>
      <c r="E513" s="355"/>
      <c r="F513" s="359"/>
      <c r="G513" s="355"/>
      <c r="H513" s="355"/>
      <c r="I513" s="355"/>
      <c r="J513" s="355"/>
      <c r="K513" s="355"/>
      <c r="L513" s="355"/>
      <c r="M513" s="355"/>
      <c r="N513" s="355"/>
      <c r="O513" s="355"/>
      <c r="P513" s="355"/>
      <c r="Q513" s="355"/>
      <c r="R513" s="355"/>
      <c r="S513" s="355"/>
      <c r="T513" s="355"/>
      <c r="U513" s="355"/>
      <c r="V513" s="355"/>
      <c r="W513" s="355"/>
      <c r="X513" s="355"/>
      <c r="Y513" s="355"/>
      <c r="Z513" s="355"/>
    </row>
    <row r="514" spans="1:26" ht="15.75" customHeight="1" x14ac:dyDescent="0.3">
      <c r="A514" s="355"/>
      <c r="B514" s="355"/>
      <c r="C514" s="355"/>
      <c r="D514" s="355"/>
      <c r="E514" s="355"/>
      <c r="F514" s="359"/>
      <c r="G514" s="355"/>
      <c r="H514" s="355"/>
      <c r="I514" s="355"/>
      <c r="J514" s="355"/>
      <c r="K514" s="355"/>
      <c r="L514" s="355"/>
      <c r="M514" s="355"/>
      <c r="N514" s="355"/>
      <c r="O514" s="355"/>
      <c r="P514" s="355"/>
      <c r="Q514" s="355"/>
      <c r="R514" s="355"/>
      <c r="S514" s="355"/>
      <c r="T514" s="355"/>
      <c r="U514" s="355"/>
      <c r="V514" s="355"/>
      <c r="W514" s="355"/>
      <c r="X514" s="355"/>
      <c r="Y514" s="355"/>
      <c r="Z514" s="355"/>
    </row>
    <row r="515" spans="1:26" ht="15.75" customHeight="1" x14ac:dyDescent="0.3">
      <c r="A515" s="355"/>
      <c r="B515" s="355"/>
      <c r="C515" s="355"/>
      <c r="D515" s="355"/>
      <c r="E515" s="355"/>
      <c r="F515" s="359"/>
      <c r="G515" s="355"/>
      <c r="H515" s="355"/>
      <c r="I515" s="355"/>
      <c r="J515" s="355"/>
      <c r="K515" s="355"/>
      <c r="L515" s="355"/>
      <c r="M515" s="355"/>
      <c r="N515" s="355"/>
      <c r="O515" s="355"/>
      <c r="P515" s="355"/>
      <c r="Q515" s="355"/>
      <c r="R515" s="355"/>
      <c r="S515" s="355"/>
      <c r="T515" s="355"/>
      <c r="U515" s="355"/>
      <c r="V515" s="355"/>
      <c r="W515" s="355"/>
      <c r="X515" s="355"/>
      <c r="Y515" s="355"/>
      <c r="Z515" s="355"/>
    </row>
    <row r="516" spans="1:26" ht="15.75" customHeight="1" x14ac:dyDescent="0.3">
      <c r="A516" s="355"/>
      <c r="B516" s="355"/>
      <c r="C516" s="355"/>
      <c r="D516" s="355"/>
      <c r="E516" s="355"/>
      <c r="F516" s="359"/>
      <c r="G516" s="355"/>
      <c r="H516" s="355"/>
      <c r="I516" s="355"/>
      <c r="J516" s="355"/>
      <c r="K516" s="355"/>
      <c r="L516" s="355"/>
      <c r="M516" s="355"/>
      <c r="N516" s="355"/>
      <c r="O516" s="355"/>
      <c r="P516" s="355"/>
      <c r="Q516" s="355"/>
      <c r="R516" s="355"/>
      <c r="S516" s="355"/>
      <c r="T516" s="355"/>
      <c r="U516" s="355"/>
      <c r="V516" s="355"/>
      <c r="W516" s="355"/>
      <c r="X516" s="355"/>
      <c r="Y516" s="355"/>
      <c r="Z516" s="355"/>
    </row>
    <row r="517" spans="1:26" ht="15.75" customHeight="1" x14ac:dyDescent="0.3">
      <c r="A517" s="355"/>
      <c r="B517" s="355"/>
      <c r="C517" s="355"/>
      <c r="D517" s="355"/>
      <c r="E517" s="355"/>
      <c r="F517" s="359"/>
      <c r="G517" s="355"/>
      <c r="H517" s="355"/>
      <c r="I517" s="355"/>
      <c r="J517" s="355"/>
      <c r="K517" s="355"/>
      <c r="L517" s="355"/>
      <c r="M517" s="355"/>
      <c r="N517" s="355"/>
      <c r="O517" s="355"/>
      <c r="P517" s="355"/>
      <c r="Q517" s="355"/>
      <c r="R517" s="355"/>
      <c r="S517" s="355"/>
      <c r="T517" s="355"/>
      <c r="U517" s="355"/>
      <c r="V517" s="355"/>
      <c r="W517" s="355"/>
      <c r="X517" s="355"/>
      <c r="Y517" s="355"/>
      <c r="Z517" s="355"/>
    </row>
    <row r="518" spans="1:26" ht="15.75" customHeight="1" x14ac:dyDescent="0.3">
      <c r="A518" s="355"/>
      <c r="B518" s="355"/>
      <c r="C518" s="355"/>
      <c r="D518" s="355"/>
      <c r="E518" s="355"/>
      <c r="F518" s="359"/>
      <c r="G518" s="355"/>
      <c r="H518" s="355"/>
      <c r="I518" s="355"/>
      <c r="J518" s="355"/>
      <c r="K518" s="355"/>
      <c r="L518" s="355"/>
      <c r="M518" s="355"/>
      <c r="N518" s="355"/>
      <c r="O518" s="355"/>
      <c r="P518" s="355"/>
      <c r="Q518" s="355"/>
      <c r="R518" s="355"/>
      <c r="S518" s="355"/>
      <c r="T518" s="355"/>
      <c r="U518" s="355"/>
      <c r="V518" s="355"/>
      <c r="W518" s="355"/>
      <c r="X518" s="355"/>
      <c r="Y518" s="355"/>
      <c r="Z518" s="355"/>
    </row>
    <row r="519" spans="1:26" ht="15.75" customHeight="1" x14ac:dyDescent="0.3">
      <c r="A519" s="355"/>
      <c r="B519" s="355"/>
      <c r="C519" s="355"/>
      <c r="D519" s="355"/>
      <c r="E519" s="355"/>
      <c r="F519" s="359"/>
      <c r="G519" s="355"/>
      <c r="H519" s="355"/>
      <c r="I519" s="355"/>
      <c r="J519" s="355"/>
      <c r="K519" s="355"/>
      <c r="L519" s="355"/>
      <c r="M519" s="355"/>
      <c r="N519" s="355"/>
      <c r="O519" s="355"/>
      <c r="P519" s="355"/>
      <c r="Q519" s="355"/>
      <c r="R519" s="355"/>
      <c r="S519" s="355"/>
      <c r="T519" s="355"/>
      <c r="U519" s="355"/>
      <c r="V519" s="355"/>
      <c r="W519" s="355"/>
      <c r="X519" s="355"/>
      <c r="Y519" s="355"/>
      <c r="Z519" s="355"/>
    </row>
    <row r="520" spans="1:26" ht="15.75" customHeight="1" x14ac:dyDescent="0.3">
      <c r="A520" s="355"/>
      <c r="B520" s="355"/>
      <c r="C520" s="355"/>
      <c r="D520" s="355"/>
      <c r="E520" s="355"/>
      <c r="F520" s="359"/>
      <c r="G520" s="355"/>
      <c r="H520" s="355"/>
      <c r="I520" s="355"/>
      <c r="J520" s="355"/>
      <c r="K520" s="355"/>
      <c r="L520" s="355"/>
      <c r="M520" s="355"/>
      <c r="N520" s="355"/>
      <c r="O520" s="355"/>
      <c r="P520" s="355"/>
      <c r="Q520" s="355"/>
      <c r="R520" s="355"/>
      <c r="S520" s="355"/>
      <c r="T520" s="355"/>
      <c r="U520" s="355"/>
      <c r="V520" s="355"/>
      <c r="W520" s="355"/>
      <c r="X520" s="355"/>
      <c r="Y520" s="355"/>
      <c r="Z520" s="355"/>
    </row>
    <row r="521" spans="1:26" ht="15.75" customHeight="1" x14ac:dyDescent="0.3">
      <c r="A521" s="355"/>
      <c r="B521" s="355"/>
      <c r="C521" s="355"/>
      <c r="D521" s="355"/>
      <c r="E521" s="355"/>
      <c r="F521" s="359"/>
      <c r="G521" s="355"/>
      <c r="H521" s="355"/>
      <c r="I521" s="355"/>
      <c r="J521" s="355"/>
      <c r="K521" s="355"/>
      <c r="L521" s="355"/>
      <c r="M521" s="355"/>
      <c r="N521" s="355"/>
      <c r="O521" s="355"/>
      <c r="P521" s="355"/>
      <c r="Q521" s="355"/>
      <c r="R521" s="355"/>
      <c r="S521" s="355"/>
      <c r="T521" s="355"/>
      <c r="U521" s="355"/>
      <c r="V521" s="355"/>
      <c r="W521" s="355"/>
      <c r="X521" s="355"/>
      <c r="Y521" s="355"/>
      <c r="Z521" s="355"/>
    </row>
    <row r="522" spans="1:26" ht="15.75" customHeight="1" x14ac:dyDescent="0.3">
      <c r="A522" s="355"/>
      <c r="B522" s="355"/>
      <c r="C522" s="355"/>
      <c r="D522" s="355"/>
      <c r="E522" s="355"/>
      <c r="F522" s="359"/>
      <c r="G522" s="355"/>
      <c r="H522" s="355"/>
      <c r="I522" s="355"/>
      <c r="J522" s="355"/>
      <c r="K522" s="355"/>
      <c r="L522" s="355"/>
      <c r="M522" s="355"/>
      <c r="N522" s="355"/>
      <c r="O522" s="355"/>
      <c r="P522" s="355"/>
      <c r="Q522" s="355"/>
      <c r="R522" s="355"/>
      <c r="S522" s="355"/>
      <c r="T522" s="355"/>
      <c r="U522" s="355"/>
      <c r="V522" s="355"/>
      <c r="W522" s="355"/>
      <c r="X522" s="355"/>
      <c r="Y522" s="355"/>
      <c r="Z522" s="355"/>
    </row>
    <row r="523" spans="1:26" ht="15.75" customHeight="1" x14ac:dyDescent="0.3">
      <c r="A523" s="355"/>
      <c r="B523" s="355"/>
      <c r="C523" s="355"/>
      <c r="D523" s="355"/>
      <c r="E523" s="355"/>
      <c r="F523" s="359"/>
      <c r="G523" s="355"/>
      <c r="H523" s="355"/>
      <c r="I523" s="355"/>
      <c r="J523" s="355"/>
      <c r="K523" s="355"/>
      <c r="L523" s="355"/>
      <c r="M523" s="355"/>
      <c r="N523" s="355"/>
      <c r="O523" s="355"/>
      <c r="P523" s="355"/>
      <c r="Q523" s="355"/>
      <c r="R523" s="355"/>
      <c r="S523" s="355"/>
      <c r="T523" s="355"/>
      <c r="U523" s="355"/>
      <c r="V523" s="355"/>
      <c r="W523" s="355"/>
      <c r="X523" s="355"/>
      <c r="Y523" s="355"/>
      <c r="Z523" s="355"/>
    </row>
    <row r="524" spans="1:26" ht="15.75" customHeight="1" x14ac:dyDescent="0.3">
      <c r="A524" s="355"/>
      <c r="B524" s="355"/>
      <c r="C524" s="355"/>
      <c r="D524" s="355"/>
      <c r="E524" s="355"/>
      <c r="F524" s="359"/>
      <c r="G524" s="355"/>
      <c r="H524" s="355"/>
      <c r="I524" s="355"/>
      <c r="J524" s="355"/>
      <c r="K524" s="355"/>
      <c r="L524" s="355"/>
      <c r="M524" s="355"/>
      <c r="N524" s="355"/>
      <c r="O524" s="355"/>
      <c r="P524" s="355"/>
      <c r="Q524" s="355"/>
      <c r="R524" s="355"/>
      <c r="S524" s="355"/>
      <c r="T524" s="355"/>
      <c r="U524" s="355"/>
      <c r="V524" s="355"/>
      <c r="W524" s="355"/>
      <c r="X524" s="355"/>
      <c r="Y524" s="355"/>
      <c r="Z524" s="355"/>
    </row>
    <row r="525" spans="1:26" ht="15.75" customHeight="1" x14ac:dyDescent="0.3">
      <c r="A525" s="355"/>
      <c r="B525" s="355"/>
      <c r="C525" s="355"/>
      <c r="D525" s="355"/>
      <c r="E525" s="355"/>
      <c r="F525" s="359"/>
      <c r="G525" s="355"/>
      <c r="H525" s="355"/>
      <c r="I525" s="355"/>
      <c r="J525" s="355"/>
      <c r="K525" s="355"/>
      <c r="L525" s="355"/>
      <c r="M525" s="355"/>
      <c r="N525" s="355"/>
      <c r="O525" s="355"/>
      <c r="P525" s="355"/>
      <c r="Q525" s="355"/>
      <c r="R525" s="355"/>
      <c r="S525" s="355"/>
      <c r="T525" s="355"/>
      <c r="U525" s="355"/>
      <c r="V525" s="355"/>
      <c r="W525" s="355"/>
      <c r="X525" s="355"/>
      <c r="Y525" s="355"/>
      <c r="Z525" s="355"/>
    </row>
    <row r="526" spans="1:26" ht="15.75" customHeight="1" x14ac:dyDescent="0.3">
      <c r="A526" s="355"/>
      <c r="B526" s="355"/>
      <c r="C526" s="355"/>
      <c r="D526" s="355"/>
      <c r="E526" s="355"/>
      <c r="F526" s="359"/>
      <c r="G526" s="355"/>
      <c r="H526" s="355"/>
      <c r="I526" s="355"/>
      <c r="J526" s="355"/>
      <c r="K526" s="355"/>
      <c r="L526" s="355"/>
      <c r="M526" s="355"/>
      <c r="N526" s="355"/>
      <c r="O526" s="355"/>
      <c r="P526" s="355"/>
      <c r="Q526" s="355"/>
      <c r="R526" s="355"/>
      <c r="S526" s="355"/>
      <c r="T526" s="355"/>
      <c r="U526" s="355"/>
      <c r="V526" s="355"/>
      <c r="W526" s="355"/>
      <c r="X526" s="355"/>
      <c r="Y526" s="355"/>
      <c r="Z526" s="355"/>
    </row>
    <row r="527" spans="1:26" ht="15.75" customHeight="1" x14ac:dyDescent="0.3">
      <c r="A527" s="355"/>
      <c r="B527" s="355"/>
      <c r="C527" s="355"/>
      <c r="D527" s="355"/>
      <c r="E527" s="355"/>
      <c r="F527" s="359"/>
      <c r="G527" s="355"/>
      <c r="H527" s="355"/>
      <c r="I527" s="355"/>
      <c r="J527" s="355"/>
      <c r="K527" s="355"/>
      <c r="L527" s="355"/>
      <c r="M527" s="355"/>
      <c r="N527" s="355"/>
      <c r="O527" s="355"/>
      <c r="P527" s="355"/>
      <c r="Q527" s="355"/>
      <c r="R527" s="355"/>
      <c r="S527" s="355"/>
      <c r="T527" s="355"/>
      <c r="U527" s="355"/>
      <c r="V527" s="355"/>
      <c r="W527" s="355"/>
      <c r="X527" s="355"/>
      <c r="Y527" s="355"/>
      <c r="Z527" s="355"/>
    </row>
    <row r="528" spans="1:26" ht="15.75" customHeight="1" x14ac:dyDescent="0.3">
      <c r="A528" s="355"/>
      <c r="B528" s="355"/>
      <c r="C528" s="355"/>
      <c r="D528" s="355"/>
      <c r="E528" s="355"/>
      <c r="F528" s="359"/>
      <c r="G528" s="355"/>
      <c r="H528" s="355"/>
      <c r="I528" s="355"/>
      <c r="J528" s="355"/>
      <c r="K528" s="355"/>
      <c r="L528" s="355"/>
      <c r="M528" s="355"/>
      <c r="N528" s="355"/>
      <c r="O528" s="355"/>
      <c r="P528" s="355"/>
      <c r="Q528" s="355"/>
      <c r="R528" s="355"/>
      <c r="S528" s="355"/>
      <c r="T528" s="355"/>
      <c r="U528" s="355"/>
      <c r="V528" s="355"/>
      <c r="W528" s="355"/>
      <c r="X528" s="355"/>
      <c r="Y528" s="355"/>
      <c r="Z528" s="355"/>
    </row>
    <row r="529" spans="1:26" ht="15.75" customHeight="1" x14ac:dyDescent="0.3">
      <c r="A529" s="355"/>
      <c r="B529" s="355"/>
      <c r="C529" s="355"/>
      <c r="D529" s="355"/>
      <c r="E529" s="355"/>
      <c r="F529" s="359"/>
      <c r="G529" s="355"/>
      <c r="H529" s="355"/>
      <c r="I529" s="355"/>
      <c r="J529" s="355"/>
      <c r="K529" s="355"/>
      <c r="L529" s="355"/>
      <c r="M529" s="355"/>
      <c r="N529" s="355"/>
      <c r="O529" s="355"/>
      <c r="P529" s="355"/>
      <c r="Q529" s="355"/>
      <c r="R529" s="355"/>
      <c r="S529" s="355"/>
      <c r="T529" s="355"/>
      <c r="U529" s="355"/>
      <c r="V529" s="355"/>
      <c r="W529" s="355"/>
      <c r="X529" s="355"/>
      <c r="Y529" s="355"/>
      <c r="Z529" s="355"/>
    </row>
    <row r="530" spans="1:26" ht="15.75" customHeight="1" x14ac:dyDescent="0.3">
      <c r="A530" s="355"/>
      <c r="B530" s="355"/>
      <c r="C530" s="355"/>
      <c r="D530" s="355"/>
      <c r="E530" s="355"/>
      <c r="F530" s="359"/>
      <c r="G530" s="355"/>
      <c r="H530" s="355"/>
      <c r="I530" s="355"/>
      <c r="J530" s="355"/>
      <c r="K530" s="355"/>
      <c r="L530" s="355"/>
      <c r="M530" s="355"/>
      <c r="N530" s="355"/>
      <c r="O530" s="355"/>
      <c r="P530" s="355"/>
      <c r="Q530" s="355"/>
      <c r="R530" s="355"/>
      <c r="S530" s="355"/>
      <c r="T530" s="355"/>
      <c r="U530" s="355"/>
      <c r="V530" s="355"/>
      <c r="W530" s="355"/>
      <c r="X530" s="355"/>
      <c r="Y530" s="355"/>
      <c r="Z530" s="355"/>
    </row>
    <row r="531" spans="1:26" ht="15.75" customHeight="1" x14ac:dyDescent="0.3">
      <c r="A531" s="355"/>
      <c r="B531" s="355"/>
      <c r="C531" s="355"/>
      <c r="D531" s="355"/>
      <c r="E531" s="355"/>
      <c r="F531" s="359"/>
      <c r="G531" s="355"/>
      <c r="H531" s="355"/>
      <c r="I531" s="355"/>
      <c r="J531" s="355"/>
      <c r="K531" s="355"/>
      <c r="L531" s="355"/>
      <c r="M531" s="355"/>
      <c r="N531" s="355"/>
      <c r="O531" s="355"/>
      <c r="P531" s="355"/>
      <c r="Q531" s="355"/>
      <c r="R531" s="355"/>
      <c r="S531" s="355"/>
      <c r="T531" s="355"/>
      <c r="U531" s="355"/>
      <c r="V531" s="355"/>
      <c r="W531" s="355"/>
      <c r="X531" s="355"/>
      <c r="Y531" s="355"/>
      <c r="Z531" s="355"/>
    </row>
    <row r="532" spans="1:26" ht="15.75" customHeight="1" x14ac:dyDescent="0.3">
      <c r="A532" s="355"/>
      <c r="B532" s="355"/>
      <c r="C532" s="355"/>
      <c r="D532" s="355"/>
      <c r="E532" s="355"/>
      <c r="F532" s="359"/>
      <c r="G532" s="355"/>
      <c r="H532" s="355"/>
      <c r="I532" s="355"/>
      <c r="J532" s="355"/>
      <c r="K532" s="355"/>
      <c r="L532" s="355"/>
      <c r="M532" s="355"/>
      <c r="N532" s="355"/>
      <c r="O532" s="355"/>
      <c r="P532" s="355"/>
      <c r="Q532" s="355"/>
      <c r="R532" s="355"/>
      <c r="S532" s="355"/>
      <c r="T532" s="355"/>
      <c r="U532" s="355"/>
      <c r="V532" s="355"/>
      <c r="W532" s="355"/>
      <c r="X532" s="355"/>
      <c r="Y532" s="355"/>
      <c r="Z532" s="355"/>
    </row>
    <row r="533" spans="1:26" ht="15.75" customHeight="1" x14ac:dyDescent="0.3">
      <c r="A533" s="355"/>
      <c r="B533" s="355"/>
      <c r="C533" s="355"/>
      <c r="D533" s="355"/>
      <c r="E533" s="355"/>
      <c r="F533" s="359"/>
      <c r="G533" s="355"/>
      <c r="H533" s="355"/>
      <c r="I533" s="355"/>
      <c r="J533" s="355"/>
      <c r="K533" s="355"/>
      <c r="L533" s="355"/>
      <c r="M533" s="355"/>
      <c r="N533" s="355"/>
      <c r="O533" s="355"/>
      <c r="P533" s="355"/>
      <c r="Q533" s="355"/>
      <c r="R533" s="355"/>
      <c r="S533" s="355"/>
      <c r="T533" s="355"/>
      <c r="U533" s="355"/>
      <c r="V533" s="355"/>
      <c r="W533" s="355"/>
      <c r="X533" s="355"/>
      <c r="Y533" s="355"/>
      <c r="Z533" s="355"/>
    </row>
    <row r="534" spans="1:26" ht="15.75" customHeight="1" x14ac:dyDescent="0.3">
      <c r="A534" s="355"/>
      <c r="B534" s="355"/>
      <c r="C534" s="355"/>
      <c r="D534" s="355"/>
      <c r="E534" s="355"/>
      <c r="F534" s="359"/>
      <c r="G534" s="355"/>
      <c r="H534" s="355"/>
      <c r="I534" s="355"/>
      <c r="J534" s="355"/>
      <c r="K534" s="355"/>
      <c r="L534" s="355"/>
      <c r="M534" s="355"/>
      <c r="N534" s="355"/>
      <c r="O534" s="355"/>
      <c r="P534" s="355"/>
      <c r="Q534" s="355"/>
      <c r="R534" s="355"/>
      <c r="S534" s="355"/>
      <c r="T534" s="355"/>
      <c r="U534" s="355"/>
      <c r="V534" s="355"/>
      <c r="W534" s="355"/>
      <c r="X534" s="355"/>
      <c r="Y534" s="355"/>
      <c r="Z534" s="355"/>
    </row>
    <row r="535" spans="1:26" ht="15.75" customHeight="1" x14ac:dyDescent="0.3">
      <c r="A535" s="355"/>
      <c r="B535" s="355"/>
      <c r="C535" s="355"/>
      <c r="D535" s="355"/>
      <c r="E535" s="355"/>
      <c r="F535" s="359"/>
      <c r="G535" s="355"/>
      <c r="H535" s="355"/>
      <c r="I535" s="355"/>
      <c r="J535" s="355"/>
      <c r="K535" s="355"/>
      <c r="L535" s="355"/>
      <c r="M535" s="355"/>
      <c r="N535" s="355"/>
      <c r="O535" s="355"/>
      <c r="P535" s="355"/>
      <c r="Q535" s="355"/>
      <c r="R535" s="355"/>
      <c r="S535" s="355"/>
      <c r="T535" s="355"/>
      <c r="U535" s="355"/>
      <c r="V535" s="355"/>
      <c r="W535" s="355"/>
      <c r="X535" s="355"/>
      <c r="Y535" s="355"/>
      <c r="Z535" s="355"/>
    </row>
    <row r="536" spans="1:26" ht="15.75" customHeight="1" x14ac:dyDescent="0.3">
      <c r="A536" s="355"/>
      <c r="B536" s="355"/>
      <c r="C536" s="355"/>
      <c r="D536" s="355"/>
      <c r="E536" s="355"/>
      <c r="F536" s="359"/>
      <c r="G536" s="355"/>
      <c r="H536" s="355"/>
      <c r="I536" s="355"/>
      <c r="J536" s="355"/>
      <c r="K536" s="355"/>
      <c r="L536" s="355"/>
      <c r="M536" s="355"/>
      <c r="N536" s="355"/>
      <c r="O536" s="355"/>
      <c r="P536" s="355"/>
      <c r="Q536" s="355"/>
      <c r="R536" s="355"/>
      <c r="S536" s="355"/>
      <c r="T536" s="355"/>
      <c r="U536" s="355"/>
      <c r="V536" s="355"/>
      <c r="W536" s="355"/>
      <c r="X536" s="355"/>
      <c r="Y536" s="355"/>
      <c r="Z536" s="355"/>
    </row>
    <row r="537" spans="1:26" ht="15.75" customHeight="1" x14ac:dyDescent="0.3">
      <c r="A537" s="355"/>
      <c r="B537" s="355"/>
      <c r="C537" s="355"/>
      <c r="D537" s="355"/>
      <c r="E537" s="355"/>
      <c r="F537" s="359"/>
      <c r="G537" s="355"/>
      <c r="H537" s="355"/>
      <c r="I537" s="355"/>
      <c r="J537" s="355"/>
      <c r="K537" s="355"/>
      <c r="L537" s="355"/>
      <c r="M537" s="355"/>
      <c r="N537" s="355"/>
      <c r="O537" s="355"/>
      <c r="P537" s="355"/>
      <c r="Q537" s="355"/>
      <c r="R537" s="355"/>
      <c r="S537" s="355"/>
      <c r="T537" s="355"/>
      <c r="U537" s="355"/>
      <c r="V537" s="355"/>
      <c r="W537" s="355"/>
      <c r="X537" s="355"/>
      <c r="Y537" s="355"/>
      <c r="Z537" s="355"/>
    </row>
    <row r="538" spans="1:26" ht="15.75" customHeight="1" x14ac:dyDescent="0.3">
      <c r="A538" s="355"/>
      <c r="B538" s="355"/>
      <c r="C538" s="355"/>
      <c r="D538" s="355"/>
      <c r="E538" s="355"/>
      <c r="F538" s="359"/>
      <c r="G538" s="355"/>
      <c r="H538" s="355"/>
      <c r="I538" s="355"/>
      <c r="J538" s="355"/>
      <c r="K538" s="355"/>
      <c r="L538" s="355"/>
      <c r="M538" s="355"/>
      <c r="N538" s="355"/>
      <c r="O538" s="355"/>
      <c r="P538" s="355"/>
      <c r="Q538" s="355"/>
      <c r="R538" s="355"/>
      <c r="S538" s="355"/>
      <c r="T538" s="355"/>
      <c r="U538" s="355"/>
      <c r="V538" s="355"/>
      <c r="W538" s="355"/>
      <c r="X538" s="355"/>
      <c r="Y538" s="355"/>
      <c r="Z538" s="355"/>
    </row>
    <row r="539" spans="1:26" ht="15.75" customHeight="1" x14ac:dyDescent="0.3">
      <c r="A539" s="355"/>
      <c r="B539" s="355"/>
      <c r="C539" s="355"/>
      <c r="D539" s="355"/>
      <c r="E539" s="355"/>
      <c r="F539" s="359"/>
      <c r="G539" s="355"/>
      <c r="H539" s="355"/>
      <c r="I539" s="355"/>
      <c r="J539" s="355"/>
      <c r="K539" s="355"/>
      <c r="L539" s="355"/>
      <c r="M539" s="355"/>
      <c r="N539" s="355"/>
      <c r="O539" s="355"/>
      <c r="P539" s="355"/>
      <c r="Q539" s="355"/>
      <c r="R539" s="355"/>
      <c r="S539" s="355"/>
      <c r="T539" s="355"/>
      <c r="U539" s="355"/>
      <c r="V539" s="355"/>
      <c r="W539" s="355"/>
      <c r="X539" s="355"/>
      <c r="Y539" s="355"/>
      <c r="Z539" s="355"/>
    </row>
    <row r="540" spans="1:26" ht="15.75" customHeight="1" x14ac:dyDescent="0.3">
      <c r="A540" s="355"/>
      <c r="B540" s="355"/>
      <c r="C540" s="355"/>
      <c r="D540" s="355"/>
      <c r="E540" s="355"/>
      <c r="F540" s="359"/>
      <c r="G540" s="355"/>
      <c r="H540" s="355"/>
      <c r="I540" s="355"/>
      <c r="J540" s="355"/>
      <c r="K540" s="355"/>
      <c r="L540" s="355"/>
      <c r="M540" s="355"/>
      <c r="N540" s="355"/>
      <c r="O540" s="355"/>
      <c r="P540" s="355"/>
      <c r="Q540" s="355"/>
      <c r="R540" s="355"/>
      <c r="S540" s="355"/>
      <c r="T540" s="355"/>
      <c r="U540" s="355"/>
      <c r="V540" s="355"/>
      <c r="W540" s="355"/>
      <c r="X540" s="355"/>
      <c r="Y540" s="355"/>
      <c r="Z540" s="355"/>
    </row>
    <row r="541" spans="1:26" ht="15.75" customHeight="1" x14ac:dyDescent="0.3">
      <c r="A541" s="355"/>
      <c r="B541" s="355"/>
      <c r="C541" s="355"/>
      <c r="D541" s="355"/>
      <c r="E541" s="355"/>
      <c r="F541" s="359"/>
      <c r="G541" s="355"/>
      <c r="H541" s="355"/>
      <c r="I541" s="355"/>
      <c r="J541" s="355"/>
      <c r="K541" s="355"/>
      <c r="L541" s="355"/>
      <c r="M541" s="355"/>
      <c r="N541" s="355"/>
      <c r="O541" s="355"/>
      <c r="P541" s="355"/>
      <c r="Q541" s="355"/>
      <c r="R541" s="355"/>
      <c r="S541" s="355"/>
      <c r="T541" s="355"/>
      <c r="U541" s="355"/>
      <c r="V541" s="355"/>
      <c r="W541" s="355"/>
      <c r="X541" s="355"/>
      <c r="Y541" s="355"/>
      <c r="Z541" s="355"/>
    </row>
    <row r="542" spans="1:26" ht="15.75" customHeight="1" x14ac:dyDescent="0.3">
      <c r="A542" s="355"/>
      <c r="B542" s="355"/>
      <c r="C542" s="355"/>
      <c r="D542" s="355"/>
      <c r="E542" s="355"/>
      <c r="F542" s="359"/>
      <c r="G542" s="355"/>
      <c r="H542" s="355"/>
      <c r="I542" s="355"/>
      <c r="J542" s="355"/>
      <c r="K542" s="355"/>
      <c r="L542" s="355"/>
      <c r="M542" s="355"/>
      <c r="N542" s="355"/>
      <c r="O542" s="355"/>
      <c r="P542" s="355"/>
      <c r="Q542" s="355"/>
      <c r="R542" s="355"/>
      <c r="S542" s="355"/>
      <c r="T542" s="355"/>
      <c r="U542" s="355"/>
      <c r="V542" s="355"/>
      <c r="W542" s="355"/>
      <c r="X542" s="355"/>
      <c r="Y542" s="355"/>
      <c r="Z542" s="355"/>
    </row>
    <row r="543" spans="1:26" ht="15.75" customHeight="1" x14ac:dyDescent="0.3">
      <c r="A543" s="355"/>
      <c r="B543" s="355"/>
      <c r="C543" s="355"/>
      <c r="D543" s="355"/>
      <c r="E543" s="355"/>
      <c r="F543" s="359"/>
      <c r="G543" s="355"/>
      <c r="H543" s="355"/>
      <c r="I543" s="355"/>
      <c r="J543" s="355"/>
      <c r="K543" s="355"/>
      <c r="L543" s="355"/>
      <c r="M543" s="355"/>
      <c r="N543" s="355"/>
      <c r="O543" s="355"/>
      <c r="P543" s="355"/>
      <c r="Q543" s="355"/>
      <c r="R543" s="355"/>
      <c r="S543" s="355"/>
      <c r="T543" s="355"/>
      <c r="U543" s="355"/>
      <c r="V543" s="355"/>
      <c r="W543" s="355"/>
      <c r="X543" s="355"/>
      <c r="Y543" s="355"/>
      <c r="Z543" s="355"/>
    </row>
    <row r="544" spans="1:26" ht="15.75" customHeight="1" x14ac:dyDescent="0.3">
      <c r="A544" s="355"/>
      <c r="B544" s="355"/>
      <c r="C544" s="355"/>
      <c r="D544" s="355"/>
      <c r="E544" s="355"/>
      <c r="F544" s="359"/>
      <c r="G544" s="355"/>
      <c r="H544" s="355"/>
      <c r="I544" s="355"/>
      <c r="J544" s="355"/>
      <c r="K544" s="355"/>
      <c r="L544" s="355"/>
      <c r="M544" s="355"/>
      <c r="N544" s="355"/>
      <c r="O544" s="355"/>
      <c r="P544" s="355"/>
      <c r="Q544" s="355"/>
      <c r="R544" s="355"/>
      <c r="S544" s="355"/>
      <c r="T544" s="355"/>
      <c r="U544" s="355"/>
      <c r="V544" s="355"/>
      <c r="W544" s="355"/>
      <c r="X544" s="355"/>
      <c r="Y544" s="355"/>
      <c r="Z544" s="355"/>
    </row>
    <row r="545" spans="1:26" ht="15.75" customHeight="1" x14ac:dyDescent="0.3">
      <c r="A545" s="355"/>
      <c r="B545" s="355"/>
      <c r="C545" s="355"/>
      <c r="D545" s="355"/>
      <c r="E545" s="355"/>
      <c r="F545" s="359"/>
      <c r="G545" s="355"/>
      <c r="H545" s="355"/>
      <c r="I545" s="355"/>
      <c r="J545" s="355"/>
      <c r="K545" s="355"/>
      <c r="L545" s="355"/>
      <c r="M545" s="355"/>
      <c r="N545" s="355"/>
      <c r="O545" s="355"/>
      <c r="P545" s="355"/>
      <c r="Q545" s="355"/>
      <c r="R545" s="355"/>
      <c r="S545" s="355"/>
      <c r="T545" s="355"/>
      <c r="U545" s="355"/>
      <c r="V545" s="355"/>
      <c r="W545" s="355"/>
      <c r="X545" s="355"/>
      <c r="Y545" s="355"/>
      <c r="Z545" s="355"/>
    </row>
    <row r="546" spans="1:26" ht="15.75" customHeight="1" x14ac:dyDescent="0.3">
      <c r="A546" s="355"/>
      <c r="B546" s="355"/>
      <c r="C546" s="355"/>
      <c r="D546" s="355"/>
      <c r="E546" s="355"/>
      <c r="F546" s="359"/>
      <c r="G546" s="355"/>
      <c r="H546" s="355"/>
      <c r="I546" s="355"/>
      <c r="J546" s="355"/>
      <c r="K546" s="355"/>
      <c r="L546" s="355"/>
      <c r="M546" s="355"/>
      <c r="N546" s="355"/>
      <c r="O546" s="355"/>
      <c r="P546" s="355"/>
      <c r="Q546" s="355"/>
      <c r="R546" s="355"/>
      <c r="S546" s="355"/>
      <c r="T546" s="355"/>
      <c r="U546" s="355"/>
      <c r="V546" s="355"/>
      <c r="W546" s="355"/>
      <c r="X546" s="355"/>
      <c r="Y546" s="355"/>
      <c r="Z546" s="355"/>
    </row>
    <row r="547" spans="1:26" ht="15.75" customHeight="1" x14ac:dyDescent="0.3">
      <c r="A547" s="355"/>
      <c r="B547" s="355"/>
      <c r="C547" s="355"/>
      <c r="D547" s="355"/>
      <c r="E547" s="355"/>
      <c r="F547" s="359"/>
      <c r="G547" s="355"/>
      <c r="H547" s="355"/>
      <c r="I547" s="355"/>
      <c r="J547" s="355"/>
      <c r="K547" s="355"/>
      <c r="L547" s="355"/>
      <c r="M547" s="355"/>
      <c r="N547" s="355"/>
      <c r="O547" s="355"/>
      <c r="P547" s="355"/>
      <c r="Q547" s="355"/>
      <c r="R547" s="355"/>
      <c r="S547" s="355"/>
      <c r="T547" s="355"/>
      <c r="U547" s="355"/>
      <c r="V547" s="355"/>
      <c r="W547" s="355"/>
      <c r="X547" s="355"/>
      <c r="Y547" s="355"/>
      <c r="Z547" s="355"/>
    </row>
    <row r="548" spans="1:26" ht="15.75" customHeight="1" x14ac:dyDescent="0.3">
      <c r="A548" s="355"/>
      <c r="B548" s="355"/>
      <c r="C548" s="355"/>
      <c r="D548" s="355"/>
      <c r="E548" s="355"/>
      <c r="F548" s="359"/>
      <c r="G548" s="355"/>
      <c r="H548" s="355"/>
      <c r="I548" s="355"/>
      <c r="J548" s="355"/>
      <c r="K548" s="355"/>
      <c r="L548" s="355"/>
      <c r="M548" s="355"/>
      <c r="N548" s="355"/>
      <c r="O548" s="355"/>
      <c r="P548" s="355"/>
      <c r="Q548" s="355"/>
      <c r="R548" s="355"/>
      <c r="S548" s="355"/>
      <c r="T548" s="355"/>
      <c r="U548" s="355"/>
      <c r="V548" s="355"/>
      <c r="W548" s="355"/>
      <c r="X548" s="355"/>
      <c r="Y548" s="355"/>
      <c r="Z548" s="355"/>
    </row>
    <row r="549" spans="1:26" ht="15.75" customHeight="1" x14ac:dyDescent="0.3">
      <c r="A549" s="355"/>
      <c r="B549" s="355"/>
      <c r="C549" s="355"/>
      <c r="D549" s="355"/>
      <c r="E549" s="355"/>
      <c r="F549" s="359"/>
      <c r="G549" s="355"/>
      <c r="H549" s="355"/>
      <c r="I549" s="355"/>
      <c r="J549" s="355"/>
      <c r="K549" s="355"/>
      <c r="L549" s="355"/>
      <c r="M549" s="355"/>
      <c r="N549" s="355"/>
      <c r="O549" s="355"/>
      <c r="P549" s="355"/>
      <c r="Q549" s="355"/>
      <c r="R549" s="355"/>
      <c r="S549" s="355"/>
      <c r="T549" s="355"/>
      <c r="U549" s="355"/>
      <c r="V549" s="355"/>
      <c r="W549" s="355"/>
      <c r="X549" s="355"/>
      <c r="Y549" s="355"/>
      <c r="Z549" s="355"/>
    </row>
    <row r="550" spans="1:26" ht="15.75" customHeight="1" x14ac:dyDescent="0.3">
      <c r="A550" s="355"/>
      <c r="B550" s="355"/>
      <c r="C550" s="355"/>
      <c r="D550" s="355"/>
      <c r="E550" s="355"/>
      <c r="F550" s="359"/>
      <c r="G550" s="355"/>
      <c r="H550" s="355"/>
      <c r="I550" s="355"/>
      <c r="J550" s="355"/>
      <c r="K550" s="355"/>
      <c r="L550" s="355"/>
      <c r="M550" s="355"/>
      <c r="N550" s="355"/>
      <c r="O550" s="355"/>
      <c r="P550" s="355"/>
      <c r="Q550" s="355"/>
      <c r="R550" s="355"/>
      <c r="S550" s="355"/>
      <c r="T550" s="355"/>
      <c r="U550" s="355"/>
      <c r="V550" s="355"/>
      <c r="W550" s="355"/>
      <c r="X550" s="355"/>
      <c r="Y550" s="355"/>
      <c r="Z550" s="355"/>
    </row>
    <row r="551" spans="1:26" ht="15.75" customHeight="1" x14ac:dyDescent="0.3">
      <c r="A551" s="355"/>
      <c r="B551" s="355"/>
      <c r="C551" s="355"/>
      <c r="D551" s="355"/>
      <c r="E551" s="355"/>
      <c r="F551" s="359"/>
      <c r="G551" s="355"/>
      <c r="H551" s="355"/>
      <c r="I551" s="355"/>
      <c r="J551" s="355"/>
      <c r="K551" s="355"/>
      <c r="L551" s="355"/>
      <c r="M551" s="355"/>
      <c r="N551" s="355"/>
      <c r="O551" s="355"/>
      <c r="P551" s="355"/>
      <c r="Q551" s="355"/>
      <c r="R551" s="355"/>
      <c r="S551" s="355"/>
      <c r="T551" s="355"/>
      <c r="U551" s="355"/>
      <c r="V551" s="355"/>
      <c r="W551" s="355"/>
      <c r="X551" s="355"/>
      <c r="Y551" s="355"/>
      <c r="Z551" s="355"/>
    </row>
    <row r="552" spans="1:26" ht="15.75" customHeight="1" x14ac:dyDescent="0.3">
      <c r="A552" s="355"/>
      <c r="B552" s="355"/>
      <c r="C552" s="355"/>
      <c r="D552" s="355"/>
      <c r="E552" s="355"/>
      <c r="F552" s="359"/>
      <c r="G552" s="355"/>
      <c r="H552" s="355"/>
      <c r="I552" s="355"/>
      <c r="J552" s="355"/>
      <c r="K552" s="355"/>
      <c r="L552" s="355"/>
      <c r="M552" s="355"/>
      <c r="N552" s="355"/>
      <c r="O552" s="355"/>
      <c r="P552" s="355"/>
      <c r="Q552" s="355"/>
      <c r="R552" s="355"/>
      <c r="S552" s="355"/>
      <c r="T552" s="355"/>
      <c r="U552" s="355"/>
      <c r="V552" s="355"/>
      <c r="W552" s="355"/>
      <c r="X552" s="355"/>
      <c r="Y552" s="355"/>
      <c r="Z552" s="355"/>
    </row>
    <row r="553" spans="1:26" ht="15.75" customHeight="1" x14ac:dyDescent="0.3">
      <c r="A553" s="355"/>
      <c r="B553" s="355"/>
      <c r="C553" s="355"/>
      <c r="D553" s="355"/>
      <c r="E553" s="355"/>
      <c r="F553" s="359"/>
      <c r="G553" s="355"/>
      <c r="H553" s="355"/>
      <c r="I553" s="355"/>
      <c r="J553" s="355"/>
      <c r="K553" s="355"/>
      <c r="L553" s="355"/>
      <c r="M553" s="355"/>
      <c r="N553" s="355"/>
      <c r="O553" s="355"/>
      <c r="P553" s="355"/>
      <c r="Q553" s="355"/>
      <c r="R553" s="355"/>
      <c r="S553" s="355"/>
      <c r="T553" s="355"/>
      <c r="U553" s="355"/>
      <c r="V553" s="355"/>
      <c r="W553" s="355"/>
      <c r="X553" s="355"/>
      <c r="Y553" s="355"/>
      <c r="Z553" s="355"/>
    </row>
    <row r="554" spans="1:26" ht="15.75" customHeight="1" x14ac:dyDescent="0.3">
      <c r="A554" s="355"/>
      <c r="B554" s="355"/>
      <c r="C554" s="355"/>
      <c r="D554" s="355"/>
      <c r="E554" s="355"/>
      <c r="F554" s="359"/>
      <c r="G554" s="355"/>
      <c r="H554" s="355"/>
      <c r="I554" s="355"/>
      <c r="J554" s="355"/>
      <c r="K554" s="355"/>
      <c r="L554" s="355"/>
      <c r="M554" s="355"/>
      <c r="N554" s="355"/>
      <c r="O554" s="355"/>
      <c r="P554" s="355"/>
      <c r="Q554" s="355"/>
      <c r="R554" s="355"/>
      <c r="S554" s="355"/>
      <c r="T554" s="355"/>
      <c r="U554" s="355"/>
      <c r="V554" s="355"/>
      <c r="W554" s="355"/>
      <c r="X554" s="355"/>
      <c r="Y554" s="355"/>
      <c r="Z554" s="355"/>
    </row>
    <row r="555" spans="1:26" ht="15.75" customHeight="1" x14ac:dyDescent="0.3">
      <c r="A555" s="355"/>
      <c r="B555" s="355"/>
      <c r="C555" s="355"/>
      <c r="D555" s="355"/>
      <c r="E555" s="355"/>
      <c r="F555" s="359"/>
      <c r="G555" s="355"/>
      <c r="H555" s="355"/>
      <c r="I555" s="355"/>
      <c r="J555" s="355"/>
      <c r="K555" s="355"/>
      <c r="L555" s="355"/>
      <c r="M555" s="355"/>
      <c r="N555" s="355"/>
      <c r="O555" s="355"/>
      <c r="P555" s="355"/>
      <c r="Q555" s="355"/>
      <c r="R555" s="355"/>
      <c r="S555" s="355"/>
      <c r="T555" s="355"/>
      <c r="U555" s="355"/>
      <c r="V555" s="355"/>
      <c r="W555" s="355"/>
      <c r="X555" s="355"/>
      <c r="Y555" s="355"/>
      <c r="Z555" s="355"/>
    </row>
    <row r="556" spans="1:26" ht="15.75" customHeight="1" x14ac:dyDescent="0.3">
      <c r="A556" s="355"/>
      <c r="B556" s="355"/>
      <c r="C556" s="355"/>
      <c r="D556" s="355"/>
      <c r="E556" s="355"/>
      <c r="F556" s="359"/>
      <c r="G556" s="355"/>
      <c r="H556" s="355"/>
      <c r="I556" s="355"/>
      <c r="J556" s="355"/>
      <c r="K556" s="355"/>
      <c r="L556" s="355"/>
      <c r="M556" s="355"/>
      <c r="N556" s="355"/>
      <c r="O556" s="355"/>
      <c r="P556" s="355"/>
      <c r="Q556" s="355"/>
      <c r="R556" s="355"/>
      <c r="S556" s="355"/>
      <c r="T556" s="355"/>
      <c r="U556" s="355"/>
      <c r="V556" s="355"/>
      <c r="W556" s="355"/>
      <c r="X556" s="355"/>
      <c r="Y556" s="355"/>
      <c r="Z556" s="355"/>
    </row>
    <row r="557" spans="1:26" ht="15.75" customHeight="1" x14ac:dyDescent="0.3">
      <c r="A557" s="355"/>
      <c r="B557" s="355"/>
      <c r="C557" s="355"/>
      <c r="D557" s="355"/>
      <c r="E557" s="355"/>
      <c r="F557" s="359"/>
      <c r="G557" s="355"/>
      <c r="H557" s="355"/>
      <c r="I557" s="355"/>
      <c r="J557" s="355"/>
      <c r="K557" s="355"/>
      <c r="L557" s="355"/>
      <c r="M557" s="355"/>
      <c r="N557" s="355"/>
      <c r="O557" s="355"/>
      <c r="P557" s="355"/>
      <c r="Q557" s="355"/>
      <c r="R557" s="355"/>
      <c r="S557" s="355"/>
      <c r="T557" s="355"/>
      <c r="U557" s="355"/>
      <c r="V557" s="355"/>
      <c r="W557" s="355"/>
      <c r="X557" s="355"/>
      <c r="Y557" s="355"/>
      <c r="Z557" s="355"/>
    </row>
    <row r="558" spans="1:26" ht="15.75" customHeight="1" x14ac:dyDescent="0.3">
      <c r="A558" s="355"/>
      <c r="B558" s="355"/>
      <c r="C558" s="355"/>
      <c r="D558" s="355"/>
      <c r="E558" s="355"/>
      <c r="F558" s="359"/>
      <c r="G558" s="355"/>
      <c r="H558" s="355"/>
      <c r="I558" s="355"/>
      <c r="J558" s="355"/>
      <c r="K558" s="355"/>
      <c r="L558" s="355"/>
      <c r="M558" s="355"/>
      <c r="N558" s="355"/>
      <c r="O558" s="355"/>
      <c r="P558" s="355"/>
      <c r="Q558" s="355"/>
      <c r="R558" s="355"/>
      <c r="S558" s="355"/>
      <c r="T558" s="355"/>
      <c r="U558" s="355"/>
      <c r="V558" s="355"/>
      <c r="W558" s="355"/>
      <c r="X558" s="355"/>
      <c r="Y558" s="355"/>
      <c r="Z558" s="355"/>
    </row>
    <row r="559" spans="1:26" ht="15.75" customHeight="1" x14ac:dyDescent="0.3">
      <c r="A559" s="355"/>
      <c r="B559" s="355"/>
      <c r="C559" s="355"/>
      <c r="D559" s="355"/>
      <c r="E559" s="355"/>
      <c r="F559" s="359"/>
      <c r="G559" s="355"/>
      <c r="H559" s="355"/>
      <c r="I559" s="355"/>
      <c r="J559" s="355"/>
      <c r="K559" s="355"/>
      <c r="L559" s="355"/>
      <c r="M559" s="355"/>
      <c r="N559" s="355"/>
      <c r="O559" s="355"/>
      <c r="P559" s="355"/>
      <c r="Q559" s="355"/>
      <c r="R559" s="355"/>
      <c r="S559" s="355"/>
      <c r="T559" s="355"/>
      <c r="U559" s="355"/>
      <c r="V559" s="355"/>
      <c r="W559" s="355"/>
      <c r="X559" s="355"/>
      <c r="Y559" s="355"/>
      <c r="Z559" s="355"/>
    </row>
    <row r="560" spans="1:26" ht="15.75" customHeight="1" x14ac:dyDescent="0.3">
      <c r="A560" s="355"/>
      <c r="B560" s="355"/>
      <c r="C560" s="355"/>
      <c r="D560" s="355"/>
      <c r="E560" s="355"/>
      <c r="F560" s="359"/>
      <c r="G560" s="355"/>
      <c r="H560" s="355"/>
      <c r="I560" s="355"/>
      <c r="J560" s="355"/>
      <c r="K560" s="355"/>
      <c r="L560" s="355"/>
      <c r="M560" s="355"/>
      <c r="N560" s="355"/>
      <c r="O560" s="355"/>
      <c r="P560" s="355"/>
      <c r="Q560" s="355"/>
      <c r="R560" s="355"/>
      <c r="S560" s="355"/>
      <c r="T560" s="355"/>
      <c r="U560" s="355"/>
      <c r="V560" s="355"/>
      <c r="W560" s="355"/>
      <c r="X560" s="355"/>
      <c r="Y560" s="355"/>
      <c r="Z560" s="355"/>
    </row>
    <row r="561" spans="1:26" ht="15.75" customHeight="1" x14ac:dyDescent="0.3">
      <c r="A561" s="355"/>
      <c r="B561" s="355"/>
      <c r="C561" s="355"/>
      <c r="D561" s="355"/>
      <c r="E561" s="355"/>
      <c r="F561" s="359"/>
      <c r="G561" s="355"/>
      <c r="H561" s="355"/>
      <c r="I561" s="355"/>
      <c r="J561" s="355"/>
      <c r="K561" s="355"/>
      <c r="L561" s="355"/>
      <c r="M561" s="355"/>
      <c r="N561" s="355"/>
      <c r="O561" s="355"/>
      <c r="P561" s="355"/>
      <c r="Q561" s="355"/>
      <c r="R561" s="355"/>
      <c r="S561" s="355"/>
      <c r="T561" s="355"/>
      <c r="U561" s="355"/>
      <c r="V561" s="355"/>
      <c r="W561" s="355"/>
      <c r="X561" s="355"/>
      <c r="Y561" s="355"/>
      <c r="Z561" s="355"/>
    </row>
    <row r="562" spans="1:26" ht="15.75" customHeight="1" x14ac:dyDescent="0.3">
      <c r="A562" s="355"/>
      <c r="B562" s="355"/>
      <c r="C562" s="355"/>
      <c r="D562" s="355"/>
      <c r="E562" s="355"/>
      <c r="F562" s="359"/>
      <c r="G562" s="355"/>
      <c r="H562" s="355"/>
      <c r="I562" s="355"/>
      <c r="J562" s="355"/>
      <c r="K562" s="355"/>
      <c r="L562" s="355"/>
      <c r="M562" s="355"/>
      <c r="N562" s="355"/>
      <c r="O562" s="355"/>
      <c r="P562" s="355"/>
      <c r="Q562" s="355"/>
      <c r="R562" s="355"/>
      <c r="S562" s="355"/>
      <c r="T562" s="355"/>
      <c r="U562" s="355"/>
      <c r="V562" s="355"/>
      <c r="W562" s="355"/>
      <c r="X562" s="355"/>
      <c r="Y562" s="355"/>
      <c r="Z562" s="355"/>
    </row>
    <row r="563" spans="1:26" ht="15.75" customHeight="1" x14ac:dyDescent="0.3">
      <c r="A563" s="355"/>
      <c r="B563" s="355"/>
      <c r="C563" s="355"/>
      <c r="D563" s="355"/>
      <c r="E563" s="355"/>
      <c r="F563" s="359"/>
      <c r="G563" s="355"/>
      <c r="H563" s="355"/>
      <c r="I563" s="355"/>
      <c r="J563" s="355"/>
      <c r="K563" s="355"/>
      <c r="L563" s="355"/>
      <c r="M563" s="355"/>
      <c r="N563" s="355"/>
      <c r="O563" s="355"/>
      <c r="P563" s="355"/>
      <c r="Q563" s="355"/>
      <c r="R563" s="355"/>
      <c r="S563" s="355"/>
      <c r="T563" s="355"/>
      <c r="U563" s="355"/>
      <c r="V563" s="355"/>
      <c r="W563" s="355"/>
      <c r="X563" s="355"/>
      <c r="Y563" s="355"/>
      <c r="Z563" s="355"/>
    </row>
    <row r="564" spans="1:26" ht="15.75" customHeight="1" x14ac:dyDescent="0.3">
      <c r="A564" s="355"/>
      <c r="B564" s="355"/>
      <c r="C564" s="355"/>
      <c r="D564" s="355"/>
      <c r="E564" s="355"/>
      <c r="F564" s="359"/>
      <c r="G564" s="355"/>
      <c r="H564" s="355"/>
      <c r="I564" s="355"/>
      <c r="J564" s="355"/>
      <c r="K564" s="355"/>
      <c r="L564" s="355"/>
      <c r="M564" s="355"/>
      <c r="N564" s="355"/>
      <c r="O564" s="355"/>
      <c r="P564" s="355"/>
      <c r="Q564" s="355"/>
      <c r="R564" s="355"/>
      <c r="S564" s="355"/>
      <c r="T564" s="355"/>
      <c r="U564" s="355"/>
      <c r="V564" s="355"/>
      <c r="W564" s="355"/>
      <c r="X564" s="355"/>
      <c r="Y564" s="355"/>
      <c r="Z564" s="355"/>
    </row>
    <row r="565" spans="1:26" ht="15.75" customHeight="1" x14ac:dyDescent="0.3">
      <c r="A565" s="355"/>
      <c r="B565" s="355"/>
      <c r="C565" s="355"/>
      <c r="D565" s="355"/>
      <c r="E565" s="355"/>
      <c r="F565" s="359"/>
      <c r="G565" s="355"/>
      <c r="H565" s="355"/>
      <c r="I565" s="355"/>
      <c r="J565" s="355"/>
      <c r="K565" s="355"/>
      <c r="L565" s="355"/>
      <c r="M565" s="355"/>
      <c r="N565" s="355"/>
      <c r="O565" s="355"/>
      <c r="P565" s="355"/>
      <c r="Q565" s="355"/>
      <c r="R565" s="355"/>
      <c r="S565" s="355"/>
      <c r="T565" s="355"/>
      <c r="U565" s="355"/>
      <c r="V565" s="355"/>
      <c r="W565" s="355"/>
      <c r="X565" s="355"/>
      <c r="Y565" s="355"/>
      <c r="Z565" s="355"/>
    </row>
    <row r="566" spans="1:26" ht="15.75" customHeight="1" x14ac:dyDescent="0.3">
      <c r="A566" s="355"/>
      <c r="B566" s="355"/>
      <c r="C566" s="355"/>
      <c r="D566" s="355"/>
      <c r="E566" s="355"/>
      <c r="F566" s="359"/>
      <c r="G566" s="355"/>
      <c r="H566" s="355"/>
      <c r="I566" s="355"/>
      <c r="J566" s="355"/>
      <c r="K566" s="355"/>
      <c r="L566" s="355"/>
      <c r="M566" s="355"/>
      <c r="N566" s="355"/>
      <c r="O566" s="355"/>
      <c r="P566" s="355"/>
      <c r="Q566" s="355"/>
      <c r="R566" s="355"/>
      <c r="S566" s="355"/>
      <c r="T566" s="355"/>
      <c r="U566" s="355"/>
      <c r="V566" s="355"/>
      <c r="W566" s="355"/>
      <c r="X566" s="355"/>
      <c r="Y566" s="355"/>
      <c r="Z566" s="355"/>
    </row>
    <row r="567" spans="1:26" ht="15.75" customHeight="1" x14ac:dyDescent="0.3">
      <c r="A567" s="355"/>
      <c r="B567" s="355"/>
      <c r="C567" s="355"/>
      <c r="D567" s="355"/>
      <c r="E567" s="355"/>
      <c r="F567" s="359"/>
      <c r="G567" s="355"/>
      <c r="H567" s="355"/>
      <c r="I567" s="355"/>
      <c r="J567" s="355"/>
      <c r="K567" s="355"/>
      <c r="L567" s="355"/>
      <c r="M567" s="355"/>
      <c r="N567" s="355"/>
      <c r="O567" s="355"/>
      <c r="P567" s="355"/>
      <c r="Q567" s="355"/>
      <c r="R567" s="355"/>
      <c r="S567" s="355"/>
      <c r="T567" s="355"/>
      <c r="U567" s="355"/>
      <c r="V567" s="355"/>
      <c r="W567" s="355"/>
      <c r="X567" s="355"/>
      <c r="Y567" s="355"/>
      <c r="Z567" s="355"/>
    </row>
    <row r="568" spans="1:26" ht="15.75" customHeight="1" x14ac:dyDescent="0.3">
      <c r="A568" s="355"/>
      <c r="B568" s="355"/>
      <c r="C568" s="355"/>
      <c r="D568" s="355"/>
      <c r="E568" s="355"/>
      <c r="F568" s="359"/>
      <c r="G568" s="355"/>
      <c r="H568" s="355"/>
      <c r="I568" s="355"/>
      <c r="J568" s="355"/>
      <c r="K568" s="355"/>
      <c r="L568" s="355"/>
      <c r="M568" s="355"/>
      <c r="N568" s="355"/>
      <c r="O568" s="355"/>
      <c r="P568" s="355"/>
      <c r="Q568" s="355"/>
      <c r="R568" s="355"/>
      <c r="S568" s="355"/>
      <c r="T568" s="355"/>
      <c r="U568" s="355"/>
      <c r="V568" s="355"/>
      <c r="W568" s="355"/>
      <c r="X568" s="355"/>
      <c r="Y568" s="355"/>
      <c r="Z568" s="355"/>
    </row>
    <row r="569" spans="1:26" ht="15.75" customHeight="1" x14ac:dyDescent="0.3">
      <c r="A569" s="355"/>
      <c r="B569" s="355"/>
      <c r="C569" s="355"/>
      <c r="D569" s="355"/>
      <c r="E569" s="355"/>
      <c r="F569" s="359"/>
      <c r="G569" s="355"/>
      <c r="H569" s="355"/>
      <c r="I569" s="355"/>
      <c r="J569" s="355"/>
      <c r="K569" s="355"/>
      <c r="L569" s="355"/>
      <c r="M569" s="355"/>
      <c r="N569" s="355"/>
      <c r="O569" s="355"/>
      <c r="P569" s="355"/>
      <c r="Q569" s="355"/>
      <c r="R569" s="355"/>
      <c r="S569" s="355"/>
      <c r="T569" s="355"/>
      <c r="U569" s="355"/>
      <c r="V569" s="355"/>
      <c r="W569" s="355"/>
      <c r="X569" s="355"/>
      <c r="Y569" s="355"/>
      <c r="Z569" s="355"/>
    </row>
    <row r="570" spans="1:26" ht="15.75" customHeight="1" x14ac:dyDescent="0.3">
      <c r="A570" s="355"/>
      <c r="B570" s="355"/>
      <c r="C570" s="355"/>
      <c r="D570" s="355"/>
      <c r="E570" s="355"/>
      <c r="F570" s="359"/>
      <c r="G570" s="355"/>
      <c r="H570" s="355"/>
      <c r="I570" s="355"/>
      <c r="J570" s="355"/>
      <c r="K570" s="355"/>
      <c r="L570" s="355"/>
      <c r="M570" s="355"/>
      <c r="N570" s="355"/>
      <c r="O570" s="355"/>
      <c r="P570" s="355"/>
      <c r="Q570" s="355"/>
      <c r="R570" s="355"/>
      <c r="S570" s="355"/>
      <c r="T570" s="355"/>
      <c r="U570" s="355"/>
      <c r="V570" s="355"/>
      <c r="W570" s="355"/>
      <c r="X570" s="355"/>
      <c r="Y570" s="355"/>
      <c r="Z570" s="355"/>
    </row>
    <row r="571" spans="1:26" ht="15.75" customHeight="1" x14ac:dyDescent="0.3">
      <c r="A571" s="355"/>
      <c r="B571" s="355"/>
      <c r="C571" s="355"/>
      <c r="D571" s="355"/>
      <c r="E571" s="355"/>
      <c r="F571" s="359"/>
      <c r="G571" s="355"/>
      <c r="H571" s="355"/>
      <c r="I571" s="355"/>
      <c r="J571" s="355"/>
      <c r="K571" s="355"/>
      <c r="L571" s="355"/>
      <c r="M571" s="355"/>
      <c r="N571" s="355"/>
      <c r="O571" s="355"/>
      <c r="P571" s="355"/>
      <c r="Q571" s="355"/>
      <c r="R571" s="355"/>
      <c r="S571" s="355"/>
      <c r="T571" s="355"/>
      <c r="U571" s="355"/>
      <c r="V571" s="355"/>
      <c r="W571" s="355"/>
      <c r="X571" s="355"/>
      <c r="Y571" s="355"/>
      <c r="Z571" s="355"/>
    </row>
    <row r="572" spans="1:26" ht="15.75" customHeight="1" x14ac:dyDescent="0.3">
      <c r="A572" s="355"/>
      <c r="B572" s="355"/>
      <c r="C572" s="355"/>
      <c r="D572" s="355"/>
      <c r="E572" s="355"/>
      <c r="F572" s="359"/>
      <c r="G572" s="355"/>
      <c r="H572" s="355"/>
      <c r="I572" s="355"/>
      <c r="J572" s="355"/>
      <c r="K572" s="355"/>
      <c r="L572" s="355"/>
      <c r="M572" s="355"/>
      <c r="N572" s="355"/>
      <c r="O572" s="355"/>
      <c r="P572" s="355"/>
      <c r="Q572" s="355"/>
      <c r="R572" s="355"/>
      <c r="S572" s="355"/>
      <c r="T572" s="355"/>
      <c r="U572" s="355"/>
      <c r="V572" s="355"/>
      <c r="W572" s="355"/>
      <c r="X572" s="355"/>
      <c r="Y572" s="355"/>
      <c r="Z572" s="355"/>
    </row>
    <row r="573" spans="1:26" ht="15.75" customHeight="1" x14ac:dyDescent="0.3">
      <c r="A573" s="355"/>
      <c r="B573" s="355"/>
      <c r="C573" s="355"/>
      <c r="D573" s="355"/>
      <c r="E573" s="355"/>
      <c r="F573" s="359"/>
      <c r="G573" s="355"/>
      <c r="H573" s="355"/>
      <c r="I573" s="355"/>
      <c r="J573" s="355"/>
      <c r="K573" s="355"/>
      <c r="L573" s="355"/>
      <c r="M573" s="355"/>
      <c r="N573" s="355"/>
      <c r="O573" s="355"/>
      <c r="P573" s="355"/>
      <c r="Q573" s="355"/>
      <c r="R573" s="355"/>
      <c r="S573" s="355"/>
      <c r="T573" s="355"/>
      <c r="U573" s="355"/>
      <c r="V573" s="355"/>
      <c r="W573" s="355"/>
      <c r="X573" s="355"/>
      <c r="Y573" s="355"/>
      <c r="Z573" s="355"/>
    </row>
    <row r="574" spans="1:26" ht="15.75" customHeight="1" x14ac:dyDescent="0.3">
      <c r="A574" s="355"/>
      <c r="B574" s="355"/>
      <c r="C574" s="355"/>
      <c r="D574" s="355"/>
      <c r="E574" s="355"/>
      <c r="F574" s="359"/>
      <c r="G574" s="355"/>
      <c r="H574" s="355"/>
      <c r="I574" s="355"/>
      <c r="J574" s="355"/>
      <c r="K574" s="355"/>
      <c r="L574" s="355"/>
      <c r="M574" s="355"/>
      <c r="N574" s="355"/>
      <c r="O574" s="355"/>
      <c r="P574" s="355"/>
      <c r="Q574" s="355"/>
      <c r="R574" s="355"/>
      <c r="S574" s="355"/>
      <c r="T574" s="355"/>
      <c r="U574" s="355"/>
      <c r="V574" s="355"/>
      <c r="W574" s="355"/>
      <c r="X574" s="355"/>
      <c r="Y574" s="355"/>
      <c r="Z574" s="355"/>
    </row>
    <row r="575" spans="1:26" ht="15.75" customHeight="1" x14ac:dyDescent="0.3">
      <c r="A575" s="355"/>
      <c r="B575" s="355"/>
      <c r="C575" s="355"/>
      <c r="D575" s="355"/>
      <c r="E575" s="355"/>
      <c r="F575" s="359"/>
      <c r="G575" s="355"/>
      <c r="H575" s="355"/>
      <c r="I575" s="355"/>
      <c r="J575" s="355"/>
      <c r="K575" s="355"/>
      <c r="L575" s="355"/>
      <c r="M575" s="355"/>
      <c r="N575" s="355"/>
      <c r="O575" s="355"/>
      <c r="P575" s="355"/>
      <c r="Q575" s="355"/>
      <c r="R575" s="355"/>
      <c r="S575" s="355"/>
      <c r="T575" s="355"/>
      <c r="U575" s="355"/>
      <c r="V575" s="355"/>
      <c r="W575" s="355"/>
      <c r="X575" s="355"/>
      <c r="Y575" s="355"/>
      <c r="Z575" s="355"/>
    </row>
    <row r="576" spans="1:26" ht="15.75" customHeight="1" x14ac:dyDescent="0.3">
      <c r="A576" s="355"/>
      <c r="B576" s="355"/>
      <c r="C576" s="355"/>
      <c r="D576" s="355"/>
      <c r="E576" s="355"/>
      <c r="F576" s="359"/>
      <c r="G576" s="355"/>
      <c r="H576" s="355"/>
      <c r="I576" s="355"/>
      <c r="J576" s="355"/>
      <c r="K576" s="355"/>
      <c r="L576" s="355"/>
      <c r="M576" s="355"/>
      <c r="N576" s="355"/>
      <c r="O576" s="355"/>
      <c r="P576" s="355"/>
      <c r="Q576" s="355"/>
      <c r="R576" s="355"/>
      <c r="S576" s="355"/>
      <c r="T576" s="355"/>
      <c r="U576" s="355"/>
      <c r="V576" s="355"/>
      <c r="W576" s="355"/>
      <c r="X576" s="355"/>
      <c r="Y576" s="355"/>
      <c r="Z576" s="355"/>
    </row>
    <row r="577" spans="1:26" ht="15.75" customHeight="1" x14ac:dyDescent="0.3">
      <c r="A577" s="355"/>
      <c r="B577" s="355"/>
      <c r="C577" s="355"/>
      <c r="D577" s="355"/>
      <c r="E577" s="355"/>
      <c r="F577" s="359"/>
      <c r="G577" s="355"/>
      <c r="H577" s="355"/>
      <c r="I577" s="355"/>
      <c r="J577" s="355"/>
      <c r="K577" s="355"/>
      <c r="L577" s="355"/>
      <c r="M577" s="355"/>
      <c r="N577" s="355"/>
      <c r="O577" s="355"/>
      <c r="P577" s="355"/>
      <c r="Q577" s="355"/>
      <c r="R577" s="355"/>
      <c r="S577" s="355"/>
      <c r="T577" s="355"/>
      <c r="U577" s="355"/>
      <c r="V577" s="355"/>
      <c r="W577" s="355"/>
      <c r="X577" s="355"/>
      <c r="Y577" s="355"/>
      <c r="Z577" s="355"/>
    </row>
    <row r="578" spans="1:26" ht="15.75" customHeight="1" x14ac:dyDescent="0.3">
      <c r="A578" s="355"/>
      <c r="B578" s="355"/>
      <c r="C578" s="355"/>
      <c r="D578" s="355"/>
      <c r="E578" s="355"/>
      <c r="F578" s="359"/>
      <c r="G578" s="355"/>
      <c r="H578" s="355"/>
      <c r="I578" s="355"/>
      <c r="J578" s="355"/>
      <c r="K578" s="355"/>
      <c r="L578" s="355"/>
      <c r="M578" s="355"/>
      <c r="N578" s="355"/>
      <c r="O578" s="355"/>
      <c r="P578" s="355"/>
      <c r="Q578" s="355"/>
      <c r="R578" s="355"/>
      <c r="S578" s="355"/>
      <c r="T578" s="355"/>
      <c r="U578" s="355"/>
      <c r="V578" s="355"/>
      <c r="W578" s="355"/>
      <c r="X578" s="355"/>
      <c r="Y578" s="355"/>
      <c r="Z578" s="355"/>
    </row>
    <row r="579" spans="1:26" ht="15.75" customHeight="1" x14ac:dyDescent="0.3">
      <c r="A579" s="355"/>
      <c r="B579" s="355"/>
      <c r="C579" s="355"/>
      <c r="D579" s="355"/>
      <c r="E579" s="355"/>
      <c r="F579" s="359"/>
      <c r="G579" s="355"/>
      <c r="H579" s="355"/>
      <c r="I579" s="355"/>
      <c r="J579" s="355"/>
      <c r="K579" s="355"/>
      <c r="L579" s="355"/>
      <c r="M579" s="355"/>
      <c r="N579" s="355"/>
      <c r="O579" s="355"/>
      <c r="P579" s="355"/>
      <c r="Q579" s="355"/>
      <c r="R579" s="355"/>
      <c r="S579" s="355"/>
      <c r="T579" s="355"/>
      <c r="U579" s="355"/>
      <c r="V579" s="355"/>
      <c r="W579" s="355"/>
      <c r="X579" s="355"/>
      <c r="Y579" s="355"/>
      <c r="Z579" s="355"/>
    </row>
    <row r="580" spans="1:26" ht="15.75" customHeight="1" x14ac:dyDescent="0.3">
      <c r="A580" s="355"/>
      <c r="B580" s="355"/>
      <c r="C580" s="355"/>
      <c r="D580" s="355"/>
      <c r="E580" s="355"/>
      <c r="F580" s="359"/>
      <c r="G580" s="355"/>
      <c r="H580" s="355"/>
      <c r="I580" s="355"/>
      <c r="J580" s="355"/>
      <c r="K580" s="355"/>
      <c r="L580" s="355"/>
      <c r="M580" s="355"/>
      <c r="N580" s="355"/>
      <c r="O580" s="355"/>
      <c r="P580" s="355"/>
      <c r="Q580" s="355"/>
      <c r="R580" s="355"/>
      <c r="S580" s="355"/>
      <c r="T580" s="355"/>
      <c r="U580" s="355"/>
      <c r="V580" s="355"/>
      <c r="W580" s="355"/>
      <c r="X580" s="355"/>
      <c r="Y580" s="355"/>
      <c r="Z580" s="355"/>
    </row>
    <row r="581" spans="1:26" ht="15.75" customHeight="1" x14ac:dyDescent="0.3">
      <c r="A581" s="355"/>
      <c r="B581" s="355"/>
      <c r="C581" s="355"/>
      <c r="D581" s="355"/>
      <c r="E581" s="355"/>
      <c r="F581" s="359"/>
      <c r="G581" s="355"/>
      <c r="H581" s="355"/>
      <c r="I581" s="355"/>
      <c r="J581" s="355"/>
      <c r="K581" s="355"/>
      <c r="L581" s="355"/>
      <c r="M581" s="355"/>
      <c r="N581" s="355"/>
      <c r="O581" s="355"/>
      <c r="P581" s="355"/>
      <c r="Q581" s="355"/>
      <c r="R581" s="355"/>
      <c r="S581" s="355"/>
      <c r="T581" s="355"/>
      <c r="U581" s="355"/>
      <c r="V581" s="355"/>
      <c r="W581" s="355"/>
      <c r="X581" s="355"/>
      <c r="Y581" s="355"/>
      <c r="Z581" s="355"/>
    </row>
    <row r="582" spans="1:26" ht="15.75" customHeight="1" x14ac:dyDescent="0.3">
      <c r="A582" s="355"/>
      <c r="B582" s="355"/>
      <c r="C582" s="355"/>
      <c r="D582" s="355"/>
      <c r="E582" s="355"/>
      <c r="F582" s="359"/>
      <c r="G582" s="355"/>
      <c r="H582" s="355"/>
      <c r="I582" s="355"/>
      <c r="J582" s="355"/>
      <c r="K582" s="355"/>
      <c r="L582" s="355"/>
      <c r="M582" s="355"/>
      <c r="N582" s="355"/>
      <c r="O582" s="355"/>
      <c r="P582" s="355"/>
      <c r="Q582" s="355"/>
      <c r="R582" s="355"/>
      <c r="S582" s="355"/>
      <c r="T582" s="355"/>
      <c r="U582" s="355"/>
      <c r="V582" s="355"/>
      <c r="W582" s="355"/>
      <c r="X582" s="355"/>
      <c r="Y582" s="355"/>
      <c r="Z582" s="355"/>
    </row>
    <row r="583" spans="1:26" ht="15.75" customHeight="1" x14ac:dyDescent="0.3">
      <c r="A583" s="355"/>
      <c r="B583" s="355"/>
      <c r="C583" s="355"/>
      <c r="D583" s="355"/>
      <c r="E583" s="355"/>
      <c r="F583" s="359"/>
      <c r="G583" s="355"/>
      <c r="H583" s="355"/>
      <c r="I583" s="355"/>
      <c r="J583" s="355"/>
      <c r="K583" s="355"/>
      <c r="L583" s="355"/>
      <c r="M583" s="355"/>
      <c r="N583" s="355"/>
      <c r="O583" s="355"/>
      <c r="P583" s="355"/>
      <c r="Q583" s="355"/>
      <c r="R583" s="355"/>
      <c r="S583" s="355"/>
      <c r="T583" s="355"/>
      <c r="U583" s="355"/>
      <c r="V583" s="355"/>
      <c r="W583" s="355"/>
      <c r="X583" s="355"/>
      <c r="Y583" s="355"/>
      <c r="Z583" s="355"/>
    </row>
    <row r="584" spans="1:26" ht="15.75" customHeight="1" x14ac:dyDescent="0.3">
      <c r="A584" s="355"/>
      <c r="B584" s="355"/>
      <c r="C584" s="355"/>
      <c r="D584" s="355"/>
      <c r="E584" s="355"/>
      <c r="F584" s="359"/>
      <c r="G584" s="355"/>
      <c r="H584" s="355"/>
      <c r="I584" s="355"/>
      <c r="J584" s="355"/>
      <c r="K584" s="355"/>
      <c r="L584" s="355"/>
      <c r="M584" s="355"/>
      <c r="N584" s="355"/>
      <c r="O584" s="355"/>
      <c r="P584" s="355"/>
      <c r="Q584" s="355"/>
      <c r="R584" s="355"/>
      <c r="S584" s="355"/>
      <c r="T584" s="355"/>
      <c r="U584" s="355"/>
      <c r="V584" s="355"/>
      <c r="W584" s="355"/>
      <c r="X584" s="355"/>
      <c r="Y584" s="355"/>
      <c r="Z584" s="355"/>
    </row>
    <row r="585" spans="1:26" ht="15.75" customHeight="1" x14ac:dyDescent="0.3">
      <c r="A585" s="355"/>
      <c r="B585" s="355"/>
      <c r="C585" s="355"/>
      <c r="D585" s="355"/>
      <c r="E585" s="355"/>
      <c r="F585" s="359"/>
      <c r="G585" s="355"/>
      <c r="H585" s="355"/>
      <c r="I585" s="355"/>
      <c r="J585" s="355"/>
      <c r="K585" s="355"/>
      <c r="L585" s="355"/>
      <c r="M585" s="355"/>
      <c r="N585" s="355"/>
      <c r="O585" s="355"/>
      <c r="P585" s="355"/>
      <c r="Q585" s="355"/>
      <c r="R585" s="355"/>
      <c r="S585" s="355"/>
      <c r="T585" s="355"/>
      <c r="U585" s="355"/>
      <c r="V585" s="355"/>
      <c r="W585" s="355"/>
      <c r="X585" s="355"/>
      <c r="Y585" s="355"/>
      <c r="Z585" s="355"/>
    </row>
    <row r="586" spans="1:26" ht="15.75" customHeight="1" x14ac:dyDescent="0.3">
      <c r="A586" s="355"/>
      <c r="B586" s="355"/>
      <c r="C586" s="355"/>
      <c r="D586" s="355"/>
      <c r="E586" s="355"/>
      <c r="F586" s="359"/>
      <c r="G586" s="355"/>
      <c r="H586" s="355"/>
      <c r="I586" s="355"/>
      <c r="J586" s="355"/>
      <c r="K586" s="355"/>
      <c r="L586" s="355"/>
      <c r="M586" s="355"/>
      <c r="N586" s="355"/>
      <c r="O586" s="355"/>
      <c r="P586" s="355"/>
      <c r="Q586" s="355"/>
      <c r="R586" s="355"/>
      <c r="S586" s="355"/>
      <c r="T586" s="355"/>
      <c r="U586" s="355"/>
      <c r="V586" s="355"/>
      <c r="W586" s="355"/>
      <c r="X586" s="355"/>
      <c r="Y586" s="355"/>
      <c r="Z586" s="355"/>
    </row>
    <row r="587" spans="1:26" ht="15.75" customHeight="1" x14ac:dyDescent="0.3">
      <c r="A587" s="355"/>
      <c r="B587" s="355"/>
      <c r="C587" s="355"/>
      <c r="D587" s="355"/>
      <c r="E587" s="355"/>
      <c r="F587" s="359"/>
      <c r="G587" s="355"/>
      <c r="H587" s="355"/>
      <c r="I587" s="355"/>
      <c r="J587" s="355"/>
      <c r="K587" s="355"/>
      <c r="L587" s="355"/>
      <c r="M587" s="355"/>
      <c r="N587" s="355"/>
      <c r="O587" s="355"/>
      <c r="P587" s="355"/>
      <c r="Q587" s="355"/>
      <c r="R587" s="355"/>
      <c r="S587" s="355"/>
      <c r="T587" s="355"/>
      <c r="U587" s="355"/>
      <c r="V587" s="355"/>
      <c r="W587" s="355"/>
      <c r="X587" s="355"/>
      <c r="Y587" s="355"/>
      <c r="Z587" s="355"/>
    </row>
    <row r="588" spans="1:26" ht="15.75" customHeight="1" x14ac:dyDescent="0.3">
      <c r="A588" s="355"/>
      <c r="B588" s="355"/>
      <c r="C588" s="355"/>
      <c r="D588" s="355"/>
      <c r="E588" s="355"/>
      <c r="F588" s="359"/>
      <c r="G588" s="355"/>
      <c r="H588" s="355"/>
      <c r="I588" s="355"/>
      <c r="J588" s="355"/>
      <c r="K588" s="355"/>
      <c r="L588" s="355"/>
      <c r="M588" s="355"/>
      <c r="N588" s="355"/>
      <c r="O588" s="355"/>
      <c r="P588" s="355"/>
      <c r="Q588" s="355"/>
      <c r="R588" s="355"/>
      <c r="S588" s="355"/>
      <c r="T588" s="355"/>
      <c r="U588" s="355"/>
      <c r="V588" s="355"/>
      <c r="W588" s="355"/>
      <c r="X588" s="355"/>
      <c r="Y588" s="355"/>
      <c r="Z588" s="355"/>
    </row>
    <row r="589" spans="1:26" ht="15.75" customHeight="1" x14ac:dyDescent="0.3">
      <c r="A589" s="355"/>
      <c r="B589" s="355"/>
      <c r="C589" s="355"/>
      <c r="D589" s="355"/>
      <c r="E589" s="355"/>
      <c r="F589" s="359"/>
      <c r="G589" s="355"/>
      <c r="H589" s="355"/>
      <c r="I589" s="355"/>
      <c r="J589" s="355"/>
      <c r="K589" s="355"/>
      <c r="L589" s="355"/>
      <c r="M589" s="355"/>
      <c r="N589" s="355"/>
      <c r="O589" s="355"/>
      <c r="P589" s="355"/>
      <c r="Q589" s="355"/>
      <c r="R589" s="355"/>
      <c r="S589" s="355"/>
      <c r="T589" s="355"/>
      <c r="U589" s="355"/>
      <c r="V589" s="355"/>
      <c r="W589" s="355"/>
      <c r="X589" s="355"/>
      <c r="Y589" s="355"/>
      <c r="Z589" s="355"/>
    </row>
    <row r="590" spans="1:26" ht="15.75" customHeight="1" x14ac:dyDescent="0.3">
      <c r="A590" s="355"/>
      <c r="B590" s="355"/>
      <c r="C590" s="355"/>
      <c r="D590" s="355"/>
      <c r="E590" s="355"/>
      <c r="F590" s="359"/>
      <c r="G590" s="355"/>
      <c r="H590" s="355"/>
      <c r="I590" s="355"/>
      <c r="J590" s="355"/>
      <c r="K590" s="355"/>
      <c r="L590" s="355"/>
      <c r="M590" s="355"/>
      <c r="N590" s="355"/>
      <c r="O590" s="355"/>
      <c r="P590" s="355"/>
      <c r="Q590" s="355"/>
      <c r="R590" s="355"/>
      <c r="S590" s="355"/>
      <c r="T590" s="355"/>
      <c r="U590" s="355"/>
      <c r="V590" s="355"/>
      <c r="W590" s="355"/>
      <c r="X590" s="355"/>
      <c r="Y590" s="355"/>
      <c r="Z590" s="355"/>
    </row>
    <row r="591" spans="1:26" ht="15.75" customHeight="1" x14ac:dyDescent="0.3">
      <c r="A591" s="355"/>
      <c r="B591" s="355"/>
      <c r="C591" s="355"/>
      <c r="D591" s="355"/>
      <c r="E591" s="355"/>
      <c r="F591" s="359"/>
      <c r="G591" s="355"/>
      <c r="H591" s="355"/>
      <c r="I591" s="355"/>
      <c r="J591" s="355"/>
      <c r="K591" s="355"/>
      <c r="L591" s="355"/>
      <c r="M591" s="355"/>
      <c r="N591" s="355"/>
      <c r="O591" s="355"/>
      <c r="P591" s="355"/>
      <c r="Q591" s="355"/>
      <c r="R591" s="355"/>
      <c r="S591" s="355"/>
      <c r="T591" s="355"/>
      <c r="U591" s="355"/>
      <c r="V591" s="355"/>
      <c r="W591" s="355"/>
      <c r="X591" s="355"/>
      <c r="Y591" s="355"/>
      <c r="Z591" s="355"/>
    </row>
    <row r="592" spans="1:26" ht="15.75" customHeight="1" x14ac:dyDescent="0.3">
      <c r="A592" s="355"/>
      <c r="B592" s="355"/>
      <c r="C592" s="355"/>
      <c r="D592" s="355"/>
      <c r="E592" s="355"/>
      <c r="F592" s="359"/>
      <c r="G592" s="355"/>
      <c r="H592" s="355"/>
      <c r="I592" s="355"/>
      <c r="J592" s="355"/>
      <c r="K592" s="355"/>
      <c r="L592" s="355"/>
      <c r="M592" s="355"/>
      <c r="N592" s="355"/>
      <c r="O592" s="355"/>
      <c r="P592" s="355"/>
      <c r="Q592" s="355"/>
      <c r="R592" s="355"/>
      <c r="S592" s="355"/>
      <c r="T592" s="355"/>
      <c r="U592" s="355"/>
      <c r="V592" s="355"/>
      <c r="W592" s="355"/>
      <c r="X592" s="355"/>
      <c r="Y592" s="355"/>
      <c r="Z592" s="355"/>
    </row>
    <row r="593" spans="1:26" ht="15.75" customHeight="1" x14ac:dyDescent="0.3">
      <c r="A593" s="355"/>
      <c r="B593" s="355"/>
      <c r="C593" s="355"/>
      <c r="D593" s="355"/>
      <c r="E593" s="355"/>
      <c r="F593" s="359"/>
      <c r="G593" s="355"/>
      <c r="H593" s="355"/>
      <c r="I593" s="355"/>
      <c r="J593" s="355"/>
      <c r="K593" s="355"/>
      <c r="L593" s="355"/>
      <c r="M593" s="355"/>
      <c r="N593" s="355"/>
      <c r="O593" s="355"/>
      <c r="P593" s="355"/>
      <c r="Q593" s="355"/>
      <c r="R593" s="355"/>
      <c r="S593" s="355"/>
      <c r="T593" s="355"/>
      <c r="U593" s="355"/>
      <c r="V593" s="355"/>
      <c r="W593" s="355"/>
      <c r="X593" s="355"/>
      <c r="Y593" s="355"/>
      <c r="Z593" s="355"/>
    </row>
    <row r="594" spans="1:26" ht="15.75" customHeight="1" x14ac:dyDescent="0.3">
      <c r="A594" s="355"/>
      <c r="B594" s="355"/>
      <c r="C594" s="355"/>
      <c r="D594" s="355"/>
      <c r="E594" s="355"/>
      <c r="F594" s="359"/>
      <c r="G594" s="355"/>
      <c r="H594" s="355"/>
      <c r="I594" s="355"/>
      <c r="J594" s="355"/>
      <c r="K594" s="355"/>
      <c r="L594" s="355"/>
      <c r="M594" s="355"/>
      <c r="N594" s="355"/>
      <c r="O594" s="355"/>
      <c r="P594" s="355"/>
      <c r="Q594" s="355"/>
      <c r="R594" s="355"/>
      <c r="S594" s="355"/>
      <c r="T594" s="355"/>
      <c r="U594" s="355"/>
      <c r="V594" s="355"/>
      <c r="W594" s="355"/>
      <c r="X594" s="355"/>
      <c r="Y594" s="355"/>
      <c r="Z594" s="355"/>
    </row>
    <row r="595" spans="1:26" ht="15.75" customHeight="1" x14ac:dyDescent="0.3">
      <c r="A595" s="355"/>
      <c r="B595" s="355"/>
      <c r="C595" s="355"/>
      <c r="D595" s="355"/>
      <c r="E595" s="355"/>
      <c r="F595" s="359"/>
      <c r="G595" s="355"/>
      <c r="H595" s="355"/>
      <c r="I595" s="355"/>
      <c r="J595" s="355"/>
      <c r="K595" s="355"/>
      <c r="L595" s="355"/>
      <c r="M595" s="355"/>
      <c r="N595" s="355"/>
      <c r="O595" s="355"/>
      <c r="P595" s="355"/>
      <c r="Q595" s="355"/>
      <c r="R595" s="355"/>
      <c r="S595" s="355"/>
      <c r="T595" s="355"/>
      <c r="U595" s="355"/>
      <c r="V595" s="355"/>
      <c r="W595" s="355"/>
      <c r="X595" s="355"/>
      <c r="Y595" s="355"/>
      <c r="Z595" s="355"/>
    </row>
    <row r="596" spans="1:26" ht="15.75" customHeight="1" x14ac:dyDescent="0.3">
      <c r="A596" s="355"/>
      <c r="B596" s="355"/>
      <c r="C596" s="355"/>
      <c r="D596" s="355"/>
      <c r="E596" s="355"/>
      <c r="F596" s="359"/>
      <c r="G596" s="355"/>
      <c r="H596" s="355"/>
      <c r="I596" s="355"/>
      <c r="J596" s="355"/>
      <c r="K596" s="355"/>
      <c r="L596" s="355"/>
      <c r="M596" s="355"/>
      <c r="N596" s="355"/>
      <c r="O596" s="355"/>
      <c r="P596" s="355"/>
      <c r="Q596" s="355"/>
      <c r="R596" s="355"/>
      <c r="S596" s="355"/>
      <c r="T596" s="355"/>
      <c r="U596" s="355"/>
      <c r="V596" s="355"/>
      <c r="W596" s="355"/>
      <c r="X596" s="355"/>
      <c r="Y596" s="355"/>
      <c r="Z596" s="355"/>
    </row>
    <row r="597" spans="1:26" ht="15.75" customHeight="1" x14ac:dyDescent="0.3">
      <c r="A597" s="355"/>
      <c r="B597" s="355"/>
      <c r="C597" s="355"/>
      <c r="D597" s="355"/>
      <c r="E597" s="355"/>
      <c r="F597" s="359"/>
      <c r="G597" s="355"/>
      <c r="H597" s="355"/>
      <c r="I597" s="355"/>
      <c r="J597" s="355"/>
      <c r="K597" s="355"/>
      <c r="L597" s="355"/>
      <c r="M597" s="355"/>
      <c r="N597" s="355"/>
      <c r="O597" s="355"/>
      <c r="P597" s="355"/>
      <c r="Q597" s="355"/>
      <c r="R597" s="355"/>
      <c r="S597" s="355"/>
      <c r="T597" s="355"/>
      <c r="U597" s="355"/>
      <c r="V597" s="355"/>
      <c r="W597" s="355"/>
      <c r="X597" s="355"/>
      <c r="Y597" s="355"/>
      <c r="Z597" s="355"/>
    </row>
    <row r="598" spans="1:26" ht="15.75" customHeight="1" x14ac:dyDescent="0.3">
      <c r="A598" s="355"/>
      <c r="B598" s="355"/>
      <c r="C598" s="355"/>
      <c r="D598" s="355"/>
      <c r="E598" s="355"/>
      <c r="F598" s="359"/>
      <c r="G598" s="355"/>
      <c r="H598" s="355"/>
      <c r="I598" s="355"/>
      <c r="J598" s="355"/>
      <c r="K598" s="355"/>
      <c r="L598" s="355"/>
      <c r="M598" s="355"/>
      <c r="N598" s="355"/>
      <c r="O598" s="355"/>
      <c r="P598" s="355"/>
      <c r="Q598" s="355"/>
      <c r="R598" s="355"/>
      <c r="S598" s="355"/>
      <c r="T598" s="355"/>
      <c r="U598" s="355"/>
      <c r="V598" s="355"/>
      <c r="W598" s="355"/>
      <c r="X598" s="355"/>
      <c r="Y598" s="355"/>
      <c r="Z598" s="355"/>
    </row>
    <row r="599" spans="1:26" ht="15.75" customHeight="1" x14ac:dyDescent="0.3">
      <c r="A599" s="355"/>
      <c r="B599" s="355"/>
      <c r="C599" s="355"/>
      <c r="D599" s="355"/>
      <c r="E599" s="355"/>
      <c r="F599" s="359"/>
      <c r="G599" s="355"/>
      <c r="H599" s="355"/>
      <c r="I599" s="355"/>
      <c r="J599" s="355"/>
      <c r="K599" s="355"/>
      <c r="L599" s="355"/>
      <c r="M599" s="355"/>
      <c r="N599" s="355"/>
      <c r="O599" s="355"/>
      <c r="P599" s="355"/>
      <c r="Q599" s="355"/>
      <c r="R599" s="355"/>
      <c r="S599" s="355"/>
      <c r="T599" s="355"/>
      <c r="U599" s="355"/>
      <c r="V599" s="355"/>
      <c r="W599" s="355"/>
      <c r="X599" s="355"/>
      <c r="Y599" s="355"/>
      <c r="Z599" s="355"/>
    </row>
    <row r="600" spans="1:26" ht="15.75" customHeight="1" x14ac:dyDescent="0.3">
      <c r="A600" s="355"/>
      <c r="B600" s="355"/>
      <c r="C600" s="355"/>
      <c r="D600" s="355"/>
      <c r="E600" s="355"/>
      <c r="F600" s="359"/>
      <c r="G600" s="355"/>
      <c r="H600" s="355"/>
      <c r="I600" s="355"/>
      <c r="J600" s="355"/>
      <c r="K600" s="355"/>
      <c r="L600" s="355"/>
      <c r="M600" s="355"/>
      <c r="N600" s="355"/>
      <c r="O600" s="355"/>
      <c r="P600" s="355"/>
      <c r="Q600" s="355"/>
      <c r="R600" s="355"/>
      <c r="S600" s="355"/>
      <c r="T600" s="355"/>
      <c r="U600" s="355"/>
      <c r="V600" s="355"/>
      <c r="W600" s="355"/>
      <c r="X600" s="355"/>
      <c r="Y600" s="355"/>
      <c r="Z600" s="355"/>
    </row>
    <row r="601" spans="1:26" ht="15.75" customHeight="1" x14ac:dyDescent="0.3">
      <c r="A601" s="355"/>
      <c r="B601" s="355"/>
      <c r="C601" s="355"/>
      <c r="D601" s="355"/>
      <c r="E601" s="355"/>
      <c r="F601" s="359"/>
      <c r="G601" s="355"/>
      <c r="H601" s="355"/>
      <c r="I601" s="355"/>
      <c r="J601" s="355"/>
      <c r="K601" s="355"/>
      <c r="L601" s="355"/>
      <c r="M601" s="355"/>
      <c r="N601" s="355"/>
      <c r="O601" s="355"/>
      <c r="P601" s="355"/>
      <c r="Q601" s="355"/>
      <c r="R601" s="355"/>
      <c r="S601" s="355"/>
      <c r="T601" s="355"/>
      <c r="U601" s="355"/>
      <c r="V601" s="355"/>
      <c r="W601" s="355"/>
      <c r="X601" s="355"/>
      <c r="Y601" s="355"/>
      <c r="Z601" s="355"/>
    </row>
    <row r="602" spans="1:26" ht="15.75" customHeight="1" x14ac:dyDescent="0.3">
      <c r="A602" s="355"/>
      <c r="B602" s="355"/>
      <c r="C602" s="355"/>
      <c r="D602" s="355"/>
      <c r="E602" s="355"/>
      <c r="F602" s="359"/>
      <c r="G602" s="355"/>
      <c r="H602" s="355"/>
      <c r="I602" s="355"/>
      <c r="J602" s="355"/>
      <c r="K602" s="355"/>
      <c r="L602" s="355"/>
      <c r="M602" s="355"/>
      <c r="N602" s="355"/>
      <c r="O602" s="355"/>
      <c r="P602" s="355"/>
      <c r="Q602" s="355"/>
      <c r="R602" s="355"/>
      <c r="S602" s="355"/>
      <c r="T602" s="355"/>
      <c r="U602" s="355"/>
      <c r="V602" s="355"/>
      <c r="W602" s="355"/>
      <c r="X602" s="355"/>
      <c r="Y602" s="355"/>
      <c r="Z602" s="355"/>
    </row>
    <row r="603" spans="1:26" ht="15.75" customHeight="1" x14ac:dyDescent="0.3">
      <c r="A603" s="355"/>
      <c r="B603" s="355"/>
      <c r="C603" s="355"/>
      <c r="D603" s="355"/>
      <c r="E603" s="355"/>
      <c r="F603" s="359"/>
      <c r="G603" s="355"/>
      <c r="H603" s="355"/>
      <c r="I603" s="355"/>
      <c r="J603" s="355"/>
      <c r="K603" s="355"/>
      <c r="L603" s="355"/>
      <c r="M603" s="355"/>
      <c r="N603" s="355"/>
      <c r="O603" s="355"/>
      <c r="P603" s="355"/>
      <c r="Q603" s="355"/>
      <c r="R603" s="355"/>
      <c r="S603" s="355"/>
      <c r="T603" s="355"/>
      <c r="U603" s="355"/>
      <c r="V603" s="355"/>
      <c r="W603" s="355"/>
      <c r="X603" s="355"/>
      <c r="Y603" s="355"/>
      <c r="Z603" s="355"/>
    </row>
    <row r="604" spans="1:26" ht="15.75" customHeight="1" x14ac:dyDescent="0.3">
      <c r="A604" s="355"/>
      <c r="B604" s="355"/>
      <c r="C604" s="355"/>
      <c r="D604" s="355"/>
      <c r="E604" s="355"/>
      <c r="F604" s="359"/>
      <c r="G604" s="355"/>
      <c r="H604" s="355"/>
      <c r="I604" s="355"/>
      <c r="J604" s="355"/>
      <c r="K604" s="355"/>
      <c r="L604" s="355"/>
      <c r="M604" s="355"/>
      <c r="N604" s="355"/>
      <c r="O604" s="355"/>
      <c r="P604" s="355"/>
      <c r="Q604" s="355"/>
      <c r="R604" s="355"/>
      <c r="S604" s="355"/>
      <c r="T604" s="355"/>
      <c r="U604" s="355"/>
      <c r="V604" s="355"/>
      <c r="W604" s="355"/>
      <c r="X604" s="355"/>
      <c r="Y604" s="355"/>
      <c r="Z604" s="355"/>
    </row>
    <row r="605" spans="1:26" ht="15.75" customHeight="1" x14ac:dyDescent="0.3">
      <c r="A605" s="355"/>
      <c r="B605" s="355"/>
      <c r="C605" s="355"/>
      <c r="D605" s="355"/>
      <c r="E605" s="355"/>
      <c r="F605" s="359"/>
      <c r="G605" s="355"/>
      <c r="H605" s="355"/>
      <c r="I605" s="355"/>
      <c r="J605" s="355"/>
      <c r="K605" s="355"/>
      <c r="L605" s="355"/>
      <c r="M605" s="355"/>
      <c r="N605" s="355"/>
      <c r="O605" s="355"/>
      <c r="P605" s="355"/>
      <c r="Q605" s="355"/>
      <c r="R605" s="355"/>
      <c r="S605" s="355"/>
      <c r="T605" s="355"/>
      <c r="U605" s="355"/>
      <c r="V605" s="355"/>
      <c r="W605" s="355"/>
      <c r="X605" s="355"/>
      <c r="Y605" s="355"/>
      <c r="Z605" s="355"/>
    </row>
    <row r="606" spans="1:26" ht="15.75" customHeight="1" x14ac:dyDescent="0.3">
      <c r="A606" s="355"/>
      <c r="B606" s="355"/>
      <c r="C606" s="355"/>
      <c r="D606" s="355"/>
      <c r="E606" s="355"/>
      <c r="F606" s="359"/>
      <c r="G606" s="355"/>
      <c r="H606" s="355"/>
      <c r="I606" s="355"/>
      <c r="J606" s="355"/>
      <c r="K606" s="355"/>
      <c r="L606" s="355"/>
      <c r="M606" s="355"/>
      <c r="N606" s="355"/>
      <c r="O606" s="355"/>
      <c r="P606" s="355"/>
      <c r="Q606" s="355"/>
      <c r="R606" s="355"/>
      <c r="S606" s="355"/>
      <c r="T606" s="355"/>
      <c r="U606" s="355"/>
      <c r="V606" s="355"/>
      <c r="W606" s="355"/>
      <c r="X606" s="355"/>
      <c r="Y606" s="355"/>
      <c r="Z606" s="355"/>
    </row>
    <row r="607" spans="1:26" ht="15.75" customHeight="1" x14ac:dyDescent="0.3">
      <c r="A607" s="355"/>
      <c r="B607" s="355"/>
      <c r="C607" s="355"/>
      <c r="D607" s="355"/>
      <c r="E607" s="355"/>
      <c r="F607" s="359"/>
      <c r="G607" s="355"/>
      <c r="H607" s="355"/>
      <c r="I607" s="355"/>
      <c r="J607" s="355"/>
      <c r="K607" s="355"/>
      <c r="L607" s="355"/>
      <c r="M607" s="355"/>
      <c r="N607" s="355"/>
      <c r="O607" s="355"/>
      <c r="P607" s="355"/>
      <c r="Q607" s="355"/>
      <c r="R607" s="355"/>
      <c r="S607" s="355"/>
      <c r="T607" s="355"/>
      <c r="U607" s="355"/>
      <c r="V607" s="355"/>
      <c r="W607" s="355"/>
      <c r="X607" s="355"/>
      <c r="Y607" s="355"/>
      <c r="Z607" s="355"/>
    </row>
    <row r="608" spans="1:26" ht="15.75" customHeight="1" x14ac:dyDescent="0.3">
      <c r="A608" s="355"/>
      <c r="B608" s="355"/>
      <c r="C608" s="355"/>
      <c r="D608" s="355"/>
      <c r="E608" s="355"/>
      <c r="F608" s="359"/>
      <c r="G608" s="355"/>
      <c r="H608" s="355"/>
      <c r="I608" s="355"/>
      <c r="J608" s="355"/>
      <c r="K608" s="355"/>
      <c r="L608" s="355"/>
      <c r="M608" s="355"/>
      <c r="N608" s="355"/>
      <c r="O608" s="355"/>
      <c r="P608" s="355"/>
      <c r="Q608" s="355"/>
      <c r="R608" s="355"/>
      <c r="S608" s="355"/>
      <c r="T608" s="355"/>
      <c r="U608" s="355"/>
      <c r="V608" s="355"/>
      <c r="W608" s="355"/>
      <c r="X608" s="355"/>
      <c r="Y608" s="355"/>
      <c r="Z608" s="355"/>
    </row>
    <row r="609" spans="1:26" ht="15.75" customHeight="1" x14ac:dyDescent="0.3">
      <c r="A609" s="355"/>
      <c r="B609" s="355"/>
      <c r="C609" s="355"/>
      <c r="D609" s="355"/>
      <c r="E609" s="355"/>
      <c r="F609" s="359"/>
      <c r="G609" s="355"/>
      <c r="H609" s="355"/>
      <c r="I609" s="355"/>
      <c r="J609" s="355"/>
      <c r="K609" s="355"/>
      <c r="L609" s="355"/>
      <c r="M609" s="355"/>
      <c r="N609" s="355"/>
      <c r="O609" s="355"/>
      <c r="P609" s="355"/>
      <c r="Q609" s="355"/>
      <c r="R609" s="355"/>
      <c r="S609" s="355"/>
      <c r="T609" s="355"/>
      <c r="U609" s="355"/>
      <c r="V609" s="355"/>
      <c r="W609" s="355"/>
      <c r="X609" s="355"/>
      <c r="Y609" s="355"/>
      <c r="Z609" s="355"/>
    </row>
    <row r="610" spans="1:26" ht="15.75" customHeight="1" x14ac:dyDescent="0.3">
      <c r="A610" s="355"/>
      <c r="B610" s="355"/>
      <c r="C610" s="355"/>
      <c r="D610" s="355"/>
      <c r="E610" s="355"/>
      <c r="F610" s="359"/>
      <c r="G610" s="355"/>
      <c r="H610" s="355"/>
      <c r="I610" s="355"/>
      <c r="J610" s="355"/>
      <c r="K610" s="355"/>
      <c r="L610" s="355"/>
      <c r="M610" s="355"/>
      <c r="N610" s="355"/>
      <c r="O610" s="355"/>
      <c r="P610" s="355"/>
      <c r="Q610" s="355"/>
      <c r="R610" s="355"/>
      <c r="S610" s="355"/>
      <c r="T610" s="355"/>
      <c r="U610" s="355"/>
      <c r="V610" s="355"/>
      <c r="W610" s="355"/>
      <c r="X610" s="355"/>
      <c r="Y610" s="355"/>
      <c r="Z610" s="355"/>
    </row>
    <row r="611" spans="1:26" ht="15.75" customHeight="1" x14ac:dyDescent="0.3">
      <c r="A611" s="355"/>
      <c r="B611" s="355"/>
      <c r="C611" s="355"/>
      <c r="D611" s="355"/>
      <c r="E611" s="355"/>
      <c r="F611" s="359"/>
      <c r="G611" s="355"/>
      <c r="H611" s="355"/>
      <c r="I611" s="355"/>
      <c r="J611" s="355"/>
      <c r="K611" s="355"/>
      <c r="L611" s="355"/>
      <c r="M611" s="355"/>
      <c r="N611" s="355"/>
      <c r="O611" s="355"/>
      <c r="P611" s="355"/>
      <c r="Q611" s="355"/>
      <c r="R611" s="355"/>
      <c r="S611" s="355"/>
      <c r="T611" s="355"/>
      <c r="U611" s="355"/>
      <c r="V611" s="355"/>
      <c r="W611" s="355"/>
      <c r="X611" s="355"/>
      <c r="Y611" s="355"/>
      <c r="Z611" s="355"/>
    </row>
    <row r="612" spans="1:26" ht="15.75" customHeight="1" x14ac:dyDescent="0.3">
      <c r="A612" s="355"/>
      <c r="B612" s="355"/>
      <c r="C612" s="355"/>
      <c r="D612" s="355"/>
      <c r="E612" s="355"/>
      <c r="F612" s="359"/>
      <c r="G612" s="355"/>
      <c r="H612" s="355"/>
      <c r="I612" s="355"/>
      <c r="J612" s="355"/>
      <c r="K612" s="355"/>
      <c r="L612" s="355"/>
      <c r="M612" s="355"/>
      <c r="N612" s="355"/>
      <c r="O612" s="355"/>
      <c r="P612" s="355"/>
      <c r="Q612" s="355"/>
      <c r="R612" s="355"/>
      <c r="S612" s="355"/>
      <c r="T612" s="355"/>
      <c r="U612" s="355"/>
      <c r="V612" s="355"/>
      <c r="W612" s="355"/>
      <c r="X612" s="355"/>
      <c r="Y612" s="355"/>
      <c r="Z612" s="355"/>
    </row>
    <row r="613" spans="1:26" ht="15.75" customHeight="1" x14ac:dyDescent="0.3">
      <c r="A613" s="355"/>
      <c r="B613" s="355"/>
      <c r="C613" s="355"/>
      <c r="D613" s="355"/>
      <c r="E613" s="355"/>
      <c r="F613" s="359"/>
      <c r="G613" s="355"/>
      <c r="H613" s="355"/>
      <c r="I613" s="355"/>
      <c r="J613" s="355"/>
      <c r="K613" s="355"/>
      <c r="L613" s="355"/>
      <c r="M613" s="355"/>
      <c r="N613" s="355"/>
      <c r="O613" s="355"/>
      <c r="P613" s="355"/>
      <c r="Q613" s="355"/>
      <c r="R613" s="355"/>
      <c r="S613" s="355"/>
      <c r="T613" s="355"/>
      <c r="U613" s="355"/>
      <c r="V613" s="355"/>
      <c r="W613" s="355"/>
      <c r="X613" s="355"/>
      <c r="Y613" s="355"/>
      <c r="Z613" s="355"/>
    </row>
    <row r="614" spans="1:26" ht="15.75" customHeight="1" x14ac:dyDescent="0.3">
      <c r="A614" s="355"/>
      <c r="B614" s="355"/>
      <c r="C614" s="355"/>
      <c r="D614" s="355"/>
      <c r="E614" s="355"/>
      <c r="F614" s="359"/>
      <c r="G614" s="355"/>
      <c r="H614" s="355"/>
      <c r="I614" s="355"/>
      <c r="J614" s="355"/>
      <c r="K614" s="355"/>
      <c r="L614" s="355"/>
      <c r="M614" s="355"/>
      <c r="N614" s="355"/>
      <c r="O614" s="355"/>
      <c r="P614" s="355"/>
      <c r="Q614" s="355"/>
      <c r="R614" s="355"/>
      <c r="S614" s="355"/>
      <c r="T614" s="355"/>
      <c r="U614" s="355"/>
      <c r="V614" s="355"/>
      <c r="W614" s="355"/>
      <c r="X614" s="355"/>
      <c r="Y614" s="355"/>
      <c r="Z614" s="355"/>
    </row>
    <row r="615" spans="1:26" ht="15.75" customHeight="1" x14ac:dyDescent="0.3">
      <c r="A615" s="355"/>
      <c r="B615" s="355"/>
      <c r="C615" s="355"/>
      <c r="D615" s="355"/>
      <c r="E615" s="355"/>
      <c r="F615" s="359"/>
      <c r="G615" s="355"/>
      <c r="H615" s="355"/>
      <c r="I615" s="355"/>
      <c r="J615" s="355"/>
      <c r="K615" s="355"/>
      <c r="L615" s="355"/>
      <c r="M615" s="355"/>
      <c r="N615" s="355"/>
      <c r="O615" s="355"/>
      <c r="P615" s="355"/>
      <c r="Q615" s="355"/>
      <c r="R615" s="355"/>
      <c r="S615" s="355"/>
      <c r="T615" s="355"/>
      <c r="U615" s="355"/>
      <c r="V615" s="355"/>
      <c r="W615" s="355"/>
      <c r="X615" s="355"/>
      <c r="Y615" s="355"/>
      <c r="Z615" s="355"/>
    </row>
    <row r="616" spans="1:26" ht="15.75" customHeight="1" x14ac:dyDescent="0.3">
      <c r="A616" s="355"/>
      <c r="B616" s="355"/>
      <c r="C616" s="355"/>
      <c r="D616" s="355"/>
      <c r="E616" s="355"/>
      <c r="F616" s="359"/>
      <c r="G616" s="355"/>
      <c r="H616" s="355"/>
      <c r="I616" s="355"/>
      <c r="J616" s="355"/>
      <c r="K616" s="355"/>
      <c r="L616" s="355"/>
      <c r="M616" s="355"/>
      <c r="N616" s="355"/>
      <c r="O616" s="355"/>
      <c r="P616" s="355"/>
      <c r="Q616" s="355"/>
      <c r="R616" s="355"/>
      <c r="S616" s="355"/>
      <c r="T616" s="355"/>
      <c r="U616" s="355"/>
      <c r="V616" s="355"/>
      <c r="W616" s="355"/>
      <c r="X616" s="355"/>
      <c r="Y616" s="355"/>
      <c r="Z616" s="355"/>
    </row>
    <row r="617" spans="1:26" ht="15.75" customHeight="1" x14ac:dyDescent="0.3">
      <c r="A617" s="355"/>
      <c r="B617" s="355"/>
      <c r="C617" s="355"/>
      <c r="D617" s="355"/>
      <c r="E617" s="355"/>
      <c r="F617" s="359"/>
      <c r="G617" s="355"/>
      <c r="H617" s="355"/>
      <c r="I617" s="355"/>
      <c r="J617" s="355"/>
      <c r="K617" s="355"/>
      <c r="L617" s="355"/>
      <c r="M617" s="355"/>
      <c r="N617" s="355"/>
      <c r="O617" s="355"/>
      <c r="P617" s="355"/>
      <c r="Q617" s="355"/>
      <c r="R617" s="355"/>
      <c r="S617" s="355"/>
      <c r="T617" s="355"/>
      <c r="U617" s="355"/>
      <c r="V617" s="355"/>
      <c r="W617" s="355"/>
      <c r="X617" s="355"/>
      <c r="Y617" s="355"/>
      <c r="Z617" s="355"/>
    </row>
    <row r="618" spans="1:26" ht="15.75" customHeight="1" x14ac:dyDescent="0.3">
      <c r="A618" s="355"/>
      <c r="B618" s="355"/>
      <c r="C618" s="355"/>
      <c r="D618" s="355"/>
      <c r="E618" s="355"/>
      <c r="F618" s="359"/>
      <c r="G618" s="355"/>
      <c r="H618" s="355"/>
      <c r="I618" s="355"/>
      <c r="J618" s="355"/>
      <c r="K618" s="355"/>
      <c r="L618" s="355"/>
      <c r="M618" s="355"/>
      <c r="N618" s="355"/>
      <c r="O618" s="355"/>
      <c r="P618" s="355"/>
      <c r="Q618" s="355"/>
      <c r="R618" s="355"/>
      <c r="S618" s="355"/>
      <c r="T618" s="355"/>
      <c r="U618" s="355"/>
      <c r="V618" s="355"/>
      <c r="W618" s="355"/>
      <c r="X618" s="355"/>
      <c r="Y618" s="355"/>
      <c r="Z618" s="355"/>
    </row>
    <row r="619" spans="1:26" ht="15.75" customHeight="1" x14ac:dyDescent="0.3">
      <c r="A619" s="355"/>
      <c r="B619" s="355"/>
      <c r="C619" s="355"/>
      <c r="D619" s="355"/>
      <c r="E619" s="355"/>
      <c r="F619" s="359"/>
      <c r="G619" s="355"/>
      <c r="H619" s="355"/>
      <c r="I619" s="355"/>
      <c r="J619" s="355"/>
      <c r="K619" s="355"/>
      <c r="L619" s="355"/>
      <c r="M619" s="355"/>
      <c r="N619" s="355"/>
      <c r="O619" s="355"/>
      <c r="P619" s="355"/>
      <c r="Q619" s="355"/>
      <c r="R619" s="355"/>
      <c r="S619" s="355"/>
      <c r="T619" s="355"/>
      <c r="U619" s="355"/>
      <c r="V619" s="355"/>
      <c r="W619" s="355"/>
      <c r="X619" s="355"/>
      <c r="Y619" s="355"/>
      <c r="Z619" s="355"/>
    </row>
    <row r="620" spans="1:26" ht="15.75" customHeight="1" x14ac:dyDescent="0.3">
      <c r="A620" s="355"/>
      <c r="B620" s="355"/>
      <c r="C620" s="355"/>
      <c r="D620" s="355"/>
      <c r="E620" s="355"/>
      <c r="F620" s="359"/>
      <c r="G620" s="355"/>
      <c r="H620" s="355"/>
      <c r="I620" s="355"/>
      <c r="J620" s="355"/>
      <c r="K620" s="355"/>
      <c r="L620" s="355"/>
      <c r="M620" s="355"/>
      <c r="N620" s="355"/>
      <c r="O620" s="355"/>
      <c r="P620" s="355"/>
      <c r="Q620" s="355"/>
      <c r="R620" s="355"/>
      <c r="S620" s="355"/>
      <c r="T620" s="355"/>
      <c r="U620" s="355"/>
      <c r="V620" s="355"/>
      <c r="W620" s="355"/>
      <c r="X620" s="355"/>
      <c r="Y620" s="355"/>
      <c r="Z620" s="355"/>
    </row>
    <row r="621" spans="1:26" ht="15.75" customHeight="1" x14ac:dyDescent="0.3">
      <c r="A621" s="355"/>
      <c r="B621" s="355"/>
      <c r="C621" s="355"/>
      <c r="D621" s="355"/>
      <c r="E621" s="355"/>
      <c r="F621" s="359"/>
      <c r="G621" s="355"/>
      <c r="H621" s="355"/>
      <c r="I621" s="355"/>
      <c r="J621" s="355"/>
      <c r="K621" s="355"/>
      <c r="L621" s="355"/>
      <c r="M621" s="355"/>
      <c r="N621" s="355"/>
      <c r="O621" s="355"/>
      <c r="P621" s="355"/>
      <c r="Q621" s="355"/>
      <c r="R621" s="355"/>
      <c r="S621" s="355"/>
      <c r="T621" s="355"/>
      <c r="U621" s="355"/>
      <c r="V621" s="355"/>
      <c r="W621" s="355"/>
      <c r="X621" s="355"/>
      <c r="Y621" s="355"/>
      <c r="Z621" s="355"/>
    </row>
    <row r="622" spans="1:26" ht="15.75" customHeight="1" x14ac:dyDescent="0.3">
      <c r="A622" s="355"/>
      <c r="B622" s="355"/>
      <c r="C622" s="355"/>
      <c r="D622" s="355"/>
      <c r="E622" s="355"/>
      <c r="F622" s="359"/>
      <c r="G622" s="355"/>
      <c r="H622" s="355"/>
      <c r="I622" s="355"/>
      <c r="J622" s="355"/>
      <c r="K622" s="355"/>
      <c r="L622" s="355"/>
      <c r="M622" s="355"/>
      <c r="N622" s="355"/>
      <c r="O622" s="355"/>
      <c r="P622" s="355"/>
      <c r="Q622" s="355"/>
      <c r="R622" s="355"/>
      <c r="S622" s="355"/>
      <c r="T622" s="355"/>
      <c r="U622" s="355"/>
      <c r="V622" s="355"/>
      <c r="W622" s="355"/>
      <c r="X622" s="355"/>
      <c r="Y622" s="355"/>
      <c r="Z622" s="355"/>
    </row>
    <row r="623" spans="1:26" ht="15.75" customHeight="1" x14ac:dyDescent="0.3">
      <c r="A623" s="355"/>
      <c r="B623" s="355"/>
      <c r="C623" s="355"/>
      <c r="D623" s="355"/>
      <c r="E623" s="355"/>
      <c r="F623" s="359"/>
      <c r="G623" s="355"/>
      <c r="H623" s="355"/>
      <c r="I623" s="355"/>
      <c r="J623" s="355"/>
      <c r="K623" s="355"/>
      <c r="L623" s="355"/>
      <c r="M623" s="355"/>
      <c r="N623" s="355"/>
      <c r="O623" s="355"/>
      <c r="P623" s="355"/>
      <c r="Q623" s="355"/>
      <c r="R623" s="355"/>
      <c r="S623" s="355"/>
      <c r="T623" s="355"/>
      <c r="U623" s="355"/>
      <c r="V623" s="355"/>
      <c r="W623" s="355"/>
      <c r="X623" s="355"/>
      <c r="Y623" s="355"/>
      <c r="Z623" s="355"/>
    </row>
    <row r="624" spans="1:26" ht="15.75" customHeight="1" x14ac:dyDescent="0.3">
      <c r="A624" s="355"/>
      <c r="B624" s="355"/>
      <c r="C624" s="355"/>
      <c r="D624" s="355"/>
      <c r="E624" s="355"/>
      <c r="F624" s="359"/>
      <c r="G624" s="355"/>
      <c r="H624" s="355"/>
      <c r="I624" s="355"/>
      <c r="J624" s="355"/>
      <c r="K624" s="355"/>
      <c r="L624" s="355"/>
      <c r="M624" s="355"/>
      <c r="N624" s="355"/>
      <c r="O624" s="355"/>
      <c r="P624" s="355"/>
      <c r="Q624" s="355"/>
      <c r="R624" s="355"/>
      <c r="S624" s="355"/>
      <c r="T624" s="355"/>
      <c r="U624" s="355"/>
      <c r="V624" s="355"/>
      <c r="W624" s="355"/>
      <c r="X624" s="355"/>
      <c r="Y624" s="355"/>
      <c r="Z624" s="355"/>
    </row>
    <row r="625" spans="1:26" ht="15.75" customHeight="1" x14ac:dyDescent="0.3">
      <c r="A625" s="355"/>
      <c r="B625" s="355"/>
      <c r="C625" s="355"/>
      <c r="D625" s="355"/>
      <c r="E625" s="355"/>
      <c r="F625" s="359"/>
      <c r="G625" s="355"/>
      <c r="H625" s="355"/>
      <c r="I625" s="355"/>
      <c r="J625" s="355"/>
      <c r="K625" s="355"/>
      <c r="L625" s="355"/>
      <c r="M625" s="355"/>
      <c r="N625" s="355"/>
      <c r="O625" s="355"/>
      <c r="P625" s="355"/>
      <c r="Q625" s="355"/>
      <c r="R625" s="355"/>
      <c r="S625" s="355"/>
      <c r="T625" s="355"/>
      <c r="U625" s="355"/>
      <c r="V625" s="355"/>
      <c r="W625" s="355"/>
      <c r="X625" s="355"/>
      <c r="Y625" s="355"/>
      <c r="Z625" s="355"/>
    </row>
    <row r="626" spans="1:26" ht="15.75" customHeight="1" x14ac:dyDescent="0.3">
      <c r="A626" s="355"/>
      <c r="B626" s="355"/>
      <c r="C626" s="355"/>
      <c r="D626" s="355"/>
      <c r="E626" s="355"/>
      <c r="F626" s="359"/>
      <c r="G626" s="355"/>
      <c r="H626" s="355"/>
      <c r="I626" s="355"/>
      <c r="J626" s="355"/>
      <c r="K626" s="355"/>
      <c r="L626" s="355"/>
      <c r="M626" s="355"/>
      <c r="N626" s="355"/>
      <c r="O626" s="355"/>
      <c r="P626" s="355"/>
      <c r="Q626" s="355"/>
      <c r="R626" s="355"/>
      <c r="S626" s="355"/>
      <c r="T626" s="355"/>
      <c r="U626" s="355"/>
      <c r="V626" s="355"/>
      <c r="W626" s="355"/>
      <c r="X626" s="355"/>
      <c r="Y626" s="355"/>
      <c r="Z626" s="355"/>
    </row>
    <row r="627" spans="1:26" ht="15.75" customHeight="1" x14ac:dyDescent="0.3">
      <c r="A627" s="355"/>
      <c r="B627" s="355"/>
      <c r="C627" s="355"/>
      <c r="D627" s="355"/>
      <c r="E627" s="355"/>
      <c r="F627" s="359"/>
      <c r="G627" s="355"/>
      <c r="H627" s="355"/>
      <c r="I627" s="355"/>
      <c r="J627" s="355"/>
      <c r="K627" s="355"/>
      <c r="L627" s="355"/>
      <c r="M627" s="355"/>
      <c r="N627" s="355"/>
      <c r="O627" s="355"/>
      <c r="P627" s="355"/>
      <c r="Q627" s="355"/>
      <c r="R627" s="355"/>
      <c r="S627" s="355"/>
      <c r="T627" s="355"/>
      <c r="U627" s="355"/>
      <c r="V627" s="355"/>
      <c r="W627" s="355"/>
      <c r="X627" s="355"/>
      <c r="Y627" s="355"/>
      <c r="Z627" s="355"/>
    </row>
    <row r="628" spans="1:26" ht="15.75" customHeight="1" x14ac:dyDescent="0.3">
      <c r="A628" s="355"/>
      <c r="B628" s="355"/>
      <c r="C628" s="355"/>
      <c r="D628" s="355"/>
      <c r="E628" s="355"/>
      <c r="F628" s="359"/>
      <c r="G628" s="355"/>
      <c r="H628" s="355"/>
      <c r="I628" s="355"/>
      <c r="J628" s="355"/>
      <c r="K628" s="355"/>
      <c r="L628" s="355"/>
      <c r="M628" s="355"/>
      <c r="N628" s="355"/>
      <c r="O628" s="355"/>
      <c r="P628" s="355"/>
      <c r="Q628" s="355"/>
      <c r="R628" s="355"/>
      <c r="S628" s="355"/>
      <c r="T628" s="355"/>
      <c r="U628" s="355"/>
      <c r="V628" s="355"/>
      <c r="W628" s="355"/>
      <c r="X628" s="355"/>
      <c r="Y628" s="355"/>
      <c r="Z628" s="355"/>
    </row>
    <row r="629" spans="1:26" ht="15.75" customHeight="1" x14ac:dyDescent="0.3">
      <c r="A629" s="355"/>
      <c r="B629" s="355"/>
      <c r="C629" s="355"/>
      <c r="D629" s="355"/>
      <c r="E629" s="355"/>
      <c r="F629" s="359"/>
      <c r="G629" s="355"/>
      <c r="H629" s="355"/>
      <c r="I629" s="355"/>
      <c r="J629" s="355"/>
      <c r="K629" s="355"/>
      <c r="L629" s="355"/>
      <c r="M629" s="355"/>
      <c r="N629" s="355"/>
      <c r="O629" s="355"/>
      <c r="P629" s="355"/>
      <c r="Q629" s="355"/>
      <c r="R629" s="355"/>
      <c r="S629" s="355"/>
      <c r="T629" s="355"/>
      <c r="U629" s="355"/>
      <c r="V629" s="355"/>
      <c r="W629" s="355"/>
      <c r="X629" s="355"/>
      <c r="Y629" s="355"/>
      <c r="Z629" s="355"/>
    </row>
    <row r="630" spans="1:26" ht="15.75" customHeight="1" x14ac:dyDescent="0.3">
      <c r="A630" s="355"/>
      <c r="B630" s="355"/>
      <c r="C630" s="355"/>
      <c r="D630" s="355"/>
      <c r="E630" s="355"/>
      <c r="F630" s="359"/>
      <c r="G630" s="355"/>
      <c r="H630" s="355"/>
      <c r="I630" s="355"/>
      <c r="J630" s="355"/>
      <c r="K630" s="355"/>
      <c r="L630" s="355"/>
      <c r="M630" s="355"/>
      <c r="N630" s="355"/>
      <c r="O630" s="355"/>
      <c r="P630" s="355"/>
      <c r="Q630" s="355"/>
      <c r="R630" s="355"/>
      <c r="S630" s="355"/>
      <c r="T630" s="355"/>
      <c r="U630" s="355"/>
      <c r="V630" s="355"/>
      <c r="W630" s="355"/>
      <c r="X630" s="355"/>
      <c r="Y630" s="355"/>
      <c r="Z630" s="355"/>
    </row>
    <row r="631" spans="1:26" ht="15.75" customHeight="1" x14ac:dyDescent="0.3">
      <c r="A631" s="355"/>
      <c r="B631" s="355"/>
      <c r="C631" s="355"/>
      <c r="D631" s="355"/>
      <c r="E631" s="355"/>
      <c r="F631" s="359"/>
      <c r="G631" s="355"/>
      <c r="H631" s="355"/>
      <c r="I631" s="355"/>
      <c r="J631" s="355"/>
      <c r="K631" s="355"/>
      <c r="L631" s="355"/>
      <c r="M631" s="355"/>
      <c r="N631" s="355"/>
      <c r="O631" s="355"/>
      <c r="P631" s="355"/>
      <c r="Q631" s="355"/>
      <c r="R631" s="355"/>
      <c r="S631" s="355"/>
      <c r="T631" s="355"/>
      <c r="U631" s="355"/>
      <c r="V631" s="355"/>
      <c r="W631" s="355"/>
      <c r="X631" s="355"/>
      <c r="Y631" s="355"/>
      <c r="Z631" s="355"/>
    </row>
    <row r="632" spans="1:26" ht="15.75" customHeight="1" x14ac:dyDescent="0.3">
      <c r="A632" s="355"/>
      <c r="B632" s="355"/>
      <c r="C632" s="355"/>
      <c r="D632" s="355"/>
      <c r="E632" s="355"/>
      <c r="F632" s="359"/>
      <c r="G632" s="355"/>
      <c r="H632" s="355"/>
      <c r="I632" s="355"/>
      <c r="J632" s="355"/>
      <c r="K632" s="355"/>
      <c r="L632" s="355"/>
      <c r="M632" s="355"/>
      <c r="N632" s="355"/>
      <c r="O632" s="355"/>
      <c r="P632" s="355"/>
      <c r="Q632" s="355"/>
      <c r="R632" s="355"/>
      <c r="S632" s="355"/>
      <c r="T632" s="355"/>
      <c r="U632" s="355"/>
      <c r="V632" s="355"/>
      <c r="W632" s="355"/>
      <c r="X632" s="355"/>
      <c r="Y632" s="355"/>
      <c r="Z632" s="355"/>
    </row>
    <row r="633" spans="1:26" ht="15.75" customHeight="1" x14ac:dyDescent="0.3">
      <c r="A633" s="355"/>
      <c r="B633" s="355"/>
      <c r="C633" s="355"/>
      <c r="D633" s="355"/>
      <c r="E633" s="355"/>
      <c r="F633" s="359"/>
      <c r="G633" s="355"/>
      <c r="H633" s="355"/>
      <c r="I633" s="355"/>
      <c r="J633" s="355"/>
      <c r="K633" s="355"/>
      <c r="L633" s="355"/>
      <c r="M633" s="355"/>
      <c r="N633" s="355"/>
      <c r="O633" s="355"/>
      <c r="P633" s="355"/>
      <c r="Q633" s="355"/>
      <c r="R633" s="355"/>
      <c r="S633" s="355"/>
      <c r="T633" s="355"/>
      <c r="U633" s="355"/>
      <c r="V633" s="355"/>
      <c r="W633" s="355"/>
      <c r="X633" s="355"/>
      <c r="Y633" s="355"/>
      <c r="Z633" s="355"/>
    </row>
    <row r="634" spans="1:26" ht="15.75" customHeight="1" x14ac:dyDescent="0.3">
      <c r="A634" s="355"/>
      <c r="B634" s="355"/>
      <c r="C634" s="355"/>
      <c r="D634" s="355"/>
      <c r="E634" s="355"/>
      <c r="F634" s="359"/>
      <c r="G634" s="355"/>
      <c r="H634" s="355"/>
      <c r="I634" s="355"/>
      <c r="J634" s="355"/>
      <c r="K634" s="355"/>
      <c r="L634" s="355"/>
      <c r="M634" s="355"/>
      <c r="N634" s="355"/>
      <c r="O634" s="355"/>
      <c r="P634" s="355"/>
      <c r="Q634" s="355"/>
      <c r="R634" s="355"/>
      <c r="S634" s="355"/>
      <c r="T634" s="355"/>
      <c r="U634" s="355"/>
      <c r="V634" s="355"/>
      <c r="W634" s="355"/>
      <c r="X634" s="355"/>
      <c r="Y634" s="355"/>
      <c r="Z634" s="355"/>
    </row>
    <row r="635" spans="1:26" ht="15.75" customHeight="1" x14ac:dyDescent="0.3">
      <c r="A635" s="355"/>
      <c r="B635" s="355"/>
      <c r="C635" s="355"/>
      <c r="D635" s="355"/>
      <c r="E635" s="355"/>
      <c r="F635" s="359"/>
      <c r="G635" s="355"/>
      <c r="H635" s="355"/>
      <c r="I635" s="355"/>
      <c r="J635" s="355"/>
      <c r="K635" s="355"/>
      <c r="L635" s="355"/>
      <c r="M635" s="355"/>
      <c r="N635" s="355"/>
      <c r="O635" s="355"/>
      <c r="P635" s="355"/>
      <c r="Q635" s="355"/>
      <c r="R635" s="355"/>
      <c r="S635" s="355"/>
      <c r="T635" s="355"/>
      <c r="U635" s="355"/>
      <c r="V635" s="355"/>
      <c r="W635" s="355"/>
      <c r="X635" s="355"/>
      <c r="Y635" s="355"/>
      <c r="Z635" s="355"/>
    </row>
    <row r="636" spans="1:26" ht="15.75" customHeight="1" x14ac:dyDescent="0.3">
      <c r="A636" s="355"/>
      <c r="B636" s="355"/>
      <c r="C636" s="355"/>
      <c r="D636" s="355"/>
      <c r="E636" s="355"/>
      <c r="F636" s="359"/>
      <c r="G636" s="355"/>
      <c r="H636" s="355"/>
      <c r="I636" s="355"/>
      <c r="J636" s="355"/>
      <c r="K636" s="355"/>
      <c r="L636" s="355"/>
      <c r="M636" s="355"/>
      <c r="N636" s="355"/>
      <c r="O636" s="355"/>
      <c r="P636" s="355"/>
      <c r="Q636" s="355"/>
      <c r="R636" s="355"/>
      <c r="S636" s="355"/>
      <c r="T636" s="355"/>
      <c r="U636" s="355"/>
      <c r="V636" s="355"/>
      <c r="W636" s="355"/>
      <c r="X636" s="355"/>
      <c r="Y636" s="355"/>
      <c r="Z636" s="355"/>
    </row>
    <row r="637" spans="1:26" ht="15.75" customHeight="1" x14ac:dyDescent="0.3">
      <c r="A637" s="355"/>
      <c r="B637" s="355"/>
      <c r="C637" s="355"/>
      <c r="D637" s="355"/>
      <c r="E637" s="355"/>
      <c r="F637" s="359"/>
      <c r="G637" s="355"/>
      <c r="H637" s="355"/>
      <c r="I637" s="355"/>
      <c r="J637" s="355"/>
      <c r="K637" s="355"/>
      <c r="L637" s="355"/>
      <c r="M637" s="355"/>
      <c r="N637" s="355"/>
      <c r="O637" s="355"/>
      <c r="P637" s="355"/>
      <c r="Q637" s="355"/>
      <c r="R637" s="355"/>
      <c r="S637" s="355"/>
      <c r="T637" s="355"/>
      <c r="U637" s="355"/>
      <c r="V637" s="355"/>
      <c r="W637" s="355"/>
      <c r="X637" s="355"/>
      <c r="Y637" s="355"/>
      <c r="Z637" s="355"/>
    </row>
    <row r="638" spans="1:26" ht="15.75" customHeight="1" x14ac:dyDescent="0.3">
      <c r="A638" s="355"/>
      <c r="B638" s="355"/>
      <c r="C638" s="355"/>
      <c r="D638" s="355"/>
      <c r="E638" s="355"/>
      <c r="F638" s="359"/>
      <c r="G638" s="355"/>
      <c r="H638" s="355"/>
      <c r="I638" s="355"/>
      <c r="J638" s="355"/>
      <c r="K638" s="355"/>
      <c r="L638" s="355"/>
      <c r="M638" s="355"/>
      <c r="N638" s="355"/>
      <c r="O638" s="355"/>
      <c r="P638" s="355"/>
      <c r="Q638" s="355"/>
      <c r="R638" s="355"/>
      <c r="S638" s="355"/>
      <c r="T638" s="355"/>
      <c r="U638" s="355"/>
      <c r="V638" s="355"/>
      <c r="W638" s="355"/>
      <c r="X638" s="355"/>
      <c r="Y638" s="355"/>
      <c r="Z638" s="355"/>
    </row>
    <row r="639" spans="1:26" ht="15.75" customHeight="1" x14ac:dyDescent="0.3">
      <c r="A639" s="355"/>
      <c r="B639" s="355"/>
      <c r="C639" s="355"/>
      <c r="D639" s="355"/>
      <c r="E639" s="355"/>
      <c r="F639" s="359"/>
      <c r="G639" s="355"/>
      <c r="H639" s="355"/>
      <c r="I639" s="355"/>
      <c r="J639" s="355"/>
      <c r="K639" s="355"/>
      <c r="L639" s="355"/>
      <c r="M639" s="355"/>
      <c r="N639" s="355"/>
      <c r="O639" s="355"/>
      <c r="P639" s="355"/>
      <c r="Q639" s="355"/>
      <c r="R639" s="355"/>
      <c r="S639" s="355"/>
      <c r="T639" s="355"/>
      <c r="U639" s="355"/>
      <c r="V639" s="355"/>
      <c r="W639" s="355"/>
      <c r="X639" s="355"/>
      <c r="Y639" s="355"/>
      <c r="Z639" s="355"/>
    </row>
    <row r="640" spans="1:26" ht="15.75" customHeight="1" x14ac:dyDescent="0.3">
      <c r="A640" s="355"/>
      <c r="B640" s="355"/>
      <c r="C640" s="355"/>
      <c r="D640" s="355"/>
      <c r="E640" s="355"/>
      <c r="F640" s="359"/>
      <c r="G640" s="355"/>
      <c r="H640" s="355"/>
      <c r="I640" s="355"/>
      <c r="J640" s="355"/>
      <c r="K640" s="355"/>
      <c r="L640" s="355"/>
      <c r="M640" s="355"/>
      <c r="N640" s="355"/>
      <c r="O640" s="355"/>
      <c r="P640" s="355"/>
      <c r="Q640" s="355"/>
      <c r="R640" s="355"/>
      <c r="S640" s="355"/>
      <c r="T640" s="355"/>
      <c r="U640" s="355"/>
      <c r="V640" s="355"/>
      <c r="W640" s="355"/>
      <c r="X640" s="355"/>
      <c r="Y640" s="355"/>
      <c r="Z640" s="355"/>
    </row>
    <row r="641" spans="1:26" ht="15.75" customHeight="1" x14ac:dyDescent="0.3">
      <c r="A641" s="355"/>
      <c r="B641" s="355"/>
      <c r="C641" s="355"/>
      <c r="D641" s="355"/>
      <c r="E641" s="355"/>
      <c r="F641" s="359"/>
      <c r="G641" s="355"/>
      <c r="H641" s="355"/>
      <c r="I641" s="355"/>
      <c r="J641" s="355"/>
      <c r="K641" s="355"/>
      <c r="L641" s="355"/>
      <c r="M641" s="355"/>
      <c r="N641" s="355"/>
      <c r="O641" s="355"/>
      <c r="P641" s="355"/>
      <c r="Q641" s="355"/>
      <c r="R641" s="355"/>
      <c r="S641" s="355"/>
      <c r="T641" s="355"/>
      <c r="U641" s="355"/>
      <c r="V641" s="355"/>
      <c r="W641" s="355"/>
      <c r="X641" s="355"/>
      <c r="Y641" s="355"/>
      <c r="Z641" s="355"/>
    </row>
    <row r="642" spans="1:26" ht="15.75" customHeight="1" x14ac:dyDescent="0.3">
      <c r="A642" s="355"/>
      <c r="B642" s="355"/>
      <c r="C642" s="355"/>
      <c r="D642" s="355"/>
      <c r="E642" s="355"/>
      <c r="F642" s="359"/>
      <c r="G642" s="355"/>
      <c r="H642" s="355"/>
      <c r="I642" s="355"/>
      <c r="J642" s="355"/>
      <c r="K642" s="355"/>
      <c r="L642" s="355"/>
      <c r="M642" s="355"/>
      <c r="N642" s="355"/>
      <c r="O642" s="355"/>
      <c r="P642" s="355"/>
      <c r="Q642" s="355"/>
      <c r="R642" s="355"/>
      <c r="S642" s="355"/>
      <c r="T642" s="355"/>
      <c r="U642" s="355"/>
      <c r="V642" s="355"/>
      <c r="W642" s="355"/>
      <c r="X642" s="355"/>
      <c r="Y642" s="355"/>
      <c r="Z642" s="355"/>
    </row>
    <row r="643" spans="1:26" ht="15.75" customHeight="1" x14ac:dyDescent="0.3">
      <c r="A643" s="355"/>
      <c r="B643" s="355"/>
      <c r="C643" s="355"/>
      <c r="D643" s="355"/>
      <c r="E643" s="355"/>
      <c r="F643" s="359"/>
      <c r="G643" s="355"/>
      <c r="H643" s="355"/>
      <c r="I643" s="355"/>
      <c r="J643" s="355"/>
      <c r="K643" s="355"/>
      <c r="L643" s="355"/>
      <c r="M643" s="355"/>
      <c r="N643" s="355"/>
      <c r="O643" s="355"/>
      <c r="P643" s="355"/>
      <c r="Q643" s="355"/>
      <c r="R643" s="355"/>
      <c r="S643" s="355"/>
      <c r="T643" s="355"/>
      <c r="U643" s="355"/>
      <c r="V643" s="355"/>
      <c r="W643" s="355"/>
      <c r="X643" s="355"/>
      <c r="Y643" s="355"/>
      <c r="Z643" s="355"/>
    </row>
    <row r="644" spans="1:26" ht="15.75" customHeight="1" x14ac:dyDescent="0.3">
      <c r="A644" s="355"/>
      <c r="B644" s="355"/>
      <c r="C644" s="355"/>
      <c r="D644" s="355"/>
      <c r="E644" s="355"/>
      <c r="F644" s="359"/>
      <c r="G644" s="355"/>
      <c r="H644" s="355"/>
      <c r="I644" s="355"/>
      <c r="J644" s="355"/>
      <c r="K644" s="355"/>
      <c r="L644" s="355"/>
      <c r="M644" s="355"/>
      <c r="N644" s="355"/>
      <c r="O644" s="355"/>
      <c r="P644" s="355"/>
      <c r="Q644" s="355"/>
      <c r="R644" s="355"/>
      <c r="S644" s="355"/>
      <c r="T644" s="355"/>
      <c r="U644" s="355"/>
      <c r="V644" s="355"/>
      <c r="W644" s="355"/>
      <c r="X644" s="355"/>
      <c r="Y644" s="355"/>
      <c r="Z644" s="355"/>
    </row>
    <row r="645" spans="1:26" ht="15.75" customHeight="1" x14ac:dyDescent="0.3">
      <c r="A645" s="355"/>
      <c r="B645" s="355"/>
      <c r="C645" s="355"/>
      <c r="D645" s="355"/>
      <c r="E645" s="355"/>
      <c r="F645" s="359"/>
      <c r="G645" s="355"/>
      <c r="H645" s="355"/>
      <c r="I645" s="355"/>
      <c r="J645" s="355"/>
      <c r="K645" s="355"/>
      <c r="L645" s="355"/>
      <c r="M645" s="355"/>
      <c r="N645" s="355"/>
      <c r="O645" s="355"/>
      <c r="P645" s="355"/>
      <c r="Q645" s="355"/>
      <c r="R645" s="355"/>
      <c r="S645" s="355"/>
      <c r="T645" s="355"/>
      <c r="U645" s="355"/>
      <c r="V645" s="355"/>
      <c r="W645" s="355"/>
      <c r="X645" s="355"/>
      <c r="Y645" s="355"/>
      <c r="Z645" s="355"/>
    </row>
    <row r="646" spans="1:26" ht="15.75" customHeight="1" x14ac:dyDescent="0.3">
      <c r="A646" s="355"/>
      <c r="B646" s="355"/>
      <c r="C646" s="355"/>
      <c r="D646" s="355"/>
      <c r="E646" s="355"/>
      <c r="F646" s="359"/>
      <c r="G646" s="355"/>
      <c r="H646" s="355"/>
      <c r="I646" s="355"/>
      <c r="J646" s="355"/>
      <c r="K646" s="355"/>
      <c r="L646" s="355"/>
      <c r="M646" s="355"/>
      <c r="N646" s="355"/>
      <c r="O646" s="355"/>
      <c r="P646" s="355"/>
      <c r="Q646" s="355"/>
      <c r="R646" s="355"/>
      <c r="S646" s="355"/>
      <c r="T646" s="355"/>
      <c r="U646" s="355"/>
      <c r="V646" s="355"/>
      <c r="W646" s="355"/>
      <c r="X646" s="355"/>
      <c r="Y646" s="355"/>
      <c r="Z646" s="355"/>
    </row>
    <row r="647" spans="1:26" ht="15.75" customHeight="1" x14ac:dyDescent="0.3">
      <c r="A647" s="355"/>
      <c r="B647" s="355"/>
      <c r="C647" s="355"/>
      <c r="D647" s="355"/>
      <c r="E647" s="355"/>
      <c r="F647" s="359"/>
      <c r="G647" s="355"/>
      <c r="H647" s="355"/>
      <c r="I647" s="355"/>
      <c r="J647" s="355"/>
      <c r="K647" s="355"/>
      <c r="L647" s="355"/>
      <c r="M647" s="355"/>
      <c r="N647" s="355"/>
      <c r="O647" s="355"/>
      <c r="P647" s="355"/>
      <c r="Q647" s="355"/>
      <c r="R647" s="355"/>
      <c r="S647" s="355"/>
      <c r="T647" s="355"/>
      <c r="U647" s="355"/>
      <c r="V647" s="355"/>
      <c r="W647" s="355"/>
      <c r="X647" s="355"/>
      <c r="Y647" s="355"/>
      <c r="Z647" s="355"/>
    </row>
    <row r="648" spans="1:26" ht="15.75" customHeight="1" x14ac:dyDescent="0.3">
      <c r="A648" s="355"/>
      <c r="B648" s="355"/>
      <c r="C648" s="355"/>
      <c r="D648" s="355"/>
      <c r="E648" s="355"/>
      <c r="F648" s="359"/>
      <c r="G648" s="355"/>
      <c r="H648" s="355"/>
      <c r="I648" s="355"/>
      <c r="J648" s="355"/>
      <c r="K648" s="355"/>
      <c r="L648" s="355"/>
      <c r="M648" s="355"/>
      <c r="N648" s="355"/>
      <c r="O648" s="355"/>
      <c r="P648" s="355"/>
      <c r="Q648" s="355"/>
      <c r="R648" s="355"/>
      <c r="S648" s="355"/>
      <c r="T648" s="355"/>
      <c r="U648" s="355"/>
      <c r="V648" s="355"/>
      <c r="W648" s="355"/>
      <c r="X648" s="355"/>
      <c r="Y648" s="355"/>
      <c r="Z648" s="355"/>
    </row>
    <row r="649" spans="1:26" ht="15.75" customHeight="1" x14ac:dyDescent="0.3">
      <c r="A649" s="355"/>
      <c r="B649" s="355"/>
      <c r="C649" s="355"/>
      <c r="D649" s="355"/>
      <c r="E649" s="355"/>
      <c r="F649" s="359"/>
      <c r="G649" s="355"/>
      <c r="H649" s="355"/>
      <c r="I649" s="355"/>
      <c r="J649" s="355"/>
      <c r="K649" s="355"/>
      <c r="L649" s="355"/>
      <c r="M649" s="355"/>
      <c r="N649" s="355"/>
      <c r="O649" s="355"/>
      <c r="P649" s="355"/>
      <c r="Q649" s="355"/>
      <c r="R649" s="355"/>
      <c r="S649" s="355"/>
      <c r="T649" s="355"/>
      <c r="U649" s="355"/>
      <c r="V649" s="355"/>
      <c r="W649" s="355"/>
      <c r="X649" s="355"/>
      <c r="Y649" s="355"/>
      <c r="Z649" s="355"/>
    </row>
    <row r="650" spans="1:26" ht="15.75" customHeight="1" x14ac:dyDescent="0.3">
      <c r="A650" s="355"/>
      <c r="B650" s="355"/>
      <c r="C650" s="355"/>
      <c r="D650" s="355"/>
      <c r="E650" s="355"/>
      <c r="F650" s="359"/>
      <c r="G650" s="355"/>
      <c r="H650" s="355"/>
      <c r="I650" s="355"/>
      <c r="J650" s="355"/>
      <c r="K650" s="355"/>
      <c r="L650" s="355"/>
      <c r="M650" s="355"/>
      <c r="N650" s="355"/>
      <c r="O650" s="355"/>
      <c r="P650" s="355"/>
      <c r="Q650" s="355"/>
      <c r="R650" s="355"/>
      <c r="S650" s="355"/>
      <c r="T650" s="355"/>
      <c r="U650" s="355"/>
      <c r="V650" s="355"/>
      <c r="W650" s="355"/>
      <c r="X650" s="355"/>
      <c r="Y650" s="355"/>
      <c r="Z650" s="355"/>
    </row>
    <row r="651" spans="1:26" ht="15.75" customHeight="1" x14ac:dyDescent="0.3">
      <c r="A651" s="355"/>
      <c r="B651" s="355"/>
      <c r="C651" s="355"/>
      <c r="D651" s="355"/>
      <c r="E651" s="355"/>
      <c r="F651" s="359"/>
      <c r="G651" s="355"/>
      <c r="H651" s="355"/>
      <c r="I651" s="355"/>
      <c r="J651" s="355"/>
      <c r="K651" s="355"/>
      <c r="L651" s="355"/>
      <c r="M651" s="355"/>
      <c r="N651" s="355"/>
      <c r="O651" s="355"/>
      <c r="P651" s="355"/>
      <c r="Q651" s="355"/>
      <c r="R651" s="355"/>
      <c r="S651" s="355"/>
      <c r="T651" s="355"/>
      <c r="U651" s="355"/>
      <c r="V651" s="355"/>
      <c r="W651" s="355"/>
      <c r="X651" s="355"/>
      <c r="Y651" s="355"/>
      <c r="Z651" s="355"/>
    </row>
    <row r="652" spans="1:26" ht="15.75" customHeight="1" x14ac:dyDescent="0.3">
      <c r="A652" s="355"/>
      <c r="B652" s="355"/>
      <c r="C652" s="355"/>
      <c r="D652" s="355"/>
      <c r="E652" s="355"/>
      <c r="F652" s="359"/>
      <c r="G652" s="355"/>
      <c r="H652" s="355"/>
      <c r="I652" s="355"/>
      <c r="J652" s="355"/>
      <c r="K652" s="355"/>
      <c r="L652" s="355"/>
      <c r="M652" s="355"/>
      <c r="N652" s="355"/>
      <c r="O652" s="355"/>
      <c r="P652" s="355"/>
      <c r="Q652" s="355"/>
      <c r="R652" s="355"/>
      <c r="S652" s="355"/>
      <c r="T652" s="355"/>
      <c r="U652" s="355"/>
      <c r="V652" s="355"/>
      <c r="W652" s="355"/>
      <c r="X652" s="355"/>
      <c r="Y652" s="355"/>
      <c r="Z652" s="355"/>
    </row>
    <row r="653" spans="1:26" ht="15.75" customHeight="1" x14ac:dyDescent="0.3">
      <c r="A653" s="355"/>
      <c r="B653" s="355"/>
      <c r="C653" s="355"/>
      <c r="D653" s="355"/>
      <c r="E653" s="355"/>
      <c r="F653" s="359"/>
      <c r="G653" s="355"/>
      <c r="H653" s="355"/>
      <c r="I653" s="355"/>
      <c r="J653" s="355"/>
      <c r="K653" s="355"/>
      <c r="L653" s="355"/>
      <c r="M653" s="355"/>
      <c r="N653" s="355"/>
      <c r="O653" s="355"/>
      <c r="P653" s="355"/>
      <c r="Q653" s="355"/>
      <c r="R653" s="355"/>
      <c r="S653" s="355"/>
      <c r="T653" s="355"/>
      <c r="U653" s="355"/>
      <c r="V653" s="355"/>
      <c r="W653" s="355"/>
      <c r="X653" s="355"/>
      <c r="Y653" s="355"/>
      <c r="Z653" s="355"/>
    </row>
    <row r="654" spans="1:26" ht="15.75" customHeight="1" x14ac:dyDescent="0.3">
      <c r="A654" s="355"/>
      <c r="B654" s="355"/>
      <c r="C654" s="355"/>
      <c r="D654" s="355"/>
      <c r="E654" s="355"/>
      <c r="F654" s="359"/>
      <c r="G654" s="355"/>
      <c r="H654" s="355"/>
      <c r="I654" s="355"/>
      <c r="J654" s="355"/>
      <c r="K654" s="355"/>
      <c r="L654" s="355"/>
      <c r="M654" s="355"/>
      <c r="N654" s="355"/>
      <c r="O654" s="355"/>
      <c r="P654" s="355"/>
      <c r="Q654" s="355"/>
      <c r="R654" s="355"/>
      <c r="S654" s="355"/>
      <c r="T654" s="355"/>
      <c r="U654" s="355"/>
      <c r="V654" s="355"/>
      <c r="W654" s="355"/>
      <c r="X654" s="355"/>
      <c r="Y654" s="355"/>
      <c r="Z654" s="355"/>
    </row>
    <row r="655" spans="1:26" ht="15.75" customHeight="1" x14ac:dyDescent="0.3">
      <c r="A655" s="355"/>
      <c r="B655" s="355"/>
      <c r="C655" s="355"/>
      <c r="D655" s="355"/>
      <c r="E655" s="355"/>
      <c r="F655" s="359"/>
      <c r="G655" s="355"/>
      <c r="H655" s="355"/>
      <c r="I655" s="355"/>
      <c r="J655" s="355"/>
      <c r="K655" s="355"/>
      <c r="L655" s="355"/>
      <c r="M655" s="355"/>
      <c r="N655" s="355"/>
      <c r="O655" s="355"/>
      <c r="P655" s="355"/>
      <c r="Q655" s="355"/>
      <c r="R655" s="355"/>
      <c r="S655" s="355"/>
      <c r="T655" s="355"/>
      <c r="U655" s="355"/>
      <c r="V655" s="355"/>
      <c r="W655" s="355"/>
      <c r="X655" s="355"/>
      <c r="Y655" s="355"/>
      <c r="Z655" s="355"/>
    </row>
    <row r="656" spans="1:26" ht="15.75" customHeight="1" x14ac:dyDescent="0.3">
      <c r="A656" s="355"/>
      <c r="B656" s="355"/>
      <c r="C656" s="355"/>
      <c r="D656" s="355"/>
      <c r="E656" s="355"/>
      <c r="F656" s="359"/>
      <c r="G656" s="355"/>
      <c r="H656" s="355"/>
      <c r="I656" s="355"/>
      <c r="J656" s="355"/>
      <c r="K656" s="355"/>
      <c r="L656" s="355"/>
      <c r="M656" s="355"/>
      <c r="N656" s="355"/>
      <c r="O656" s="355"/>
      <c r="P656" s="355"/>
      <c r="Q656" s="355"/>
      <c r="R656" s="355"/>
      <c r="S656" s="355"/>
      <c r="T656" s="355"/>
      <c r="U656" s="355"/>
      <c r="V656" s="355"/>
      <c r="W656" s="355"/>
      <c r="X656" s="355"/>
      <c r="Y656" s="355"/>
      <c r="Z656" s="355"/>
    </row>
    <row r="657" spans="1:26" ht="15.75" customHeight="1" x14ac:dyDescent="0.3">
      <c r="A657" s="355"/>
      <c r="B657" s="355"/>
      <c r="C657" s="355"/>
      <c r="D657" s="355"/>
      <c r="E657" s="355"/>
      <c r="F657" s="359"/>
      <c r="G657" s="355"/>
      <c r="H657" s="355"/>
      <c r="I657" s="355"/>
      <c r="J657" s="355"/>
      <c r="K657" s="355"/>
      <c r="L657" s="355"/>
      <c r="M657" s="355"/>
      <c r="N657" s="355"/>
      <c r="O657" s="355"/>
      <c r="P657" s="355"/>
      <c r="Q657" s="355"/>
      <c r="R657" s="355"/>
      <c r="S657" s="355"/>
      <c r="T657" s="355"/>
      <c r="U657" s="355"/>
      <c r="V657" s="355"/>
      <c r="W657" s="355"/>
      <c r="X657" s="355"/>
      <c r="Y657" s="355"/>
      <c r="Z657" s="355"/>
    </row>
    <row r="658" spans="1:26" ht="15.75" customHeight="1" x14ac:dyDescent="0.3">
      <c r="A658" s="355"/>
      <c r="B658" s="355"/>
      <c r="C658" s="355"/>
      <c r="D658" s="355"/>
      <c r="E658" s="355"/>
      <c r="F658" s="359"/>
      <c r="G658" s="355"/>
      <c r="H658" s="355"/>
      <c r="I658" s="355"/>
      <c r="J658" s="355"/>
      <c r="K658" s="355"/>
      <c r="L658" s="355"/>
      <c r="M658" s="355"/>
      <c r="N658" s="355"/>
      <c r="O658" s="355"/>
      <c r="P658" s="355"/>
      <c r="Q658" s="355"/>
      <c r="R658" s="355"/>
      <c r="S658" s="355"/>
      <c r="T658" s="355"/>
      <c r="U658" s="355"/>
      <c r="V658" s="355"/>
      <c r="W658" s="355"/>
      <c r="X658" s="355"/>
      <c r="Y658" s="355"/>
      <c r="Z658" s="355"/>
    </row>
    <row r="659" spans="1:26" ht="15.75" customHeight="1" x14ac:dyDescent="0.3">
      <c r="A659" s="355"/>
      <c r="B659" s="355"/>
      <c r="C659" s="355"/>
      <c r="D659" s="355"/>
      <c r="E659" s="355"/>
      <c r="F659" s="359"/>
      <c r="G659" s="355"/>
      <c r="H659" s="355"/>
      <c r="I659" s="355"/>
      <c r="J659" s="355"/>
      <c r="K659" s="355"/>
      <c r="L659" s="355"/>
      <c r="M659" s="355"/>
      <c r="N659" s="355"/>
      <c r="O659" s="355"/>
      <c r="P659" s="355"/>
      <c r="Q659" s="355"/>
      <c r="R659" s="355"/>
      <c r="S659" s="355"/>
      <c r="T659" s="355"/>
      <c r="U659" s="355"/>
      <c r="V659" s="355"/>
      <c r="W659" s="355"/>
      <c r="X659" s="355"/>
      <c r="Y659" s="355"/>
      <c r="Z659" s="355"/>
    </row>
    <row r="660" spans="1:26" ht="15.75" customHeight="1" x14ac:dyDescent="0.3">
      <c r="A660" s="355"/>
      <c r="B660" s="355"/>
      <c r="C660" s="355"/>
      <c r="D660" s="355"/>
      <c r="E660" s="355"/>
      <c r="F660" s="359"/>
      <c r="G660" s="355"/>
      <c r="H660" s="355"/>
      <c r="I660" s="355"/>
      <c r="J660" s="355"/>
      <c r="K660" s="355"/>
      <c r="L660" s="355"/>
      <c r="M660" s="355"/>
      <c r="N660" s="355"/>
      <c r="O660" s="355"/>
      <c r="P660" s="355"/>
      <c r="Q660" s="355"/>
      <c r="R660" s="355"/>
      <c r="S660" s="355"/>
      <c r="T660" s="355"/>
      <c r="U660" s="355"/>
      <c r="V660" s="355"/>
      <c r="W660" s="355"/>
      <c r="X660" s="355"/>
      <c r="Y660" s="355"/>
      <c r="Z660" s="355"/>
    </row>
    <row r="661" spans="1:26" ht="15.75" customHeight="1" x14ac:dyDescent="0.3">
      <c r="A661" s="355"/>
      <c r="B661" s="355"/>
      <c r="C661" s="355"/>
      <c r="D661" s="355"/>
      <c r="E661" s="355"/>
      <c r="F661" s="359"/>
      <c r="G661" s="355"/>
      <c r="H661" s="355"/>
      <c r="I661" s="355"/>
      <c r="J661" s="355"/>
      <c r="K661" s="355"/>
      <c r="L661" s="355"/>
      <c r="M661" s="355"/>
      <c r="N661" s="355"/>
      <c r="O661" s="355"/>
      <c r="P661" s="355"/>
      <c r="Q661" s="355"/>
      <c r="R661" s="355"/>
      <c r="S661" s="355"/>
      <c r="T661" s="355"/>
      <c r="U661" s="355"/>
      <c r="V661" s="355"/>
      <c r="W661" s="355"/>
      <c r="X661" s="355"/>
      <c r="Y661" s="355"/>
      <c r="Z661" s="355"/>
    </row>
    <row r="662" spans="1:26" ht="15.75" customHeight="1" x14ac:dyDescent="0.3">
      <c r="A662" s="355"/>
      <c r="B662" s="355"/>
      <c r="C662" s="355"/>
      <c r="D662" s="355"/>
      <c r="E662" s="355"/>
      <c r="F662" s="359"/>
      <c r="G662" s="355"/>
      <c r="H662" s="355"/>
      <c r="I662" s="355"/>
      <c r="J662" s="355"/>
      <c r="K662" s="355"/>
      <c r="L662" s="355"/>
      <c r="M662" s="355"/>
      <c r="N662" s="355"/>
      <c r="O662" s="355"/>
      <c r="P662" s="355"/>
      <c r="Q662" s="355"/>
      <c r="R662" s="355"/>
      <c r="S662" s="355"/>
      <c r="T662" s="355"/>
      <c r="U662" s="355"/>
      <c r="V662" s="355"/>
      <c r="W662" s="355"/>
      <c r="X662" s="355"/>
      <c r="Y662" s="355"/>
      <c r="Z662" s="355"/>
    </row>
    <row r="663" spans="1:26" ht="15.75" customHeight="1" x14ac:dyDescent="0.3">
      <c r="A663" s="355"/>
      <c r="B663" s="355"/>
      <c r="C663" s="355"/>
      <c r="D663" s="355"/>
      <c r="E663" s="355"/>
      <c r="F663" s="359"/>
      <c r="G663" s="355"/>
      <c r="H663" s="355"/>
      <c r="I663" s="355"/>
      <c r="J663" s="355"/>
      <c r="K663" s="355"/>
      <c r="L663" s="355"/>
      <c r="M663" s="355"/>
      <c r="N663" s="355"/>
      <c r="O663" s="355"/>
      <c r="P663" s="355"/>
      <c r="Q663" s="355"/>
      <c r="R663" s="355"/>
      <c r="S663" s="355"/>
      <c r="T663" s="355"/>
      <c r="U663" s="355"/>
      <c r="V663" s="355"/>
      <c r="W663" s="355"/>
      <c r="X663" s="355"/>
      <c r="Y663" s="355"/>
      <c r="Z663" s="355"/>
    </row>
    <row r="664" spans="1:26" ht="15.75" customHeight="1" x14ac:dyDescent="0.3">
      <c r="A664" s="355"/>
      <c r="B664" s="355"/>
      <c r="C664" s="355"/>
      <c r="D664" s="355"/>
      <c r="E664" s="355"/>
      <c r="F664" s="359"/>
      <c r="G664" s="355"/>
      <c r="H664" s="355"/>
      <c r="I664" s="355"/>
      <c r="J664" s="355"/>
      <c r="K664" s="355"/>
      <c r="L664" s="355"/>
      <c r="M664" s="355"/>
      <c r="N664" s="355"/>
      <c r="O664" s="355"/>
      <c r="P664" s="355"/>
      <c r="Q664" s="355"/>
      <c r="R664" s="355"/>
      <c r="S664" s="355"/>
      <c r="T664" s="355"/>
      <c r="U664" s="355"/>
      <c r="V664" s="355"/>
      <c r="W664" s="355"/>
      <c r="X664" s="355"/>
      <c r="Y664" s="355"/>
      <c r="Z664" s="355"/>
    </row>
    <row r="665" spans="1:26" ht="15.75" customHeight="1" x14ac:dyDescent="0.3">
      <c r="A665" s="355"/>
      <c r="B665" s="355"/>
      <c r="C665" s="355"/>
      <c r="D665" s="355"/>
      <c r="E665" s="355"/>
      <c r="F665" s="359"/>
      <c r="G665" s="355"/>
      <c r="H665" s="355"/>
      <c r="I665" s="355"/>
      <c r="J665" s="355"/>
      <c r="K665" s="355"/>
      <c r="L665" s="355"/>
      <c r="M665" s="355"/>
      <c r="N665" s="355"/>
      <c r="O665" s="355"/>
      <c r="P665" s="355"/>
      <c r="Q665" s="355"/>
      <c r="R665" s="355"/>
      <c r="S665" s="355"/>
      <c r="T665" s="355"/>
      <c r="U665" s="355"/>
      <c r="V665" s="355"/>
      <c r="W665" s="355"/>
      <c r="X665" s="355"/>
      <c r="Y665" s="355"/>
      <c r="Z665" s="355"/>
    </row>
    <row r="666" spans="1:26" ht="15.75" customHeight="1" x14ac:dyDescent="0.3">
      <c r="A666" s="355"/>
      <c r="B666" s="355"/>
      <c r="C666" s="355"/>
      <c r="D666" s="355"/>
      <c r="E666" s="355"/>
      <c r="F666" s="359"/>
      <c r="G666" s="355"/>
      <c r="H666" s="355"/>
      <c r="I666" s="355"/>
      <c r="J666" s="355"/>
      <c r="K666" s="355"/>
      <c r="L666" s="355"/>
      <c r="M666" s="355"/>
      <c r="N666" s="355"/>
      <c r="O666" s="355"/>
      <c r="P666" s="355"/>
      <c r="Q666" s="355"/>
      <c r="R666" s="355"/>
      <c r="S666" s="355"/>
      <c r="T666" s="355"/>
      <c r="U666" s="355"/>
      <c r="V666" s="355"/>
      <c r="W666" s="355"/>
      <c r="X666" s="355"/>
      <c r="Y666" s="355"/>
      <c r="Z666" s="355"/>
    </row>
    <row r="667" spans="1:26" ht="15.75" customHeight="1" x14ac:dyDescent="0.3">
      <c r="A667" s="355"/>
      <c r="B667" s="355"/>
      <c r="C667" s="355"/>
      <c r="D667" s="355"/>
      <c r="E667" s="355"/>
      <c r="F667" s="359"/>
      <c r="G667" s="355"/>
      <c r="H667" s="355"/>
      <c r="I667" s="355"/>
      <c r="J667" s="355"/>
      <c r="K667" s="355"/>
      <c r="L667" s="355"/>
      <c r="M667" s="355"/>
      <c r="N667" s="355"/>
      <c r="O667" s="355"/>
      <c r="P667" s="355"/>
      <c r="Q667" s="355"/>
      <c r="R667" s="355"/>
      <c r="S667" s="355"/>
      <c r="T667" s="355"/>
      <c r="U667" s="355"/>
      <c r="V667" s="355"/>
      <c r="W667" s="355"/>
      <c r="X667" s="355"/>
      <c r="Y667" s="355"/>
      <c r="Z667" s="355"/>
    </row>
    <row r="668" spans="1:26" ht="15.75" customHeight="1" x14ac:dyDescent="0.3">
      <c r="A668" s="355"/>
      <c r="B668" s="355"/>
      <c r="C668" s="355"/>
      <c r="D668" s="355"/>
      <c r="E668" s="355"/>
      <c r="F668" s="359"/>
      <c r="G668" s="355"/>
      <c r="H668" s="355"/>
      <c r="I668" s="355"/>
      <c r="J668" s="355"/>
      <c r="K668" s="355"/>
      <c r="L668" s="355"/>
      <c r="M668" s="355"/>
      <c r="N668" s="355"/>
      <c r="O668" s="355"/>
      <c r="P668" s="355"/>
      <c r="Q668" s="355"/>
      <c r="R668" s="355"/>
      <c r="S668" s="355"/>
      <c r="T668" s="355"/>
      <c r="U668" s="355"/>
      <c r="V668" s="355"/>
      <c r="W668" s="355"/>
      <c r="X668" s="355"/>
      <c r="Y668" s="355"/>
      <c r="Z668" s="355"/>
    </row>
    <row r="669" spans="1:26" ht="15.75" customHeight="1" x14ac:dyDescent="0.3">
      <c r="A669" s="355"/>
      <c r="B669" s="355"/>
      <c r="C669" s="355"/>
      <c r="D669" s="355"/>
      <c r="E669" s="355"/>
      <c r="F669" s="359"/>
      <c r="G669" s="355"/>
      <c r="H669" s="355"/>
      <c r="I669" s="355"/>
      <c r="J669" s="355"/>
      <c r="K669" s="355"/>
      <c r="L669" s="355"/>
      <c r="M669" s="355"/>
      <c r="N669" s="355"/>
      <c r="O669" s="355"/>
      <c r="P669" s="355"/>
      <c r="Q669" s="355"/>
      <c r="R669" s="355"/>
      <c r="S669" s="355"/>
      <c r="T669" s="355"/>
      <c r="U669" s="355"/>
      <c r="V669" s="355"/>
      <c r="W669" s="355"/>
      <c r="X669" s="355"/>
      <c r="Y669" s="355"/>
      <c r="Z669" s="355"/>
    </row>
    <row r="670" spans="1:26" ht="15.75" customHeight="1" x14ac:dyDescent="0.3">
      <c r="A670" s="355"/>
      <c r="B670" s="355"/>
      <c r="C670" s="355"/>
      <c r="D670" s="355"/>
      <c r="E670" s="355"/>
      <c r="F670" s="359"/>
      <c r="G670" s="355"/>
      <c r="H670" s="355"/>
      <c r="I670" s="355"/>
      <c r="J670" s="355"/>
      <c r="K670" s="355"/>
      <c r="L670" s="355"/>
      <c r="M670" s="355"/>
      <c r="N670" s="355"/>
      <c r="O670" s="355"/>
      <c r="P670" s="355"/>
      <c r="Q670" s="355"/>
      <c r="R670" s="355"/>
      <c r="S670" s="355"/>
      <c r="T670" s="355"/>
      <c r="U670" s="355"/>
      <c r="V670" s="355"/>
      <c r="W670" s="355"/>
      <c r="X670" s="355"/>
      <c r="Y670" s="355"/>
      <c r="Z670" s="355"/>
    </row>
    <row r="671" spans="1:26" ht="15.75" customHeight="1" x14ac:dyDescent="0.3">
      <c r="A671" s="355"/>
      <c r="B671" s="355"/>
      <c r="C671" s="355"/>
      <c r="D671" s="355"/>
      <c r="E671" s="355"/>
      <c r="F671" s="359"/>
      <c r="G671" s="355"/>
      <c r="H671" s="355"/>
      <c r="I671" s="355"/>
      <c r="J671" s="355"/>
      <c r="K671" s="355"/>
      <c r="L671" s="355"/>
      <c r="M671" s="355"/>
      <c r="N671" s="355"/>
      <c r="O671" s="355"/>
      <c r="P671" s="355"/>
      <c r="Q671" s="355"/>
      <c r="R671" s="355"/>
      <c r="S671" s="355"/>
      <c r="T671" s="355"/>
      <c r="U671" s="355"/>
      <c r="V671" s="355"/>
      <c r="W671" s="355"/>
      <c r="X671" s="355"/>
      <c r="Y671" s="355"/>
      <c r="Z671" s="355"/>
    </row>
    <row r="672" spans="1:26" ht="15.75" customHeight="1" x14ac:dyDescent="0.3">
      <c r="A672" s="355"/>
      <c r="B672" s="355"/>
      <c r="C672" s="355"/>
      <c r="D672" s="355"/>
      <c r="E672" s="355"/>
      <c r="F672" s="359"/>
      <c r="G672" s="355"/>
      <c r="H672" s="355"/>
      <c r="I672" s="355"/>
      <c r="J672" s="355"/>
      <c r="K672" s="355"/>
      <c r="L672" s="355"/>
      <c r="M672" s="355"/>
      <c r="N672" s="355"/>
      <c r="O672" s="355"/>
      <c r="P672" s="355"/>
      <c r="Q672" s="355"/>
      <c r="R672" s="355"/>
      <c r="S672" s="355"/>
      <c r="T672" s="355"/>
      <c r="U672" s="355"/>
      <c r="V672" s="355"/>
      <c r="W672" s="355"/>
      <c r="X672" s="355"/>
      <c r="Y672" s="355"/>
      <c r="Z672" s="355"/>
    </row>
    <row r="673" spans="1:26" ht="15.75" customHeight="1" x14ac:dyDescent="0.3">
      <c r="A673" s="355"/>
      <c r="B673" s="355"/>
      <c r="C673" s="355"/>
      <c r="D673" s="355"/>
      <c r="E673" s="355"/>
      <c r="F673" s="359"/>
      <c r="G673" s="355"/>
      <c r="H673" s="355"/>
      <c r="I673" s="355"/>
      <c r="J673" s="355"/>
      <c r="K673" s="355"/>
      <c r="L673" s="355"/>
      <c r="M673" s="355"/>
      <c r="N673" s="355"/>
      <c r="O673" s="355"/>
      <c r="P673" s="355"/>
      <c r="Q673" s="355"/>
      <c r="R673" s="355"/>
      <c r="S673" s="355"/>
      <c r="T673" s="355"/>
      <c r="U673" s="355"/>
      <c r="V673" s="355"/>
      <c r="W673" s="355"/>
      <c r="X673" s="355"/>
      <c r="Y673" s="355"/>
      <c r="Z673" s="355"/>
    </row>
    <row r="674" spans="1:26" ht="15.75" customHeight="1" x14ac:dyDescent="0.3">
      <c r="A674" s="355"/>
      <c r="B674" s="355"/>
      <c r="C674" s="355"/>
      <c r="D674" s="355"/>
      <c r="E674" s="355"/>
      <c r="F674" s="359"/>
      <c r="G674" s="355"/>
      <c r="H674" s="355"/>
      <c r="I674" s="355"/>
      <c r="J674" s="355"/>
      <c r="K674" s="355"/>
      <c r="L674" s="355"/>
      <c r="M674" s="355"/>
      <c r="N674" s="355"/>
      <c r="O674" s="355"/>
      <c r="P674" s="355"/>
      <c r="Q674" s="355"/>
      <c r="R674" s="355"/>
      <c r="S674" s="355"/>
      <c r="T674" s="355"/>
      <c r="U674" s="355"/>
      <c r="V674" s="355"/>
      <c r="W674" s="355"/>
      <c r="X674" s="355"/>
      <c r="Y674" s="355"/>
      <c r="Z674" s="355"/>
    </row>
    <row r="675" spans="1:26" ht="15.75" customHeight="1" x14ac:dyDescent="0.3">
      <c r="A675" s="355"/>
      <c r="B675" s="355"/>
      <c r="C675" s="355"/>
      <c r="D675" s="355"/>
      <c r="E675" s="355"/>
      <c r="F675" s="359"/>
      <c r="G675" s="355"/>
      <c r="H675" s="355"/>
      <c r="I675" s="355"/>
      <c r="J675" s="355"/>
      <c r="K675" s="355"/>
      <c r="L675" s="355"/>
      <c r="M675" s="355"/>
      <c r="N675" s="355"/>
      <c r="O675" s="355"/>
      <c r="P675" s="355"/>
      <c r="Q675" s="355"/>
      <c r="R675" s="355"/>
      <c r="S675" s="355"/>
      <c r="T675" s="355"/>
      <c r="U675" s="355"/>
      <c r="V675" s="355"/>
      <c r="W675" s="355"/>
      <c r="X675" s="355"/>
      <c r="Y675" s="355"/>
      <c r="Z675" s="355"/>
    </row>
    <row r="676" spans="1:26" ht="15.75" customHeight="1" x14ac:dyDescent="0.3">
      <c r="A676" s="355"/>
      <c r="B676" s="355"/>
      <c r="C676" s="355"/>
      <c r="D676" s="355"/>
      <c r="E676" s="355"/>
      <c r="F676" s="359"/>
      <c r="G676" s="355"/>
      <c r="H676" s="355"/>
      <c r="I676" s="355"/>
      <c r="J676" s="355"/>
      <c r="K676" s="355"/>
      <c r="L676" s="355"/>
      <c r="M676" s="355"/>
      <c r="N676" s="355"/>
      <c r="O676" s="355"/>
      <c r="P676" s="355"/>
      <c r="Q676" s="355"/>
      <c r="R676" s="355"/>
      <c r="S676" s="355"/>
      <c r="T676" s="355"/>
      <c r="U676" s="355"/>
      <c r="V676" s="355"/>
      <c r="W676" s="355"/>
      <c r="X676" s="355"/>
      <c r="Y676" s="355"/>
      <c r="Z676" s="355"/>
    </row>
    <row r="677" spans="1:26" ht="15.75" customHeight="1" x14ac:dyDescent="0.3">
      <c r="A677" s="355"/>
      <c r="B677" s="355"/>
      <c r="C677" s="355"/>
      <c r="D677" s="355"/>
      <c r="E677" s="355"/>
      <c r="F677" s="359"/>
      <c r="G677" s="355"/>
      <c r="H677" s="355"/>
      <c r="I677" s="355"/>
      <c r="J677" s="355"/>
      <c r="K677" s="355"/>
      <c r="L677" s="355"/>
      <c r="M677" s="355"/>
      <c r="N677" s="355"/>
      <c r="O677" s="355"/>
      <c r="P677" s="355"/>
      <c r="Q677" s="355"/>
      <c r="R677" s="355"/>
      <c r="S677" s="355"/>
      <c r="T677" s="355"/>
      <c r="U677" s="355"/>
      <c r="V677" s="355"/>
      <c r="W677" s="355"/>
      <c r="X677" s="355"/>
      <c r="Y677" s="355"/>
      <c r="Z677" s="355"/>
    </row>
    <row r="678" spans="1:26" ht="15.75" customHeight="1" x14ac:dyDescent="0.3">
      <c r="A678" s="355"/>
      <c r="B678" s="355"/>
      <c r="C678" s="355"/>
      <c r="D678" s="355"/>
      <c r="E678" s="355"/>
      <c r="F678" s="359"/>
      <c r="G678" s="355"/>
      <c r="H678" s="355"/>
      <c r="I678" s="355"/>
      <c r="J678" s="355"/>
      <c r="K678" s="355"/>
      <c r="L678" s="355"/>
      <c r="M678" s="355"/>
      <c r="N678" s="355"/>
      <c r="O678" s="355"/>
      <c r="P678" s="355"/>
      <c r="Q678" s="355"/>
      <c r="R678" s="355"/>
      <c r="S678" s="355"/>
      <c r="T678" s="355"/>
      <c r="U678" s="355"/>
      <c r="V678" s="355"/>
      <c r="W678" s="355"/>
      <c r="X678" s="355"/>
      <c r="Y678" s="355"/>
      <c r="Z678" s="355"/>
    </row>
    <row r="679" spans="1:26" ht="15.75" customHeight="1" x14ac:dyDescent="0.3">
      <c r="A679" s="355"/>
      <c r="B679" s="355"/>
      <c r="C679" s="355"/>
      <c r="D679" s="355"/>
      <c r="E679" s="355"/>
      <c r="F679" s="359"/>
      <c r="G679" s="355"/>
      <c r="H679" s="355"/>
      <c r="I679" s="355"/>
      <c r="J679" s="355"/>
      <c r="K679" s="355"/>
      <c r="L679" s="355"/>
      <c r="M679" s="355"/>
      <c r="N679" s="355"/>
      <c r="O679" s="355"/>
      <c r="P679" s="355"/>
      <c r="Q679" s="355"/>
      <c r="R679" s="355"/>
      <c r="S679" s="355"/>
      <c r="T679" s="355"/>
      <c r="U679" s="355"/>
      <c r="V679" s="355"/>
      <c r="W679" s="355"/>
      <c r="X679" s="355"/>
      <c r="Y679" s="355"/>
      <c r="Z679" s="355"/>
    </row>
    <row r="680" spans="1:26" ht="15.75" customHeight="1" x14ac:dyDescent="0.3">
      <c r="A680" s="355"/>
      <c r="B680" s="355"/>
      <c r="C680" s="355"/>
      <c r="D680" s="355"/>
      <c r="E680" s="355"/>
      <c r="F680" s="359"/>
      <c r="G680" s="355"/>
      <c r="H680" s="355"/>
      <c r="I680" s="355"/>
      <c r="J680" s="355"/>
      <c r="K680" s="355"/>
      <c r="L680" s="355"/>
      <c r="M680" s="355"/>
      <c r="N680" s="355"/>
      <c r="O680" s="355"/>
      <c r="P680" s="355"/>
      <c r="Q680" s="355"/>
      <c r="R680" s="355"/>
      <c r="S680" s="355"/>
      <c r="T680" s="355"/>
      <c r="U680" s="355"/>
      <c r="V680" s="355"/>
      <c r="W680" s="355"/>
      <c r="X680" s="355"/>
      <c r="Y680" s="355"/>
      <c r="Z680" s="355"/>
    </row>
    <row r="681" spans="1:26" ht="15.75" customHeight="1" x14ac:dyDescent="0.3">
      <c r="A681" s="355"/>
      <c r="B681" s="355"/>
      <c r="C681" s="355"/>
      <c r="D681" s="355"/>
      <c r="E681" s="355"/>
      <c r="F681" s="359"/>
      <c r="G681" s="355"/>
      <c r="H681" s="355"/>
      <c r="I681" s="355"/>
      <c r="J681" s="355"/>
      <c r="K681" s="355"/>
      <c r="L681" s="355"/>
      <c r="M681" s="355"/>
      <c r="N681" s="355"/>
      <c r="O681" s="355"/>
      <c r="P681" s="355"/>
      <c r="Q681" s="355"/>
      <c r="R681" s="355"/>
      <c r="S681" s="355"/>
      <c r="T681" s="355"/>
      <c r="U681" s="355"/>
      <c r="V681" s="355"/>
      <c r="W681" s="355"/>
      <c r="X681" s="355"/>
      <c r="Y681" s="355"/>
      <c r="Z681" s="355"/>
    </row>
    <row r="682" spans="1:26" ht="15.75" customHeight="1" x14ac:dyDescent="0.3">
      <c r="A682" s="355"/>
      <c r="B682" s="355"/>
      <c r="C682" s="355"/>
      <c r="D682" s="355"/>
      <c r="E682" s="355"/>
      <c r="F682" s="359"/>
      <c r="G682" s="355"/>
      <c r="H682" s="355"/>
      <c r="I682" s="355"/>
      <c r="J682" s="355"/>
      <c r="K682" s="355"/>
      <c r="L682" s="355"/>
      <c r="M682" s="355"/>
      <c r="N682" s="355"/>
      <c r="O682" s="355"/>
      <c r="P682" s="355"/>
      <c r="Q682" s="355"/>
      <c r="R682" s="355"/>
      <c r="S682" s="355"/>
      <c r="T682" s="355"/>
      <c r="U682" s="355"/>
      <c r="V682" s="355"/>
      <c r="W682" s="355"/>
      <c r="X682" s="355"/>
      <c r="Y682" s="355"/>
      <c r="Z682" s="355"/>
    </row>
    <row r="683" spans="1:26" ht="15.75" customHeight="1" x14ac:dyDescent="0.3">
      <c r="A683" s="355"/>
      <c r="B683" s="355"/>
      <c r="C683" s="355"/>
      <c r="D683" s="355"/>
      <c r="E683" s="355"/>
      <c r="F683" s="359"/>
      <c r="G683" s="355"/>
      <c r="H683" s="355"/>
      <c r="I683" s="355"/>
      <c r="J683" s="355"/>
      <c r="K683" s="355"/>
      <c r="L683" s="355"/>
      <c r="M683" s="355"/>
      <c r="N683" s="355"/>
      <c r="O683" s="355"/>
      <c r="P683" s="355"/>
      <c r="Q683" s="355"/>
      <c r="R683" s="355"/>
      <c r="S683" s="355"/>
      <c r="T683" s="355"/>
      <c r="U683" s="355"/>
      <c r="V683" s="355"/>
      <c r="W683" s="355"/>
      <c r="X683" s="355"/>
      <c r="Y683" s="355"/>
      <c r="Z683" s="355"/>
    </row>
    <row r="684" spans="1:26" ht="15.75" customHeight="1" x14ac:dyDescent="0.3">
      <c r="A684" s="355"/>
      <c r="B684" s="355"/>
      <c r="C684" s="355"/>
      <c r="D684" s="355"/>
      <c r="E684" s="355"/>
      <c r="F684" s="359"/>
      <c r="G684" s="355"/>
      <c r="H684" s="355"/>
      <c r="I684" s="355"/>
      <c r="J684" s="355"/>
      <c r="K684" s="355"/>
      <c r="L684" s="355"/>
      <c r="M684" s="355"/>
      <c r="N684" s="355"/>
      <c r="O684" s="355"/>
      <c r="P684" s="355"/>
      <c r="Q684" s="355"/>
      <c r="R684" s="355"/>
      <c r="S684" s="355"/>
      <c r="T684" s="355"/>
      <c r="U684" s="355"/>
      <c r="V684" s="355"/>
      <c r="W684" s="355"/>
      <c r="X684" s="355"/>
      <c r="Y684" s="355"/>
      <c r="Z684" s="355"/>
    </row>
    <row r="685" spans="1:26" ht="15.75" customHeight="1" x14ac:dyDescent="0.3">
      <c r="A685" s="355"/>
      <c r="B685" s="355"/>
      <c r="C685" s="355"/>
      <c r="D685" s="355"/>
      <c r="E685" s="355"/>
      <c r="F685" s="359"/>
      <c r="G685" s="355"/>
      <c r="H685" s="355"/>
      <c r="I685" s="355"/>
      <c r="J685" s="355"/>
      <c r="K685" s="355"/>
      <c r="L685" s="355"/>
      <c r="M685" s="355"/>
      <c r="N685" s="355"/>
      <c r="O685" s="355"/>
      <c r="P685" s="355"/>
      <c r="Q685" s="355"/>
      <c r="R685" s="355"/>
      <c r="S685" s="355"/>
      <c r="T685" s="355"/>
      <c r="U685" s="355"/>
      <c r="V685" s="355"/>
      <c r="W685" s="355"/>
      <c r="X685" s="355"/>
      <c r="Y685" s="355"/>
      <c r="Z685" s="355"/>
    </row>
    <row r="686" spans="1:26" ht="15.75" customHeight="1" x14ac:dyDescent="0.3">
      <c r="A686" s="355"/>
      <c r="B686" s="355"/>
      <c r="C686" s="355"/>
      <c r="D686" s="355"/>
      <c r="E686" s="355"/>
      <c r="F686" s="359"/>
      <c r="G686" s="355"/>
      <c r="H686" s="355"/>
      <c r="I686" s="355"/>
      <c r="J686" s="355"/>
      <c r="K686" s="355"/>
      <c r="L686" s="355"/>
      <c r="M686" s="355"/>
      <c r="N686" s="355"/>
      <c r="O686" s="355"/>
      <c r="P686" s="355"/>
      <c r="Q686" s="355"/>
      <c r="R686" s="355"/>
      <c r="S686" s="355"/>
      <c r="T686" s="355"/>
      <c r="U686" s="355"/>
      <c r="V686" s="355"/>
      <c r="W686" s="355"/>
      <c r="X686" s="355"/>
      <c r="Y686" s="355"/>
      <c r="Z686" s="355"/>
    </row>
    <row r="687" spans="1:26" ht="15.75" customHeight="1" x14ac:dyDescent="0.3">
      <c r="A687" s="355"/>
      <c r="B687" s="355"/>
      <c r="C687" s="355"/>
      <c r="D687" s="355"/>
      <c r="E687" s="355"/>
      <c r="F687" s="359"/>
      <c r="G687" s="355"/>
      <c r="H687" s="355"/>
      <c r="I687" s="355"/>
      <c r="J687" s="355"/>
      <c r="K687" s="355"/>
      <c r="L687" s="355"/>
      <c r="M687" s="355"/>
      <c r="N687" s="355"/>
      <c r="O687" s="355"/>
      <c r="P687" s="355"/>
      <c r="Q687" s="355"/>
      <c r="R687" s="355"/>
      <c r="S687" s="355"/>
      <c r="T687" s="355"/>
      <c r="U687" s="355"/>
      <c r="V687" s="355"/>
      <c r="W687" s="355"/>
      <c r="X687" s="355"/>
      <c r="Y687" s="355"/>
      <c r="Z687" s="355"/>
    </row>
    <row r="688" spans="1:26" ht="15.75" customHeight="1" x14ac:dyDescent="0.3">
      <c r="A688" s="355"/>
      <c r="B688" s="355"/>
      <c r="C688" s="355"/>
      <c r="D688" s="355"/>
      <c r="E688" s="355"/>
      <c r="F688" s="359"/>
      <c r="G688" s="355"/>
      <c r="H688" s="355"/>
      <c r="I688" s="355"/>
      <c r="J688" s="355"/>
      <c r="K688" s="355"/>
      <c r="L688" s="355"/>
      <c r="M688" s="355"/>
      <c r="N688" s="355"/>
      <c r="O688" s="355"/>
      <c r="P688" s="355"/>
      <c r="Q688" s="355"/>
      <c r="R688" s="355"/>
      <c r="S688" s="355"/>
      <c r="T688" s="355"/>
      <c r="U688" s="355"/>
      <c r="V688" s="355"/>
      <c r="W688" s="355"/>
      <c r="X688" s="355"/>
      <c r="Y688" s="355"/>
      <c r="Z688" s="355"/>
    </row>
    <row r="689" spans="1:26" ht="15.75" customHeight="1" x14ac:dyDescent="0.3">
      <c r="A689" s="355"/>
      <c r="B689" s="355"/>
      <c r="C689" s="355"/>
      <c r="D689" s="355"/>
      <c r="E689" s="355"/>
      <c r="F689" s="359"/>
      <c r="G689" s="355"/>
      <c r="H689" s="355"/>
      <c r="I689" s="355"/>
      <c r="J689" s="355"/>
      <c r="K689" s="355"/>
      <c r="L689" s="355"/>
      <c r="M689" s="355"/>
      <c r="N689" s="355"/>
      <c r="O689" s="355"/>
      <c r="P689" s="355"/>
      <c r="Q689" s="355"/>
      <c r="R689" s="355"/>
      <c r="S689" s="355"/>
      <c r="T689" s="355"/>
      <c r="U689" s="355"/>
      <c r="V689" s="355"/>
      <c r="W689" s="355"/>
      <c r="X689" s="355"/>
      <c r="Y689" s="355"/>
      <c r="Z689" s="355"/>
    </row>
    <row r="690" spans="1:26" ht="15.75" customHeight="1" x14ac:dyDescent="0.3">
      <c r="A690" s="355"/>
      <c r="B690" s="355"/>
      <c r="C690" s="355"/>
      <c r="D690" s="355"/>
      <c r="E690" s="355"/>
      <c r="F690" s="359"/>
      <c r="G690" s="355"/>
      <c r="H690" s="355"/>
      <c r="I690" s="355"/>
      <c r="J690" s="355"/>
      <c r="K690" s="355"/>
      <c r="L690" s="355"/>
      <c r="M690" s="355"/>
      <c r="N690" s="355"/>
      <c r="O690" s="355"/>
      <c r="P690" s="355"/>
      <c r="Q690" s="355"/>
      <c r="R690" s="355"/>
      <c r="S690" s="355"/>
      <c r="T690" s="355"/>
      <c r="U690" s="355"/>
      <c r="V690" s="355"/>
      <c r="W690" s="355"/>
      <c r="X690" s="355"/>
      <c r="Y690" s="355"/>
      <c r="Z690" s="355"/>
    </row>
    <row r="691" spans="1:26" ht="15.75" customHeight="1" x14ac:dyDescent="0.3">
      <c r="A691" s="355"/>
      <c r="B691" s="355"/>
      <c r="C691" s="355"/>
      <c r="D691" s="355"/>
      <c r="E691" s="355"/>
      <c r="F691" s="359"/>
      <c r="G691" s="355"/>
      <c r="H691" s="355"/>
      <c r="I691" s="355"/>
      <c r="J691" s="355"/>
      <c r="K691" s="355"/>
      <c r="L691" s="355"/>
      <c r="M691" s="355"/>
      <c r="N691" s="355"/>
      <c r="O691" s="355"/>
      <c r="P691" s="355"/>
      <c r="Q691" s="355"/>
      <c r="R691" s="355"/>
      <c r="S691" s="355"/>
      <c r="T691" s="355"/>
      <c r="U691" s="355"/>
      <c r="V691" s="355"/>
      <c r="W691" s="355"/>
      <c r="X691" s="355"/>
      <c r="Y691" s="355"/>
      <c r="Z691" s="355"/>
    </row>
    <row r="692" spans="1:26" ht="15.75" customHeight="1" x14ac:dyDescent="0.3">
      <c r="A692" s="355"/>
      <c r="B692" s="355"/>
      <c r="C692" s="355"/>
      <c r="D692" s="355"/>
      <c r="E692" s="355"/>
      <c r="F692" s="359"/>
      <c r="G692" s="355"/>
      <c r="H692" s="355"/>
      <c r="I692" s="355"/>
      <c r="J692" s="355"/>
      <c r="K692" s="355"/>
      <c r="L692" s="355"/>
      <c r="M692" s="355"/>
      <c r="N692" s="355"/>
      <c r="O692" s="355"/>
      <c r="P692" s="355"/>
      <c r="Q692" s="355"/>
      <c r="R692" s="355"/>
      <c r="S692" s="355"/>
      <c r="T692" s="355"/>
      <c r="U692" s="355"/>
      <c r="V692" s="355"/>
      <c r="W692" s="355"/>
      <c r="X692" s="355"/>
      <c r="Y692" s="355"/>
      <c r="Z692" s="355"/>
    </row>
    <row r="693" spans="1:26" ht="15.75" customHeight="1" x14ac:dyDescent="0.3">
      <c r="A693" s="355"/>
      <c r="B693" s="355"/>
      <c r="C693" s="355"/>
      <c r="D693" s="355"/>
      <c r="E693" s="355"/>
      <c r="F693" s="359"/>
      <c r="G693" s="355"/>
      <c r="H693" s="355"/>
      <c r="I693" s="355"/>
      <c r="J693" s="355"/>
      <c r="K693" s="355"/>
      <c r="L693" s="355"/>
      <c r="M693" s="355"/>
      <c r="N693" s="355"/>
      <c r="O693" s="355"/>
      <c r="P693" s="355"/>
      <c r="Q693" s="355"/>
      <c r="R693" s="355"/>
      <c r="S693" s="355"/>
      <c r="T693" s="355"/>
      <c r="U693" s="355"/>
      <c r="V693" s="355"/>
      <c r="W693" s="355"/>
      <c r="X693" s="355"/>
      <c r="Y693" s="355"/>
      <c r="Z693" s="355"/>
    </row>
    <row r="694" spans="1:26" ht="15.75" customHeight="1" x14ac:dyDescent="0.3">
      <c r="A694" s="355"/>
      <c r="B694" s="355"/>
      <c r="C694" s="355"/>
      <c r="D694" s="355"/>
      <c r="E694" s="355"/>
      <c r="F694" s="359"/>
      <c r="G694" s="355"/>
      <c r="H694" s="355"/>
      <c r="I694" s="355"/>
      <c r="J694" s="355"/>
      <c r="K694" s="355"/>
      <c r="L694" s="355"/>
      <c r="M694" s="355"/>
      <c r="N694" s="355"/>
      <c r="O694" s="355"/>
      <c r="P694" s="355"/>
      <c r="Q694" s="355"/>
      <c r="R694" s="355"/>
      <c r="S694" s="355"/>
      <c r="T694" s="355"/>
      <c r="U694" s="355"/>
      <c r="V694" s="355"/>
      <c r="W694" s="355"/>
      <c r="X694" s="355"/>
      <c r="Y694" s="355"/>
      <c r="Z694" s="355"/>
    </row>
    <row r="695" spans="1:26" ht="15.75" customHeight="1" x14ac:dyDescent="0.3">
      <c r="A695" s="355"/>
      <c r="B695" s="355"/>
      <c r="C695" s="355"/>
      <c r="D695" s="355"/>
      <c r="E695" s="355"/>
      <c r="F695" s="359"/>
      <c r="G695" s="355"/>
      <c r="H695" s="355"/>
      <c r="I695" s="355"/>
      <c r="J695" s="355"/>
      <c r="K695" s="355"/>
      <c r="L695" s="355"/>
      <c r="M695" s="355"/>
      <c r="N695" s="355"/>
      <c r="O695" s="355"/>
      <c r="P695" s="355"/>
      <c r="Q695" s="355"/>
      <c r="R695" s="355"/>
      <c r="S695" s="355"/>
      <c r="T695" s="355"/>
      <c r="U695" s="355"/>
      <c r="V695" s="355"/>
      <c r="W695" s="355"/>
      <c r="X695" s="355"/>
      <c r="Y695" s="355"/>
      <c r="Z695" s="355"/>
    </row>
    <row r="696" spans="1:26" ht="15.75" customHeight="1" x14ac:dyDescent="0.3">
      <c r="A696" s="355"/>
      <c r="B696" s="355"/>
      <c r="C696" s="355"/>
      <c r="D696" s="355"/>
      <c r="E696" s="355"/>
      <c r="F696" s="359"/>
      <c r="G696" s="355"/>
      <c r="H696" s="355"/>
      <c r="I696" s="355"/>
      <c r="J696" s="355"/>
      <c r="K696" s="355"/>
      <c r="L696" s="355"/>
      <c r="M696" s="355"/>
      <c r="N696" s="355"/>
      <c r="O696" s="355"/>
      <c r="P696" s="355"/>
      <c r="Q696" s="355"/>
      <c r="R696" s="355"/>
      <c r="S696" s="355"/>
      <c r="T696" s="355"/>
      <c r="U696" s="355"/>
      <c r="V696" s="355"/>
      <c r="W696" s="355"/>
      <c r="X696" s="355"/>
      <c r="Y696" s="355"/>
      <c r="Z696" s="355"/>
    </row>
    <row r="697" spans="1:26" ht="15.75" customHeight="1" x14ac:dyDescent="0.3">
      <c r="A697" s="355"/>
      <c r="B697" s="355"/>
      <c r="C697" s="355"/>
      <c r="D697" s="355"/>
      <c r="E697" s="355"/>
      <c r="F697" s="359"/>
      <c r="G697" s="355"/>
      <c r="H697" s="355"/>
      <c r="I697" s="355"/>
      <c r="J697" s="355"/>
      <c r="K697" s="355"/>
      <c r="L697" s="355"/>
      <c r="M697" s="355"/>
      <c r="N697" s="355"/>
      <c r="O697" s="355"/>
      <c r="P697" s="355"/>
      <c r="Q697" s="355"/>
      <c r="R697" s="355"/>
      <c r="S697" s="355"/>
      <c r="T697" s="355"/>
      <c r="U697" s="355"/>
      <c r="V697" s="355"/>
      <c r="W697" s="355"/>
      <c r="X697" s="355"/>
      <c r="Y697" s="355"/>
      <c r="Z697" s="355"/>
    </row>
    <row r="698" spans="1:26" ht="15.75" customHeight="1" x14ac:dyDescent="0.3">
      <c r="A698" s="355"/>
      <c r="B698" s="355"/>
      <c r="C698" s="355"/>
      <c r="D698" s="355"/>
      <c r="E698" s="355"/>
      <c r="F698" s="359"/>
      <c r="G698" s="355"/>
      <c r="H698" s="355"/>
      <c r="I698" s="355"/>
      <c r="J698" s="355"/>
      <c r="K698" s="355"/>
      <c r="L698" s="355"/>
      <c r="M698" s="355"/>
      <c r="N698" s="355"/>
      <c r="O698" s="355"/>
      <c r="P698" s="355"/>
      <c r="Q698" s="355"/>
      <c r="R698" s="355"/>
      <c r="S698" s="355"/>
      <c r="T698" s="355"/>
      <c r="U698" s="355"/>
      <c r="V698" s="355"/>
      <c r="W698" s="355"/>
      <c r="X698" s="355"/>
      <c r="Y698" s="355"/>
      <c r="Z698" s="355"/>
    </row>
    <row r="699" spans="1:26" ht="15.75" customHeight="1" x14ac:dyDescent="0.3">
      <c r="A699" s="355"/>
      <c r="B699" s="355"/>
      <c r="C699" s="355"/>
      <c r="D699" s="355"/>
      <c r="E699" s="355"/>
      <c r="F699" s="359"/>
      <c r="G699" s="355"/>
      <c r="H699" s="355"/>
      <c r="I699" s="355"/>
      <c r="J699" s="355"/>
      <c r="K699" s="355"/>
      <c r="L699" s="355"/>
      <c r="M699" s="355"/>
      <c r="N699" s="355"/>
      <c r="O699" s="355"/>
      <c r="P699" s="355"/>
      <c r="Q699" s="355"/>
      <c r="R699" s="355"/>
      <c r="S699" s="355"/>
      <c r="T699" s="355"/>
      <c r="U699" s="355"/>
      <c r="V699" s="355"/>
      <c r="W699" s="355"/>
      <c r="X699" s="355"/>
      <c r="Y699" s="355"/>
      <c r="Z699" s="355"/>
    </row>
    <row r="700" spans="1:26" ht="15.75" customHeight="1" x14ac:dyDescent="0.3">
      <c r="A700" s="355"/>
      <c r="B700" s="355"/>
      <c r="C700" s="355"/>
      <c r="D700" s="355"/>
      <c r="E700" s="355"/>
      <c r="F700" s="359"/>
      <c r="G700" s="355"/>
      <c r="H700" s="355"/>
      <c r="I700" s="355"/>
      <c r="J700" s="355"/>
      <c r="K700" s="355"/>
      <c r="L700" s="355"/>
      <c r="M700" s="355"/>
      <c r="N700" s="355"/>
      <c r="O700" s="355"/>
      <c r="P700" s="355"/>
      <c r="Q700" s="355"/>
      <c r="R700" s="355"/>
      <c r="S700" s="355"/>
      <c r="T700" s="355"/>
      <c r="U700" s="355"/>
      <c r="V700" s="355"/>
      <c r="W700" s="355"/>
      <c r="X700" s="355"/>
      <c r="Y700" s="355"/>
      <c r="Z700" s="355"/>
    </row>
    <row r="701" spans="1:26" ht="15.75" customHeight="1" x14ac:dyDescent="0.3">
      <c r="A701" s="355"/>
      <c r="B701" s="355"/>
      <c r="C701" s="355"/>
      <c r="D701" s="355"/>
      <c r="E701" s="355"/>
      <c r="F701" s="359"/>
      <c r="G701" s="355"/>
      <c r="H701" s="355"/>
      <c r="I701" s="355"/>
      <c r="J701" s="355"/>
      <c r="K701" s="355"/>
      <c r="L701" s="355"/>
      <c r="M701" s="355"/>
      <c r="N701" s="355"/>
      <c r="O701" s="355"/>
      <c r="P701" s="355"/>
      <c r="Q701" s="355"/>
      <c r="R701" s="355"/>
      <c r="S701" s="355"/>
      <c r="T701" s="355"/>
      <c r="U701" s="355"/>
      <c r="V701" s="355"/>
      <c r="W701" s="355"/>
      <c r="X701" s="355"/>
      <c r="Y701" s="355"/>
      <c r="Z701" s="355"/>
    </row>
    <row r="702" spans="1:26" ht="15.75" customHeight="1" x14ac:dyDescent="0.3">
      <c r="A702" s="355"/>
      <c r="B702" s="355"/>
      <c r="C702" s="355"/>
      <c r="D702" s="355"/>
      <c r="E702" s="355"/>
      <c r="F702" s="359"/>
      <c r="G702" s="355"/>
      <c r="H702" s="355"/>
      <c r="I702" s="355"/>
      <c r="J702" s="355"/>
      <c r="K702" s="355"/>
      <c r="L702" s="355"/>
      <c r="M702" s="355"/>
      <c r="N702" s="355"/>
      <c r="O702" s="355"/>
      <c r="P702" s="355"/>
      <c r="Q702" s="355"/>
      <c r="R702" s="355"/>
      <c r="S702" s="355"/>
      <c r="T702" s="355"/>
      <c r="U702" s="355"/>
      <c r="V702" s="355"/>
      <c r="W702" s="355"/>
      <c r="X702" s="355"/>
      <c r="Y702" s="355"/>
      <c r="Z702" s="355"/>
    </row>
    <row r="703" spans="1:26" ht="15.75" customHeight="1" x14ac:dyDescent="0.3">
      <c r="A703" s="355"/>
      <c r="B703" s="355"/>
      <c r="C703" s="355"/>
      <c r="D703" s="355"/>
      <c r="E703" s="355"/>
      <c r="F703" s="359"/>
      <c r="G703" s="355"/>
      <c r="H703" s="355"/>
      <c r="I703" s="355"/>
      <c r="J703" s="355"/>
      <c r="K703" s="355"/>
      <c r="L703" s="355"/>
      <c r="M703" s="355"/>
      <c r="N703" s="355"/>
      <c r="O703" s="355"/>
      <c r="P703" s="355"/>
      <c r="Q703" s="355"/>
      <c r="R703" s="355"/>
      <c r="S703" s="355"/>
      <c r="T703" s="355"/>
      <c r="U703" s="355"/>
      <c r="V703" s="355"/>
      <c r="W703" s="355"/>
      <c r="X703" s="355"/>
      <c r="Y703" s="355"/>
      <c r="Z703" s="355"/>
    </row>
    <row r="704" spans="1:26" ht="15.75" customHeight="1" x14ac:dyDescent="0.3">
      <c r="A704" s="355"/>
      <c r="B704" s="355"/>
      <c r="C704" s="355"/>
      <c r="D704" s="355"/>
      <c r="E704" s="355"/>
      <c r="F704" s="359"/>
      <c r="G704" s="355"/>
      <c r="H704" s="355"/>
      <c r="I704" s="355"/>
      <c r="J704" s="355"/>
      <c r="K704" s="355"/>
      <c r="L704" s="355"/>
      <c r="M704" s="355"/>
      <c r="N704" s="355"/>
      <c r="O704" s="355"/>
      <c r="P704" s="355"/>
      <c r="Q704" s="355"/>
      <c r="R704" s="355"/>
      <c r="S704" s="355"/>
      <c r="T704" s="355"/>
      <c r="U704" s="355"/>
      <c r="V704" s="355"/>
      <c r="W704" s="355"/>
      <c r="X704" s="355"/>
      <c r="Y704" s="355"/>
      <c r="Z704" s="355"/>
    </row>
    <row r="705" spans="1:26" ht="15.75" customHeight="1" x14ac:dyDescent="0.3">
      <c r="A705" s="355"/>
      <c r="B705" s="355"/>
      <c r="C705" s="355"/>
      <c r="D705" s="355"/>
      <c r="E705" s="355"/>
      <c r="F705" s="359"/>
      <c r="G705" s="355"/>
      <c r="H705" s="355"/>
      <c r="I705" s="355"/>
      <c r="J705" s="355"/>
      <c r="K705" s="355"/>
      <c r="L705" s="355"/>
      <c r="M705" s="355"/>
      <c r="N705" s="355"/>
      <c r="O705" s="355"/>
      <c r="P705" s="355"/>
      <c r="Q705" s="355"/>
      <c r="R705" s="355"/>
      <c r="S705" s="355"/>
      <c r="T705" s="355"/>
      <c r="U705" s="355"/>
      <c r="V705" s="355"/>
      <c r="W705" s="355"/>
      <c r="X705" s="355"/>
      <c r="Y705" s="355"/>
      <c r="Z705" s="355"/>
    </row>
    <row r="706" spans="1:26" ht="15.75" customHeight="1" x14ac:dyDescent="0.3">
      <c r="A706" s="355"/>
      <c r="B706" s="355"/>
      <c r="C706" s="355"/>
      <c r="D706" s="355"/>
      <c r="E706" s="355"/>
      <c r="F706" s="359"/>
      <c r="G706" s="355"/>
      <c r="H706" s="355"/>
      <c r="I706" s="355"/>
      <c r="J706" s="355"/>
      <c r="K706" s="355"/>
      <c r="L706" s="355"/>
      <c r="M706" s="355"/>
      <c r="N706" s="355"/>
      <c r="O706" s="355"/>
      <c r="P706" s="355"/>
      <c r="Q706" s="355"/>
      <c r="R706" s="355"/>
      <c r="S706" s="355"/>
      <c r="T706" s="355"/>
      <c r="U706" s="355"/>
      <c r="V706" s="355"/>
      <c r="W706" s="355"/>
      <c r="X706" s="355"/>
      <c r="Y706" s="355"/>
      <c r="Z706" s="355"/>
    </row>
    <row r="707" spans="1:26" ht="15.75" customHeight="1" x14ac:dyDescent="0.3">
      <c r="A707" s="355"/>
      <c r="B707" s="355"/>
      <c r="C707" s="355"/>
      <c r="D707" s="355"/>
      <c r="E707" s="355"/>
      <c r="F707" s="359"/>
      <c r="G707" s="355"/>
      <c r="H707" s="355"/>
      <c r="I707" s="355"/>
      <c r="J707" s="355"/>
      <c r="K707" s="355"/>
      <c r="L707" s="355"/>
      <c r="M707" s="355"/>
      <c r="N707" s="355"/>
      <c r="O707" s="355"/>
      <c r="P707" s="355"/>
      <c r="Q707" s="355"/>
      <c r="R707" s="355"/>
      <c r="S707" s="355"/>
      <c r="T707" s="355"/>
      <c r="U707" s="355"/>
      <c r="V707" s="355"/>
      <c r="W707" s="355"/>
      <c r="X707" s="355"/>
      <c r="Y707" s="355"/>
      <c r="Z707" s="355"/>
    </row>
    <row r="708" spans="1:26" ht="15.75" customHeight="1" x14ac:dyDescent="0.3">
      <c r="A708" s="355"/>
      <c r="B708" s="355"/>
      <c r="C708" s="355"/>
      <c r="D708" s="355"/>
      <c r="E708" s="355"/>
      <c r="F708" s="359"/>
      <c r="G708" s="355"/>
      <c r="H708" s="355"/>
      <c r="I708" s="355"/>
      <c r="J708" s="355"/>
      <c r="K708" s="355"/>
      <c r="L708" s="355"/>
      <c r="M708" s="355"/>
      <c r="N708" s="355"/>
      <c r="O708" s="355"/>
      <c r="P708" s="355"/>
      <c r="Q708" s="355"/>
      <c r="R708" s="355"/>
      <c r="S708" s="355"/>
      <c r="T708" s="355"/>
      <c r="U708" s="355"/>
      <c r="V708" s="355"/>
      <c r="W708" s="355"/>
      <c r="X708" s="355"/>
      <c r="Y708" s="355"/>
      <c r="Z708" s="355"/>
    </row>
    <row r="709" spans="1:26" ht="15.75" customHeight="1" x14ac:dyDescent="0.3">
      <c r="A709" s="355"/>
      <c r="B709" s="355"/>
      <c r="C709" s="355"/>
      <c r="D709" s="355"/>
      <c r="E709" s="355"/>
      <c r="F709" s="359"/>
      <c r="G709" s="355"/>
      <c r="H709" s="355"/>
      <c r="I709" s="355"/>
      <c r="J709" s="355"/>
      <c r="K709" s="355"/>
      <c r="L709" s="355"/>
      <c r="M709" s="355"/>
      <c r="N709" s="355"/>
      <c r="O709" s="355"/>
      <c r="P709" s="355"/>
      <c r="Q709" s="355"/>
      <c r="R709" s="355"/>
      <c r="S709" s="355"/>
      <c r="T709" s="355"/>
      <c r="U709" s="355"/>
      <c r="V709" s="355"/>
      <c r="W709" s="355"/>
      <c r="X709" s="355"/>
      <c r="Y709" s="355"/>
      <c r="Z709" s="355"/>
    </row>
    <row r="710" spans="1:26" ht="15.75" customHeight="1" x14ac:dyDescent="0.3">
      <c r="A710" s="355"/>
      <c r="B710" s="355"/>
      <c r="C710" s="355"/>
      <c r="D710" s="355"/>
      <c r="E710" s="355"/>
      <c r="F710" s="359"/>
      <c r="G710" s="355"/>
      <c r="H710" s="355"/>
      <c r="I710" s="355"/>
      <c r="J710" s="355"/>
      <c r="K710" s="355"/>
      <c r="L710" s="355"/>
      <c r="M710" s="355"/>
      <c r="N710" s="355"/>
      <c r="O710" s="355"/>
      <c r="P710" s="355"/>
      <c r="Q710" s="355"/>
      <c r="R710" s="355"/>
      <c r="S710" s="355"/>
      <c r="T710" s="355"/>
      <c r="U710" s="355"/>
      <c r="V710" s="355"/>
      <c r="W710" s="355"/>
      <c r="X710" s="355"/>
      <c r="Y710" s="355"/>
      <c r="Z710" s="355"/>
    </row>
    <row r="711" spans="1:26" ht="15.75" customHeight="1" x14ac:dyDescent="0.3">
      <c r="A711" s="355"/>
      <c r="B711" s="355"/>
      <c r="C711" s="355"/>
      <c r="D711" s="355"/>
      <c r="E711" s="355"/>
      <c r="F711" s="359"/>
      <c r="G711" s="355"/>
      <c r="H711" s="355"/>
      <c r="I711" s="355"/>
      <c r="J711" s="355"/>
      <c r="K711" s="355"/>
      <c r="L711" s="355"/>
      <c r="M711" s="355"/>
      <c r="N711" s="355"/>
      <c r="O711" s="355"/>
      <c r="P711" s="355"/>
      <c r="Q711" s="355"/>
      <c r="R711" s="355"/>
      <c r="S711" s="355"/>
      <c r="T711" s="355"/>
      <c r="U711" s="355"/>
      <c r="V711" s="355"/>
      <c r="W711" s="355"/>
      <c r="X711" s="355"/>
      <c r="Y711" s="355"/>
      <c r="Z711" s="355"/>
    </row>
    <row r="712" spans="1:26" ht="15.75" customHeight="1" x14ac:dyDescent="0.3">
      <c r="A712" s="355"/>
      <c r="B712" s="355"/>
      <c r="C712" s="355"/>
      <c r="D712" s="355"/>
      <c r="E712" s="355"/>
      <c r="F712" s="359"/>
      <c r="G712" s="355"/>
      <c r="H712" s="355"/>
      <c r="I712" s="355"/>
      <c r="J712" s="355"/>
      <c r="K712" s="355"/>
      <c r="L712" s="355"/>
      <c r="M712" s="355"/>
      <c r="N712" s="355"/>
      <c r="O712" s="355"/>
      <c r="P712" s="355"/>
      <c r="Q712" s="355"/>
      <c r="R712" s="355"/>
      <c r="S712" s="355"/>
      <c r="T712" s="355"/>
      <c r="U712" s="355"/>
      <c r="V712" s="355"/>
      <c r="W712" s="355"/>
      <c r="X712" s="355"/>
      <c r="Y712" s="355"/>
      <c r="Z712" s="355"/>
    </row>
    <row r="713" spans="1:26" ht="15.75" customHeight="1" x14ac:dyDescent="0.3">
      <c r="A713" s="355"/>
      <c r="B713" s="355"/>
      <c r="C713" s="355"/>
      <c r="D713" s="355"/>
      <c r="E713" s="355"/>
      <c r="F713" s="359"/>
      <c r="G713" s="355"/>
      <c r="H713" s="355"/>
      <c r="I713" s="355"/>
      <c r="J713" s="355"/>
      <c r="K713" s="355"/>
      <c r="L713" s="355"/>
      <c r="M713" s="355"/>
      <c r="N713" s="355"/>
      <c r="O713" s="355"/>
      <c r="P713" s="355"/>
      <c r="Q713" s="355"/>
      <c r="R713" s="355"/>
      <c r="S713" s="355"/>
      <c r="T713" s="355"/>
      <c r="U713" s="355"/>
      <c r="V713" s="355"/>
      <c r="W713" s="355"/>
      <c r="X713" s="355"/>
      <c r="Y713" s="355"/>
      <c r="Z713" s="355"/>
    </row>
    <row r="714" spans="1:26" ht="15.75" customHeight="1" x14ac:dyDescent="0.3">
      <c r="A714" s="355"/>
      <c r="B714" s="355"/>
      <c r="C714" s="355"/>
      <c r="D714" s="355"/>
      <c r="E714" s="355"/>
      <c r="F714" s="359"/>
      <c r="G714" s="355"/>
      <c r="H714" s="355"/>
      <c r="I714" s="355"/>
      <c r="J714" s="355"/>
      <c r="K714" s="355"/>
      <c r="L714" s="355"/>
      <c r="M714" s="355"/>
      <c r="N714" s="355"/>
      <c r="O714" s="355"/>
      <c r="P714" s="355"/>
      <c r="Q714" s="355"/>
      <c r="R714" s="355"/>
      <c r="S714" s="355"/>
      <c r="T714" s="355"/>
      <c r="U714" s="355"/>
      <c r="V714" s="355"/>
      <c r="W714" s="355"/>
      <c r="X714" s="355"/>
      <c r="Y714" s="355"/>
      <c r="Z714" s="355"/>
    </row>
    <row r="715" spans="1:26" ht="15.75" customHeight="1" x14ac:dyDescent="0.3">
      <c r="A715" s="355"/>
      <c r="B715" s="355"/>
      <c r="C715" s="355"/>
      <c r="D715" s="355"/>
      <c r="E715" s="355"/>
      <c r="F715" s="359"/>
      <c r="G715" s="355"/>
      <c r="H715" s="355"/>
      <c r="I715" s="355"/>
      <c r="J715" s="355"/>
      <c r="K715" s="355"/>
      <c r="L715" s="355"/>
      <c r="M715" s="355"/>
      <c r="N715" s="355"/>
      <c r="O715" s="355"/>
      <c r="P715" s="355"/>
      <c r="Q715" s="355"/>
      <c r="R715" s="355"/>
      <c r="S715" s="355"/>
      <c r="T715" s="355"/>
      <c r="U715" s="355"/>
      <c r="V715" s="355"/>
      <c r="W715" s="355"/>
      <c r="X715" s="355"/>
      <c r="Y715" s="355"/>
      <c r="Z715" s="355"/>
    </row>
    <row r="716" spans="1:26" ht="15.75" customHeight="1" x14ac:dyDescent="0.3">
      <c r="A716" s="355"/>
      <c r="B716" s="355"/>
      <c r="C716" s="355"/>
      <c r="D716" s="355"/>
      <c r="E716" s="355"/>
      <c r="F716" s="359"/>
      <c r="G716" s="355"/>
      <c r="H716" s="355"/>
      <c r="I716" s="355"/>
      <c r="J716" s="355"/>
      <c r="K716" s="355"/>
      <c r="L716" s="355"/>
      <c r="M716" s="355"/>
      <c r="N716" s="355"/>
      <c r="O716" s="355"/>
      <c r="P716" s="355"/>
      <c r="Q716" s="355"/>
      <c r="R716" s="355"/>
      <c r="S716" s="355"/>
      <c r="T716" s="355"/>
      <c r="U716" s="355"/>
      <c r="V716" s="355"/>
      <c r="W716" s="355"/>
      <c r="X716" s="355"/>
      <c r="Y716" s="355"/>
      <c r="Z716" s="355"/>
    </row>
    <row r="717" spans="1:26" ht="15.75" customHeight="1" x14ac:dyDescent="0.3">
      <c r="A717" s="355"/>
      <c r="B717" s="355"/>
      <c r="C717" s="355"/>
      <c r="D717" s="355"/>
      <c r="E717" s="355"/>
      <c r="F717" s="359"/>
      <c r="G717" s="355"/>
      <c r="H717" s="355"/>
      <c r="I717" s="355"/>
      <c r="J717" s="355"/>
      <c r="K717" s="355"/>
      <c r="L717" s="355"/>
      <c r="M717" s="355"/>
      <c r="N717" s="355"/>
      <c r="O717" s="355"/>
      <c r="P717" s="355"/>
      <c r="Q717" s="355"/>
      <c r="R717" s="355"/>
      <c r="S717" s="355"/>
      <c r="T717" s="355"/>
      <c r="U717" s="355"/>
      <c r="V717" s="355"/>
      <c r="W717" s="355"/>
      <c r="X717" s="355"/>
      <c r="Y717" s="355"/>
      <c r="Z717" s="355"/>
    </row>
    <row r="718" spans="1:26" ht="15.75" customHeight="1" x14ac:dyDescent="0.3">
      <c r="A718" s="355"/>
      <c r="B718" s="355"/>
      <c r="C718" s="355"/>
      <c r="D718" s="355"/>
      <c r="E718" s="355"/>
      <c r="F718" s="359"/>
      <c r="G718" s="355"/>
      <c r="H718" s="355"/>
      <c r="I718" s="355"/>
      <c r="J718" s="355"/>
      <c r="K718" s="355"/>
      <c r="L718" s="355"/>
      <c r="M718" s="355"/>
      <c r="N718" s="355"/>
      <c r="O718" s="355"/>
      <c r="P718" s="355"/>
      <c r="Q718" s="355"/>
      <c r="R718" s="355"/>
      <c r="S718" s="355"/>
      <c r="T718" s="355"/>
      <c r="U718" s="355"/>
      <c r="V718" s="355"/>
      <c r="W718" s="355"/>
      <c r="X718" s="355"/>
      <c r="Y718" s="355"/>
      <c r="Z718" s="355"/>
    </row>
    <row r="719" spans="1:26" ht="15.75" customHeight="1" x14ac:dyDescent="0.3">
      <c r="A719" s="355"/>
      <c r="B719" s="355"/>
      <c r="C719" s="355"/>
      <c r="D719" s="355"/>
      <c r="E719" s="355"/>
      <c r="F719" s="359"/>
      <c r="G719" s="355"/>
      <c r="H719" s="355"/>
      <c r="I719" s="355"/>
      <c r="J719" s="355"/>
      <c r="K719" s="355"/>
      <c r="L719" s="355"/>
      <c r="M719" s="355"/>
      <c r="N719" s="355"/>
      <c r="O719" s="355"/>
      <c r="P719" s="355"/>
      <c r="Q719" s="355"/>
      <c r="R719" s="355"/>
      <c r="S719" s="355"/>
      <c r="T719" s="355"/>
      <c r="U719" s="355"/>
      <c r="V719" s="355"/>
      <c r="W719" s="355"/>
      <c r="X719" s="355"/>
      <c r="Y719" s="355"/>
      <c r="Z719" s="355"/>
    </row>
    <row r="720" spans="1:26" ht="15.75" customHeight="1" x14ac:dyDescent="0.3">
      <c r="A720" s="355"/>
      <c r="B720" s="355"/>
      <c r="C720" s="355"/>
      <c r="D720" s="355"/>
      <c r="E720" s="355"/>
      <c r="F720" s="359"/>
      <c r="G720" s="355"/>
      <c r="H720" s="355"/>
      <c r="I720" s="355"/>
      <c r="J720" s="355"/>
      <c r="K720" s="355"/>
      <c r="L720" s="355"/>
      <c r="M720" s="355"/>
      <c r="N720" s="355"/>
      <c r="O720" s="355"/>
      <c r="P720" s="355"/>
      <c r="Q720" s="355"/>
      <c r="R720" s="355"/>
      <c r="S720" s="355"/>
      <c r="T720" s="355"/>
      <c r="U720" s="355"/>
      <c r="V720" s="355"/>
      <c r="W720" s="355"/>
      <c r="X720" s="355"/>
      <c r="Y720" s="355"/>
      <c r="Z720" s="355"/>
    </row>
    <row r="721" spans="1:26" ht="15.75" customHeight="1" x14ac:dyDescent="0.3">
      <c r="A721" s="355"/>
      <c r="B721" s="355"/>
      <c r="C721" s="355"/>
      <c r="D721" s="355"/>
      <c r="E721" s="355"/>
      <c r="F721" s="359"/>
      <c r="G721" s="355"/>
      <c r="H721" s="355"/>
      <c r="I721" s="355"/>
      <c r="J721" s="355"/>
      <c r="K721" s="355"/>
      <c r="L721" s="355"/>
      <c r="M721" s="355"/>
      <c r="N721" s="355"/>
      <c r="O721" s="355"/>
      <c r="P721" s="355"/>
      <c r="Q721" s="355"/>
      <c r="R721" s="355"/>
      <c r="S721" s="355"/>
      <c r="T721" s="355"/>
      <c r="U721" s="355"/>
      <c r="V721" s="355"/>
      <c r="W721" s="355"/>
      <c r="X721" s="355"/>
      <c r="Y721" s="355"/>
      <c r="Z721" s="355"/>
    </row>
    <row r="722" spans="1:26" ht="15.75" customHeight="1" x14ac:dyDescent="0.3">
      <c r="A722" s="355"/>
      <c r="B722" s="355"/>
      <c r="C722" s="355"/>
      <c r="D722" s="355"/>
      <c r="E722" s="355"/>
      <c r="F722" s="359"/>
      <c r="G722" s="355"/>
      <c r="H722" s="355"/>
      <c r="I722" s="355"/>
      <c r="J722" s="355"/>
      <c r="K722" s="355"/>
      <c r="L722" s="355"/>
      <c r="M722" s="355"/>
      <c r="N722" s="355"/>
      <c r="O722" s="355"/>
      <c r="P722" s="355"/>
      <c r="Q722" s="355"/>
      <c r="R722" s="355"/>
      <c r="S722" s="355"/>
      <c r="T722" s="355"/>
      <c r="U722" s="355"/>
      <c r="V722" s="355"/>
      <c r="W722" s="355"/>
      <c r="X722" s="355"/>
      <c r="Y722" s="355"/>
      <c r="Z722" s="355"/>
    </row>
    <row r="723" spans="1:26" ht="15.75" customHeight="1" x14ac:dyDescent="0.3">
      <c r="A723" s="355"/>
      <c r="B723" s="355"/>
      <c r="C723" s="355"/>
      <c r="D723" s="355"/>
      <c r="E723" s="355"/>
      <c r="F723" s="359"/>
      <c r="G723" s="355"/>
      <c r="H723" s="355"/>
      <c r="I723" s="355"/>
      <c r="J723" s="355"/>
      <c r="K723" s="355"/>
      <c r="L723" s="355"/>
      <c r="M723" s="355"/>
      <c r="N723" s="355"/>
      <c r="O723" s="355"/>
      <c r="P723" s="355"/>
      <c r="Q723" s="355"/>
      <c r="R723" s="355"/>
      <c r="S723" s="355"/>
      <c r="T723" s="355"/>
      <c r="U723" s="355"/>
      <c r="V723" s="355"/>
      <c r="W723" s="355"/>
      <c r="X723" s="355"/>
      <c r="Y723" s="355"/>
      <c r="Z723" s="355"/>
    </row>
    <row r="724" spans="1:26" ht="15.75" customHeight="1" x14ac:dyDescent="0.3">
      <c r="A724" s="355"/>
      <c r="B724" s="355"/>
      <c r="C724" s="355"/>
      <c r="D724" s="355"/>
      <c r="E724" s="355"/>
      <c r="F724" s="359"/>
      <c r="G724" s="355"/>
      <c r="H724" s="355"/>
      <c r="I724" s="355"/>
      <c r="J724" s="355"/>
      <c r="K724" s="355"/>
      <c r="L724" s="355"/>
      <c r="M724" s="355"/>
      <c r="N724" s="355"/>
      <c r="O724" s="355"/>
      <c r="P724" s="355"/>
      <c r="Q724" s="355"/>
      <c r="R724" s="355"/>
      <c r="S724" s="355"/>
      <c r="T724" s="355"/>
      <c r="U724" s="355"/>
      <c r="V724" s="355"/>
      <c r="W724" s="355"/>
      <c r="X724" s="355"/>
      <c r="Y724" s="355"/>
      <c r="Z724" s="355"/>
    </row>
    <row r="725" spans="1:26" ht="15.75" customHeight="1" x14ac:dyDescent="0.3">
      <c r="A725" s="355"/>
      <c r="B725" s="355"/>
      <c r="C725" s="355"/>
      <c r="D725" s="355"/>
      <c r="E725" s="355"/>
      <c r="F725" s="359"/>
      <c r="G725" s="355"/>
      <c r="H725" s="355"/>
      <c r="I725" s="355"/>
      <c r="J725" s="355"/>
      <c r="K725" s="355"/>
      <c r="L725" s="355"/>
      <c r="M725" s="355"/>
      <c r="N725" s="355"/>
      <c r="O725" s="355"/>
      <c r="P725" s="355"/>
      <c r="Q725" s="355"/>
      <c r="R725" s="355"/>
      <c r="S725" s="355"/>
      <c r="T725" s="355"/>
      <c r="U725" s="355"/>
      <c r="V725" s="355"/>
      <c r="W725" s="355"/>
      <c r="X725" s="355"/>
      <c r="Y725" s="355"/>
      <c r="Z725" s="355"/>
    </row>
    <row r="726" spans="1:26" ht="15.75" customHeight="1" x14ac:dyDescent="0.3">
      <c r="A726" s="355"/>
      <c r="B726" s="355"/>
      <c r="C726" s="355"/>
      <c r="D726" s="355"/>
      <c r="E726" s="355"/>
      <c r="F726" s="359"/>
      <c r="G726" s="355"/>
      <c r="H726" s="355"/>
      <c r="I726" s="355"/>
      <c r="J726" s="355"/>
      <c r="K726" s="355"/>
      <c r="L726" s="355"/>
      <c r="M726" s="355"/>
      <c r="N726" s="355"/>
      <c r="O726" s="355"/>
      <c r="P726" s="355"/>
      <c r="Q726" s="355"/>
      <c r="R726" s="355"/>
      <c r="S726" s="355"/>
      <c r="T726" s="355"/>
      <c r="U726" s="355"/>
      <c r="V726" s="355"/>
      <c r="W726" s="355"/>
      <c r="X726" s="355"/>
      <c r="Y726" s="355"/>
      <c r="Z726" s="355"/>
    </row>
    <row r="727" spans="1:26" ht="15.75" customHeight="1" x14ac:dyDescent="0.3">
      <c r="A727" s="355"/>
      <c r="B727" s="355"/>
      <c r="C727" s="355"/>
      <c r="D727" s="355"/>
      <c r="E727" s="355"/>
      <c r="F727" s="359"/>
      <c r="G727" s="355"/>
      <c r="H727" s="355"/>
      <c r="I727" s="355"/>
      <c r="J727" s="355"/>
      <c r="K727" s="355"/>
      <c r="L727" s="355"/>
      <c r="M727" s="355"/>
      <c r="N727" s="355"/>
      <c r="O727" s="355"/>
      <c r="P727" s="355"/>
      <c r="Q727" s="355"/>
      <c r="R727" s="355"/>
      <c r="S727" s="355"/>
      <c r="T727" s="355"/>
      <c r="U727" s="355"/>
      <c r="V727" s="355"/>
      <c r="W727" s="355"/>
      <c r="X727" s="355"/>
      <c r="Y727" s="355"/>
      <c r="Z727" s="355"/>
    </row>
    <row r="728" spans="1:26" ht="15.75" customHeight="1" x14ac:dyDescent="0.3">
      <c r="A728" s="355"/>
      <c r="B728" s="355"/>
      <c r="C728" s="355"/>
      <c r="D728" s="355"/>
      <c r="E728" s="355"/>
      <c r="F728" s="359"/>
      <c r="G728" s="355"/>
      <c r="H728" s="355"/>
      <c r="I728" s="355"/>
      <c r="J728" s="355"/>
      <c r="K728" s="355"/>
      <c r="L728" s="355"/>
      <c r="M728" s="355"/>
      <c r="N728" s="355"/>
      <c r="O728" s="355"/>
      <c r="P728" s="355"/>
      <c r="Q728" s="355"/>
      <c r="R728" s="355"/>
      <c r="S728" s="355"/>
      <c r="T728" s="355"/>
      <c r="U728" s="355"/>
      <c r="V728" s="355"/>
      <c r="W728" s="355"/>
      <c r="X728" s="355"/>
      <c r="Y728" s="355"/>
      <c r="Z728" s="355"/>
    </row>
    <row r="729" spans="1:26" ht="15.75" customHeight="1" x14ac:dyDescent="0.3">
      <c r="A729" s="355"/>
      <c r="B729" s="355"/>
      <c r="C729" s="355"/>
      <c r="D729" s="355"/>
      <c r="E729" s="355"/>
      <c r="F729" s="359"/>
      <c r="G729" s="355"/>
      <c r="H729" s="355"/>
      <c r="I729" s="355"/>
      <c r="J729" s="355"/>
      <c r="K729" s="355"/>
      <c r="L729" s="355"/>
      <c r="M729" s="355"/>
      <c r="N729" s="355"/>
      <c r="O729" s="355"/>
      <c r="P729" s="355"/>
      <c r="Q729" s="355"/>
      <c r="R729" s="355"/>
      <c r="S729" s="355"/>
      <c r="T729" s="355"/>
      <c r="U729" s="355"/>
      <c r="V729" s="355"/>
      <c r="W729" s="355"/>
      <c r="X729" s="355"/>
      <c r="Y729" s="355"/>
      <c r="Z729" s="355"/>
    </row>
    <row r="730" spans="1:26" ht="15.75" customHeight="1" x14ac:dyDescent="0.3">
      <c r="A730" s="355"/>
      <c r="B730" s="355"/>
      <c r="C730" s="355"/>
      <c r="D730" s="355"/>
      <c r="E730" s="355"/>
      <c r="F730" s="359"/>
      <c r="G730" s="355"/>
      <c r="H730" s="355"/>
      <c r="I730" s="355"/>
      <c r="J730" s="355"/>
      <c r="K730" s="355"/>
      <c r="L730" s="355"/>
      <c r="M730" s="355"/>
      <c r="N730" s="355"/>
      <c r="O730" s="355"/>
      <c r="P730" s="355"/>
      <c r="Q730" s="355"/>
      <c r="R730" s="355"/>
      <c r="S730" s="355"/>
      <c r="T730" s="355"/>
      <c r="U730" s="355"/>
      <c r="V730" s="355"/>
      <c r="W730" s="355"/>
      <c r="X730" s="355"/>
      <c r="Y730" s="355"/>
      <c r="Z730" s="355"/>
    </row>
    <row r="731" spans="1:26" ht="15.75" customHeight="1" x14ac:dyDescent="0.3">
      <c r="A731" s="355"/>
      <c r="B731" s="355"/>
      <c r="C731" s="355"/>
      <c r="D731" s="355"/>
      <c r="E731" s="355"/>
      <c r="F731" s="359"/>
      <c r="G731" s="355"/>
      <c r="H731" s="355"/>
      <c r="I731" s="355"/>
      <c r="J731" s="355"/>
      <c r="K731" s="355"/>
      <c r="L731" s="355"/>
      <c r="M731" s="355"/>
      <c r="N731" s="355"/>
      <c r="O731" s="355"/>
      <c r="P731" s="355"/>
      <c r="Q731" s="355"/>
      <c r="R731" s="355"/>
      <c r="S731" s="355"/>
      <c r="T731" s="355"/>
      <c r="U731" s="355"/>
      <c r="V731" s="355"/>
      <c r="W731" s="355"/>
      <c r="X731" s="355"/>
      <c r="Y731" s="355"/>
      <c r="Z731" s="355"/>
    </row>
    <row r="732" spans="1:26" ht="15.75" customHeight="1" x14ac:dyDescent="0.3">
      <c r="A732" s="355"/>
      <c r="B732" s="355"/>
      <c r="C732" s="355"/>
      <c r="D732" s="355"/>
      <c r="E732" s="355"/>
      <c r="F732" s="359"/>
      <c r="G732" s="355"/>
      <c r="H732" s="355"/>
      <c r="I732" s="355"/>
      <c r="J732" s="355"/>
      <c r="K732" s="355"/>
      <c r="L732" s="355"/>
      <c r="M732" s="355"/>
      <c r="N732" s="355"/>
      <c r="O732" s="355"/>
      <c r="P732" s="355"/>
      <c r="Q732" s="355"/>
      <c r="R732" s="355"/>
      <c r="S732" s="355"/>
      <c r="T732" s="355"/>
      <c r="U732" s="355"/>
      <c r="V732" s="355"/>
      <c r="W732" s="355"/>
      <c r="X732" s="355"/>
      <c r="Y732" s="355"/>
      <c r="Z732" s="355"/>
    </row>
    <row r="733" spans="1:26" ht="15.75" customHeight="1" x14ac:dyDescent="0.3">
      <c r="A733" s="355"/>
      <c r="B733" s="355"/>
      <c r="C733" s="355"/>
      <c r="D733" s="355"/>
      <c r="E733" s="355"/>
      <c r="F733" s="359"/>
      <c r="G733" s="355"/>
      <c r="H733" s="355"/>
      <c r="I733" s="355"/>
      <c r="J733" s="355"/>
      <c r="K733" s="355"/>
      <c r="L733" s="355"/>
      <c r="M733" s="355"/>
      <c r="N733" s="355"/>
      <c r="O733" s="355"/>
      <c r="P733" s="355"/>
      <c r="Q733" s="355"/>
      <c r="R733" s="355"/>
      <c r="S733" s="355"/>
      <c r="T733" s="355"/>
      <c r="U733" s="355"/>
      <c r="V733" s="355"/>
      <c r="W733" s="355"/>
      <c r="X733" s="355"/>
      <c r="Y733" s="355"/>
      <c r="Z733" s="355"/>
    </row>
    <row r="734" spans="1:26" ht="15.75" customHeight="1" x14ac:dyDescent="0.3">
      <c r="A734" s="355"/>
      <c r="B734" s="355"/>
      <c r="C734" s="355"/>
      <c r="D734" s="355"/>
      <c r="E734" s="355"/>
      <c r="F734" s="359"/>
      <c r="G734" s="355"/>
      <c r="H734" s="355"/>
      <c r="I734" s="355"/>
      <c r="J734" s="355"/>
      <c r="K734" s="355"/>
      <c r="L734" s="355"/>
      <c r="M734" s="355"/>
      <c r="N734" s="355"/>
      <c r="O734" s="355"/>
      <c r="P734" s="355"/>
      <c r="Q734" s="355"/>
      <c r="R734" s="355"/>
      <c r="S734" s="355"/>
      <c r="T734" s="355"/>
      <c r="U734" s="355"/>
      <c r="V734" s="355"/>
      <c r="W734" s="355"/>
      <c r="X734" s="355"/>
      <c r="Y734" s="355"/>
      <c r="Z734" s="355"/>
    </row>
    <row r="735" spans="1:26" ht="15.75" customHeight="1" x14ac:dyDescent="0.3">
      <c r="A735" s="355"/>
      <c r="B735" s="355"/>
      <c r="C735" s="355"/>
      <c r="D735" s="355"/>
      <c r="E735" s="355"/>
      <c r="F735" s="359"/>
      <c r="G735" s="355"/>
      <c r="H735" s="355"/>
      <c r="I735" s="355"/>
      <c r="J735" s="355"/>
      <c r="K735" s="355"/>
      <c r="L735" s="355"/>
      <c r="M735" s="355"/>
      <c r="N735" s="355"/>
      <c r="O735" s="355"/>
      <c r="P735" s="355"/>
      <c r="Q735" s="355"/>
      <c r="R735" s="355"/>
      <c r="S735" s="355"/>
      <c r="T735" s="355"/>
      <c r="U735" s="355"/>
      <c r="V735" s="355"/>
      <c r="W735" s="355"/>
      <c r="X735" s="355"/>
      <c r="Y735" s="355"/>
      <c r="Z735" s="355"/>
    </row>
    <row r="736" spans="1:26" ht="15.75" customHeight="1" x14ac:dyDescent="0.3">
      <c r="A736" s="355"/>
      <c r="B736" s="355"/>
      <c r="C736" s="355"/>
      <c r="D736" s="355"/>
      <c r="E736" s="355"/>
      <c r="F736" s="359"/>
      <c r="G736" s="355"/>
      <c r="H736" s="355"/>
      <c r="I736" s="355"/>
      <c r="J736" s="355"/>
      <c r="K736" s="355"/>
      <c r="L736" s="355"/>
      <c r="M736" s="355"/>
      <c r="N736" s="355"/>
      <c r="O736" s="355"/>
      <c r="P736" s="355"/>
      <c r="Q736" s="355"/>
      <c r="R736" s="355"/>
      <c r="S736" s="355"/>
      <c r="T736" s="355"/>
      <c r="U736" s="355"/>
      <c r="V736" s="355"/>
      <c r="W736" s="355"/>
      <c r="X736" s="355"/>
      <c r="Y736" s="355"/>
      <c r="Z736" s="355"/>
    </row>
    <row r="737" spans="1:26" ht="15.75" customHeight="1" x14ac:dyDescent="0.3">
      <c r="A737" s="355"/>
      <c r="B737" s="355"/>
      <c r="C737" s="355"/>
      <c r="D737" s="355"/>
      <c r="E737" s="355"/>
      <c r="F737" s="359"/>
      <c r="G737" s="355"/>
      <c r="H737" s="355"/>
      <c r="I737" s="355"/>
      <c r="J737" s="355"/>
      <c r="K737" s="355"/>
      <c r="L737" s="355"/>
      <c r="M737" s="355"/>
      <c r="N737" s="355"/>
      <c r="O737" s="355"/>
      <c r="P737" s="355"/>
      <c r="Q737" s="355"/>
      <c r="R737" s="355"/>
      <c r="S737" s="355"/>
      <c r="T737" s="355"/>
      <c r="U737" s="355"/>
      <c r="V737" s="355"/>
      <c r="W737" s="355"/>
      <c r="X737" s="355"/>
      <c r="Y737" s="355"/>
      <c r="Z737" s="355"/>
    </row>
    <row r="738" spans="1:26" ht="15.75" customHeight="1" x14ac:dyDescent="0.3">
      <c r="A738" s="355"/>
      <c r="B738" s="355"/>
      <c r="C738" s="355"/>
      <c r="D738" s="355"/>
      <c r="E738" s="355"/>
      <c r="F738" s="359"/>
      <c r="G738" s="355"/>
      <c r="H738" s="355"/>
      <c r="I738" s="355"/>
      <c r="J738" s="355"/>
      <c r="K738" s="355"/>
      <c r="L738" s="355"/>
      <c r="M738" s="355"/>
      <c r="N738" s="355"/>
      <c r="O738" s="355"/>
      <c r="P738" s="355"/>
      <c r="Q738" s="355"/>
      <c r="R738" s="355"/>
      <c r="S738" s="355"/>
      <c r="T738" s="355"/>
      <c r="U738" s="355"/>
      <c r="V738" s="355"/>
      <c r="W738" s="355"/>
      <c r="X738" s="355"/>
      <c r="Y738" s="355"/>
      <c r="Z738" s="355"/>
    </row>
    <row r="739" spans="1:26" ht="15.75" customHeight="1" x14ac:dyDescent="0.3">
      <c r="A739" s="355"/>
      <c r="B739" s="355"/>
      <c r="C739" s="355"/>
      <c r="D739" s="355"/>
      <c r="E739" s="355"/>
      <c r="F739" s="359"/>
      <c r="G739" s="355"/>
      <c r="H739" s="355"/>
      <c r="I739" s="355"/>
      <c r="J739" s="355"/>
      <c r="K739" s="355"/>
      <c r="L739" s="355"/>
      <c r="M739" s="355"/>
      <c r="N739" s="355"/>
      <c r="O739" s="355"/>
      <c r="P739" s="355"/>
      <c r="Q739" s="355"/>
      <c r="R739" s="355"/>
      <c r="S739" s="355"/>
      <c r="T739" s="355"/>
      <c r="U739" s="355"/>
      <c r="V739" s="355"/>
      <c r="W739" s="355"/>
      <c r="X739" s="355"/>
      <c r="Y739" s="355"/>
      <c r="Z739" s="355"/>
    </row>
    <row r="740" spans="1:26" ht="15.75" customHeight="1" x14ac:dyDescent="0.3">
      <c r="A740" s="355"/>
      <c r="B740" s="355"/>
      <c r="C740" s="355"/>
      <c r="D740" s="355"/>
      <c r="E740" s="355"/>
      <c r="F740" s="359"/>
      <c r="G740" s="355"/>
      <c r="H740" s="355"/>
      <c r="I740" s="355"/>
      <c r="J740" s="355"/>
      <c r="K740" s="355"/>
      <c r="L740" s="355"/>
      <c r="M740" s="355"/>
      <c r="N740" s="355"/>
      <c r="O740" s="355"/>
      <c r="P740" s="355"/>
      <c r="Q740" s="355"/>
      <c r="R740" s="355"/>
      <c r="S740" s="355"/>
      <c r="T740" s="355"/>
      <c r="U740" s="355"/>
      <c r="V740" s="355"/>
      <c r="W740" s="355"/>
      <c r="X740" s="355"/>
      <c r="Y740" s="355"/>
      <c r="Z740" s="355"/>
    </row>
    <row r="741" spans="1:26" ht="15.75" customHeight="1" x14ac:dyDescent="0.3">
      <c r="A741" s="355"/>
      <c r="B741" s="355"/>
      <c r="C741" s="355"/>
      <c r="D741" s="355"/>
      <c r="E741" s="355"/>
      <c r="F741" s="359"/>
      <c r="G741" s="355"/>
      <c r="H741" s="355"/>
      <c r="I741" s="355"/>
      <c r="J741" s="355"/>
      <c r="K741" s="355"/>
      <c r="L741" s="355"/>
      <c r="M741" s="355"/>
      <c r="N741" s="355"/>
      <c r="O741" s="355"/>
      <c r="P741" s="355"/>
      <c r="Q741" s="355"/>
      <c r="R741" s="355"/>
      <c r="S741" s="355"/>
      <c r="T741" s="355"/>
      <c r="U741" s="355"/>
      <c r="V741" s="355"/>
      <c r="W741" s="355"/>
      <c r="X741" s="355"/>
      <c r="Y741" s="355"/>
      <c r="Z741" s="355"/>
    </row>
    <row r="742" spans="1:26" ht="15.75" customHeight="1" x14ac:dyDescent="0.3">
      <c r="A742" s="355"/>
      <c r="B742" s="355"/>
      <c r="C742" s="355"/>
      <c r="D742" s="355"/>
      <c r="E742" s="355"/>
      <c r="F742" s="359"/>
      <c r="G742" s="355"/>
      <c r="H742" s="355"/>
      <c r="I742" s="355"/>
      <c r="J742" s="355"/>
      <c r="K742" s="355"/>
      <c r="L742" s="355"/>
      <c r="M742" s="355"/>
      <c r="N742" s="355"/>
      <c r="O742" s="355"/>
      <c r="P742" s="355"/>
      <c r="Q742" s="355"/>
      <c r="R742" s="355"/>
      <c r="S742" s="355"/>
      <c r="T742" s="355"/>
      <c r="U742" s="355"/>
      <c r="V742" s="355"/>
      <c r="W742" s="355"/>
      <c r="X742" s="355"/>
      <c r="Y742" s="355"/>
      <c r="Z742" s="355"/>
    </row>
    <row r="743" spans="1:26" ht="15.75" customHeight="1" x14ac:dyDescent="0.3">
      <c r="A743" s="355"/>
      <c r="B743" s="355"/>
      <c r="C743" s="355"/>
      <c r="D743" s="355"/>
      <c r="E743" s="355"/>
      <c r="F743" s="359"/>
      <c r="G743" s="355"/>
      <c r="H743" s="355"/>
      <c r="I743" s="355"/>
      <c r="J743" s="355"/>
      <c r="K743" s="355"/>
      <c r="L743" s="355"/>
      <c r="M743" s="355"/>
      <c r="N743" s="355"/>
      <c r="O743" s="355"/>
      <c r="P743" s="355"/>
      <c r="Q743" s="355"/>
      <c r="R743" s="355"/>
      <c r="S743" s="355"/>
      <c r="T743" s="355"/>
      <c r="U743" s="355"/>
      <c r="V743" s="355"/>
      <c r="W743" s="355"/>
      <c r="X743" s="355"/>
      <c r="Y743" s="355"/>
      <c r="Z743" s="355"/>
    </row>
    <row r="744" spans="1:26" ht="15.75" customHeight="1" x14ac:dyDescent="0.3">
      <c r="A744" s="355"/>
      <c r="B744" s="355"/>
      <c r="C744" s="355"/>
      <c r="D744" s="355"/>
      <c r="E744" s="355"/>
      <c r="F744" s="359"/>
      <c r="G744" s="355"/>
      <c r="H744" s="355"/>
      <c r="I744" s="355"/>
      <c r="J744" s="355"/>
      <c r="K744" s="355"/>
      <c r="L744" s="355"/>
      <c r="M744" s="355"/>
      <c r="N744" s="355"/>
      <c r="O744" s="355"/>
      <c r="P744" s="355"/>
      <c r="Q744" s="355"/>
      <c r="R744" s="355"/>
      <c r="S744" s="355"/>
      <c r="T744" s="355"/>
      <c r="U744" s="355"/>
      <c r="V744" s="355"/>
      <c r="W744" s="355"/>
      <c r="X744" s="355"/>
      <c r="Y744" s="355"/>
      <c r="Z744" s="355"/>
    </row>
    <row r="745" spans="1:26" ht="15.75" customHeight="1" x14ac:dyDescent="0.3">
      <c r="A745" s="355"/>
      <c r="B745" s="355"/>
      <c r="C745" s="355"/>
      <c r="D745" s="355"/>
      <c r="E745" s="355"/>
      <c r="F745" s="359"/>
      <c r="G745" s="355"/>
      <c r="H745" s="355"/>
      <c r="I745" s="355"/>
      <c r="J745" s="355"/>
      <c r="K745" s="355"/>
      <c r="L745" s="355"/>
      <c r="M745" s="355"/>
      <c r="N745" s="355"/>
      <c r="O745" s="355"/>
      <c r="P745" s="355"/>
      <c r="Q745" s="355"/>
      <c r="R745" s="355"/>
      <c r="S745" s="355"/>
      <c r="T745" s="355"/>
      <c r="U745" s="355"/>
      <c r="V745" s="355"/>
      <c r="W745" s="355"/>
      <c r="X745" s="355"/>
      <c r="Y745" s="355"/>
      <c r="Z745" s="355"/>
    </row>
    <row r="746" spans="1:26" ht="15.75" customHeight="1" x14ac:dyDescent="0.3">
      <c r="A746" s="355"/>
      <c r="B746" s="355"/>
      <c r="C746" s="355"/>
      <c r="D746" s="355"/>
      <c r="E746" s="355"/>
      <c r="F746" s="359"/>
      <c r="G746" s="355"/>
      <c r="H746" s="355"/>
      <c r="I746" s="355"/>
      <c r="J746" s="355"/>
      <c r="K746" s="355"/>
      <c r="L746" s="355"/>
      <c r="M746" s="355"/>
      <c r="N746" s="355"/>
      <c r="O746" s="355"/>
      <c r="P746" s="355"/>
      <c r="Q746" s="355"/>
      <c r="R746" s="355"/>
      <c r="S746" s="355"/>
      <c r="T746" s="355"/>
      <c r="U746" s="355"/>
      <c r="V746" s="355"/>
      <c r="W746" s="355"/>
      <c r="X746" s="355"/>
      <c r="Y746" s="355"/>
      <c r="Z746" s="355"/>
    </row>
    <row r="747" spans="1:26" ht="15.75" customHeight="1" x14ac:dyDescent="0.3">
      <c r="A747" s="355"/>
      <c r="B747" s="355"/>
      <c r="C747" s="355"/>
      <c r="D747" s="355"/>
      <c r="E747" s="355"/>
      <c r="F747" s="359"/>
      <c r="G747" s="355"/>
      <c r="H747" s="355"/>
      <c r="I747" s="355"/>
      <c r="J747" s="355"/>
      <c r="K747" s="355"/>
      <c r="L747" s="355"/>
      <c r="M747" s="355"/>
      <c r="N747" s="355"/>
      <c r="O747" s="355"/>
      <c r="P747" s="355"/>
      <c r="Q747" s="355"/>
      <c r="R747" s="355"/>
      <c r="S747" s="355"/>
      <c r="T747" s="355"/>
      <c r="U747" s="355"/>
      <c r="V747" s="355"/>
      <c r="W747" s="355"/>
      <c r="X747" s="355"/>
      <c r="Y747" s="355"/>
      <c r="Z747" s="355"/>
    </row>
    <row r="748" spans="1:26" ht="15.75" customHeight="1" x14ac:dyDescent="0.3">
      <c r="A748" s="355"/>
      <c r="B748" s="355"/>
      <c r="C748" s="355"/>
      <c r="D748" s="355"/>
      <c r="E748" s="355"/>
      <c r="F748" s="359"/>
      <c r="G748" s="355"/>
      <c r="H748" s="355"/>
      <c r="I748" s="355"/>
      <c r="J748" s="355"/>
      <c r="K748" s="355"/>
      <c r="L748" s="355"/>
      <c r="M748" s="355"/>
      <c r="N748" s="355"/>
      <c r="O748" s="355"/>
      <c r="P748" s="355"/>
      <c r="Q748" s="355"/>
      <c r="R748" s="355"/>
      <c r="S748" s="355"/>
      <c r="T748" s="355"/>
      <c r="U748" s="355"/>
      <c r="V748" s="355"/>
      <c r="W748" s="355"/>
      <c r="X748" s="355"/>
      <c r="Y748" s="355"/>
      <c r="Z748" s="355"/>
    </row>
    <row r="749" spans="1:26" ht="15.75" customHeight="1" x14ac:dyDescent="0.3">
      <c r="A749" s="355"/>
      <c r="B749" s="355"/>
      <c r="C749" s="355"/>
      <c r="D749" s="355"/>
      <c r="E749" s="355"/>
      <c r="F749" s="359"/>
      <c r="G749" s="355"/>
      <c r="H749" s="355"/>
      <c r="I749" s="355"/>
      <c r="J749" s="355"/>
      <c r="K749" s="355"/>
      <c r="L749" s="355"/>
      <c r="M749" s="355"/>
      <c r="N749" s="355"/>
      <c r="O749" s="355"/>
      <c r="P749" s="355"/>
      <c r="Q749" s="355"/>
      <c r="R749" s="355"/>
      <c r="S749" s="355"/>
      <c r="T749" s="355"/>
      <c r="U749" s="355"/>
      <c r="V749" s="355"/>
      <c r="W749" s="355"/>
      <c r="X749" s="355"/>
      <c r="Y749" s="355"/>
      <c r="Z749" s="355"/>
    </row>
    <row r="750" spans="1:26" ht="15.75" customHeight="1" x14ac:dyDescent="0.3">
      <c r="A750" s="355"/>
      <c r="B750" s="355"/>
      <c r="C750" s="355"/>
      <c r="D750" s="355"/>
      <c r="E750" s="355"/>
      <c r="F750" s="359"/>
      <c r="G750" s="355"/>
      <c r="H750" s="355"/>
      <c r="I750" s="355"/>
      <c r="J750" s="355"/>
      <c r="K750" s="355"/>
      <c r="L750" s="355"/>
      <c r="M750" s="355"/>
      <c r="N750" s="355"/>
      <c r="O750" s="355"/>
      <c r="P750" s="355"/>
      <c r="Q750" s="355"/>
      <c r="R750" s="355"/>
      <c r="S750" s="355"/>
      <c r="T750" s="355"/>
      <c r="U750" s="355"/>
      <c r="V750" s="355"/>
      <c r="W750" s="355"/>
      <c r="X750" s="355"/>
      <c r="Y750" s="355"/>
      <c r="Z750" s="355"/>
    </row>
    <row r="751" spans="1:26" ht="15.75" customHeight="1" x14ac:dyDescent="0.3">
      <c r="A751" s="355"/>
      <c r="B751" s="355"/>
      <c r="C751" s="355"/>
      <c r="D751" s="355"/>
      <c r="E751" s="355"/>
      <c r="F751" s="359"/>
      <c r="G751" s="355"/>
      <c r="H751" s="355"/>
      <c r="I751" s="355"/>
      <c r="J751" s="355"/>
      <c r="K751" s="355"/>
      <c r="L751" s="355"/>
      <c r="M751" s="355"/>
      <c r="N751" s="355"/>
      <c r="O751" s="355"/>
      <c r="P751" s="355"/>
      <c r="Q751" s="355"/>
      <c r="R751" s="355"/>
      <c r="S751" s="355"/>
      <c r="T751" s="355"/>
      <c r="U751" s="355"/>
      <c r="V751" s="355"/>
      <c r="W751" s="355"/>
      <c r="X751" s="355"/>
      <c r="Y751" s="355"/>
      <c r="Z751" s="355"/>
    </row>
    <row r="752" spans="1:26" ht="15.75" customHeight="1" x14ac:dyDescent="0.3">
      <c r="A752" s="355"/>
      <c r="B752" s="355"/>
      <c r="C752" s="355"/>
      <c r="D752" s="355"/>
      <c r="E752" s="355"/>
      <c r="F752" s="359"/>
      <c r="G752" s="355"/>
      <c r="H752" s="355"/>
      <c r="I752" s="355"/>
      <c r="J752" s="355"/>
      <c r="K752" s="355"/>
      <c r="L752" s="355"/>
      <c r="M752" s="355"/>
      <c r="N752" s="355"/>
      <c r="O752" s="355"/>
      <c r="P752" s="355"/>
      <c r="Q752" s="355"/>
      <c r="R752" s="355"/>
      <c r="S752" s="355"/>
      <c r="T752" s="355"/>
      <c r="U752" s="355"/>
      <c r="V752" s="355"/>
      <c r="W752" s="355"/>
      <c r="X752" s="355"/>
      <c r="Y752" s="355"/>
      <c r="Z752" s="355"/>
    </row>
    <row r="753" spans="1:26" ht="15.75" customHeight="1" x14ac:dyDescent="0.3">
      <c r="A753" s="355"/>
      <c r="B753" s="355"/>
      <c r="C753" s="355"/>
      <c r="D753" s="355"/>
      <c r="E753" s="355"/>
      <c r="F753" s="359"/>
      <c r="G753" s="355"/>
      <c r="H753" s="355"/>
      <c r="I753" s="355"/>
      <c r="J753" s="355"/>
      <c r="K753" s="355"/>
      <c r="L753" s="355"/>
      <c r="M753" s="355"/>
      <c r="N753" s="355"/>
      <c r="O753" s="355"/>
      <c r="P753" s="355"/>
      <c r="Q753" s="355"/>
      <c r="R753" s="355"/>
      <c r="S753" s="355"/>
      <c r="T753" s="355"/>
      <c r="U753" s="355"/>
      <c r="V753" s="355"/>
      <c r="W753" s="355"/>
      <c r="X753" s="355"/>
      <c r="Y753" s="355"/>
      <c r="Z753" s="355"/>
    </row>
    <row r="754" spans="1:26" ht="15.75" customHeight="1" x14ac:dyDescent="0.3">
      <c r="A754" s="355"/>
      <c r="B754" s="355"/>
      <c r="C754" s="355"/>
      <c r="D754" s="355"/>
      <c r="E754" s="355"/>
      <c r="F754" s="359"/>
      <c r="G754" s="355"/>
      <c r="H754" s="355"/>
      <c r="I754" s="355"/>
      <c r="J754" s="355"/>
      <c r="K754" s="355"/>
      <c r="L754" s="355"/>
      <c r="M754" s="355"/>
      <c r="N754" s="355"/>
      <c r="O754" s="355"/>
      <c r="P754" s="355"/>
      <c r="Q754" s="355"/>
      <c r="R754" s="355"/>
      <c r="S754" s="355"/>
      <c r="T754" s="355"/>
      <c r="U754" s="355"/>
      <c r="V754" s="355"/>
      <c r="W754" s="355"/>
      <c r="X754" s="355"/>
      <c r="Y754" s="355"/>
      <c r="Z754" s="355"/>
    </row>
    <row r="755" spans="1:26" ht="15.75" customHeight="1" x14ac:dyDescent="0.3">
      <c r="A755" s="355"/>
      <c r="B755" s="355"/>
      <c r="C755" s="355"/>
      <c r="D755" s="355"/>
      <c r="E755" s="355"/>
      <c r="F755" s="359"/>
      <c r="G755" s="355"/>
      <c r="H755" s="355"/>
      <c r="I755" s="355"/>
      <c r="J755" s="355"/>
      <c r="K755" s="355"/>
      <c r="L755" s="355"/>
      <c r="M755" s="355"/>
      <c r="N755" s="355"/>
      <c r="O755" s="355"/>
      <c r="P755" s="355"/>
      <c r="Q755" s="355"/>
      <c r="R755" s="355"/>
      <c r="S755" s="355"/>
      <c r="T755" s="355"/>
      <c r="U755" s="355"/>
      <c r="V755" s="355"/>
      <c r="W755" s="355"/>
      <c r="X755" s="355"/>
      <c r="Y755" s="355"/>
      <c r="Z755" s="355"/>
    </row>
    <row r="756" spans="1:26" ht="15.75" customHeight="1" x14ac:dyDescent="0.3">
      <c r="A756" s="355"/>
      <c r="B756" s="355"/>
      <c r="C756" s="355"/>
      <c r="D756" s="355"/>
      <c r="E756" s="355"/>
      <c r="F756" s="359"/>
      <c r="G756" s="355"/>
      <c r="H756" s="355"/>
      <c r="I756" s="355"/>
      <c r="J756" s="355"/>
      <c r="K756" s="355"/>
      <c r="L756" s="355"/>
      <c r="M756" s="355"/>
      <c r="N756" s="355"/>
      <c r="O756" s="355"/>
      <c r="P756" s="355"/>
      <c r="Q756" s="355"/>
      <c r="R756" s="355"/>
      <c r="S756" s="355"/>
      <c r="T756" s="355"/>
      <c r="U756" s="355"/>
      <c r="V756" s="355"/>
      <c r="W756" s="355"/>
      <c r="X756" s="355"/>
      <c r="Y756" s="355"/>
      <c r="Z756" s="355"/>
    </row>
    <row r="757" spans="1:26" ht="15.75" customHeight="1" x14ac:dyDescent="0.3">
      <c r="A757" s="355"/>
      <c r="B757" s="355"/>
      <c r="C757" s="355"/>
      <c r="D757" s="355"/>
      <c r="E757" s="355"/>
      <c r="F757" s="359"/>
      <c r="G757" s="355"/>
      <c r="H757" s="355"/>
      <c r="I757" s="355"/>
      <c r="J757" s="355"/>
      <c r="K757" s="355"/>
      <c r="L757" s="355"/>
      <c r="M757" s="355"/>
      <c r="N757" s="355"/>
      <c r="O757" s="355"/>
      <c r="P757" s="355"/>
      <c r="Q757" s="355"/>
      <c r="R757" s="355"/>
      <c r="S757" s="355"/>
      <c r="T757" s="355"/>
      <c r="U757" s="355"/>
      <c r="V757" s="355"/>
      <c r="W757" s="355"/>
      <c r="X757" s="355"/>
      <c r="Y757" s="355"/>
      <c r="Z757" s="355"/>
    </row>
    <row r="758" spans="1:26" ht="15.75" customHeight="1" x14ac:dyDescent="0.3">
      <c r="A758" s="355"/>
      <c r="B758" s="355"/>
      <c r="C758" s="355"/>
      <c r="D758" s="355"/>
      <c r="E758" s="355"/>
      <c r="F758" s="359"/>
      <c r="G758" s="355"/>
      <c r="H758" s="355"/>
      <c r="I758" s="355"/>
      <c r="J758" s="355"/>
      <c r="K758" s="355"/>
      <c r="L758" s="355"/>
      <c r="M758" s="355"/>
      <c r="N758" s="355"/>
      <c r="O758" s="355"/>
      <c r="P758" s="355"/>
      <c r="Q758" s="355"/>
      <c r="R758" s="355"/>
      <c r="S758" s="355"/>
      <c r="T758" s="355"/>
      <c r="U758" s="355"/>
      <c r="V758" s="355"/>
      <c r="W758" s="355"/>
      <c r="X758" s="355"/>
      <c r="Y758" s="355"/>
      <c r="Z758" s="355"/>
    </row>
    <row r="759" spans="1:26" ht="15.75" customHeight="1" x14ac:dyDescent="0.3">
      <c r="A759" s="355"/>
      <c r="B759" s="355"/>
      <c r="C759" s="355"/>
      <c r="D759" s="355"/>
      <c r="E759" s="355"/>
      <c r="F759" s="359"/>
      <c r="G759" s="355"/>
      <c r="H759" s="355"/>
      <c r="I759" s="355"/>
      <c r="J759" s="355"/>
      <c r="K759" s="355"/>
      <c r="L759" s="355"/>
      <c r="M759" s="355"/>
      <c r="N759" s="355"/>
      <c r="O759" s="355"/>
      <c r="P759" s="355"/>
      <c r="Q759" s="355"/>
      <c r="R759" s="355"/>
      <c r="S759" s="355"/>
      <c r="T759" s="355"/>
      <c r="U759" s="355"/>
      <c r="V759" s="355"/>
      <c r="W759" s="355"/>
      <c r="X759" s="355"/>
      <c r="Y759" s="355"/>
      <c r="Z759" s="355"/>
    </row>
    <row r="760" spans="1:26" ht="15.75" customHeight="1" x14ac:dyDescent="0.3">
      <c r="A760" s="355"/>
      <c r="B760" s="355"/>
      <c r="C760" s="355"/>
      <c r="D760" s="355"/>
      <c r="E760" s="355"/>
      <c r="F760" s="359"/>
      <c r="G760" s="355"/>
      <c r="H760" s="355"/>
      <c r="I760" s="355"/>
      <c r="J760" s="355"/>
      <c r="K760" s="355"/>
      <c r="L760" s="355"/>
      <c r="M760" s="355"/>
      <c r="N760" s="355"/>
      <c r="O760" s="355"/>
      <c r="P760" s="355"/>
      <c r="Q760" s="355"/>
      <c r="R760" s="355"/>
      <c r="S760" s="355"/>
      <c r="T760" s="355"/>
      <c r="U760" s="355"/>
      <c r="V760" s="355"/>
      <c r="W760" s="355"/>
      <c r="X760" s="355"/>
      <c r="Y760" s="355"/>
      <c r="Z760" s="355"/>
    </row>
    <row r="761" spans="1:26" ht="15.75" customHeight="1" x14ac:dyDescent="0.3">
      <c r="A761" s="355"/>
      <c r="B761" s="355"/>
      <c r="C761" s="355"/>
      <c r="D761" s="355"/>
      <c r="E761" s="355"/>
      <c r="F761" s="359"/>
      <c r="G761" s="355"/>
      <c r="H761" s="355"/>
      <c r="I761" s="355"/>
      <c r="J761" s="355"/>
      <c r="K761" s="355"/>
      <c r="L761" s="355"/>
      <c r="M761" s="355"/>
      <c r="N761" s="355"/>
      <c r="O761" s="355"/>
      <c r="P761" s="355"/>
      <c r="Q761" s="355"/>
      <c r="R761" s="355"/>
      <c r="S761" s="355"/>
      <c r="T761" s="355"/>
      <c r="U761" s="355"/>
      <c r="V761" s="355"/>
      <c r="W761" s="355"/>
      <c r="X761" s="355"/>
      <c r="Y761" s="355"/>
      <c r="Z761" s="355"/>
    </row>
    <row r="762" spans="1:26" ht="15.75" customHeight="1" x14ac:dyDescent="0.3">
      <c r="A762" s="355"/>
      <c r="B762" s="355"/>
      <c r="C762" s="355"/>
      <c r="D762" s="355"/>
      <c r="E762" s="355"/>
      <c r="F762" s="359"/>
      <c r="G762" s="355"/>
      <c r="H762" s="355"/>
      <c r="I762" s="355"/>
      <c r="J762" s="355"/>
      <c r="K762" s="355"/>
      <c r="L762" s="355"/>
      <c r="M762" s="355"/>
      <c r="N762" s="355"/>
      <c r="O762" s="355"/>
      <c r="P762" s="355"/>
      <c r="Q762" s="355"/>
      <c r="R762" s="355"/>
      <c r="S762" s="355"/>
      <c r="T762" s="355"/>
      <c r="U762" s="355"/>
      <c r="V762" s="355"/>
      <c r="W762" s="355"/>
      <c r="X762" s="355"/>
      <c r="Y762" s="355"/>
      <c r="Z762" s="355"/>
    </row>
    <row r="763" spans="1:26" ht="15.75" customHeight="1" x14ac:dyDescent="0.3">
      <c r="A763" s="355"/>
      <c r="B763" s="355"/>
      <c r="C763" s="355"/>
      <c r="D763" s="355"/>
      <c r="E763" s="355"/>
      <c r="F763" s="359"/>
      <c r="G763" s="355"/>
      <c r="H763" s="355"/>
      <c r="I763" s="355"/>
      <c r="J763" s="355"/>
      <c r="K763" s="355"/>
      <c r="L763" s="355"/>
      <c r="M763" s="355"/>
      <c r="N763" s="355"/>
      <c r="O763" s="355"/>
      <c r="P763" s="355"/>
      <c r="Q763" s="355"/>
      <c r="R763" s="355"/>
      <c r="S763" s="355"/>
      <c r="T763" s="355"/>
      <c r="U763" s="355"/>
      <c r="V763" s="355"/>
      <c r="W763" s="355"/>
      <c r="X763" s="355"/>
      <c r="Y763" s="355"/>
      <c r="Z763" s="355"/>
    </row>
    <row r="764" spans="1:26" ht="15.75" customHeight="1" x14ac:dyDescent="0.3">
      <c r="A764" s="355"/>
      <c r="B764" s="355"/>
      <c r="C764" s="355"/>
      <c r="D764" s="355"/>
      <c r="E764" s="355"/>
      <c r="F764" s="359"/>
      <c r="G764" s="355"/>
      <c r="H764" s="355"/>
      <c r="I764" s="355"/>
      <c r="J764" s="355"/>
      <c r="K764" s="355"/>
      <c r="L764" s="355"/>
      <c r="M764" s="355"/>
      <c r="N764" s="355"/>
      <c r="O764" s="355"/>
      <c r="P764" s="355"/>
      <c r="Q764" s="355"/>
      <c r="R764" s="355"/>
      <c r="S764" s="355"/>
      <c r="T764" s="355"/>
      <c r="U764" s="355"/>
      <c r="V764" s="355"/>
      <c r="W764" s="355"/>
      <c r="X764" s="355"/>
      <c r="Y764" s="355"/>
      <c r="Z764" s="355"/>
    </row>
    <row r="765" spans="1:26" ht="15.75" customHeight="1" x14ac:dyDescent="0.3">
      <c r="A765" s="355"/>
      <c r="B765" s="355"/>
      <c r="C765" s="355"/>
      <c r="D765" s="355"/>
      <c r="E765" s="355"/>
      <c r="F765" s="359"/>
      <c r="G765" s="355"/>
      <c r="H765" s="355"/>
      <c r="I765" s="355"/>
      <c r="J765" s="355"/>
      <c r="K765" s="355"/>
      <c r="L765" s="355"/>
      <c r="M765" s="355"/>
      <c r="N765" s="355"/>
      <c r="O765" s="355"/>
      <c r="P765" s="355"/>
      <c r="Q765" s="355"/>
      <c r="R765" s="355"/>
      <c r="S765" s="355"/>
      <c r="T765" s="355"/>
      <c r="U765" s="355"/>
      <c r="V765" s="355"/>
      <c r="W765" s="355"/>
      <c r="X765" s="355"/>
      <c r="Y765" s="355"/>
      <c r="Z765" s="355"/>
    </row>
    <row r="766" spans="1:26" ht="15.75" customHeight="1" x14ac:dyDescent="0.3">
      <c r="A766" s="355"/>
      <c r="B766" s="355"/>
      <c r="C766" s="355"/>
      <c r="D766" s="355"/>
      <c r="E766" s="355"/>
      <c r="F766" s="359"/>
      <c r="G766" s="355"/>
      <c r="H766" s="355"/>
      <c r="I766" s="355"/>
      <c r="J766" s="355"/>
      <c r="K766" s="355"/>
      <c r="L766" s="355"/>
      <c r="M766" s="355"/>
      <c r="N766" s="355"/>
      <c r="O766" s="355"/>
      <c r="P766" s="355"/>
      <c r="Q766" s="355"/>
      <c r="R766" s="355"/>
      <c r="S766" s="355"/>
      <c r="T766" s="355"/>
      <c r="U766" s="355"/>
      <c r="V766" s="355"/>
      <c r="W766" s="355"/>
      <c r="X766" s="355"/>
      <c r="Y766" s="355"/>
      <c r="Z766" s="355"/>
    </row>
    <row r="767" spans="1:26" ht="15.75" customHeight="1" x14ac:dyDescent="0.3">
      <c r="A767" s="355"/>
      <c r="B767" s="355"/>
      <c r="C767" s="355"/>
      <c r="D767" s="355"/>
      <c r="E767" s="355"/>
      <c r="F767" s="359"/>
      <c r="G767" s="355"/>
      <c r="H767" s="355"/>
      <c r="I767" s="355"/>
      <c r="J767" s="355"/>
      <c r="K767" s="355"/>
      <c r="L767" s="355"/>
      <c r="M767" s="355"/>
      <c r="N767" s="355"/>
      <c r="O767" s="355"/>
      <c r="P767" s="355"/>
      <c r="Q767" s="355"/>
      <c r="R767" s="355"/>
      <c r="S767" s="355"/>
      <c r="T767" s="355"/>
      <c r="U767" s="355"/>
      <c r="V767" s="355"/>
      <c r="W767" s="355"/>
      <c r="X767" s="355"/>
      <c r="Y767" s="355"/>
      <c r="Z767" s="355"/>
    </row>
    <row r="768" spans="1:26" ht="15.75" customHeight="1" x14ac:dyDescent="0.3">
      <c r="A768" s="355"/>
      <c r="B768" s="355"/>
      <c r="C768" s="355"/>
      <c r="D768" s="355"/>
      <c r="E768" s="355"/>
      <c r="F768" s="359"/>
      <c r="G768" s="355"/>
      <c r="H768" s="355"/>
      <c r="I768" s="355"/>
      <c r="J768" s="355"/>
      <c r="K768" s="355"/>
      <c r="L768" s="355"/>
      <c r="M768" s="355"/>
      <c r="N768" s="355"/>
      <c r="O768" s="355"/>
      <c r="P768" s="355"/>
      <c r="Q768" s="355"/>
      <c r="R768" s="355"/>
      <c r="S768" s="355"/>
      <c r="T768" s="355"/>
      <c r="U768" s="355"/>
      <c r="V768" s="355"/>
      <c r="W768" s="355"/>
      <c r="X768" s="355"/>
      <c r="Y768" s="355"/>
      <c r="Z768" s="355"/>
    </row>
    <row r="769" spans="1:26" ht="15.75" customHeight="1" x14ac:dyDescent="0.3">
      <c r="A769" s="355"/>
      <c r="B769" s="355"/>
      <c r="C769" s="355"/>
      <c r="D769" s="355"/>
      <c r="E769" s="355"/>
      <c r="F769" s="359"/>
      <c r="G769" s="355"/>
      <c r="H769" s="355"/>
      <c r="I769" s="355"/>
      <c r="J769" s="355"/>
      <c r="K769" s="355"/>
      <c r="L769" s="355"/>
      <c r="M769" s="355"/>
      <c r="N769" s="355"/>
      <c r="O769" s="355"/>
      <c r="P769" s="355"/>
      <c r="Q769" s="355"/>
      <c r="R769" s="355"/>
      <c r="S769" s="355"/>
      <c r="T769" s="355"/>
      <c r="U769" s="355"/>
      <c r="V769" s="355"/>
      <c r="W769" s="355"/>
      <c r="X769" s="355"/>
      <c r="Y769" s="355"/>
      <c r="Z769" s="355"/>
    </row>
    <row r="770" spans="1:26" ht="15.75" customHeight="1" x14ac:dyDescent="0.3">
      <c r="A770" s="355"/>
      <c r="B770" s="355"/>
      <c r="C770" s="355"/>
      <c r="D770" s="355"/>
      <c r="E770" s="355"/>
      <c r="F770" s="359"/>
      <c r="G770" s="355"/>
      <c r="H770" s="355"/>
      <c r="I770" s="355"/>
      <c r="J770" s="355"/>
      <c r="K770" s="355"/>
      <c r="L770" s="355"/>
      <c r="M770" s="355"/>
      <c r="N770" s="355"/>
      <c r="O770" s="355"/>
      <c r="P770" s="355"/>
      <c r="Q770" s="355"/>
      <c r="R770" s="355"/>
      <c r="S770" s="355"/>
      <c r="T770" s="355"/>
      <c r="U770" s="355"/>
      <c r="V770" s="355"/>
      <c r="W770" s="355"/>
      <c r="X770" s="355"/>
      <c r="Y770" s="355"/>
      <c r="Z770" s="355"/>
    </row>
    <row r="771" spans="1:26" ht="15.75" customHeight="1" x14ac:dyDescent="0.3">
      <c r="A771" s="355"/>
      <c r="B771" s="355"/>
      <c r="C771" s="355"/>
      <c r="D771" s="355"/>
      <c r="E771" s="355"/>
      <c r="F771" s="359"/>
      <c r="G771" s="355"/>
      <c r="H771" s="355"/>
      <c r="I771" s="355"/>
      <c r="J771" s="355"/>
      <c r="K771" s="355"/>
      <c r="L771" s="355"/>
      <c r="M771" s="355"/>
      <c r="N771" s="355"/>
      <c r="O771" s="355"/>
      <c r="P771" s="355"/>
      <c r="Q771" s="355"/>
      <c r="R771" s="355"/>
      <c r="S771" s="355"/>
      <c r="T771" s="355"/>
      <c r="U771" s="355"/>
      <c r="V771" s="355"/>
      <c r="W771" s="355"/>
      <c r="X771" s="355"/>
      <c r="Y771" s="355"/>
      <c r="Z771" s="355"/>
    </row>
    <row r="772" spans="1:26" ht="15.75" customHeight="1" x14ac:dyDescent="0.3">
      <c r="A772" s="355"/>
      <c r="B772" s="355"/>
      <c r="C772" s="355"/>
      <c r="D772" s="355"/>
      <c r="E772" s="355"/>
      <c r="F772" s="359"/>
      <c r="G772" s="355"/>
      <c r="H772" s="355"/>
      <c r="I772" s="355"/>
      <c r="J772" s="355"/>
      <c r="K772" s="355"/>
      <c r="L772" s="355"/>
      <c r="M772" s="355"/>
      <c r="N772" s="355"/>
      <c r="O772" s="355"/>
      <c r="P772" s="355"/>
      <c r="Q772" s="355"/>
      <c r="R772" s="355"/>
      <c r="S772" s="355"/>
      <c r="T772" s="355"/>
      <c r="U772" s="355"/>
      <c r="V772" s="355"/>
      <c r="W772" s="355"/>
      <c r="X772" s="355"/>
      <c r="Y772" s="355"/>
      <c r="Z772" s="355"/>
    </row>
    <row r="773" spans="1:26" ht="15.75" customHeight="1" x14ac:dyDescent="0.3">
      <c r="A773" s="355"/>
      <c r="B773" s="355"/>
      <c r="C773" s="355"/>
      <c r="D773" s="355"/>
      <c r="E773" s="355"/>
      <c r="F773" s="359"/>
      <c r="G773" s="355"/>
      <c r="H773" s="355"/>
      <c r="I773" s="355"/>
      <c r="J773" s="355"/>
      <c r="K773" s="355"/>
      <c r="L773" s="355"/>
      <c r="M773" s="355"/>
      <c r="N773" s="355"/>
      <c r="O773" s="355"/>
      <c r="P773" s="355"/>
      <c r="Q773" s="355"/>
      <c r="R773" s="355"/>
      <c r="S773" s="355"/>
      <c r="T773" s="355"/>
      <c r="U773" s="355"/>
      <c r="V773" s="355"/>
      <c r="W773" s="355"/>
      <c r="X773" s="355"/>
      <c r="Y773" s="355"/>
      <c r="Z773" s="355"/>
    </row>
    <row r="774" spans="1:26" ht="15.75" customHeight="1" x14ac:dyDescent="0.3">
      <c r="A774" s="355"/>
      <c r="B774" s="355"/>
      <c r="C774" s="355"/>
      <c r="D774" s="355"/>
      <c r="E774" s="355"/>
      <c r="F774" s="359"/>
      <c r="G774" s="355"/>
      <c r="H774" s="355"/>
      <c r="I774" s="355"/>
      <c r="J774" s="355"/>
      <c r="K774" s="355"/>
      <c r="L774" s="355"/>
      <c r="M774" s="355"/>
      <c r="N774" s="355"/>
      <c r="O774" s="355"/>
      <c r="P774" s="355"/>
      <c r="Q774" s="355"/>
      <c r="R774" s="355"/>
      <c r="S774" s="355"/>
      <c r="T774" s="355"/>
      <c r="U774" s="355"/>
      <c r="V774" s="355"/>
      <c r="W774" s="355"/>
      <c r="X774" s="355"/>
      <c r="Y774" s="355"/>
      <c r="Z774" s="355"/>
    </row>
    <row r="775" spans="1:26" ht="15.75" customHeight="1" x14ac:dyDescent="0.3">
      <c r="A775" s="355"/>
      <c r="B775" s="355"/>
      <c r="C775" s="355"/>
      <c r="D775" s="355"/>
      <c r="E775" s="355"/>
      <c r="F775" s="359"/>
      <c r="G775" s="355"/>
      <c r="H775" s="355"/>
      <c r="I775" s="355"/>
      <c r="J775" s="355"/>
      <c r="K775" s="355"/>
      <c r="L775" s="355"/>
      <c r="M775" s="355"/>
      <c r="N775" s="355"/>
      <c r="O775" s="355"/>
      <c r="P775" s="355"/>
      <c r="Q775" s="355"/>
      <c r="R775" s="355"/>
      <c r="S775" s="355"/>
      <c r="T775" s="355"/>
      <c r="U775" s="355"/>
      <c r="V775" s="355"/>
      <c r="W775" s="355"/>
      <c r="X775" s="355"/>
      <c r="Y775" s="355"/>
      <c r="Z775" s="355"/>
    </row>
    <row r="776" spans="1:26" ht="15.75" customHeight="1" x14ac:dyDescent="0.3">
      <c r="A776" s="355"/>
      <c r="B776" s="355"/>
      <c r="C776" s="355"/>
      <c r="D776" s="355"/>
      <c r="E776" s="355"/>
      <c r="F776" s="359"/>
      <c r="G776" s="355"/>
      <c r="H776" s="355"/>
      <c r="I776" s="355"/>
      <c r="J776" s="355"/>
      <c r="K776" s="355"/>
      <c r="L776" s="355"/>
      <c r="M776" s="355"/>
      <c r="N776" s="355"/>
      <c r="O776" s="355"/>
      <c r="P776" s="355"/>
      <c r="Q776" s="355"/>
      <c r="R776" s="355"/>
      <c r="S776" s="355"/>
      <c r="T776" s="355"/>
      <c r="U776" s="355"/>
      <c r="V776" s="355"/>
      <c r="W776" s="355"/>
      <c r="X776" s="355"/>
      <c r="Y776" s="355"/>
      <c r="Z776" s="355"/>
    </row>
    <row r="777" spans="1:26" ht="15.75" customHeight="1" x14ac:dyDescent="0.3">
      <c r="A777" s="355"/>
      <c r="B777" s="355"/>
      <c r="C777" s="355"/>
      <c r="D777" s="355"/>
      <c r="E777" s="355"/>
      <c r="F777" s="359"/>
      <c r="G777" s="355"/>
      <c r="H777" s="355"/>
      <c r="I777" s="355"/>
      <c r="J777" s="355"/>
      <c r="K777" s="355"/>
      <c r="L777" s="355"/>
      <c r="M777" s="355"/>
      <c r="N777" s="355"/>
      <c r="O777" s="355"/>
      <c r="P777" s="355"/>
      <c r="Q777" s="355"/>
      <c r="R777" s="355"/>
      <c r="S777" s="355"/>
      <c r="T777" s="355"/>
      <c r="U777" s="355"/>
      <c r="V777" s="355"/>
      <c r="W777" s="355"/>
      <c r="X777" s="355"/>
      <c r="Y777" s="355"/>
      <c r="Z777" s="355"/>
    </row>
    <row r="778" spans="1:26" ht="15.75" customHeight="1" x14ac:dyDescent="0.3">
      <c r="A778" s="355"/>
      <c r="B778" s="355"/>
      <c r="C778" s="355"/>
      <c r="D778" s="355"/>
      <c r="E778" s="355"/>
      <c r="F778" s="359"/>
      <c r="G778" s="355"/>
      <c r="H778" s="355"/>
      <c r="I778" s="355"/>
      <c r="J778" s="355"/>
      <c r="K778" s="355"/>
      <c r="L778" s="355"/>
      <c r="M778" s="355"/>
      <c r="N778" s="355"/>
      <c r="O778" s="355"/>
      <c r="P778" s="355"/>
      <c r="Q778" s="355"/>
      <c r="R778" s="355"/>
      <c r="S778" s="355"/>
      <c r="T778" s="355"/>
      <c r="U778" s="355"/>
      <c r="V778" s="355"/>
      <c r="W778" s="355"/>
      <c r="X778" s="355"/>
      <c r="Y778" s="355"/>
      <c r="Z778" s="355"/>
    </row>
    <row r="779" spans="1:26" ht="15.75" customHeight="1" x14ac:dyDescent="0.3">
      <c r="A779" s="355"/>
      <c r="B779" s="355"/>
      <c r="C779" s="355"/>
      <c r="D779" s="355"/>
      <c r="E779" s="355"/>
      <c r="F779" s="359"/>
      <c r="G779" s="355"/>
      <c r="H779" s="355"/>
      <c r="I779" s="355"/>
      <c r="J779" s="355"/>
      <c r="K779" s="355"/>
      <c r="L779" s="355"/>
      <c r="M779" s="355"/>
      <c r="N779" s="355"/>
      <c r="O779" s="355"/>
      <c r="P779" s="355"/>
      <c r="Q779" s="355"/>
      <c r="R779" s="355"/>
      <c r="S779" s="355"/>
      <c r="T779" s="355"/>
      <c r="U779" s="355"/>
      <c r="V779" s="355"/>
      <c r="W779" s="355"/>
      <c r="X779" s="355"/>
      <c r="Y779" s="355"/>
      <c r="Z779" s="355"/>
    </row>
    <row r="780" spans="1:26" ht="15.75" customHeight="1" x14ac:dyDescent="0.3">
      <c r="A780" s="355"/>
      <c r="B780" s="355"/>
      <c r="C780" s="355"/>
      <c r="D780" s="355"/>
      <c r="E780" s="355"/>
      <c r="F780" s="359"/>
      <c r="G780" s="355"/>
      <c r="H780" s="355"/>
      <c r="I780" s="355"/>
      <c r="J780" s="355"/>
      <c r="K780" s="355"/>
      <c r="L780" s="355"/>
      <c r="M780" s="355"/>
      <c r="N780" s="355"/>
      <c r="O780" s="355"/>
      <c r="P780" s="355"/>
      <c r="Q780" s="355"/>
      <c r="R780" s="355"/>
      <c r="S780" s="355"/>
      <c r="T780" s="355"/>
      <c r="U780" s="355"/>
      <c r="V780" s="355"/>
      <c r="W780" s="355"/>
      <c r="X780" s="355"/>
      <c r="Y780" s="355"/>
      <c r="Z780" s="355"/>
    </row>
    <row r="781" spans="1:26" ht="15.75" customHeight="1" x14ac:dyDescent="0.3">
      <c r="A781" s="355"/>
      <c r="B781" s="355"/>
      <c r="C781" s="355"/>
      <c r="D781" s="355"/>
      <c r="E781" s="355"/>
      <c r="F781" s="359"/>
      <c r="G781" s="355"/>
      <c r="H781" s="355"/>
      <c r="I781" s="355"/>
      <c r="J781" s="355"/>
      <c r="K781" s="355"/>
      <c r="L781" s="355"/>
      <c r="M781" s="355"/>
      <c r="N781" s="355"/>
      <c r="O781" s="355"/>
      <c r="P781" s="355"/>
      <c r="Q781" s="355"/>
      <c r="R781" s="355"/>
      <c r="S781" s="355"/>
      <c r="T781" s="355"/>
      <c r="U781" s="355"/>
      <c r="V781" s="355"/>
      <c r="W781" s="355"/>
      <c r="X781" s="355"/>
      <c r="Y781" s="355"/>
      <c r="Z781" s="355"/>
    </row>
    <row r="782" spans="1:26" ht="15.75" customHeight="1" x14ac:dyDescent="0.3">
      <c r="A782" s="355"/>
      <c r="B782" s="355"/>
      <c r="C782" s="355"/>
      <c r="D782" s="355"/>
      <c r="E782" s="355"/>
      <c r="F782" s="359"/>
      <c r="G782" s="355"/>
      <c r="H782" s="355"/>
      <c r="I782" s="355"/>
      <c r="J782" s="355"/>
      <c r="K782" s="355"/>
      <c r="L782" s="355"/>
      <c r="M782" s="355"/>
      <c r="N782" s="355"/>
      <c r="O782" s="355"/>
      <c r="P782" s="355"/>
      <c r="Q782" s="355"/>
      <c r="R782" s="355"/>
      <c r="S782" s="355"/>
      <c r="T782" s="355"/>
      <c r="U782" s="355"/>
      <c r="V782" s="355"/>
      <c r="W782" s="355"/>
      <c r="X782" s="355"/>
      <c r="Y782" s="355"/>
      <c r="Z782" s="355"/>
    </row>
    <row r="783" spans="1:26" ht="15.75" customHeight="1" x14ac:dyDescent="0.3">
      <c r="A783" s="355"/>
      <c r="B783" s="355"/>
      <c r="C783" s="355"/>
      <c r="D783" s="355"/>
      <c r="E783" s="355"/>
      <c r="F783" s="359"/>
      <c r="G783" s="355"/>
      <c r="H783" s="355"/>
      <c r="I783" s="355"/>
      <c r="J783" s="355"/>
      <c r="K783" s="355"/>
      <c r="L783" s="355"/>
      <c r="M783" s="355"/>
      <c r="N783" s="355"/>
      <c r="O783" s="355"/>
      <c r="P783" s="355"/>
      <c r="Q783" s="355"/>
      <c r="R783" s="355"/>
      <c r="S783" s="355"/>
      <c r="T783" s="355"/>
      <c r="U783" s="355"/>
      <c r="V783" s="355"/>
      <c r="W783" s="355"/>
      <c r="X783" s="355"/>
      <c r="Y783" s="355"/>
      <c r="Z783" s="355"/>
    </row>
    <row r="784" spans="1:26" ht="15.75" customHeight="1" x14ac:dyDescent="0.3">
      <c r="A784" s="355"/>
      <c r="B784" s="355"/>
      <c r="C784" s="355"/>
      <c r="D784" s="355"/>
      <c r="E784" s="355"/>
      <c r="F784" s="359"/>
      <c r="G784" s="355"/>
      <c r="H784" s="355"/>
      <c r="I784" s="355"/>
      <c r="J784" s="355"/>
      <c r="K784" s="355"/>
      <c r="L784" s="355"/>
      <c r="M784" s="355"/>
      <c r="N784" s="355"/>
      <c r="O784" s="355"/>
      <c r="P784" s="355"/>
      <c r="Q784" s="355"/>
      <c r="R784" s="355"/>
      <c r="S784" s="355"/>
      <c r="T784" s="355"/>
      <c r="U784" s="355"/>
      <c r="V784" s="355"/>
      <c r="W784" s="355"/>
      <c r="X784" s="355"/>
      <c r="Y784" s="355"/>
      <c r="Z784" s="355"/>
    </row>
    <row r="785" spans="1:26" ht="15.75" customHeight="1" x14ac:dyDescent="0.3">
      <c r="A785" s="355"/>
      <c r="B785" s="355"/>
      <c r="C785" s="355"/>
      <c r="D785" s="355"/>
      <c r="E785" s="355"/>
      <c r="F785" s="359"/>
      <c r="G785" s="355"/>
      <c r="H785" s="355"/>
      <c r="I785" s="355"/>
      <c r="J785" s="355"/>
      <c r="K785" s="355"/>
      <c r="L785" s="355"/>
      <c r="M785" s="355"/>
      <c r="N785" s="355"/>
      <c r="O785" s="355"/>
      <c r="P785" s="355"/>
      <c r="Q785" s="355"/>
      <c r="R785" s="355"/>
      <c r="S785" s="355"/>
      <c r="T785" s="355"/>
      <c r="U785" s="355"/>
      <c r="V785" s="355"/>
      <c r="W785" s="355"/>
      <c r="X785" s="355"/>
      <c r="Y785" s="355"/>
      <c r="Z785" s="355"/>
    </row>
    <row r="786" spans="1:26" ht="15.75" customHeight="1" x14ac:dyDescent="0.3">
      <c r="A786" s="355"/>
      <c r="B786" s="355"/>
      <c r="C786" s="355"/>
      <c r="D786" s="355"/>
      <c r="E786" s="355"/>
      <c r="F786" s="359"/>
      <c r="G786" s="355"/>
      <c r="H786" s="355"/>
      <c r="I786" s="355"/>
      <c r="J786" s="355"/>
      <c r="K786" s="355"/>
      <c r="L786" s="355"/>
      <c r="M786" s="355"/>
      <c r="N786" s="355"/>
      <c r="O786" s="355"/>
      <c r="P786" s="355"/>
      <c r="Q786" s="355"/>
      <c r="R786" s="355"/>
      <c r="S786" s="355"/>
      <c r="T786" s="355"/>
      <c r="U786" s="355"/>
      <c r="V786" s="355"/>
      <c r="W786" s="355"/>
      <c r="X786" s="355"/>
      <c r="Y786" s="355"/>
      <c r="Z786" s="355"/>
    </row>
    <row r="787" spans="1:26" ht="15.75" customHeight="1" x14ac:dyDescent="0.3">
      <c r="A787" s="355"/>
      <c r="B787" s="355"/>
      <c r="C787" s="355"/>
      <c r="D787" s="355"/>
      <c r="E787" s="355"/>
      <c r="F787" s="359"/>
      <c r="G787" s="355"/>
      <c r="H787" s="355"/>
      <c r="I787" s="355"/>
      <c r="J787" s="355"/>
      <c r="K787" s="355"/>
      <c r="L787" s="355"/>
      <c r="M787" s="355"/>
      <c r="N787" s="355"/>
      <c r="O787" s="355"/>
      <c r="P787" s="355"/>
      <c r="Q787" s="355"/>
      <c r="R787" s="355"/>
      <c r="S787" s="355"/>
      <c r="T787" s="355"/>
      <c r="U787" s="355"/>
      <c r="V787" s="355"/>
      <c r="W787" s="355"/>
      <c r="X787" s="355"/>
      <c r="Y787" s="355"/>
      <c r="Z787" s="355"/>
    </row>
    <row r="788" spans="1:26" ht="15.75" customHeight="1" x14ac:dyDescent="0.3">
      <c r="A788" s="355"/>
      <c r="B788" s="355"/>
      <c r="C788" s="355"/>
      <c r="D788" s="355"/>
      <c r="E788" s="355"/>
      <c r="F788" s="359"/>
      <c r="G788" s="355"/>
      <c r="H788" s="355"/>
      <c r="I788" s="355"/>
      <c r="J788" s="355"/>
      <c r="K788" s="355"/>
      <c r="L788" s="355"/>
      <c r="M788" s="355"/>
      <c r="N788" s="355"/>
      <c r="O788" s="355"/>
      <c r="P788" s="355"/>
      <c r="Q788" s="355"/>
      <c r="R788" s="355"/>
      <c r="S788" s="355"/>
      <c r="T788" s="355"/>
      <c r="U788" s="355"/>
      <c r="V788" s="355"/>
      <c r="W788" s="355"/>
      <c r="X788" s="355"/>
      <c r="Y788" s="355"/>
      <c r="Z788" s="355"/>
    </row>
    <row r="789" spans="1:26" ht="15.75" customHeight="1" x14ac:dyDescent="0.3">
      <c r="A789" s="355"/>
      <c r="B789" s="355"/>
      <c r="C789" s="355"/>
      <c r="D789" s="355"/>
      <c r="E789" s="355"/>
      <c r="F789" s="359"/>
      <c r="G789" s="355"/>
      <c r="H789" s="355"/>
      <c r="I789" s="355"/>
      <c r="J789" s="355"/>
      <c r="K789" s="355"/>
      <c r="L789" s="355"/>
      <c r="M789" s="355"/>
      <c r="N789" s="355"/>
      <c r="O789" s="355"/>
      <c r="P789" s="355"/>
      <c r="Q789" s="355"/>
      <c r="R789" s="355"/>
      <c r="S789" s="355"/>
      <c r="T789" s="355"/>
      <c r="U789" s="355"/>
      <c r="V789" s="355"/>
      <c r="W789" s="355"/>
      <c r="X789" s="355"/>
      <c r="Y789" s="355"/>
      <c r="Z789" s="355"/>
    </row>
    <row r="790" spans="1:26" ht="15.75" customHeight="1" x14ac:dyDescent="0.3">
      <c r="A790" s="355"/>
      <c r="B790" s="355"/>
      <c r="C790" s="355"/>
      <c r="D790" s="355"/>
      <c r="E790" s="355"/>
      <c r="F790" s="359"/>
      <c r="G790" s="355"/>
      <c r="H790" s="355"/>
      <c r="I790" s="355"/>
      <c r="J790" s="355"/>
      <c r="K790" s="355"/>
      <c r="L790" s="355"/>
      <c r="M790" s="355"/>
      <c r="N790" s="355"/>
      <c r="O790" s="355"/>
      <c r="P790" s="355"/>
      <c r="Q790" s="355"/>
      <c r="R790" s="355"/>
      <c r="S790" s="355"/>
      <c r="T790" s="355"/>
      <c r="U790" s="355"/>
      <c r="V790" s="355"/>
      <c r="W790" s="355"/>
      <c r="X790" s="355"/>
      <c r="Y790" s="355"/>
      <c r="Z790" s="355"/>
    </row>
    <row r="791" spans="1:26" ht="15.75" customHeight="1" x14ac:dyDescent="0.3">
      <c r="A791" s="355"/>
      <c r="B791" s="355"/>
      <c r="C791" s="355"/>
      <c r="D791" s="355"/>
      <c r="E791" s="355"/>
      <c r="F791" s="359"/>
      <c r="G791" s="355"/>
      <c r="H791" s="355"/>
      <c r="I791" s="355"/>
      <c r="J791" s="355"/>
      <c r="K791" s="355"/>
      <c r="L791" s="355"/>
      <c r="M791" s="355"/>
      <c r="N791" s="355"/>
      <c r="O791" s="355"/>
      <c r="P791" s="355"/>
      <c r="Q791" s="355"/>
      <c r="R791" s="355"/>
      <c r="S791" s="355"/>
      <c r="T791" s="355"/>
      <c r="U791" s="355"/>
      <c r="V791" s="355"/>
      <c r="W791" s="355"/>
      <c r="X791" s="355"/>
      <c r="Y791" s="355"/>
      <c r="Z791" s="355"/>
    </row>
    <row r="792" spans="1:26" ht="15.75" customHeight="1" x14ac:dyDescent="0.3">
      <c r="A792" s="355"/>
      <c r="B792" s="355"/>
      <c r="C792" s="355"/>
      <c r="D792" s="355"/>
      <c r="E792" s="355"/>
      <c r="F792" s="359"/>
      <c r="G792" s="355"/>
      <c r="H792" s="355"/>
      <c r="I792" s="355"/>
      <c r="J792" s="355"/>
      <c r="K792" s="355"/>
      <c r="L792" s="355"/>
      <c r="M792" s="355"/>
      <c r="N792" s="355"/>
      <c r="O792" s="355"/>
      <c r="P792" s="355"/>
      <c r="Q792" s="355"/>
      <c r="R792" s="355"/>
      <c r="S792" s="355"/>
      <c r="T792" s="355"/>
      <c r="U792" s="355"/>
      <c r="V792" s="355"/>
      <c r="W792" s="355"/>
      <c r="X792" s="355"/>
      <c r="Y792" s="355"/>
      <c r="Z792" s="355"/>
    </row>
    <row r="793" spans="1:26" ht="15.75" customHeight="1" x14ac:dyDescent="0.3">
      <c r="A793" s="355"/>
      <c r="B793" s="355"/>
      <c r="C793" s="355"/>
      <c r="D793" s="355"/>
      <c r="E793" s="355"/>
      <c r="F793" s="359"/>
      <c r="G793" s="355"/>
      <c r="H793" s="355"/>
      <c r="I793" s="355"/>
      <c r="J793" s="355"/>
      <c r="K793" s="355"/>
      <c r="L793" s="355"/>
      <c r="M793" s="355"/>
      <c r="N793" s="355"/>
      <c r="O793" s="355"/>
      <c r="P793" s="355"/>
      <c r="Q793" s="355"/>
      <c r="R793" s="355"/>
      <c r="S793" s="355"/>
      <c r="T793" s="355"/>
      <c r="U793" s="355"/>
      <c r="V793" s="355"/>
      <c r="W793" s="355"/>
      <c r="X793" s="355"/>
      <c r="Y793" s="355"/>
      <c r="Z793" s="355"/>
    </row>
    <row r="794" spans="1:26" ht="15.75" customHeight="1" x14ac:dyDescent="0.3">
      <c r="A794" s="355"/>
      <c r="B794" s="355"/>
      <c r="C794" s="355"/>
      <c r="D794" s="355"/>
      <c r="E794" s="355"/>
      <c r="F794" s="359"/>
      <c r="G794" s="355"/>
      <c r="H794" s="355"/>
      <c r="I794" s="355"/>
      <c r="J794" s="355"/>
      <c r="K794" s="355"/>
      <c r="L794" s="355"/>
      <c r="M794" s="355"/>
      <c r="N794" s="355"/>
      <c r="O794" s="355"/>
      <c r="P794" s="355"/>
      <c r="Q794" s="355"/>
      <c r="R794" s="355"/>
      <c r="S794" s="355"/>
      <c r="T794" s="355"/>
      <c r="U794" s="355"/>
      <c r="V794" s="355"/>
      <c r="W794" s="355"/>
      <c r="X794" s="355"/>
      <c r="Y794" s="355"/>
      <c r="Z794" s="355"/>
    </row>
    <row r="795" spans="1:26" ht="15.75" customHeight="1" x14ac:dyDescent="0.3">
      <c r="A795" s="355"/>
      <c r="B795" s="355"/>
      <c r="C795" s="355"/>
      <c r="D795" s="355"/>
      <c r="E795" s="355"/>
      <c r="F795" s="359"/>
      <c r="G795" s="355"/>
      <c r="H795" s="355"/>
      <c r="I795" s="355"/>
      <c r="J795" s="355"/>
      <c r="K795" s="355"/>
      <c r="L795" s="355"/>
      <c r="M795" s="355"/>
      <c r="N795" s="355"/>
      <c r="O795" s="355"/>
      <c r="P795" s="355"/>
      <c r="Q795" s="355"/>
      <c r="R795" s="355"/>
      <c r="S795" s="355"/>
      <c r="T795" s="355"/>
      <c r="U795" s="355"/>
      <c r="V795" s="355"/>
      <c r="W795" s="355"/>
      <c r="X795" s="355"/>
      <c r="Y795" s="355"/>
      <c r="Z795" s="355"/>
    </row>
    <row r="796" spans="1:26" ht="15.75" customHeight="1" x14ac:dyDescent="0.3">
      <c r="A796" s="355"/>
      <c r="B796" s="355"/>
      <c r="C796" s="355"/>
      <c r="D796" s="355"/>
      <c r="E796" s="355"/>
      <c r="F796" s="359"/>
      <c r="G796" s="355"/>
      <c r="H796" s="355"/>
      <c r="I796" s="355"/>
      <c r="J796" s="355"/>
      <c r="K796" s="355"/>
      <c r="L796" s="355"/>
      <c r="M796" s="355"/>
      <c r="N796" s="355"/>
      <c r="O796" s="355"/>
      <c r="P796" s="355"/>
      <c r="Q796" s="355"/>
      <c r="R796" s="355"/>
      <c r="S796" s="355"/>
      <c r="T796" s="355"/>
      <c r="U796" s="355"/>
      <c r="V796" s="355"/>
      <c r="W796" s="355"/>
      <c r="X796" s="355"/>
      <c r="Y796" s="355"/>
      <c r="Z796" s="355"/>
    </row>
    <row r="797" spans="1:26" ht="15.75" customHeight="1" x14ac:dyDescent="0.3">
      <c r="A797" s="355"/>
      <c r="B797" s="355"/>
      <c r="C797" s="355"/>
      <c r="D797" s="355"/>
      <c r="E797" s="355"/>
      <c r="F797" s="359"/>
      <c r="G797" s="355"/>
      <c r="H797" s="355"/>
      <c r="I797" s="355"/>
      <c r="J797" s="355"/>
      <c r="K797" s="355"/>
      <c r="L797" s="355"/>
      <c r="M797" s="355"/>
      <c r="N797" s="355"/>
      <c r="O797" s="355"/>
      <c r="P797" s="355"/>
      <c r="Q797" s="355"/>
      <c r="R797" s="355"/>
      <c r="S797" s="355"/>
      <c r="T797" s="355"/>
      <c r="U797" s="355"/>
      <c r="V797" s="355"/>
      <c r="W797" s="355"/>
      <c r="X797" s="355"/>
      <c r="Y797" s="355"/>
      <c r="Z797" s="355"/>
    </row>
    <row r="798" spans="1:26" ht="15.75" customHeight="1" x14ac:dyDescent="0.3">
      <c r="A798" s="355"/>
      <c r="B798" s="355"/>
      <c r="C798" s="355"/>
      <c r="D798" s="355"/>
      <c r="E798" s="355"/>
      <c r="F798" s="359"/>
      <c r="G798" s="355"/>
      <c r="H798" s="355"/>
      <c r="I798" s="355"/>
      <c r="J798" s="355"/>
      <c r="K798" s="355"/>
      <c r="L798" s="355"/>
      <c r="M798" s="355"/>
      <c r="N798" s="355"/>
      <c r="O798" s="355"/>
      <c r="P798" s="355"/>
      <c r="Q798" s="355"/>
      <c r="R798" s="355"/>
      <c r="S798" s="355"/>
      <c r="T798" s="355"/>
      <c r="U798" s="355"/>
      <c r="V798" s="355"/>
      <c r="W798" s="355"/>
      <c r="X798" s="355"/>
      <c r="Y798" s="355"/>
      <c r="Z798" s="355"/>
    </row>
    <row r="799" spans="1:26" ht="15.75" customHeight="1" x14ac:dyDescent="0.3">
      <c r="A799" s="355"/>
      <c r="B799" s="355"/>
      <c r="C799" s="355"/>
      <c r="D799" s="355"/>
      <c r="E799" s="355"/>
      <c r="F799" s="359"/>
      <c r="G799" s="355"/>
      <c r="H799" s="355"/>
      <c r="I799" s="355"/>
      <c r="J799" s="355"/>
      <c r="K799" s="355"/>
      <c r="L799" s="355"/>
      <c r="M799" s="355"/>
      <c r="N799" s="355"/>
      <c r="O799" s="355"/>
      <c r="P799" s="355"/>
      <c r="Q799" s="355"/>
      <c r="R799" s="355"/>
      <c r="S799" s="355"/>
      <c r="T799" s="355"/>
      <c r="U799" s="355"/>
      <c r="V799" s="355"/>
      <c r="W799" s="355"/>
      <c r="X799" s="355"/>
      <c r="Y799" s="355"/>
      <c r="Z799" s="355"/>
    </row>
    <row r="800" spans="1:26" ht="15.75" customHeight="1" x14ac:dyDescent="0.3">
      <c r="A800" s="355"/>
      <c r="B800" s="355"/>
      <c r="C800" s="355"/>
      <c r="D800" s="355"/>
      <c r="E800" s="355"/>
      <c r="F800" s="359"/>
      <c r="G800" s="355"/>
      <c r="H800" s="355"/>
      <c r="I800" s="355"/>
      <c r="J800" s="355"/>
      <c r="K800" s="355"/>
      <c r="L800" s="355"/>
      <c r="M800" s="355"/>
      <c r="N800" s="355"/>
      <c r="O800" s="355"/>
      <c r="P800" s="355"/>
      <c r="Q800" s="355"/>
      <c r="R800" s="355"/>
      <c r="S800" s="355"/>
      <c r="T800" s="355"/>
      <c r="U800" s="355"/>
      <c r="V800" s="355"/>
      <c r="W800" s="355"/>
      <c r="X800" s="355"/>
      <c r="Y800" s="355"/>
      <c r="Z800" s="355"/>
    </row>
    <row r="801" spans="1:26" ht="15.75" customHeight="1" x14ac:dyDescent="0.3">
      <c r="A801" s="355"/>
      <c r="B801" s="355"/>
      <c r="C801" s="355"/>
      <c r="D801" s="355"/>
      <c r="E801" s="355"/>
      <c r="F801" s="359"/>
      <c r="G801" s="355"/>
      <c r="H801" s="355"/>
      <c r="I801" s="355"/>
      <c r="J801" s="355"/>
      <c r="K801" s="355"/>
      <c r="L801" s="355"/>
      <c r="M801" s="355"/>
      <c r="N801" s="355"/>
      <c r="O801" s="355"/>
      <c r="P801" s="355"/>
      <c r="Q801" s="355"/>
      <c r="R801" s="355"/>
      <c r="S801" s="355"/>
      <c r="T801" s="355"/>
      <c r="U801" s="355"/>
      <c r="V801" s="355"/>
      <c r="W801" s="355"/>
      <c r="X801" s="355"/>
      <c r="Y801" s="355"/>
      <c r="Z801" s="355"/>
    </row>
    <row r="802" spans="1:26" ht="15.75" customHeight="1" x14ac:dyDescent="0.3">
      <c r="A802" s="355"/>
      <c r="B802" s="355"/>
      <c r="C802" s="355"/>
      <c r="D802" s="355"/>
      <c r="E802" s="355"/>
      <c r="F802" s="359"/>
      <c r="G802" s="355"/>
      <c r="H802" s="355"/>
      <c r="I802" s="355"/>
      <c r="J802" s="355"/>
      <c r="K802" s="355"/>
      <c r="L802" s="355"/>
      <c r="M802" s="355"/>
      <c r="N802" s="355"/>
      <c r="O802" s="355"/>
      <c r="P802" s="355"/>
      <c r="Q802" s="355"/>
      <c r="R802" s="355"/>
      <c r="S802" s="355"/>
      <c r="T802" s="355"/>
      <c r="U802" s="355"/>
      <c r="V802" s="355"/>
      <c r="W802" s="355"/>
      <c r="X802" s="355"/>
      <c r="Y802" s="355"/>
      <c r="Z802" s="355"/>
    </row>
    <row r="803" spans="1:26" ht="15.75" customHeight="1" x14ac:dyDescent="0.3">
      <c r="A803" s="355"/>
      <c r="B803" s="355"/>
      <c r="C803" s="355"/>
      <c r="D803" s="355"/>
      <c r="E803" s="355"/>
      <c r="F803" s="359"/>
      <c r="G803" s="355"/>
      <c r="H803" s="355"/>
      <c r="I803" s="355"/>
      <c r="J803" s="355"/>
      <c r="K803" s="355"/>
      <c r="L803" s="355"/>
      <c r="M803" s="355"/>
      <c r="N803" s="355"/>
      <c r="O803" s="355"/>
      <c r="P803" s="355"/>
      <c r="Q803" s="355"/>
      <c r="R803" s="355"/>
      <c r="S803" s="355"/>
      <c r="T803" s="355"/>
      <c r="U803" s="355"/>
      <c r="V803" s="355"/>
      <c r="W803" s="355"/>
      <c r="X803" s="355"/>
      <c r="Y803" s="355"/>
      <c r="Z803" s="355"/>
    </row>
    <row r="804" spans="1:26" ht="15.75" customHeight="1" x14ac:dyDescent="0.3">
      <c r="A804" s="355"/>
      <c r="B804" s="355"/>
      <c r="C804" s="355"/>
      <c r="D804" s="355"/>
      <c r="E804" s="355"/>
      <c r="F804" s="359"/>
      <c r="G804" s="355"/>
      <c r="H804" s="355"/>
      <c r="I804" s="355"/>
      <c r="J804" s="355"/>
      <c r="K804" s="355"/>
      <c r="L804" s="355"/>
      <c r="M804" s="355"/>
      <c r="N804" s="355"/>
      <c r="O804" s="355"/>
      <c r="P804" s="355"/>
      <c r="Q804" s="355"/>
      <c r="R804" s="355"/>
      <c r="S804" s="355"/>
      <c r="T804" s="355"/>
      <c r="U804" s="355"/>
      <c r="V804" s="355"/>
      <c r="W804" s="355"/>
      <c r="X804" s="355"/>
      <c r="Y804" s="355"/>
      <c r="Z804" s="355"/>
    </row>
    <row r="805" spans="1:26" ht="15.75" customHeight="1" x14ac:dyDescent="0.3">
      <c r="A805" s="355"/>
      <c r="B805" s="355"/>
      <c r="C805" s="355"/>
      <c r="D805" s="355"/>
      <c r="E805" s="355"/>
      <c r="F805" s="359"/>
      <c r="G805" s="355"/>
      <c r="H805" s="355"/>
      <c r="I805" s="355"/>
      <c r="J805" s="355"/>
      <c r="K805" s="355"/>
      <c r="L805" s="355"/>
      <c r="M805" s="355"/>
      <c r="N805" s="355"/>
      <c r="O805" s="355"/>
      <c r="P805" s="355"/>
      <c r="Q805" s="355"/>
      <c r="R805" s="355"/>
      <c r="S805" s="355"/>
      <c r="T805" s="355"/>
      <c r="U805" s="355"/>
      <c r="V805" s="355"/>
      <c r="W805" s="355"/>
      <c r="X805" s="355"/>
      <c r="Y805" s="355"/>
      <c r="Z805" s="355"/>
    </row>
    <row r="806" spans="1:26" ht="15.75" customHeight="1" x14ac:dyDescent="0.3">
      <c r="A806" s="355"/>
      <c r="B806" s="355"/>
      <c r="C806" s="355"/>
      <c r="D806" s="355"/>
      <c r="E806" s="355"/>
      <c r="F806" s="359"/>
      <c r="G806" s="355"/>
      <c r="H806" s="355"/>
      <c r="I806" s="355"/>
      <c r="J806" s="355"/>
      <c r="K806" s="355"/>
      <c r="L806" s="355"/>
      <c r="M806" s="355"/>
      <c r="N806" s="355"/>
      <c r="O806" s="355"/>
      <c r="P806" s="355"/>
      <c r="Q806" s="355"/>
      <c r="R806" s="355"/>
      <c r="S806" s="355"/>
      <c r="T806" s="355"/>
      <c r="U806" s="355"/>
      <c r="V806" s="355"/>
      <c r="W806" s="355"/>
      <c r="X806" s="355"/>
      <c r="Y806" s="355"/>
      <c r="Z806" s="355"/>
    </row>
    <row r="807" spans="1:26" ht="15.75" customHeight="1" x14ac:dyDescent="0.3">
      <c r="A807" s="355"/>
      <c r="B807" s="355"/>
      <c r="C807" s="355"/>
      <c r="D807" s="355"/>
      <c r="E807" s="355"/>
      <c r="F807" s="359"/>
      <c r="G807" s="355"/>
      <c r="H807" s="355"/>
      <c r="I807" s="355"/>
      <c r="J807" s="355"/>
      <c r="K807" s="355"/>
      <c r="L807" s="355"/>
      <c r="M807" s="355"/>
      <c r="N807" s="355"/>
      <c r="O807" s="355"/>
      <c r="P807" s="355"/>
      <c r="Q807" s="355"/>
      <c r="R807" s="355"/>
      <c r="S807" s="355"/>
      <c r="T807" s="355"/>
      <c r="U807" s="355"/>
      <c r="V807" s="355"/>
      <c r="W807" s="355"/>
      <c r="X807" s="355"/>
      <c r="Y807" s="355"/>
      <c r="Z807" s="355"/>
    </row>
    <row r="808" spans="1:26" ht="15.75" customHeight="1" x14ac:dyDescent="0.3">
      <c r="A808" s="355"/>
      <c r="B808" s="355"/>
      <c r="C808" s="355"/>
      <c r="D808" s="355"/>
      <c r="E808" s="355"/>
      <c r="F808" s="359"/>
      <c r="G808" s="355"/>
      <c r="H808" s="355"/>
      <c r="I808" s="355"/>
      <c r="J808" s="355"/>
      <c r="K808" s="355"/>
      <c r="L808" s="355"/>
      <c r="M808" s="355"/>
      <c r="N808" s="355"/>
      <c r="O808" s="355"/>
      <c r="P808" s="355"/>
      <c r="Q808" s="355"/>
      <c r="R808" s="355"/>
      <c r="S808" s="355"/>
      <c r="T808" s="355"/>
      <c r="U808" s="355"/>
      <c r="V808" s="355"/>
      <c r="W808" s="355"/>
      <c r="X808" s="355"/>
      <c r="Y808" s="355"/>
      <c r="Z808" s="355"/>
    </row>
    <row r="809" spans="1:26" ht="15.75" customHeight="1" x14ac:dyDescent="0.3">
      <c r="A809" s="355"/>
      <c r="B809" s="355"/>
      <c r="C809" s="355"/>
      <c r="D809" s="355"/>
      <c r="E809" s="355"/>
      <c r="F809" s="359"/>
      <c r="G809" s="355"/>
      <c r="H809" s="355"/>
      <c r="I809" s="355"/>
      <c r="J809" s="355"/>
      <c r="K809" s="355"/>
      <c r="L809" s="355"/>
      <c r="M809" s="355"/>
      <c r="N809" s="355"/>
      <c r="O809" s="355"/>
      <c r="P809" s="355"/>
      <c r="Q809" s="355"/>
      <c r="R809" s="355"/>
      <c r="S809" s="355"/>
      <c r="T809" s="355"/>
      <c r="U809" s="355"/>
      <c r="V809" s="355"/>
      <c r="W809" s="355"/>
      <c r="X809" s="355"/>
      <c r="Y809" s="355"/>
      <c r="Z809" s="355"/>
    </row>
    <row r="810" spans="1:26" ht="15.75" customHeight="1" x14ac:dyDescent="0.3">
      <c r="A810" s="355"/>
      <c r="B810" s="355"/>
      <c r="C810" s="355"/>
      <c r="D810" s="355"/>
      <c r="E810" s="355"/>
      <c r="F810" s="359"/>
      <c r="G810" s="355"/>
      <c r="H810" s="355"/>
      <c r="I810" s="355"/>
      <c r="J810" s="355"/>
      <c r="K810" s="355"/>
      <c r="L810" s="355"/>
      <c r="M810" s="355"/>
      <c r="N810" s="355"/>
      <c r="O810" s="355"/>
      <c r="P810" s="355"/>
      <c r="Q810" s="355"/>
      <c r="R810" s="355"/>
      <c r="S810" s="355"/>
      <c r="T810" s="355"/>
      <c r="U810" s="355"/>
      <c r="V810" s="355"/>
      <c r="W810" s="355"/>
      <c r="X810" s="355"/>
      <c r="Y810" s="355"/>
      <c r="Z810" s="355"/>
    </row>
    <row r="811" spans="1:26" ht="15.75" customHeight="1" x14ac:dyDescent="0.3">
      <c r="A811" s="355"/>
      <c r="B811" s="355"/>
      <c r="C811" s="355"/>
      <c r="D811" s="355"/>
      <c r="E811" s="355"/>
      <c r="F811" s="359"/>
      <c r="G811" s="355"/>
      <c r="H811" s="355"/>
      <c r="I811" s="355"/>
      <c r="J811" s="355"/>
      <c r="K811" s="355"/>
      <c r="L811" s="355"/>
      <c r="M811" s="355"/>
      <c r="N811" s="355"/>
      <c r="O811" s="355"/>
      <c r="P811" s="355"/>
      <c r="Q811" s="355"/>
      <c r="R811" s="355"/>
      <c r="S811" s="355"/>
      <c r="T811" s="355"/>
      <c r="U811" s="355"/>
      <c r="V811" s="355"/>
      <c r="W811" s="355"/>
      <c r="X811" s="355"/>
      <c r="Y811" s="355"/>
      <c r="Z811" s="355"/>
    </row>
    <row r="812" spans="1:26" ht="15.75" customHeight="1" x14ac:dyDescent="0.3">
      <c r="A812" s="355"/>
      <c r="B812" s="355"/>
      <c r="C812" s="355"/>
      <c r="D812" s="355"/>
      <c r="E812" s="355"/>
      <c r="F812" s="359"/>
      <c r="G812" s="355"/>
      <c r="H812" s="355"/>
      <c r="I812" s="355"/>
      <c r="J812" s="355"/>
      <c r="K812" s="355"/>
      <c r="L812" s="355"/>
      <c r="M812" s="355"/>
      <c r="N812" s="355"/>
      <c r="O812" s="355"/>
      <c r="P812" s="355"/>
      <c r="Q812" s="355"/>
      <c r="R812" s="355"/>
      <c r="S812" s="355"/>
      <c r="T812" s="355"/>
      <c r="U812" s="355"/>
      <c r="V812" s="355"/>
      <c r="W812" s="355"/>
      <c r="X812" s="355"/>
      <c r="Y812" s="355"/>
      <c r="Z812" s="355"/>
    </row>
    <row r="813" spans="1:26" ht="15.75" customHeight="1" x14ac:dyDescent="0.3">
      <c r="A813" s="355"/>
      <c r="B813" s="355"/>
      <c r="C813" s="355"/>
      <c r="D813" s="355"/>
      <c r="E813" s="355"/>
      <c r="F813" s="359"/>
      <c r="G813" s="355"/>
      <c r="H813" s="355"/>
      <c r="I813" s="355"/>
      <c r="J813" s="355"/>
      <c r="K813" s="355"/>
      <c r="L813" s="355"/>
      <c r="M813" s="355"/>
      <c r="N813" s="355"/>
      <c r="O813" s="355"/>
      <c r="P813" s="355"/>
      <c r="Q813" s="355"/>
      <c r="R813" s="355"/>
      <c r="S813" s="355"/>
      <c r="T813" s="355"/>
      <c r="U813" s="355"/>
      <c r="V813" s="355"/>
      <c r="W813" s="355"/>
      <c r="X813" s="355"/>
      <c r="Y813" s="355"/>
      <c r="Z813" s="355"/>
    </row>
    <row r="814" spans="1:26" ht="15.75" customHeight="1" x14ac:dyDescent="0.3">
      <c r="A814" s="355"/>
      <c r="B814" s="355"/>
      <c r="C814" s="355"/>
      <c r="D814" s="355"/>
      <c r="E814" s="355"/>
      <c r="F814" s="359"/>
      <c r="G814" s="355"/>
      <c r="H814" s="355"/>
      <c r="I814" s="355"/>
      <c r="J814" s="355"/>
      <c r="K814" s="355"/>
      <c r="L814" s="355"/>
      <c r="M814" s="355"/>
      <c r="N814" s="355"/>
      <c r="O814" s="355"/>
      <c r="P814" s="355"/>
      <c r="Q814" s="355"/>
      <c r="R814" s="355"/>
      <c r="S814" s="355"/>
      <c r="T814" s="355"/>
      <c r="U814" s="355"/>
      <c r="V814" s="355"/>
      <c r="W814" s="355"/>
      <c r="X814" s="355"/>
      <c r="Y814" s="355"/>
      <c r="Z814" s="355"/>
    </row>
    <row r="815" spans="1:26" ht="15.75" customHeight="1" x14ac:dyDescent="0.3">
      <c r="A815" s="355"/>
      <c r="B815" s="355"/>
      <c r="C815" s="355"/>
      <c r="D815" s="355"/>
      <c r="E815" s="355"/>
      <c r="F815" s="359"/>
      <c r="G815" s="355"/>
      <c r="H815" s="355"/>
      <c r="I815" s="355"/>
      <c r="J815" s="355"/>
      <c r="K815" s="355"/>
      <c r="L815" s="355"/>
      <c r="M815" s="355"/>
      <c r="N815" s="355"/>
      <c r="O815" s="355"/>
      <c r="P815" s="355"/>
      <c r="Q815" s="355"/>
      <c r="R815" s="355"/>
      <c r="S815" s="355"/>
      <c r="T815" s="355"/>
      <c r="U815" s="355"/>
      <c r="V815" s="355"/>
      <c r="W815" s="355"/>
      <c r="X815" s="355"/>
      <c r="Y815" s="355"/>
      <c r="Z815" s="355"/>
    </row>
    <row r="816" spans="1:26" ht="15.75" customHeight="1" x14ac:dyDescent="0.3">
      <c r="A816" s="355"/>
      <c r="B816" s="355"/>
      <c r="C816" s="355"/>
      <c r="D816" s="355"/>
      <c r="E816" s="355"/>
      <c r="F816" s="359"/>
      <c r="G816" s="355"/>
      <c r="H816" s="355"/>
      <c r="I816" s="355"/>
      <c r="J816" s="355"/>
      <c r="K816" s="355"/>
      <c r="L816" s="355"/>
      <c r="M816" s="355"/>
      <c r="N816" s="355"/>
      <c r="O816" s="355"/>
      <c r="P816" s="355"/>
      <c r="Q816" s="355"/>
      <c r="R816" s="355"/>
      <c r="S816" s="355"/>
      <c r="T816" s="355"/>
      <c r="U816" s="355"/>
      <c r="V816" s="355"/>
      <c r="W816" s="355"/>
      <c r="X816" s="355"/>
      <c r="Y816" s="355"/>
      <c r="Z816" s="355"/>
    </row>
    <row r="817" spans="1:26" ht="15.75" customHeight="1" x14ac:dyDescent="0.3">
      <c r="A817" s="355"/>
      <c r="B817" s="355"/>
      <c r="C817" s="355"/>
      <c r="D817" s="355"/>
      <c r="E817" s="355"/>
      <c r="F817" s="359"/>
      <c r="G817" s="355"/>
      <c r="H817" s="355"/>
      <c r="I817" s="355"/>
      <c r="J817" s="355"/>
      <c r="K817" s="355"/>
      <c r="L817" s="355"/>
      <c r="M817" s="355"/>
      <c r="N817" s="355"/>
      <c r="O817" s="355"/>
      <c r="P817" s="355"/>
      <c r="Q817" s="355"/>
      <c r="R817" s="355"/>
      <c r="S817" s="355"/>
      <c r="T817" s="355"/>
      <c r="U817" s="355"/>
      <c r="V817" s="355"/>
      <c r="W817" s="355"/>
      <c r="X817" s="355"/>
      <c r="Y817" s="355"/>
      <c r="Z817" s="355"/>
    </row>
    <row r="818" spans="1:26" ht="15.75" customHeight="1" x14ac:dyDescent="0.3">
      <c r="A818" s="355"/>
      <c r="B818" s="355"/>
      <c r="C818" s="355"/>
      <c r="D818" s="355"/>
      <c r="E818" s="355"/>
      <c r="F818" s="359"/>
      <c r="G818" s="355"/>
      <c r="H818" s="355"/>
      <c r="I818" s="355"/>
      <c r="J818" s="355"/>
      <c r="K818" s="355"/>
      <c r="L818" s="355"/>
      <c r="M818" s="355"/>
      <c r="N818" s="355"/>
      <c r="O818" s="355"/>
      <c r="P818" s="355"/>
      <c r="Q818" s="355"/>
      <c r="R818" s="355"/>
      <c r="S818" s="355"/>
      <c r="T818" s="355"/>
      <c r="U818" s="355"/>
      <c r="V818" s="355"/>
      <c r="W818" s="355"/>
      <c r="X818" s="355"/>
      <c r="Y818" s="355"/>
      <c r="Z818" s="355"/>
    </row>
    <row r="819" spans="1:26" ht="15.75" customHeight="1" x14ac:dyDescent="0.3">
      <c r="A819" s="355"/>
      <c r="B819" s="355"/>
      <c r="C819" s="355"/>
      <c r="D819" s="355"/>
      <c r="E819" s="355"/>
      <c r="F819" s="359"/>
      <c r="G819" s="355"/>
      <c r="H819" s="355"/>
      <c r="I819" s="355"/>
      <c r="J819" s="355"/>
      <c r="K819" s="355"/>
      <c r="L819" s="355"/>
      <c r="M819" s="355"/>
      <c r="N819" s="355"/>
      <c r="O819" s="355"/>
      <c r="P819" s="355"/>
      <c r="Q819" s="355"/>
      <c r="R819" s="355"/>
      <c r="S819" s="355"/>
      <c r="T819" s="355"/>
      <c r="U819" s="355"/>
      <c r="V819" s="355"/>
      <c r="W819" s="355"/>
      <c r="X819" s="355"/>
      <c r="Y819" s="355"/>
      <c r="Z819" s="355"/>
    </row>
    <row r="820" spans="1:26" ht="15.75" customHeight="1" x14ac:dyDescent="0.3">
      <c r="A820" s="355"/>
      <c r="B820" s="355"/>
      <c r="C820" s="355"/>
      <c r="D820" s="355"/>
      <c r="E820" s="355"/>
      <c r="F820" s="359"/>
      <c r="G820" s="355"/>
      <c r="H820" s="355"/>
      <c r="I820" s="355"/>
      <c r="J820" s="355"/>
      <c r="K820" s="355"/>
      <c r="L820" s="355"/>
      <c r="M820" s="355"/>
      <c r="N820" s="355"/>
      <c r="O820" s="355"/>
      <c r="P820" s="355"/>
      <c r="Q820" s="355"/>
      <c r="R820" s="355"/>
      <c r="S820" s="355"/>
      <c r="T820" s="355"/>
      <c r="U820" s="355"/>
      <c r="V820" s="355"/>
      <c r="W820" s="355"/>
      <c r="X820" s="355"/>
      <c r="Y820" s="355"/>
      <c r="Z820" s="355"/>
    </row>
    <row r="821" spans="1:26" ht="15.75" customHeight="1" x14ac:dyDescent="0.3">
      <c r="A821" s="355"/>
      <c r="B821" s="355"/>
      <c r="C821" s="355"/>
      <c r="D821" s="355"/>
      <c r="E821" s="355"/>
      <c r="F821" s="359"/>
      <c r="G821" s="355"/>
      <c r="H821" s="355"/>
      <c r="I821" s="355"/>
      <c r="J821" s="355"/>
      <c r="K821" s="355"/>
      <c r="L821" s="355"/>
      <c r="M821" s="355"/>
      <c r="N821" s="355"/>
      <c r="O821" s="355"/>
      <c r="P821" s="355"/>
      <c r="Q821" s="355"/>
      <c r="R821" s="355"/>
      <c r="S821" s="355"/>
      <c r="T821" s="355"/>
      <c r="U821" s="355"/>
      <c r="V821" s="355"/>
      <c r="W821" s="355"/>
      <c r="X821" s="355"/>
      <c r="Y821" s="355"/>
      <c r="Z821" s="355"/>
    </row>
    <row r="822" spans="1:26" ht="15.75" customHeight="1" x14ac:dyDescent="0.3">
      <c r="A822" s="355"/>
      <c r="B822" s="355"/>
      <c r="C822" s="355"/>
      <c r="D822" s="355"/>
      <c r="E822" s="355"/>
      <c r="F822" s="359"/>
      <c r="G822" s="355"/>
      <c r="H822" s="355"/>
      <c r="I822" s="355"/>
      <c r="J822" s="355"/>
      <c r="K822" s="355"/>
      <c r="L822" s="355"/>
      <c r="M822" s="355"/>
      <c r="N822" s="355"/>
      <c r="O822" s="355"/>
      <c r="P822" s="355"/>
      <c r="Q822" s="355"/>
      <c r="R822" s="355"/>
      <c r="S822" s="355"/>
      <c r="T822" s="355"/>
      <c r="U822" s="355"/>
      <c r="V822" s="355"/>
      <c r="W822" s="355"/>
      <c r="X822" s="355"/>
      <c r="Y822" s="355"/>
      <c r="Z822" s="355"/>
    </row>
    <row r="823" spans="1:26" ht="15.75" customHeight="1" x14ac:dyDescent="0.3">
      <c r="A823" s="355"/>
      <c r="B823" s="355"/>
      <c r="C823" s="355"/>
      <c r="D823" s="355"/>
      <c r="E823" s="355"/>
      <c r="F823" s="359"/>
      <c r="G823" s="355"/>
      <c r="H823" s="355"/>
      <c r="I823" s="355"/>
      <c r="J823" s="355"/>
      <c r="K823" s="355"/>
      <c r="L823" s="355"/>
      <c r="M823" s="355"/>
      <c r="N823" s="355"/>
      <c r="O823" s="355"/>
      <c r="P823" s="355"/>
      <c r="Q823" s="355"/>
      <c r="R823" s="355"/>
      <c r="S823" s="355"/>
      <c r="T823" s="355"/>
      <c r="U823" s="355"/>
      <c r="V823" s="355"/>
      <c r="W823" s="355"/>
      <c r="X823" s="355"/>
      <c r="Y823" s="355"/>
      <c r="Z823" s="355"/>
    </row>
    <row r="824" spans="1:26" ht="15.75" customHeight="1" x14ac:dyDescent="0.3">
      <c r="A824" s="355"/>
      <c r="B824" s="355"/>
      <c r="C824" s="355"/>
      <c r="D824" s="355"/>
      <c r="E824" s="355"/>
      <c r="F824" s="359"/>
      <c r="G824" s="355"/>
      <c r="H824" s="355"/>
      <c r="I824" s="355"/>
      <c r="J824" s="355"/>
      <c r="K824" s="355"/>
      <c r="L824" s="355"/>
      <c r="M824" s="355"/>
      <c r="N824" s="355"/>
      <c r="O824" s="355"/>
      <c r="P824" s="355"/>
      <c r="Q824" s="355"/>
      <c r="R824" s="355"/>
      <c r="S824" s="355"/>
      <c r="T824" s="355"/>
      <c r="U824" s="355"/>
      <c r="V824" s="355"/>
      <c r="W824" s="355"/>
      <c r="X824" s="355"/>
      <c r="Y824" s="355"/>
      <c r="Z824" s="355"/>
    </row>
    <row r="825" spans="1:26" ht="15.75" customHeight="1" x14ac:dyDescent="0.3">
      <c r="A825" s="355"/>
      <c r="B825" s="355"/>
      <c r="C825" s="355"/>
      <c r="D825" s="355"/>
      <c r="E825" s="355"/>
      <c r="F825" s="359"/>
      <c r="G825" s="355"/>
      <c r="H825" s="355"/>
      <c r="I825" s="355"/>
      <c r="J825" s="355"/>
      <c r="K825" s="355"/>
      <c r="L825" s="355"/>
      <c r="M825" s="355"/>
      <c r="N825" s="355"/>
      <c r="O825" s="355"/>
      <c r="P825" s="355"/>
      <c r="Q825" s="355"/>
      <c r="R825" s="355"/>
      <c r="S825" s="355"/>
      <c r="T825" s="355"/>
      <c r="U825" s="355"/>
      <c r="V825" s="355"/>
      <c r="W825" s="355"/>
      <c r="X825" s="355"/>
      <c r="Y825" s="355"/>
      <c r="Z825" s="355"/>
    </row>
    <row r="826" spans="1:26" ht="15.75" customHeight="1" x14ac:dyDescent="0.3">
      <c r="A826" s="355"/>
      <c r="B826" s="355"/>
      <c r="C826" s="355"/>
      <c r="D826" s="355"/>
      <c r="E826" s="355"/>
      <c r="F826" s="359"/>
      <c r="G826" s="355"/>
      <c r="H826" s="355"/>
      <c r="I826" s="355"/>
      <c r="J826" s="355"/>
      <c r="K826" s="355"/>
      <c r="L826" s="355"/>
      <c r="M826" s="355"/>
      <c r="N826" s="355"/>
      <c r="O826" s="355"/>
      <c r="P826" s="355"/>
      <c r="Q826" s="355"/>
      <c r="R826" s="355"/>
      <c r="S826" s="355"/>
      <c r="T826" s="355"/>
      <c r="U826" s="355"/>
      <c r="V826" s="355"/>
      <c r="W826" s="355"/>
      <c r="X826" s="355"/>
      <c r="Y826" s="355"/>
      <c r="Z826" s="355"/>
    </row>
    <row r="827" spans="1:26" ht="15.75" customHeight="1" x14ac:dyDescent="0.3">
      <c r="A827" s="355"/>
      <c r="B827" s="355"/>
      <c r="C827" s="355"/>
      <c r="D827" s="355"/>
      <c r="E827" s="355"/>
      <c r="F827" s="359"/>
      <c r="G827" s="355"/>
      <c r="H827" s="355"/>
      <c r="I827" s="355"/>
      <c r="J827" s="355"/>
      <c r="K827" s="355"/>
      <c r="L827" s="355"/>
      <c r="M827" s="355"/>
      <c r="N827" s="355"/>
      <c r="O827" s="355"/>
      <c r="P827" s="355"/>
      <c r="Q827" s="355"/>
      <c r="R827" s="355"/>
      <c r="S827" s="355"/>
      <c r="T827" s="355"/>
      <c r="U827" s="355"/>
      <c r="V827" s="355"/>
      <c r="W827" s="355"/>
      <c r="X827" s="355"/>
      <c r="Y827" s="355"/>
      <c r="Z827" s="355"/>
    </row>
    <row r="828" spans="1:26" ht="15.75" customHeight="1" x14ac:dyDescent="0.3">
      <c r="A828" s="355"/>
      <c r="B828" s="355"/>
      <c r="C828" s="355"/>
      <c r="D828" s="355"/>
      <c r="E828" s="355"/>
      <c r="F828" s="359"/>
      <c r="G828" s="355"/>
      <c r="H828" s="355"/>
      <c r="I828" s="355"/>
      <c r="J828" s="355"/>
      <c r="K828" s="355"/>
      <c r="L828" s="355"/>
      <c r="M828" s="355"/>
      <c r="N828" s="355"/>
      <c r="O828" s="355"/>
      <c r="P828" s="355"/>
      <c r="Q828" s="355"/>
      <c r="R828" s="355"/>
      <c r="S828" s="355"/>
      <c r="T828" s="355"/>
      <c r="U828" s="355"/>
      <c r="V828" s="355"/>
      <c r="W828" s="355"/>
      <c r="X828" s="355"/>
      <c r="Y828" s="355"/>
      <c r="Z828" s="355"/>
    </row>
    <row r="829" spans="1:26" ht="15.75" customHeight="1" x14ac:dyDescent="0.3">
      <c r="A829" s="355"/>
      <c r="B829" s="355"/>
      <c r="C829" s="355"/>
      <c r="D829" s="355"/>
      <c r="E829" s="355"/>
      <c r="F829" s="359"/>
      <c r="G829" s="355"/>
      <c r="H829" s="355"/>
      <c r="I829" s="355"/>
      <c r="J829" s="355"/>
      <c r="K829" s="355"/>
      <c r="L829" s="355"/>
      <c r="M829" s="355"/>
      <c r="N829" s="355"/>
      <c r="O829" s="355"/>
      <c r="P829" s="355"/>
      <c r="Q829" s="355"/>
      <c r="R829" s="355"/>
      <c r="S829" s="355"/>
      <c r="T829" s="355"/>
      <c r="U829" s="355"/>
      <c r="V829" s="355"/>
      <c r="W829" s="355"/>
      <c r="X829" s="355"/>
      <c r="Y829" s="355"/>
      <c r="Z829" s="355"/>
    </row>
    <row r="830" spans="1:26" ht="15.75" customHeight="1" x14ac:dyDescent="0.3">
      <c r="A830" s="355"/>
      <c r="B830" s="355"/>
      <c r="C830" s="355"/>
      <c r="D830" s="355"/>
      <c r="E830" s="355"/>
      <c r="F830" s="359"/>
      <c r="G830" s="355"/>
      <c r="H830" s="355"/>
      <c r="I830" s="355"/>
      <c r="J830" s="355"/>
      <c r="K830" s="355"/>
      <c r="L830" s="355"/>
      <c r="M830" s="355"/>
      <c r="N830" s="355"/>
      <c r="O830" s="355"/>
      <c r="P830" s="355"/>
      <c r="Q830" s="355"/>
      <c r="R830" s="355"/>
      <c r="S830" s="355"/>
      <c r="T830" s="355"/>
      <c r="U830" s="355"/>
      <c r="V830" s="355"/>
      <c r="W830" s="355"/>
      <c r="X830" s="355"/>
      <c r="Y830" s="355"/>
      <c r="Z830" s="355"/>
    </row>
    <row r="831" spans="1:26" ht="15.75" customHeight="1" x14ac:dyDescent="0.3">
      <c r="A831" s="355"/>
      <c r="B831" s="355"/>
      <c r="C831" s="355"/>
      <c r="D831" s="355"/>
      <c r="E831" s="355"/>
      <c r="F831" s="359"/>
      <c r="G831" s="355"/>
      <c r="H831" s="355"/>
      <c r="I831" s="355"/>
      <c r="J831" s="355"/>
      <c r="K831" s="355"/>
      <c r="L831" s="355"/>
      <c r="M831" s="355"/>
      <c r="N831" s="355"/>
      <c r="O831" s="355"/>
      <c r="P831" s="355"/>
      <c r="Q831" s="355"/>
      <c r="R831" s="355"/>
      <c r="S831" s="355"/>
      <c r="T831" s="355"/>
      <c r="U831" s="355"/>
      <c r="V831" s="355"/>
      <c r="W831" s="355"/>
      <c r="X831" s="355"/>
      <c r="Y831" s="355"/>
      <c r="Z831" s="355"/>
    </row>
    <row r="832" spans="1:26" ht="15.75" customHeight="1" x14ac:dyDescent="0.3">
      <c r="A832" s="355"/>
      <c r="B832" s="355"/>
      <c r="C832" s="355"/>
      <c r="D832" s="355"/>
      <c r="E832" s="355"/>
      <c r="F832" s="359"/>
      <c r="G832" s="355"/>
      <c r="H832" s="355"/>
      <c r="I832" s="355"/>
      <c r="J832" s="355"/>
      <c r="K832" s="355"/>
      <c r="L832" s="355"/>
      <c r="M832" s="355"/>
      <c r="N832" s="355"/>
      <c r="O832" s="355"/>
      <c r="P832" s="355"/>
      <c r="Q832" s="355"/>
      <c r="R832" s="355"/>
      <c r="S832" s="355"/>
      <c r="T832" s="355"/>
      <c r="U832" s="355"/>
      <c r="V832" s="355"/>
      <c r="W832" s="355"/>
      <c r="X832" s="355"/>
      <c r="Y832" s="355"/>
      <c r="Z832" s="355"/>
    </row>
    <row r="833" spans="1:26" ht="15.75" customHeight="1" x14ac:dyDescent="0.3">
      <c r="A833" s="355"/>
      <c r="B833" s="355"/>
      <c r="C833" s="355"/>
      <c r="D833" s="355"/>
      <c r="E833" s="355"/>
      <c r="F833" s="359"/>
      <c r="G833" s="355"/>
      <c r="H833" s="355"/>
      <c r="I833" s="355"/>
      <c r="J833" s="355"/>
      <c r="K833" s="355"/>
      <c r="L833" s="355"/>
      <c r="M833" s="355"/>
      <c r="N833" s="355"/>
      <c r="O833" s="355"/>
      <c r="P833" s="355"/>
      <c r="Q833" s="355"/>
      <c r="R833" s="355"/>
      <c r="S833" s="355"/>
      <c r="T833" s="355"/>
      <c r="U833" s="355"/>
      <c r="V833" s="355"/>
      <c r="W833" s="355"/>
      <c r="X833" s="355"/>
      <c r="Y833" s="355"/>
      <c r="Z833" s="355"/>
    </row>
    <row r="834" spans="1:26" ht="15.75" customHeight="1" x14ac:dyDescent="0.3">
      <c r="A834" s="355"/>
      <c r="B834" s="355"/>
      <c r="C834" s="355"/>
      <c r="D834" s="355"/>
      <c r="E834" s="355"/>
      <c r="F834" s="359"/>
      <c r="G834" s="355"/>
      <c r="H834" s="355"/>
      <c r="I834" s="355"/>
      <c r="J834" s="355"/>
      <c r="K834" s="355"/>
      <c r="L834" s="355"/>
      <c r="M834" s="355"/>
      <c r="N834" s="355"/>
      <c r="O834" s="355"/>
      <c r="P834" s="355"/>
      <c r="Q834" s="355"/>
      <c r="R834" s="355"/>
      <c r="S834" s="355"/>
      <c r="T834" s="355"/>
      <c r="U834" s="355"/>
      <c r="V834" s="355"/>
      <c r="W834" s="355"/>
      <c r="X834" s="355"/>
      <c r="Y834" s="355"/>
      <c r="Z834" s="355"/>
    </row>
    <row r="835" spans="1:26" ht="15.75" customHeight="1" x14ac:dyDescent="0.3">
      <c r="A835" s="355"/>
      <c r="B835" s="355"/>
      <c r="C835" s="355"/>
      <c r="D835" s="355"/>
      <c r="E835" s="355"/>
      <c r="F835" s="359"/>
      <c r="G835" s="355"/>
      <c r="H835" s="355"/>
      <c r="I835" s="355"/>
      <c r="J835" s="355"/>
      <c r="K835" s="355"/>
      <c r="L835" s="355"/>
      <c r="M835" s="355"/>
      <c r="N835" s="355"/>
      <c r="O835" s="355"/>
      <c r="P835" s="355"/>
      <c r="Q835" s="355"/>
      <c r="R835" s="355"/>
      <c r="S835" s="355"/>
      <c r="T835" s="355"/>
      <c r="U835" s="355"/>
      <c r="V835" s="355"/>
      <c r="W835" s="355"/>
      <c r="X835" s="355"/>
      <c r="Y835" s="355"/>
      <c r="Z835" s="355"/>
    </row>
    <row r="836" spans="1:26" ht="15.75" customHeight="1" x14ac:dyDescent="0.3">
      <c r="A836" s="355"/>
      <c r="B836" s="355"/>
      <c r="C836" s="355"/>
      <c r="D836" s="355"/>
      <c r="E836" s="355"/>
      <c r="F836" s="359"/>
      <c r="G836" s="355"/>
      <c r="H836" s="355"/>
      <c r="I836" s="355"/>
      <c r="J836" s="355"/>
      <c r="K836" s="355"/>
      <c r="L836" s="355"/>
      <c r="M836" s="355"/>
      <c r="N836" s="355"/>
      <c r="O836" s="355"/>
      <c r="P836" s="355"/>
      <c r="Q836" s="355"/>
      <c r="R836" s="355"/>
      <c r="S836" s="355"/>
      <c r="T836" s="355"/>
      <c r="U836" s="355"/>
      <c r="V836" s="355"/>
      <c r="W836" s="355"/>
      <c r="X836" s="355"/>
      <c r="Y836" s="355"/>
      <c r="Z836" s="355"/>
    </row>
    <row r="837" spans="1:26" ht="15.75" customHeight="1" x14ac:dyDescent="0.3">
      <c r="A837" s="355"/>
      <c r="B837" s="355"/>
      <c r="C837" s="355"/>
      <c r="D837" s="355"/>
      <c r="E837" s="355"/>
      <c r="F837" s="359"/>
      <c r="G837" s="355"/>
      <c r="H837" s="355"/>
      <c r="I837" s="355"/>
      <c r="J837" s="355"/>
      <c r="K837" s="355"/>
      <c r="L837" s="355"/>
      <c r="M837" s="355"/>
      <c r="N837" s="355"/>
      <c r="O837" s="355"/>
      <c r="P837" s="355"/>
      <c r="Q837" s="355"/>
      <c r="R837" s="355"/>
      <c r="S837" s="355"/>
      <c r="T837" s="355"/>
      <c r="U837" s="355"/>
      <c r="V837" s="355"/>
      <c r="W837" s="355"/>
      <c r="X837" s="355"/>
      <c r="Y837" s="355"/>
      <c r="Z837" s="355"/>
    </row>
    <row r="838" spans="1:26" ht="15.75" customHeight="1" x14ac:dyDescent="0.3">
      <c r="A838" s="355"/>
      <c r="B838" s="355"/>
      <c r="C838" s="355"/>
      <c r="D838" s="355"/>
      <c r="E838" s="355"/>
      <c r="F838" s="359"/>
      <c r="G838" s="355"/>
      <c r="H838" s="355"/>
      <c r="I838" s="355"/>
      <c r="J838" s="355"/>
      <c r="K838" s="355"/>
      <c r="L838" s="355"/>
      <c r="M838" s="355"/>
      <c r="N838" s="355"/>
      <c r="O838" s="355"/>
      <c r="P838" s="355"/>
      <c r="Q838" s="355"/>
      <c r="R838" s="355"/>
      <c r="S838" s="355"/>
      <c r="T838" s="355"/>
      <c r="U838" s="355"/>
      <c r="V838" s="355"/>
      <c r="W838" s="355"/>
      <c r="X838" s="355"/>
      <c r="Y838" s="355"/>
      <c r="Z838" s="355"/>
    </row>
    <row r="839" spans="1:26" ht="15.75" customHeight="1" x14ac:dyDescent="0.3">
      <c r="A839" s="355"/>
      <c r="B839" s="355"/>
      <c r="C839" s="355"/>
      <c r="D839" s="355"/>
      <c r="E839" s="355"/>
      <c r="F839" s="359"/>
      <c r="G839" s="355"/>
      <c r="H839" s="355"/>
      <c r="I839" s="355"/>
      <c r="J839" s="355"/>
      <c r="K839" s="355"/>
      <c r="L839" s="355"/>
      <c r="M839" s="355"/>
      <c r="N839" s="355"/>
      <c r="O839" s="355"/>
      <c r="P839" s="355"/>
      <c r="Q839" s="355"/>
      <c r="R839" s="355"/>
      <c r="S839" s="355"/>
      <c r="T839" s="355"/>
      <c r="U839" s="355"/>
      <c r="V839" s="355"/>
      <c r="W839" s="355"/>
      <c r="X839" s="355"/>
      <c r="Y839" s="355"/>
      <c r="Z839" s="355"/>
    </row>
    <row r="840" spans="1:26" ht="15.75" customHeight="1" x14ac:dyDescent="0.3">
      <c r="A840" s="355"/>
      <c r="B840" s="355"/>
      <c r="C840" s="355"/>
      <c r="D840" s="355"/>
      <c r="E840" s="355"/>
      <c r="F840" s="359"/>
      <c r="G840" s="355"/>
      <c r="H840" s="355"/>
      <c r="I840" s="355"/>
      <c r="J840" s="355"/>
      <c r="K840" s="355"/>
      <c r="L840" s="355"/>
      <c r="M840" s="355"/>
      <c r="N840" s="355"/>
      <c r="O840" s="355"/>
      <c r="P840" s="355"/>
      <c r="Q840" s="355"/>
      <c r="R840" s="355"/>
      <c r="S840" s="355"/>
      <c r="T840" s="355"/>
      <c r="U840" s="355"/>
      <c r="V840" s="355"/>
      <c r="W840" s="355"/>
      <c r="X840" s="355"/>
      <c r="Y840" s="355"/>
      <c r="Z840" s="355"/>
    </row>
    <row r="841" spans="1:26" ht="15.75" customHeight="1" x14ac:dyDescent="0.3">
      <c r="A841" s="355"/>
      <c r="B841" s="355"/>
      <c r="C841" s="355"/>
      <c r="D841" s="355"/>
      <c r="E841" s="355"/>
      <c r="F841" s="359"/>
      <c r="G841" s="355"/>
      <c r="H841" s="355"/>
      <c r="I841" s="355"/>
      <c r="J841" s="355"/>
      <c r="K841" s="355"/>
      <c r="L841" s="355"/>
      <c r="M841" s="355"/>
      <c r="N841" s="355"/>
      <c r="O841" s="355"/>
      <c r="P841" s="355"/>
      <c r="Q841" s="355"/>
      <c r="R841" s="355"/>
      <c r="S841" s="355"/>
      <c r="T841" s="355"/>
      <c r="U841" s="355"/>
      <c r="V841" s="355"/>
      <c r="W841" s="355"/>
      <c r="X841" s="355"/>
      <c r="Y841" s="355"/>
      <c r="Z841" s="355"/>
    </row>
    <row r="842" spans="1:26" ht="15.75" customHeight="1" x14ac:dyDescent="0.3">
      <c r="A842" s="355"/>
      <c r="B842" s="355"/>
      <c r="C842" s="355"/>
      <c r="D842" s="355"/>
      <c r="E842" s="355"/>
      <c r="F842" s="359"/>
      <c r="G842" s="355"/>
      <c r="H842" s="355"/>
      <c r="I842" s="355"/>
      <c r="J842" s="355"/>
      <c r="K842" s="355"/>
      <c r="L842" s="355"/>
      <c r="M842" s="355"/>
      <c r="N842" s="355"/>
      <c r="O842" s="355"/>
      <c r="P842" s="355"/>
      <c r="Q842" s="355"/>
      <c r="R842" s="355"/>
      <c r="S842" s="355"/>
      <c r="T842" s="355"/>
      <c r="U842" s="355"/>
      <c r="V842" s="355"/>
      <c r="W842" s="355"/>
      <c r="X842" s="355"/>
      <c r="Y842" s="355"/>
      <c r="Z842" s="355"/>
    </row>
    <row r="843" spans="1:26" ht="15.75" customHeight="1" x14ac:dyDescent="0.3">
      <c r="A843" s="355"/>
      <c r="B843" s="355"/>
      <c r="C843" s="355"/>
      <c r="D843" s="355"/>
      <c r="E843" s="355"/>
      <c r="F843" s="359"/>
      <c r="G843" s="355"/>
      <c r="H843" s="355"/>
      <c r="I843" s="355"/>
      <c r="J843" s="355"/>
      <c r="K843" s="355"/>
      <c r="L843" s="355"/>
      <c r="M843" s="355"/>
      <c r="N843" s="355"/>
      <c r="O843" s="355"/>
      <c r="P843" s="355"/>
      <c r="Q843" s="355"/>
      <c r="R843" s="355"/>
      <c r="S843" s="355"/>
      <c r="T843" s="355"/>
      <c r="U843" s="355"/>
      <c r="V843" s="355"/>
      <c r="W843" s="355"/>
      <c r="X843" s="355"/>
      <c r="Y843" s="355"/>
      <c r="Z843" s="355"/>
    </row>
    <row r="844" spans="1:26" ht="15.75" customHeight="1" x14ac:dyDescent="0.3">
      <c r="A844" s="355"/>
      <c r="B844" s="355"/>
      <c r="C844" s="355"/>
      <c r="D844" s="355"/>
      <c r="E844" s="355"/>
      <c r="F844" s="359"/>
      <c r="G844" s="355"/>
      <c r="H844" s="355"/>
      <c r="I844" s="355"/>
      <c r="J844" s="355"/>
      <c r="K844" s="355"/>
      <c r="L844" s="355"/>
      <c r="M844" s="355"/>
      <c r="N844" s="355"/>
      <c r="O844" s="355"/>
      <c r="P844" s="355"/>
      <c r="Q844" s="355"/>
      <c r="R844" s="355"/>
      <c r="S844" s="355"/>
      <c r="T844" s="355"/>
      <c r="U844" s="355"/>
      <c r="V844" s="355"/>
      <c r="W844" s="355"/>
      <c r="X844" s="355"/>
      <c r="Y844" s="355"/>
      <c r="Z844" s="355"/>
    </row>
    <row r="845" spans="1:26" ht="15.75" customHeight="1" x14ac:dyDescent="0.3">
      <c r="A845" s="355"/>
      <c r="B845" s="355"/>
      <c r="C845" s="355"/>
      <c r="D845" s="355"/>
      <c r="E845" s="355"/>
      <c r="F845" s="359"/>
      <c r="G845" s="355"/>
      <c r="H845" s="355"/>
      <c r="I845" s="355"/>
      <c r="J845" s="355"/>
      <c r="K845" s="355"/>
      <c r="L845" s="355"/>
      <c r="M845" s="355"/>
      <c r="N845" s="355"/>
      <c r="O845" s="355"/>
      <c r="P845" s="355"/>
      <c r="Q845" s="355"/>
      <c r="R845" s="355"/>
      <c r="S845" s="355"/>
      <c r="T845" s="355"/>
      <c r="U845" s="355"/>
      <c r="V845" s="355"/>
      <c r="W845" s="355"/>
      <c r="X845" s="355"/>
      <c r="Y845" s="355"/>
      <c r="Z845" s="355"/>
    </row>
    <row r="846" spans="1:26" ht="15.75" customHeight="1" x14ac:dyDescent="0.3">
      <c r="A846" s="355"/>
      <c r="B846" s="355"/>
      <c r="C846" s="355"/>
      <c r="D846" s="355"/>
      <c r="E846" s="355"/>
      <c r="F846" s="359"/>
      <c r="G846" s="355"/>
      <c r="H846" s="355"/>
      <c r="I846" s="355"/>
      <c r="J846" s="355"/>
      <c r="K846" s="355"/>
      <c r="L846" s="355"/>
      <c r="M846" s="355"/>
      <c r="N846" s="355"/>
      <c r="O846" s="355"/>
      <c r="P846" s="355"/>
      <c r="Q846" s="355"/>
      <c r="R846" s="355"/>
      <c r="S846" s="355"/>
      <c r="T846" s="355"/>
      <c r="U846" s="355"/>
      <c r="V846" s="355"/>
      <c r="W846" s="355"/>
      <c r="X846" s="355"/>
      <c r="Y846" s="355"/>
      <c r="Z846" s="355"/>
    </row>
    <row r="847" spans="1:26" ht="15.75" customHeight="1" x14ac:dyDescent="0.3">
      <c r="A847" s="355"/>
      <c r="B847" s="355"/>
      <c r="C847" s="355"/>
      <c r="D847" s="355"/>
      <c r="E847" s="355"/>
      <c r="F847" s="359"/>
      <c r="G847" s="355"/>
      <c r="H847" s="355"/>
      <c r="I847" s="355"/>
      <c r="J847" s="355"/>
      <c r="K847" s="355"/>
      <c r="L847" s="355"/>
      <c r="M847" s="355"/>
      <c r="N847" s="355"/>
      <c r="O847" s="355"/>
      <c r="P847" s="355"/>
      <c r="Q847" s="355"/>
      <c r="R847" s="355"/>
      <c r="S847" s="355"/>
      <c r="T847" s="355"/>
      <c r="U847" s="355"/>
      <c r="V847" s="355"/>
      <c r="W847" s="355"/>
      <c r="X847" s="355"/>
      <c r="Y847" s="355"/>
      <c r="Z847" s="355"/>
    </row>
    <row r="848" spans="1:26" ht="15.75" customHeight="1" x14ac:dyDescent="0.3">
      <c r="A848" s="355"/>
      <c r="B848" s="355"/>
      <c r="C848" s="355"/>
      <c r="D848" s="355"/>
      <c r="E848" s="355"/>
      <c r="F848" s="359"/>
      <c r="G848" s="355"/>
      <c r="H848" s="355"/>
      <c r="I848" s="355"/>
      <c r="J848" s="355"/>
      <c r="K848" s="355"/>
      <c r="L848" s="355"/>
      <c r="M848" s="355"/>
      <c r="N848" s="355"/>
      <c r="O848" s="355"/>
      <c r="P848" s="355"/>
      <c r="Q848" s="355"/>
      <c r="R848" s="355"/>
      <c r="S848" s="355"/>
      <c r="T848" s="355"/>
      <c r="U848" s="355"/>
      <c r="V848" s="355"/>
      <c r="W848" s="355"/>
      <c r="X848" s="355"/>
      <c r="Y848" s="355"/>
      <c r="Z848" s="355"/>
    </row>
    <row r="849" spans="1:26" ht="15.75" customHeight="1" x14ac:dyDescent="0.3">
      <c r="A849" s="355"/>
      <c r="B849" s="355"/>
      <c r="C849" s="355"/>
      <c r="D849" s="355"/>
      <c r="E849" s="355"/>
      <c r="F849" s="359"/>
      <c r="G849" s="355"/>
      <c r="H849" s="355"/>
      <c r="I849" s="355"/>
      <c r="J849" s="355"/>
      <c r="K849" s="355"/>
      <c r="L849" s="355"/>
      <c r="M849" s="355"/>
      <c r="N849" s="355"/>
      <c r="O849" s="355"/>
      <c r="P849" s="355"/>
      <c r="Q849" s="355"/>
      <c r="R849" s="355"/>
      <c r="S849" s="355"/>
      <c r="T849" s="355"/>
      <c r="U849" s="355"/>
      <c r="V849" s="355"/>
      <c r="W849" s="355"/>
      <c r="X849" s="355"/>
      <c r="Y849" s="355"/>
      <c r="Z849" s="355"/>
    </row>
    <row r="850" spans="1:26" ht="15.75" customHeight="1" x14ac:dyDescent="0.3">
      <c r="A850" s="355"/>
      <c r="B850" s="355"/>
      <c r="C850" s="355"/>
      <c r="D850" s="355"/>
      <c r="E850" s="355"/>
      <c r="F850" s="359"/>
      <c r="G850" s="355"/>
      <c r="H850" s="355"/>
      <c r="I850" s="355"/>
      <c r="J850" s="355"/>
      <c r="K850" s="355"/>
      <c r="L850" s="355"/>
      <c r="M850" s="355"/>
      <c r="N850" s="355"/>
      <c r="O850" s="355"/>
      <c r="P850" s="355"/>
      <c r="Q850" s="355"/>
      <c r="R850" s="355"/>
      <c r="S850" s="355"/>
      <c r="T850" s="355"/>
      <c r="U850" s="355"/>
      <c r="V850" s="355"/>
      <c r="W850" s="355"/>
      <c r="X850" s="355"/>
      <c r="Y850" s="355"/>
      <c r="Z850" s="355"/>
    </row>
    <row r="851" spans="1:26" ht="15.75" customHeight="1" x14ac:dyDescent="0.3">
      <c r="A851" s="355"/>
      <c r="B851" s="355"/>
      <c r="C851" s="355"/>
      <c r="D851" s="355"/>
      <c r="E851" s="355"/>
      <c r="F851" s="359"/>
      <c r="G851" s="355"/>
      <c r="H851" s="355"/>
      <c r="I851" s="355"/>
      <c r="J851" s="355"/>
      <c r="K851" s="355"/>
      <c r="L851" s="355"/>
      <c r="M851" s="355"/>
      <c r="N851" s="355"/>
      <c r="O851" s="355"/>
      <c r="P851" s="355"/>
      <c r="Q851" s="355"/>
      <c r="R851" s="355"/>
      <c r="S851" s="355"/>
      <c r="T851" s="355"/>
      <c r="U851" s="355"/>
      <c r="V851" s="355"/>
      <c r="W851" s="355"/>
      <c r="X851" s="355"/>
      <c r="Y851" s="355"/>
      <c r="Z851" s="355"/>
    </row>
    <row r="852" spans="1:26" ht="15.75" customHeight="1" x14ac:dyDescent="0.3">
      <c r="A852" s="355"/>
      <c r="B852" s="355"/>
      <c r="C852" s="355"/>
      <c r="D852" s="355"/>
      <c r="E852" s="355"/>
      <c r="F852" s="359"/>
      <c r="G852" s="355"/>
      <c r="H852" s="355"/>
      <c r="I852" s="355"/>
      <c r="J852" s="355"/>
      <c r="K852" s="355"/>
      <c r="L852" s="355"/>
      <c r="M852" s="355"/>
      <c r="N852" s="355"/>
      <c r="O852" s="355"/>
      <c r="P852" s="355"/>
      <c r="Q852" s="355"/>
      <c r="R852" s="355"/>
      <c r="S852" s="355"/>
      <c r="T852" s="355"/>
      <c r="U852" s="355"/>
      <c r="V852" s="355"/>
      <c r="W852" s="355"/>
      <c r="X852" s="355"/>
      <c r="Y852" s="355"/>
      <c r="Z852" s="355"/>
    </row>
    <row r="853" spans="1:26" ht="15.75" customHeight="1" x14ac:dyDescent="0.3">
      <c r="A853" s="355"/>
      <c r="B853" s="355"/>
      <c r="C853" s="355"/>
      <c r="D853" s="355"/>
      <c r="E853" s="355"/>
      <c r="F853" s="359"/>
      <c r="G853" s="355"/>
      <c r="H853" s="355"/>
      <c r="I853" s="355"/>
      <c r="J853" s="355"/>
      <c r="K853" s="355"/>
      <c r="L853" s="355"/>
      <c r="M853" s="355"/>
      <c r="N853" s="355"/>
      <c r="O853" s="355"/>
      <c r="P853" s="355"/>
      <c r="Q853" s="355"/>
      <c r="R853" s="355"/>
      <c r="S853" s="355"/>
      <c r="T853" s="355"/>
      <c r="U853" s="355"/>
      <c r="V853" s="355"/>
      <c r="W853" s="355"/>
      <c r="X853" s="355"/>
      <c r="Y853" s="355"/>
      <c r="Z853" s="355"/>
    </row>
    <row r="854" spans="1:26" ht="15.75" customHeight="1" x14ac:dyDescent="0.3">
      <c r="A854" s="355"/>
      <c r="B854" s="355"/>
      <c r="C854" s="355"/>
      <c r="D854" s="355"/>
      <c r="E854" s="355"/>
      <c r="F854" s="359"/>
      <c r="G854" s="355"/>
      <c r="H854" s="355"/>
      <c r="I854" s="355"/>
      <c r="J854" s="355"/>
      <c r="K854" s="355"/>
      <c r="L854" s="355"/>
      <c r="M854" s="355"/>
      <c r="N854" s="355"/>
      <c r="O854" s="355"/>
      <c r="P854" s="355"/>
      <c r="Q854" s="355"/>
      <c r="R854" s="355"/>
      <c r="S854" s="355"/>
      <c r="T854" s="355"/>
      <c r="U854" s="355"/>
      <c r="V854" s="355"/>
      <c r="W854" s="355"/>
      <c r="X854" s="355"/>
      <c r="Y854" s="355"/>
      <c r="Z854" s="355"/>
    </row>
    <row r="855" spans="1:26" ht="15.75" customHeight="1" x14ac:dyDescent="0.3">
      <c r="A855" s="355"/>
      <c r="B855" s="355"/>
      <c r="C855" s="355"/>
      <c r="D855" s="355"/>
      <c r="E855" s="355"/>
      <c r="F855" s="359"/>
      <c r="G855" s="355"/>
      <c r="H855" s="355"/>
      <c r="I855" s="355"/>
      <c r="J855" s="355"/>
      <c r="K855" s="355"/>
      <c r="L855" s="355"/>
      <c r="M855" s="355"/>
      <c r="N855" s="355"/>
      <c r="O855" s="355"/>
      <c r="P855" s="355"/>
      <c r="Q855" s="355"/>
      <c r="R855" s="355"/>
      <c r="S855" s="355"/>
      <c r="T855" s="355"/>
      <c r="U855" s="355"/>
      <c r="V855" s="355"/>
      <c r="W855" s="355"/>
      <c r="X855" s="355"/>
      <c r="Y855" s="355"/>
      <c r="Z855" s="355"/>
    </row>
    <row r="856" spans="1:26" ht="15.75" customHeight="1" x14ac:dyDescent="0.3">
      <c r="A856" s="355"/>
      <c r="B856" s="355"/>
      <c r="C856" s="355"/>
      <c r="D856" s="355"/>
      <c r="E856" s="355"/>
      <c r="F856" s="359"/>
      <c r="G856" s="355"/>
      <c r="H856" s="355"/>
      <c r="I856" s="355"/>
      <c r="J856" s="355"/>
      <c r="K856" s="355"/>
      <c r="L856" s="355"/>
      <c r="M856" s="355"/>
      <c r="N856" s="355"/>
      <c r="O856" s="355"/>
      <c r="P856" s="355"/>
      <c r="Q856" s="355"/>
      <c r="R856" s="355"/>
      <c r="S856" s="355"/>
      <c r="T856" s="355"/>
      <c r="U856" s="355"/>
      <c r="V856" s="355"/>
      <c r="W856" s="355"/>
      <c r="X856" s="355"/>
      <c r="Y856" s="355"/>
      <c r="Z856" s="355"/>
    </row>
    <row r="857" spans="1:26" ht="15.75" customHeight="1" x14ac:dyDescent="0.3">
      <c r="A857" s="355"/>
      <c r="B857" s="355"/>
      <c r="C857" s="355"/>
      <c r="D857" s="355"/>
      <c r="E857" s="355"/>
      <c r="F857" s="359"/>
      <c r="G857" s="355"/>
      <c r="H857" s="355"/>
      <c r="I857" s="355"/>
      <c r="J857" s="355"/>
      <c r="K857" s="355"/>
      <c r="L857" s="355"/>
      <c r="M857" s="355"/>
      <c r="N857" s="355"/>
      <c r="O857" s="355"/>
      <c r="P857" s="355"/>
      <c r="Q857" s="355"/>
      <c r="R857" s="355"/>
      <c r="S857" s="355"/>
      <c r="T857" s="355"/>
      <c r="U857" s="355"/>
      <c r="V857" s="355"/>
      <c r="W857" s="355"/>
      <c r="X857" s="355"/>
      <c r="Y857" s="355"/>
      <c r="Z857" s="355"/>
    </row>
    <row r="858" spans="1:26" ht="15.75" customHeight="1" x14ac:dyDescent="0.3">
      <c r="A858" s="355"/>
      <c r="B858" s="355"/>
      <c r="C858" s="355"/>
      <c r="D858" s="355"/>
      <c r="E858" s="355"/>
      <c r="F858" s="359"/>
      <c r="G858" s="355"/>
      <c r="H858" s="355"/>
      <c r="I858" s="355"/>
      <c r="J858" s="355"/>
      <c r="K858" s="355"/>
      <c r="L858" s="355"/>
      <c r="M858" s="355"/>
      <c r="N858" s="355"/>
      <c r="O858" s="355"/>
      <c r="P858" s="355"/>
      <c r="Q858" s="355"/>
      <c r="R858" s="355"/>
      <c r="S858" s="355"/>
      <c r="T858" s="355"/>
      <c r="U858" s="355"/>
      <c r="V858" s="355"/>
      <c r="W858" s="355"/>
      <c r="X858" s="355"/>
      <c r="Y858" s="355"/>
      <c r="Z858" s="355"/>
    </row>
    <row r="859" spans="1:26" ht="15.75" customHeight="1" x14ac:dyDescent="0.3">
      <c r="A859" s="355"/>
      <c r="B859" s="355"/>
      <c r="C859" s="355"/>
      <c r="D859" s="355"/>
      <c r="E859" s="355"/>
      <c r="F859" s="359"/>
      <c r="G859" s="355"/>
      <c r="H859" s="355"/>
      <c r="I859" s="355"/>
      <c r="J859" s="355"/>
      <c r="K859" s="355"/>
      <c r="L859" s="355"/>
      <c r="M859" s="355"/>
      <c r="N859" s="355"/>
      <c r="O859" s="355"/>
      <c r="P859" s="355"/>
      <c r="Q859" s="355"/>
      <c r="R859" s="355"/>
      <c r="S859" s="355"/>
      <c r="T859" s="355"/>
      <c r="U859" s="355"/>
      <c r="V859" s="355"/>
      <c r="W859" s="355"/>
      <c r="X859" s="355"/>
      <c r="Y859" s="355"/>
      <c r="Z859" s="355"/>
    </row>
    <row r="860" spans="1:26" ht="15.75" customHeight="1" x14ac:dyDescent="0.3">
      <c r="A860" s="355"/>
      <c r="B860" s="355"/>
      <c r="C860" s="355"/>
      <c r="D860" s="355"/>
      <c r="E860" s="355"/>
      <c r="F860" s="359"/>
      <c r="G860" s="355"/>
      <c r="H860" s="355"/>
      <c r="I860" s="355"/>
      <c r="J860" s="355"/>
      <c r="K860" s="355"/>
      <c r="L860" s="355"/>
      <c r="M860" s="355"/>
      <c r="N860" s="355"/>
      <c r="O860" s="355"/>
      <c r="P860" s="355"/>
      <c r="Q860" s="355"/>
      <c r="R860" s="355"/>
      <c r="S860" s="355"/>
      <c r="T860" s="355"/>
      <c r="U860" s="355"/>
      <c r="V860" s="355"/>
      <c r="W860" s="355"/>
      <c r="X860" s="355"/>
      <c r="Y860" s="355"/>
      <c r="Z860" s="355"/>
    </row>
    <row r="861" spans="1:26" ht="15.75" customHeight="1" x14ac:dyDescent="0.3">
      <c r="A861" s="355"/>
      <c r="B861" s="355"/>
      <c r="C861" s="355"/>
      <c r="D861" s="355"/>
      <c r="E861" s="355"/>
      <c r="F861" s="359"/>
      <c r="G861" s="355"/>
      <c r="H861" s="355"/>
      <c r="I861" s="355"/>
      <c r="J861" s="355"/>
      <c r="K861" s="355"/>
      <c r="L861" s="355"/>
      <c r="M861" s="355"/>
      <c r="N861" s="355"/>
      <c r="O861" s="355"/>
      <c r="P861" s="355"/>
      <c r="Q861" s="355"/>
      <c r="R861" s="355"/>
      <c r="S861" s="355"/>
      <c r="T861" s="355"/>
      <c r="U861" s="355"/>
      <c r="V861" s="355"/>
      <c r="W861" s="355"/>
      <c r="X861" s="355"/>
      <c r="Y861" s="355"/>
      <c r="Z861" s="355"/>
    </row>
    <row r="862" spans="1:26" ht="15.75" customHeight="1" x14ac:dyDescent="0.3">
      <c r="A862" s="355"/>
      <c r="B862" s="355"/>
      <c r="C862" s="355"/>
      <c r="D862" s="355"/>
      <c r="E862" s="355"/>
      <c r="F862" s="359"/>
      <c r="G862" s="355"/>
      <c r="H862" s="355"/>
      <c r="I862" s="355"/>
      <c r="J862" s="355"/>
      <c r="K862" s="355"/>
      <c r="L862" s="355"/>
      <c r="M862" s="355"/>
      <c r="N862" s="355"/>
      <c r="O862" s="355"/>
      <c r="P862" s="355"/>
      <c r="Q862" s="355"/>
      <c r="R862" s="355"/>
      <c r="S862" s="355"/>
      <c r="T862" s="355"/>
      <c r="U862" s="355"/>
      <c r="V862" s="355"/>
      <c r="W862" s="355"/>
      <c r="X862" s="355"/>
      <c r="Y862" s="355"/>
      <c r="Z862" s="355"/>
    </row>
    <row r="863" spans="1:26" ht="15.75" customHeight="1" x14ac:dyDescent="0.3">
      <c r="A863" s="355"/>
      <c r="B863" s="355"/>
      <c r="C863" s="355"/>
      <c r="D863" s="355"/>
      <c r="E863" s="355"/>
      <c r="F863" s="359"/>
      <c r="G863" s="355"/>
      <c r="H863" s="355"/>
      <c r="I863" s="355"/>
      <c r="J863" s="355"/>
      <c r="K863" s="355"/>
      <c r="L863" s="355"/>
      <c r="M863" s="355"/>
      <c r="N863" s="355"/>
      <c r="O863" s="355"/>
      <c r="P863" s="355"/>
      <c r="Q863" s="355"/>
      <c r="R863" s="355"/>
      <c r="S863" s="355"/>
      <c r="T863" s="355"/>
      <c r="U863" s="355"/>
      <c r="V863" s="355"/>
      <c r="W863" s="355"/>
      <c r="X863" s="355"/>
      <c r="Y863" s="355"/>
      <c r="Z863" s="355"/>
    </row>
    <row r="864" spans="1:26" ht="15.75" customHeight="1" x14ac:dyDescent="0.3">
      <c r="A864" s="355"/>
      <c r="B864" s="355"/>
      <c r="C864" s="355"/>
      <c r="D864" s="355"/>
      <c r="E864" s="355"/>
      <c r="F864" s="359"/>
      <c r="G864" s="355"/>
      <c r="H864" s="355"/>
      <c r="I864" s="355"/>
      <c r="J864" s="355"/>
      <c r="K864" s="355"/>
      <c r="L864" s="355"/>
      <c r="M864" s="355"/>
      <c r="N864" s="355"/>
      <c r="O864" s="355"/>
      <c r="P864" s="355"/>
      <c r="Q864" s="355"/>
      <c r="R864" s="355"/>
      <c r="S864" s="355"/>
      <c r="T864" s="355"/>
      <c r="U864" s="355"/>
      <c r="V864" s="355"/>
      <c r="W864" s="355"/>
      <c r="X864" s="355"/>
      <c r="Y864" s="355"/>
      <c r="Z864" s="355"/>
    </row>
    <row r="865" spans="1:26" ht="15.75" customHeight="1" x14ac:dyDescent="0.3">
      <c r="A865" s="355"/>
      <c r="B865" s="355"/>
      <c r="C865" s="355"/>
      <c r="D865" s="355"/>
      <c r="E865" s="355"/>
      <c r="F865" s="359"/>
      <c r="G865" s="355"/>
      <c r="H865" s="355"/>
      <c r="I865" s="355"/>
      <c r="J865" s="355"/>
      <c r="K865" s="355"/>
      <c r="L865" s="355"/>
      <c r="M865" s="355"/>
      <c r="N865" s="355"/>
      <c r="O865" s="355"/>
      <c r="P865" s="355"/>
      <c r="Q865" s="355"/>
      <c r="R865" s="355"/>
      <c r="S865" s="355"/>
      <c r="T865" s="355"/>
      <c r="U865" s="355"/>
      <c r="V865" s="355"/>
      <c r="W865" s="355"/>
      <c r="X865" s="355"/>
      <c r="Y865" s="355"/>
      <c r="Z865" s="355"/>
    </row>
    <row r="866" spans="1:26" ht="15.75" customHeight="1" x14ac:dyDescent="0.3">
      <c r="A866" s="355"/>
      <c r="B866" s="355"/>
      <c r="C866" s="355"/>
      <c r="D866" s="355"/>
      <c r="E866" s="355"/>
      <c r="F866" s="359"/>
      <c r="G866" s="355"/>
      <c r="H866" s="355"/>
      <c r="I866" s="355"/>
      <c r="J866" s="355"/>
      <c r="K866" s="355"/>
      <c r="L866" s="355"/>
      <c r="M866" s="355"/>
      <c r="N866" s="355"/>
      <c r="O866" s="355"/>
      <c r="P866" s="355"/>
      <c r="Q866" s="355"/>
      <c r="R866" s="355"/>
      <c r="S866" s="355"/>
      <c r="T866" s="355"/>
      <c r="U866" s="355"/>
      <c r="V866" s="355"/>
      <c r="W866" s="355"/>
      <c r="X866" s="355"/>
      <c r="Y866" s="355"/>
      <c r="Z866" s="355"/>
    </row>
    <row r="867" spans="1:26" ht="15.75" customHeight="1" x14ac:dyDescent="0.3">
      <c r="A867" s="355"/>
      <c r="B867" s="355"/>
      <c r="C867" s="355"/>
      <c r="D867" s="355"/>
      <c r="E867" s="355"/>
      <c r="F867" s="359"/>
      <c r="G867" s="355"/>
      <c r="H867" s="355"/>
      <c r="I867" s="355"/>
      <c r="J867" s="355"/>
      <c r="K867" s="355"/>
      <c r="L867" s="355"/>
      <c r="M867" s="355"/>
      <c r="N867" s="355"/>
      <c r="O867" s="355"/>
      <c r="P867" s="355"/>
      <c r="Q867" s="355"/>
      <c r="R867" s="355"/>
      <c r="S867" s="355"/>
      <c r="T867" s="355"/>
      <c r="U867" s="355"/>
      <c r="V867" s="355"/>
      <c r="W867" s="355"/>
      <c r="X867" s="355"/>
      <c r="Y867" s="355"/>
      <c r="Z867" s="355"/>
    </row>
    <row r="868" spans="1:26" ht="15.75" customHeight="1" x14ac:dyDescent="0.3">
      <c r="A868" s="355"/>
      <c r="B868" s="355"/>
      <c r="C868" s="355"/>
      <c r="D868" s="355"/>
      <c r="E868" s="355"/>
      <c r="F868" s="359"/>
      <c r="G868" s="355"/>
      <c r="H868" s="355"/>
      <c r="I868" s="355"/>
      <c r="J868" s="355"/>
      <c r="K868" s="355"/>
      <c r="L868" s="355"/>
      <c r="M868" s="355"/>
      <c r="N868" s="355"/>
      <c r="O868" s="355"/>
      <c r="P868" s="355"/>
      <c r="Q868" s="355"/>
      <c r="R868" s="355"/>
      <c r="S868" s="355"/>
      <c r="T868" s="355"/>
      <c r="U868" s="355"/>
      <c r="V868" s="355"/>
      <c r="W868" s="355"/>
      <c r="X868" s="355"/>
      <c r="Y868" s="355"/>
      <c r="Z868" s="355"/>
    </row>
    <row r="869" spans="1:26" ht="15.75" customHeight="1" x14ac:dyDescent="0.3">
      <c r="A869" s="355"/>
      <c r="B869" s="355"/>
      <c r="C869" s="355"/>
      <c r="D869" s="355"/>
      <c r="E869" s="355"/>
      <c r="F869" s="359"/>
      <c r="G869" s="355"/>
      <c r="H869" s="355"/>
      <c r="I869" s="355"/>
      <c r="J869" s="355"/>
      <c r="K869" s="355"/>
      <c r="L869" s="355"/>
      <c r="M869" s="355"/>
      <c r="N869" s="355"/>
      <c r="O869" s="355"/>
      <c r="P869" s="355"/>
      <c r="Q869" s="355"/>
      <c r="R869" s="355"/>
      <c r="S869" s="355"/>
      <c r="T869" s="355"/>
      <c r="U869" s="355"/>
      <c r="V869" s="355"/>
      <c r="W869" s="355"/>
      <c r="X869" s="355"/>
      <c r="Y869" s="355"/>
      <c r="Z869" s="355"/>
    </row>
    <row r="870" spans="1:26" ht="15.75" customHeight="1" x14ac:dyDescent="0.3">
      <c r="A870" s="355"/>
      <c r="B870" s="355"/>
      <c r="C870" s="355"/>
      <c r="D870" s="355"/>
      <c r="E870" s="355"/>
      <c r="F870" s="359"/>
      <c r="G870" s="355"/>
      <c r="H870" s="355"/>
      <c r="I870" s="355"/>
      <c r="J870" s="355"/>
      <c r="K870" s="355"/>
      <c r="L870" s="355"/>
      <c r="M870" s="355"/>
      <c r="N870" s="355"/>
      <c r="O870" s="355"/>
      <c r="P870" s="355"/>
      <c r="Q870" s="355"/>
      <c r="R870" s="355"/>
      <c r="S870" s="355"/>
      <c r="T870" s="355"/>
      <c r="U870" s="355"/>
      <c r="V870" s="355"/>
      <c r="W870" s="355"/>
      <c r="X870" s="355"/>
      <c r="Y870" s="355"/>
      <c r="Z870" s="355"/>
    </row>
    <row r="871" spans="1:26" ht="15.75" customHeight="1" x14ac:dyDescent="0.3">
      <c r="A871" s="355"/>
      <c r="B871" s="355"/>
      <c r="C871" s="355"/>
      <c r="D871" s="355"/>
      <c r="E871" s="355"/>
      <c r="F871" s="359"/>
      <c r="G871" s="355"/>
      <c r="H871" s="355"/>
      <c r="I871" s="355"/>
      <c r="J871" s="355"/>
      <c r="K871" s="355"/>
      <c r="L871" s="355"/>
      <c r="M871" s="355"/>
      <c r="N871" s="355"/>
      <c r="O871" s="355"/>
      <c r="P871" s="355"/>
      <c r="Q871" s="355"/>
      <c r="R871" s="355"/>
      <c r="S871" s="355"/>
      <c r="T871" s="355"/>
      <c r="U871" s="355"/>
      <c r="V871" s="355"/>
      <c r="W871" s="355"/>
      <c r="X871" s="355"/>
      <c r="Y871" s="355"/>
      <c r="Z871" s="355"/>
    </row>
    <row r="872" spans="1:26" ht="15.75" customHeight="1" x14ac:dyDescent="0.3">
      <c r="A872" s="355"/>
      <c r="B872" s="355"/>
      <c r="C872" s="355"/>
      <c r="D872" s="355"/>
      <c r="E872" s="355"/>
      <c r="F872" s="359"/>
      <c r="G872" s="355"/>
      <c r="H872" s="355"/>
      <c r="I872" s="355"/>
      <c r="J872" s="355"/>
      <c r="K872" s="355"/>
      <c r="L872" s="355"/>
      <c r="M872" s="355"/>
      <c r="N872" s="355"/>
      <c r="O872" s="355"/>
      <c r="P872" s="355"/>
      <c r="Q872" s="355"/>
      <c r="R872" s="355"/>
      <c r="S872" s="355"/>
      <c r="T872" s="355"/>
      <c r="U872" s="355"/>
      <c r="V872" s="355"/>
      <c r="W872" s="355"/>
      <c r="X872" s="355"/>
      <c r="Y872" s="355"/>
      <c r="Z872" s="355"/>
    </row>
    <row r="873" spans="1:26" ht="15.75" customHeight="1" x14ac:dyDescent="0.3">
      <c r="A873" s="355"/>
      <c r="B873" s="355"/>
      <c r="C873" s="355"/>
      <c r="D873" s="355"/>
      <c r="E873" s="355"/>
      <c r="F873" s="359"/>
      <c r="G873" s="355"/>
      <c r="H873" s="355"/>
      <c r="I873" s="355"/>
      <c r="J873" s="355"/>
      <c r="K873" s="355"/>
      <c r="L873" s="355"/>
      <c r="M873" s="355"/>
      <c r="N873" s="355"/>
      <c r="O873" s="355"/>
      <c r="P873" s="355"/>
      <c r="Q873" s="355"/>
      <c r="R873" s="355"/>
      <c r="S873" s="355"/>
      <c r="T873" s="355"/>
      <c r="U873" s="355"/>
      <c r="V873" s="355"/>
      <c r="W873" s="355"/>
      <c r="X873" s="355"/>
      <c r="Y873" s="355"/>
      <c r="Z873" s="355"/>
    </row>
    <row r="874" spans="1:26" ht="15.75" customHeight="1" x14ac:dyDescent="0.3">
      <c r="A874" s="355"/>
      <c r="B874" s="355"/>
      <c r="C874" s="355"/>
      <c r="D874" s="355"/>
      <c r="E874" s="355"/>
      <c r="F874" s="359"/>
      <c r="G874" s="355"/>
      <c r="H874" s="355"/>
      <c r="I874" s="355"/>
      <c r="J874" s="355"/>
      <c r="K874" s="355"/>
      <c r="L874" s="355"/>
      <c r="M874" s="355"/>
      <c r="N874" s="355"/>
      <c r="O874" s="355"/>
      <c r="P874" s="355"/>
      <c r="Q874" s="355"/>
      <c r="R874" s="355"/>
      <c r="S874" s="355"/>
      <c r="T874" s="355"/>
      <c r="U874" s="355"/>
      <c r="V874" s="355"/>
      <c r="W874" s="355"/>
      <c r="X874" s="355"/>
      <c r="Y874" s="355"/>
      <c r="Z874" s="355"/>
    </row>
    <row r="875" spans="1:26" ht="15.75" customHeight="1" x14ac:dyDescent="0.3">
      <c r="A875" s="355"/>
      <c r="B875" s="355"/>
      <c r="C875" s="355"/>
      <c r="D875" s="355"/>
      <c r="E875" s="355"/>
      <c r="F875" s="359"/>
      <c r="G875" s="355"/>
      <c r="H875" s="355"/>
      <c r="I875" s="355"/>
      <c r="J875" s="355"/>
      <c r="K875" s="355"/>
      <c r="L875" s="355"/>
      <c r="M875" s="355"/>
      <c r="N875" s="355"/>
      <c r="O875" s="355"/>
      <c r="P875" s="355"/>
      <c r="Q875" s="355"/>
      <c r="R875" s="355"/>
      <c r="S875" s="355"/>
      <c r="T875" s="355"/>
      <c r="U875" s="355"/>
      <c r="V875" s="355"/>
      <c r="W875" s="355"/>
      <c r="X875" s="355"/>
      <c r="Y875" s="355"/>
      <c r="Z875" s="355"/>
    </row>
    <row r="876" spans="1:26" ht="15.75" customHeight="1" x14ac:dyDescent="0.3">
      <c r="A876" s="355"/>
      <c r="B876" s="355"/>
      <c r="C876" s="355"/>
      <c r="D876" s="355"/>
      <c r="E876" s="355"/>
      <c r="F876" s="359"/>
      <c r="G876" s="355"/>
      <c r="H876" s="355"/>
      <c r="I876" s="355"/>
      <c r="J876" s="355"/>
      <c r="K876" s="355"/>
      <c r="L876" s="355"/>
      <c r="M876" s="355"/>
      <c r="N876" s="355"/>
      <c r="O876" s="355"/>
      <c r="P876" s="355"/>
      <c r="Q876" s="355"/>
      <c r="R876" s="355"/>
      <c r="S876" s="355"/>
      <c r="T876" s="355"/>
      <c r="U876" s="355"/>
      <c r="V876" s="355"/>
      <c r="W876" s="355"/>
      <c r="X876" s="355"/>
      <c r="Y876" s="355"/>
      <c r="Z876" s="355"/>
    </row>
    <row r="877" spans="1:26" ht="15.75" customHeight="1" x14ac:dyDescent="0.3">
      <c r="A877" s="355"/>
      <c r="B877" s="355"/>
      <c r="C877" s="355"/>
      <c r="D877" s="355"/>
      <c r="E877" s="355"/>
      <c r="F877" s="359"/>
      <c r="G877" s="355"/>
      <c r="H877" s="355"/>
      <c r="I877" s="355"/>
      <c r="J877" s="355"/>
      <c r="K877" s="355"/>
      <c r="L877" s="355"/>
      <c r="M877" s="355"/>
      <c r="N877" s="355"/>
      <c r="O877" s="355"/>
      <c r="P877" s="355"/>
      <c r="Q877" s="355"/>
      <c r="R877" s="355"/>
      <c r="S877" s="355"/>
      <c r="T877" s="355"/>
      <c r="U877" s="355"/>
      <c r="V877" s="355"/>
      <c r="W877" s="355"/>
      <c r="X877" s="355"/>
      <c r="Y877" s="355"/>
      <c r="Z877" s="355"/>
    </row>
    <row r="878" spans="1:26" ht="15.75" customHeight="1" x14ac:dyDescent="0.3">
      <c r="A878" s="355"/>
      <c r="B878" s="355"/>
      <c r="C878" s="355"/>
      <c r="D878" s="355"/>
      <c r="E878" s="355"/>
      <c r="F878" s="359"/>
      <c r="G878" s="355"/>
      <c r="H878" s="355"/>
      <c r="I878" s="355"/>
      <c r="J878" s="355"/>
      <c r="K878" s="355"/>
      <c r="L878" s="355"/>
      <c r="M878" s="355"/>
      <c r="N878" s="355"/>
      <c r="O878" s="355"/>
      <c r="P878" s="355"/>
      <c r="Q878" s="355"/>
      <c r="R878" s="355"/>
      <c r="S878" s="355"/>
      <c r="T878" s="355"/>
      <c r="U878" s="355"/>
      <c r="V878" s="355"/>
      <c r="W878" s="355"/>
      <c r="X878" s="355"/>
      <c r="Y878" s="355"/>
      <c r="Z878" s="355"/>
    </row>
    <row r="879" spans="1:26" ht="15.75" customHeight="1" x14ac:dyDescent="0.3">
      <c r="A879" s="355"/>
      <c r="B879" s="355"/>
      <c r="C879" s="355"/>
      <c r="D879" s="355"/>
      <c r="E879" s="355"/>
      <c r="F879" s="359"/>
      <c r="G879" s="355"/>
      <c r="H879" s="355"/>
      <c r="I879" s="355"/>
      <c r="J879" s="355"/>
      <c r="K879" s="355"/>
      <c r="L879" s="355"/>
      <c r="M879" s="355"/>
      <c r="N879" s="355"/>
      <c r="O879" s="355"/>
      <c r="P879" s="355"/>
      <c r="Q879" s="355"/>
      <c r="R879" s="355"/>
      <c r="S879" s="355"/>
      <c r="T879" s="355"/>
      <c r="U879" s="355"/>
      <c r="V879" s="355"/>
      <c r="W879" s="355"/>
      <c r="X879" s="355"/>
      <c r="Y879" s="355"/>
      <c r="Z879" s="355"/>
    </row>
    <row r="880" spans="1:26" ht="15.75" customHeight="1" x14ac:dyDescent="0.3">
      <c r="A880" s="355"/>
      <c r="B880" s="355"/>
      <c r="C880" s="355"/>
      <c r="D880" s="355"/>
      <c r="E880" s="355"/>
      <c r="F880" s="359"/>
      <c r="G880" s="355"/>
      <c r="H880" s="355"/>
      <c r="I880" s="355"/>
      <c r="J880" s="355"/>
      <c r="K880" s="355"/>
      <c r="L880" s="355"/>
      <c r="M880" s="355"/>
      <c r="N880" s="355"/>
      <c r="O880" s="355"/>
      <c r="P880" s="355"/>
      <c r="Q880" s="355"/>
      <c r="R880" s="355"/>
      <c r="S880" s="355"/>
      <c r="T880" s="355"/>
      <c r="U880" s="355"/>
      <c r="V880" s="355"/>
      <c r="W880" s="355"/>
      <c r="X880" s="355"/>
      <c r="Y880" s="355"/>
      <c r="Z880" s="355"/>
    </row>
    <row r="881" spans="1:26" ht="15.75" customHeight="1" x14ac:dyDescent="0.3">
      <c r="A881" s="355"/>
      <c r="B881" s="355"/>
      <c r="C881" s="355"/>
      <c r="D881" s="355"/>
      <c r="E881" s="355"/>
      <c r="F881" s="359"/>
      <c r="G881" s="355"/>
      <c r="H881" s="355"/>
      <c r="I881" s="355"/>
      <c r="J881" s="355"/>
      <c r="K881" s="355"/>
      <c r="L881" s="355"/>
      <c r="M881" s="355"/>
      <c r="N881" s="355"/>
      <c r="O881" s="355"/>
      <c r="P881" s="355"/>
      <c r="Q881" s="355"/>
      <c r="R881" s="355"/>
      <c r="S881" s="355"/>
      <c r="T881" s="355"/>
      <c r="U881" s="355"/>
      <c r="V881" s="355"/>
      <c r="W881" s="355"/>
      <c r="X881" s="355"/>
      <c r="Y881" s="355"/>
      <c r="Z881" s="355"/>
    </row>
    <row r="882" spans="1:26" ht="15.75" customHeight="1" x14ac:dyDescent="0.3">
      <c r="A882" s="355"/>
      <c r="B882" s="355"/>
      <c r="C882" s="355"/>
      <c r="D882" s="355"/>
      <c r="E882" s="355"/>
      <c r="F882" s="359"/>
      <c r="G882" s="355"/>
      <c r="H882" s="355"/>
      <c r="I882" s="355"/>
      <c r="J882" s="355"/>
      <c r="K882" s="355"/>
      <c r="L882" s="355"/>
      <c r="M882" s="355"/>
      <c r="N882" s="355"/>
      <c r="O882" s="355"/>
      <c r="P882" s="355"/>
      <c r="Q882" s="355"/>
      <c r="R882" s="355"/>
      <c r="S882" s="355"/>
      <c r="T882" s="355"/>
      <c r="U882" s="355"/>
      <c r="V882" s="355"/>
      <c r="W882" s="355"/>
      <c r="X882" s="355"/>
      <c r="Y882" s="355"/>
      <c r="Z882" s="355"/>
    </row>
    <row r="883" spans="1:26" ht="15.75" customHeight="1" x14ac:dyDescent="0.3">
      <c r="A883" s="355"/>
      <c r="B883" s="355"/>
      <c r="C883" s="355"/>
      <c r="D883" s="355"/>
      <c r="E883" s="355"/>
      <c r="F883" s="359"/>
      <c r="G883" s="355"/>
      <c r="H883" s="355"/>
      <c r="I883" s="355"/>
      <c r="J883" s="355"/>
      <c r="K883" s="355"/>
      <c r="L883" s="355"/>
      <c r="M883" s="355"/>
      <c r="N883" s="355"/>
      <c r="O883" s="355"/>
      <c r="P883" s="355"/>
      <c r="Q883" s="355"/>
      <c r="R883" s="355"/>
      <c r="S883" s="355"/>
      <c r="T883" s="355"/>
      <c r="U883" s="355"/>
      <c r="V883" s="355"/>
      <c r="W883" s="355"/>
      <c r="X883" s="355"/>
      <c r="Y883" s="355"/>
      <c r="Z883" s="355"/>
    </row>
    <row r="884" spans="1:26" ht="15.75" customHeight="1" x14ac:dyDescent="0.3">
      <c r="A884" s="355"/>
      <c r="B884" s="355"/>
      <c r="C884" s="355"/>
      <c r="D884" s="355"/>
      <c r="E884" s="355"/>
      <c r="F884" s="359"/>
      <c r="G884" s="355"/>
      <c r="H884" s="355"/>
      <c r="I884" s="355"/>
      <c r="J884" s="355"/>
      <c r="K884" s="355"/>
      <c r="L884" s="355"/>
      <c r="M884" s="355"/>
      <c r="N884" s="355"/>
      <c r="O884" s="355"/>
      <c r="P884" s="355"/>
      <c r="Q884" s="355"/>
      <c r="R884" s="355"/>
      <c r="S884" s="355"/>
      <c r="T884" s="355"/>
      <c r="U884" s="355"/>
      <c r="V884" s="355"/>
      <c r="W884" s="355"/>
      <c r="X884" s="355"/>
      <c r="Y884" s="355"/>
      <c r="Z884" s="355"/>
    </row>
    <row r="885" spans="1:26" ht="15.75" customHeight="1" x14ac:dyDescent="0.3">
      <c r="A885" s="355"/>
      <c r="B885" s="355"/>
      <c r="C885" s="355"/>
      <c r="D885" s="355"/>
      <c r="E885" s="355"/>
      <c r="F885" s="359"/>
      <c r="G885" s="355"/>
      <c r="H885" s="355"/>
      <c r="I885" s="355"/>
      <c r="J885" s="355"/>
      <c r="K885" s="355"/>
      <c r="L885" s="355"/>
      <c r="M885" s="355"/>
      <c r="N885" s="355"/>
      <c r="O885" s="355"/>
      <c r="P885" s="355"/>
      <c r="Q885" s="355"/>
      <c r="R885" s="355"/>
      <c r="S885" s="355"/>
      <c r="T885" s="355"/>
      <c r="U885" s="355"/>
      <c r="V885" s="355"/>
      <c r="W885" s="355"/>
      <c r="X885" s="355"/>
      <c r="Y885" s="355"/>
      <c r="Z885" s="355"/>
    </row>
    <row r="886" spans="1:26" ht="15.75" customHeight="1" x14ac:dyDescent="0.3">
      <c r="A886" s="355"/>
      <c r="B886" s="355"/>
      <c r="C886" s="355"/>
      <c r="D886" s="355"/>
      <c r="E886" s="355"/>
      <c r="F886" s="359"/>
      <c r="G886" s="355"/>
      <c r="H886" s="355"/>
      <c r="I886" s="355"/>
      <c r="J886" s="355"/>
      <c r="K886" s="355"/>
      <c r="L886" s="355"/>
      <c r="M886" s="355"/>
      <c r="N886" s="355"/>
      <c r="O886" s="355"/>
      <c r="P886" s="355"/>
      <c r="Q886" s="355"/>
      <c r="R886" s="355"/>
      <c r="S886" s="355"/>
      <c r="T886" s="355"/>
      <c r="U886" s="355"/>
      <c r="V886" s="355"/>
      <c r="W886" s="355"/>
      <c r="X886" s="355"/>
      <c r="Y886" s="355"/>
      <c r="Z886" s="355"/>
    </row>
    <row r="887" spans="1:26" ht="15.75" customHeight="1" x14ac:dyDescent="0.3">
      <c r="A887" s="355"/>
      <c r="B887" s="355"/>
      <c r="C887" s="355"/>
      <c r="D887" s="355"/>
      <c r="E887" s="355"/>
      <c r="F887" s="359"/>
      <c r="G887" s="355"/>
      <c r="H887" s="355"/>
      <c r="I887" s="355"/>
      <c r="J887" s="355"/>
      <c r="K887" s="355"/>
      <c r="L887" s="355"/>
      <c r="M887" s="355"/>
      <c r="N887" s="355"/>
      <c r="O887" s="355"/>
      <c r="P887" s="355"/>
      <c r="Q887" s="355"/>
      <c r="R887" s="355"/>
      <c r="S887" s="355"/>
      <c r="T887" s="355"/>
      <c r="U887" s="355"/>
      <c r="V887" s="355"/>
      <c r="W887" s="355"/>
      <c r="X887" s="355"/>
      <c r="Y887" s="355"/>
      <c r="Z887" s="355"/>
    </row>
    <row r="888" spans="1:26" ht="15.75" customHeight="1" x14ac:dyDescent="0.3">
      <c r="A888" s="355"/>
      <c r="B888" s="355"/>
      <c r="C888" s="355"/>
      <c r="D888" s="355"/>
      <c r="E888" s="355"/>
      <c r="F888" s="359"/>
      <c r="G888" s="355"/>
      <c r="H888" s="355"/>
      <c r="I888" s="355"/>
      <c r="J888" s="355"/>
      <c r="K888" s="355"/>
      <c r="L888" s="355"/>
      <c r="M888" s="355"/>
      <c r="N888" s="355"/>
      <c r="O888" s="355"/>
      <c r="P888" s="355"/>
      <c r="Q888" s="355"/>
      <c r="R888" s="355"/>
      <c r="S888" s="355"/>
      <c r="T888" s="355"/>
      <c r="U888" s="355"/>
      <c r="V888" s="355"/>
      <c r="W888" s="355"/>
      <c r="X888" s="355"/>
      <c r="Y888" s="355"/>
      <c r="Z888" s="355"/>
    </row>
    <row r="889" spans="1:26" ht="15.75" customHeight="1" x14ac:dyDescent="0.3">
      <c r="A889" s="355"/>
      <c r="B889" s="355"/>
      <c r="C889" s="355"/>
      <c r="D889" s="355"/>
      <c r="E889" s="355"/>
      <c r="F889" s="359"/>
      <c r="G889" s="355"/>
      <c r="H889" s="355"/>
      <c r="I889" s="355"/>
      <c r="J889" s="355"/>
      <c r="K889" s="355"/>
      <c r="L889" s="355"/>
      <c r="M889" s="355"/>
      <c r="N889" s="355"/>
      <c r="O889" s="355"/>
      <c r="P889" s="355"/>
      <c r="Q889" s="355"/>
      <c r="R889" s="355"/>
      <c r="S889" s="355"/>
      <c r="T889" s="355"/>
      <c r="U889" s="355"/>
      <c r="V889" s="355"/>
      <c r="W889" s="355"/>
      <c r="X889" s="355"/>
      <c r="Y889" s="355"/>
      <c r="Z889" s="355"/>
    </row>
    <row r="890" spans="1:26" ht="15.75" customHeight="1" x14ac:dyDescent="0.3">
      <c r="A890" s="355"/>
      <c r="B890" s="355"/>
      <c r="C890" s="355"/>
      <c r="D890" s="355"/>
      <c r="E890" s="355"/>
      <c r="F890" s="359"/>
      <c r="G890" s="355"/>
      <c r="H890" s="355"/>
      <c r="I890" s="355"/>
      <c r="J890" s="355"/>
      <c r="K890" s="355"/>
      <c r="L890" s="355"/>
      <c r="M890" s="355"/>
      <c r="N890" s="355"/>
      <c r="O890" s="355"/>
      <c r="P890" s="355"/>
      <c r="Q890" s="355"/>
      <c r="R890" s="355"/>
      <c r="S890" s="355"/>
      <c r="T890" s="355"/>
      <c r="U890" s="355"/>
      <c r="V890" s="355"/>
      <c r="W890" s="355"/>
      <c r="X890" s="355"/>
      <c r="Y890" s="355"/>
      <c r="Z890" s="355"/>
    </row>
    <row r="891" spans="1:26" ht="15.75" customHeight="1" x14ac:dyDescent="0.3">
      <c r="A891" s="355"/>
      <c r="B891" s="355"/>
      <c r="C891" s="355"/>
      <c r="D891" s="355"/>
      <c r="E891" s="355"/>
      <c r="F891" s="359"/>
      <c r="G891" s="355"/>
      <c r="H891" s="355"/>
      <c r="I891" s="355"/>
      <c r="J891" s="355"/>
      <c r="K891" s="355"/>
      <c r="L891" s="355"/>
      <c r="M891" s="355"/>
      <c r="N891" s="355"/>
      <c r="O891" s="355"/>
      <c r="P891" s="355"/>
      <c r="Q891" s="355"/>
      <c r="R891" s="355"/>
      <c r="S891" s="355"/>
      <c r="T891" s="355"/>
      <c r="U891" s="355"/>
      <c r="V891" s="355"/>
      <c r="W891" s="355"/>
      <c r="X891" s="355"/>
      <c r="Y891" s="355"/>
      <c r="Z891" s="355"/>
    </row>
    <row r="892" spans="1:26" ht="15.75" customHeight="1" x14ac:dyDescent="0.3">
      <c r="A892" s="355"/>
      <c r="B892" s="355"/>
      <c r="C892" s="355"/>
      <c r="D892" s="355"/>
      <c r="E892" s="355"/>
      <c r="F892" s="359"/>
      <c r="G892" s="355"/>
      <c r="H892" s="355"/>
      <c r="I892" s="355"/>
      <c r="J892" s="355"/>
      <c r="K892" s="355"/>
      <c r="L892" s="355"/>
      <c r="M892" s="355"/>
      <c r="N892" s="355"/>
      <c r="O892" s="355"/>
      <c r="P892" s="355"/>
      <c r="Q892" s="355"/>
      <c r="R892" s="355"/>
      <c r="S892" s="355"/>
      <c r="T892" s="355"/>
      <c r="U892" s="355"/>
      <c r="V892" s="355"/>
      <c r="W892" s="355"/>
      <c r="X892" s="355"/>
      <c r="Y892" s="355"/>
      <c r="Z892" s="355"/>
    </row>
    <row r="893" spans="1:26" ht="15.75" customHeight="1" x14ac:dyDescent="0.3">
      <c r="A893" s="355"/>
      <c r="B893" s="355"/>
      <c r="C893" s="355"/>
      <c r="D893" s="355"/>
      <c r="E893" s="355"/>
      <c r="F893" s="359"/>
      <c r="G893" s="355"/>
      <c r="H893" s="355"/>
      <c r="I893" s="355"/>
      <c r="J893" s="355"/>
      <c r="K893" s="355"/>
      <c r="L893" s="355"/>
      <c r="M893" s="355"/>
      <c r="N893" s="355"/>
      <c r="O893" s="355"/>
      <c r="P893" s="355"/>
      <c r="Q893" s="355"/>
      <c r="R893" s="355"/>
      <c r="S893" s="355"/>
      <c r="T893" s="355"/>
      <c r="U893" s="355"/>
      <c r="V893" s="355"/>
      <c r="W893" s="355"/>
      <c r="X893" s="355"/>
      <c r="Y893" s="355"/>
      <c r="Z893" s="355"/>
    </row>
    <row r="894" spans="1:26" ht="15.75" customHeight="1" x14ac:dyDescent="0.3">
      <c r="A894" s="355"/>
      <c r="B894" s="355"/>
      <c r="C894" s="355"/>
      <c r="D894" s="355"/>
      <c r="E894" s="355"/>
      <c r="F894" s="359"/>
      <c r="G894" s="355"/>
      <c r="H894" s="355"/>
      <c r="I894" s="355"/>
      <c r="J894" s="355"/>
      <c r="K894" s="355"/>
      <c r="L894" s="355"/>
      <c r="M894" s="355"/>
      <c r="N894" s="355"/>
      <c r="O894" s="355"/>
      <c r="P894" s="355"/>
      <c r="Q894" s="355"/>
      <c r="R894" s="355"/>
      <c r="S894" s="355"/>
      <c r="T894" s="355"/>
      <c r="U894" s="355"/>
      <c r="V894" s="355"/>
      <c r="W894" s="355"/>
      <c r="X894" s="355"/>
      <c r="Y894" s="355"/>
      <c r="Z894" s="355"/>
    </row>
    <row r="895" spans="1:26" ht="15.75" customHeight="1" x14ac:dyDescent="0.3">
      <c r="A895" s="355"/>
      <c r="B895" s="355"/>
      <c r="C895" s="355"/>
      <c r="D895" s="355"/>
      <c r="E895" s="355"/>
      <c r="F895" s="359"/>
      <c r="G895" s="355"/>
      <c r="H895" s="355"/>
      <c r="I895" s="355"/>
      <c r="J895" s="355"/>
      <c r="K895" s="355"/>
      <c r="L895" s="355"/>
      <c r="M895" s="355"/>
      <c r="N895" s="355"/>
      <c r="O895" s="355"/>
      <c r="P895" s="355"/>
      <c r="Q895" s="355"/>
      <c r="R895" s="355"/>
      <c r="S895" s="355"/>
      <c r="T895" s="355"/>
      <c r="U895" s="355"/>
      <c r="V895" s="355"/>
      <c r="W895" s="355"/>
      <c r="X895" s="355"/>
      <c r="Y895" s="355"/>
      <c r="Z895" s="355"/>
    </row>
    <row r="896" spans="1:26" ht="15.75" customHeight="1" x14ac:dyDescent="0.3">
      <c r="A896" s="355"/>
      <c r="B896" s="355"/>
      <c r="C896" s="355"/>
      <c r="D896" s="355"/>
      <c r="E896" s="355"/>
      <c r="F896" s="359"/>
      <c r="G896" s="355"/>
      <c r="H896" s="355"/>
      <c r="I896" s="355"/>
      <c r="J896" s="355"/>
      <c r="K896" s="355"/>
      <c r="L896" s="355"/>
      <c r="M896" s="355"/>
      <c r="N896" s="355"/>
      <c r="O896" s="355"/>
      <c r="P896" s="355"/>
      <c r="Q896" s="355"/>
      <c r="R896" s="355"/>
      <c r="S896" s="355"/>
      <c r="T896" s="355"/>
      <c r="U896" s="355"/>
      <c r="V896" s="355"/>
      <c r="W896" s="355"/>
      <c r="X896" s="355"/>
      <c r="Y896" s="355"/>
      <c r="Z896" s="355"/>
    </row>
    <row r="897" spans="1:26" ht="15.75" customHeight="1" x14ac:dyDescent="0.3">
      <c r="A897" s="355"/>
      <c r="B897" s="355"/>
      <c r="C897" s="355"/>
      <c r="D897" s="355"/>
      <c r="E897" s="355"/>
      <c r="F897" s="359"/>
      <c r="G897" s="355"/>
      <c r="H897" s="355"/>
      <c r="I897" s="355"/>
      <c r="J897" s="355"/>
      <c r="K897" s="355"/>
      <c r="L897" s="355"/>
      <c r="M897" s="355"/>
      <c r="N897" s="355"/>
      <c r="O897" s="355"/>
      <c r="P897" s="355"/>
      <c r="Q897" s="355"/>
      <c r="R897" s="355"/>
      <c r="S897" s="355"/>
      <c r="T897" s="355"/>
      <c r="U897" s="355"/>
      <c r="V897" s="355"/>
      <c r="W897" s="355"/>
      <c r="X897" s="355"/>
      <c r="Y897" s="355"/>
      <c r="Z897" s="355"/>
    </row>
    <row r="898" spans="1:26" ht="15.75" customHeight="1" x14ac:dyDescent="0.3">
      <c r="A898" s="355"/>
      <c r="B898" s="355"/>
      <c r="C898" s="355"/>
      <c r="D898" s="355"/>
      <c r="E898" s="355"/>
      <c r="F898" s="359"/>
      <c r="G898" s="355"/>
      <c r="H898" s="355"/>
      <c r="I898" s="355"/>
      <c r="J898" s="355"/>
      <c r="K898" s="355"/>
      <c r="L898" s="355"/>
      <c r="M898" s="355"/>
      <c r="N898" s="355"/>
      <c r="O898" s="355"/>
      <c r="P898" s="355"/>
      <c r="Q898" s="355"/>
      <c r="R898" s="355"/>
      <c r="S898" s="355"/>
      <c r="T898" s="355"/>
      <c r="U898" s="355"/>
      <c r="V898" s="355"/>
      <c r="W898" s="355"/>
      <c r="X898" s="355"/>
      <c r="Y898" s="355"/>
      <c r="Z898" s="355"/>
    </row>
    <row r="899" spans="1:26" ht="15.75" customHeight="1" x14ac:dyDescent="0.3">
      <c r="A899" s="355"/>
      <c r="B899" s="355"/>
      <c r="C899" s="355"/>
      <c r="D899" s="355"/>
      <c r="E899" s="355"/>
      <c r="F899" s="359"/>
      <c r="G899" s="355"/>
      <c r="H899" s="355"/>
      <c r="I899" s="355"/>
      <c r="J899" s="355"/>
      <c r="K899" s="355"/>
      <c r="L899" s="355"/>
      <c r="M899" s="355"/>
      <c r="N899" s="355"/>
      <c r="O899" s="355"/>
      <c r="P899" s="355"/>
      <c r="Q899" s="355"/>
      <c r="R899" s="355"/>
      <c r="S899" s="355"/>
      <c r="T899" s="355"/>
      <c r="U899" s="355"/>
      <c r="V899" s="355"/>
      <c r="W899" s="355"/>
      <c r="X899" s="355"/>
      <c r="Y899" s="355"/>
      <c r="Z899" s="355"/>
    </row>
    <row r="900" spans="1:26" ht="15.75" customHeight="1" x14ac:dyDescent="0.3">
      <c r="A900" s="355"/>
      <c r="B900" s="355"/>
      <c r="C900" s="355"/>
      <c r="D900" s="355"/>
      <c r="E900" s="355"/>
      <c r="F900" s="359"/>
      <c r="G900" s="355"/>
      <c r="H900" s="355"/>
      <c r="I900" s="355"/>
      <c r="J900" s="355"/>
      <c r="K900" s="355"/>
      <c r="L900" s="355"/>
      <c r="M900" s="355"/>
      <c r="N900" s="355"/>
      <c r="O900" s="355"/>
      <c r="P900" s="355"/>
      <c r="Q900" s="355"/>
      <c r="R900" s="355"/>
      <c r="S900" s="355"/>
      <c r="T900" s="355"/>
      <c r="U900" s="355"/>
      <c r="V900" s="355"/>
      <c r="W900" s="355"/>
      <c r="X900" s="355"/>
      <c r="Y900" s="355"/>
      <c r="Z900" s="355"/>
    </row>
    <row r="901" spans="1:26" ht="15.75" customHeight="1" x14ac:dyDescent="0.3">
      <c r="A901" s="355"/>
      <c r="B901" s="355"/>
      <c r="C901" s="355"/>
      <c r="D901" s="355"/>
      <c r="E901" s="355"/>
      <c r="F901" s="359"/>
      <c r="G901" s="355"/>
      <c r="H901" s="355"/>
      <c r="I901" s="355"/>
      <c r="J901" s="355"/>
      <c r="K901" s="355"/>
      <c r="L901" s="355"/>
      <c r="M901" s="355"/>
      <c r="N901" s="355"/>
      <c r="O901" s="355"/>
      <c r="P901" s="355"/>
      <c r="Q901" s="355"/>
      <c r="R901" s="355"/>
      <c r="S901" s="355"/>
      <c r="T901" s="355"/>
      <c r="U901" s="355"/>
      <c r="V901" s="355"/>
      <c r="W901" s="355"/>
      <c r="X901" s="355"/>
      <c r="Y901" s="355"/>
      <c r="Z901" s="355"/>
    </row>
    <row r="902" spans="1:26" ht="15.75" customHeight="1" x14ac:dyDescent="0.3">
      <c r="A902" s="355"/>
      <c r="B902" s="355"/>
      <c r="C902" s="355"/>
      <c r="D902" s="355"/>
      <c r="E902" s="355"/>
      <c r="F902" s="359"/>
      <c r="G902" s="355"/>
      <c r="H902" s="355"/>
      <c r="I902" s="355"/>
      <c r="J902" s="355"/>
      <c r="K902" s="355"/>
      <c r="L902" s="355"/>
      <c r="M902" s="355"/>
      <c r="N902" s="355"/>
      <c r="O902" s="355"/>
      <c r="P902" s="355"/>
      <c r="Q902" s="355"/>
      <c r="R902" s="355"/>
      <c r="S902" s="355"/>
      <c r="T902" s="355"/>
      <c r="U902" s="355"/>
      <c r="V902" s="355"/>
      <c r="W902" s="355"/>
      <c r="X902" s="355"/>
      <c r="Y902" s="355"/>
      <c r="Z902" s="355"/>
    </row>
    <row r="903" spans="1:26" ht="15.75" customHeight="1" x14ac:dyDescent="0.3">
      <c r="A903" s="355"/>
      <c r="B903" s="355"/>
      <c r="C903" s="355"/>
      <c r="D903" s="355"/>
      <c r="E903" s="355"/>
      <c r="F903" s="359"/>
      <c r="G903" s="355"/>
      <c r="H903" s="355"/>
      <c r="I903" s="355"/>
      <c r="J903" s="355"/>
      <c r="K903" s="355"/>
      <c r="L903" s="355"/>
      <c r="M903" s="355"/>
      <c r="N903" s="355"/>
      <c r="O903" s="355"/>
      <c r="P903" s="355"/>
      <c r="Q903" s="355"/>
      <c r="R903" s="355"/>
      <c r="S903" s="355"/>
      <c r="T903" s="355"/>
      <c r="U903" s="355"/>
      <c r="V903" s="355"/>
      <c r="W903" s="355"/>
      <c r="X903" s="355"/>
      <c r="Y903" s="355"/>
      <c r="Z903" s="355"/>
    </row>
    <row r="904" spans="1:26" ht="15.75" customHeight="1" x14ac:dyDescent="0.3">
      <c r="A904" s="355"/>
      <c r="B904" s="355"/>
      <c r="C904" s="355"/>
      <c r="D904" s="355"/>
      <c r="E904" s="355"/>
      <c r="F904" s="359"/>
      <c r="G904" s="355"/>
      <c r="H904" s="355"/>
      <c r="I904" s="355"/>
      <c r="J904" s="355"/>
      <c r="K904" s="355"/>
      <c r="L904" s="355"/>
      <c r="M904" s="355"/>
      <c r="N904" s="355"/>
      <c r="O904" s="355"/>
      <c r="P904" s="355"/>
      <c r="Q904" s="355"/>
      <c r="R904" s="355"/>
      <c r="S904" s="355"/>
      <c r="T904" s="355"/>
      <c r="U904" s="355"/>
      <c r="V904" s="355"/>
      <c r="W904" s="355"/>
      <c r="X904" s="355"/>
      <c r="Y904" s="355"/>
      <c r="Z904" s="355"/>
    </row>
    <row r="905" spans="1:26" ht="15.75" customHeight="1" x14ac:dyDescent="0.3">
      <c r="A905" s="355"/>
      <c r="B905" s="355"/>
      <c r="C905" s="355"/>
      <c r="D905" s="355"/>
      <c r="E905" s="355"/>
      <c r="F905" s="359"/>
      <c r="G905" s="355"/>
      <c r="H905" s="355"/>
      <c r="I905" s="355"/>
      <c r="J905" s="355"/>
      <c r="K905" s="355"/>
      <c r="L905" s="355"/>
      <c r="M905" s="355"/>
      <c r="N905" s="355"/>
      <c r="O905" s="355"/>
      <c r="P905" s="355"/>
      <c r="Q905" s="355"/>
      <c r="R905" s="355"/>
      <c r="S905" s="355"/>
      <c r="T905" s="355"/>
      <c r="U905" s="355"/>
      <c r="V905" s="355"/>
      <c r="W905" s="355"/>
      <c r="X905" s="355"/>
      <c r="Y905" s="355"/>
      <c r="Z905" s="355"/>
    </row>
    <row r="906" spans="1:26" ht="15.75" customHeight="1" x14ac:dyDescent="0.3">
      <c r="A906" s="355"/>
      <c r="B906" s="355"/>
      <c r="C906" s="355"/>
      <c r="D906" s="355"/>
      <c r="E906" s="355"/>
      <c r="F906" s="359"/>
      <c r="G906" s="355"/>
      <c r="H906" s="355"/>
      <c r="I906" s="355"/>
      <c r="J906" s="355"/>
      <c r="K906" s="355"/>
      <c r="L906" s="355"/>
      <c r="M906" s="355"/>
      <c r="N906" s="355"/>
      <c r="O906" s="355"/>
      <c r="P906" s="355"/>
      <c r="Q906" s="355"/>
      <c r="R906" s="355"/>
      <c r="S906" s="355"/>
      <c r="T906" s="355"/>
      <c r="U906" s="355"/>
      <c r="V906" s="355"/>
      <c r="W906" s="355"/>
      <c r="X906" s="355"/>
      <c r="Y906" s="355"/>
      <c r="Z906" s="355"/>
    </row>
    <row r="907" spans="1:26" ht="15.75" customHeight="1" x14ac:dyDescent="0.3">
      <c r="A907" s="355"/>
      <c r="B907" s="355"/>
      <c r="C907" s="355"/>
      <c r="D907" s="355"/>
      <c r="E907" s="355"/>
      <c r="F907" s="359"/>
      <c r="G907" s="355"/>
      <c r="H907" s="355"/>
      <c r="I907" s="355"/>
      <c r="J907" s="355"/>
      <c r="K907" s="355"/>
      <c r="L907" s="355"/>
      <c r="M907" s="355"/>
      <c r="N907" s="355"/>
      <c r="O907" s="355"/>
      <c r="P907" s="355"/>
      <c r="Q907" s="355"/>
      <c r="R907" s="355"/>
      <c r="S907" s="355"/>
      <c r="T907" s="355"/>
      <c r="U907" s="355"/>
      <c r="V907" s="355"/>
      <c r="W907" s="355"/>
      <c r="X907" s="355"/>
      <c r="Y907" s="355"/>
      <c r="Z907" s="355"/>
    </row>
    <row r="908" spans="1:26" ht="15.75" customHeight="1" x14ac:dyDescent="0.3">
      <c r="A908" s="355"/>
      <c r="B908" s="355"/>
      <c r="C908" s="355"/>
      <c r="D908" s="355"/>
      <c r="E908" s="355"/>
      <c r="F908" s="359"/>
      <c r="G908" s="355"/>
      <c r="H908" s="355"/>
      <c r="I908" s="355"/>
      <c r="J908" s="355"/>
      <c r="K908" s="355"/>
      <c r="L908" s="355"/>
      <c r="M908" s="355"/>
      <c r="N908" s="355"/>
      <c r="O908" s="355"/>
      <c r="P908" s="355"/>
      <c r="Q908" s="355"/>
      <c r="R908" s="355"/>
      <c r="S908" s="355"/>
      <c r="T908" s="355"/>
      <c r="U908" s="355"/>
      <c r="V908" s="355"/>
      <c r="W908" s="355"/>
      <c r="X908" s="355"/>
      <c r="Y908" s="355"/>
      <c r="Z908" s="355"/>
    </row>
    <row r="909" spans="1:26" ht="15.75" customHeight="1" x14ac:dyDescent="0.3">
      <c r="A909" s="355"/>
      <c r="B909" s="355"/>
      <c r="C909" s="355"/>
      <c r="D909" s="355"/>
      <c r="E909" s="355"/>
      <c r="F909" s="359"/>
      <c r="G909" s="355"/>
      <c r="H909" s="355"/>
      <c r="I909" s="355"/>
      <c r="J909" s="355"/>
      <c r="K909" s="355"/>
      <c r="L909" s="355"/>
      <c r="M909" s="355"/>
      <c r="N909" s="355"/>
      <c r="O909" s="355"/>
      <c r="P909" s="355"/>
      <c r="Q909" s="355"/>
      <c r="R909" s="355"/>
      <c r="S909" s="355"/>
      <c r="T909" s="355"/>
      <c r="U909" s="355"/>
      <c r="V909" s="355"/>
      <c r="W909" s="355"/>
      <c r="X909" s="355"/>
      <c r="Y909" s="355"/>
      <c r="Z909" s="355"/>
    </row>
    <row r="910" spans="1:26" ht="15.75" customHeight="1" x14ac:dyDescent="0.3">
      <c r="A910" s="355"/>
      <c r="B910" s="355"/>
      <c r="C910" s="355"/>
      <c r="D910" s="355"/>
      <c r="E910" s="355"/>
      <c r="F910" s="359"/>
      <c r="G910" s="355"/>
      <c r="H910" s="355"/>
      <c r="I910" s="355"/>
      <c r="J910" s="355"/>
      <c r="K910" s="355"/>
      <c r="L910" s="355"/>
      <c r="M910" s="355"/>
      <c r="N910" s="355"/>
      <c r="O910" s="355"/>
      <c r="P910" s="355"/>
      <c r="Q910" s="355"/>
      <c r="R910" s="355"/>
      <c r="S910" s="355"/>
      <c r="T910" s="355"/>
      <c r="U910" s="355"/>
      <c r="V910" s="355"/>
      <c r="W910" s="355"/>
      <c r="X910" s="355"/>
      <c r="Y910" s="355"/>
      <c r="Z910" s="355"/>
    </row>
    <row r="911" spans="1:26" ht="15.75" customHeight="1" x14ac:dyDescent="0.3">
      <c r="A911" s="355"/>
      <c r="B911" s="355"/>
      <c r="C911" s="355"/>
      <c r="D911" s="355"/>
      <c r="E911" s="355"/>
      <c r="F911" s="359"/>
      <c r="G911" s="355"/>
      <c r="H911" s="355"/>
      <c r="I911" s="355"/>
      <c r="J911" s="355"/>
      <c r="K911" s="355"/>
      <c r="L911" s="355"/>
      <c r="M911" s="355"/>
      <c r="N911" s="355"/>
      <c r="O911" s="355"/>
      <c r="P911" s="355"/>
      <c r="Q911" s="355"/>
      <c r="R911" s="355"/>
      <c r="S911" s="355"/>
      <c r="T911" s="355"/>
      <c r="U911" s="355"/>
      <c r="V911" s="355"/>
      <c r="W911" s="355"/>
      <c r="X911" s="355"/>
      <c r="Y911" s="355"/>
      <c r="Z911" s="355"/>
    </row>
    <row r="912" spans="1:26" ht="15.75" customHeight="1" x14ac:dyDescent="0.3">
      <c r="A912" s="355"/>
      <c r="B912" s="355"/>
      <c r="C912" s="355"/>
      <c r="D912" s="355"/>
      <c r="E912" s="355"/>
      <c r="F912" s="359"/>
      <c r="G912" s="355"/>
      <c r="H912" s="355"/>
      <c r="I912" s="355"/>
      <c r="J912" s="355"/>
      <c r="K912" s="355"/>
      <c r="L912" s="355"/>
      <c r="M912" s="355"/>
      <c r="N912" s="355"/>
      <c r="O912" s="355"/>
      <c r="P912" s="355"/>
      <c r="Q912" s="355"/>
      <c r="R912" s="355"/>
      <c r="S912" s="355"/>
      <c r="T912" s="355"/>
      <c r="U912" s="355"/>
      <c r="V912" s="355"/>
      <c r="W912" s="355"/>
      <c r="X912" s="355"/>
      <c r="Y912" s="355"/>
      <c r="Z912" s="355"/>
    </row>
    <row r="913" spans="1:26" ht="15.75" customHeight="1" x14ac:dyDescent="0.3">
      <c r="A913" s="355"/>
      <c r="B913" s="355"/>
      <c r="C913" s="355"/>
      <c r="D913" s="355"/>
      <c r="E913" s="355"/>
      <c r="F913" s="359"/>
      <c r="G913" s="355"/>
      <c r="H913" s="355"/>
      <c r="I913" s="355"/>
      <c r="J913" s="355"/>
      <c r="K913" s="355"/>
      <c r="L913" s="355"/>
      <c r="M913" s="355"/>
      <c r="N913" s="355"/>
      <c r="O913" s="355"/>
      <c r="P913" s="355"/>
      <c r="Q913" s="355"/>
      <c r="R913" s="355"/>
      <c r="S913" s="355"/>
      <c r="T913" s="355"/>
      <c r="U913" s="355"/>
      <c r="V913" s="355"/>
      <c r="W913" s="355"/>
      <c r="X913" s="355"/>
      <c r="Y913" s="355"/>
      <c r="Z913" s="355"/>
    </row>
    <row r="914" spans="1:26" ht="15.75" customHeight="1" x14ac:dyDescent="0.3">
      <c r="A914" s="355"/>
      <c r="B914" s="355"/>
      <c r="C914" s="355"/>
      <c r="D914" s="355"/>
      <c r="E914" s="355"/>
      <c r="F914" s="359"/>
      <c r="G914" s="355"/>
      <c r="H914" s="355"/>
      <c r="I914" s="355"/>
      <c r="J914" s="355"/>
      <c r="K914" s="355"/>
      <c r="L914" s="355"/>
      <c r="M914" s="355"/>
      <c r="N914" s="355"/>
      <c r="O914" s="355"/>
      <c r="P914" s="355"/>
      <c r="Q914" s="355"/>
      <c r="R914" s="355"/>
      <c r="S914" s="355"/>
      <c r="T914" s="355"/>
      <c r="U914" s="355"/>
      <c r="V914" s="355"/>
      <c r="W914" s="355"/>
      <c r="X914" s="355"/>
      <c r="Y914" s="355"/>
      <c r="Z914" s="355"/>
    </row>
    <row r="915" spans="1:26" ht="15.75" customHeight="1" x14ac:dyDescent="0.3">
      <c r="A915" s="355"/>
      <c r="B915" s="355"/>
      <c r="C915" s="355"/>
      <c r="D915" s="355"/>
      <c r="E915" s="355"/>
      <c r="F915" s="359"/>
      <c r="G915" s="355"/>
      <c r="H915" s="355"/>
      <c r="I915" s="355"/>
      <c r="J915" s="355"/>
      <c r="K915" s="355"/>
      <c r="L915" s="355"/>
      <c r="M915" s="355"/>
      <c r="N915" s="355"/>
      <c r="O915" s="355"/>
      <c r="P915" s="355"/>
      <c r="Q915" s="355"/>
      <c r="R915" s="355"/>
      <c r="S915" s="355"/>
      <c r="T915" s="355"/>
      <c r="U915" s="355"/>
      <c r="V915" s="355"/>
      <c r="W915" s="355"/>
      <c r="X915" s="355"/>
      <c r="Y915" s="355"/>
      <c r="Z915" s="355"/>
    </row>
    <row r="916" spans="1:26" ht="15.75" customHeight="1" x14ac:dyDescent="0.3">
      <c r="A916" s="355"/>
      <c r="B916" s="355"/>
      <c r="C916" s="355"/>
      <c r="D916" s="355"/>
      <c r="E916" s="355"/>
      <c r="F916" s="359"/>
      <c r="G916" s="355"/>
      <c r="H916" s="355"/>
      <c r="I916" s="355"/>
      <c r="J916" s="355"/>
      <c r="K916" s="355"/>
      <c r="L916" s="355"/>
      <c r="M916" s="355"/>
      <c r="N916" s="355"/>
      <c r="O916" s="355"/>
      <c r="P916" s="355"/>
      <c r="Q916" s="355"/>
      <c r="R916" s="355"/>
      <c r="S916" s="355"/>
      <c r="T916" s="355"/>
      <c r="U916" s="355"/>
      <c r="V916" s="355"/>
      <c r="W916" s="355"/>
      <c r="X916" s="355"/>
      <c r="Y916" s="355"/>
      <c r="Z916" s="355"/>
    </row>
    <row r="917" spans="1:26" ht="15.75" customHeight="1" x14ac:dyDescent="0.3">
      <c r="A917" s="355"/>
      <c r="B917" s="355"/>
      <c r="C917" s="355"/>
      <c r="D917" s="355"/>
      <c r="E917" s="355"/>
      <c r="F917" s="359"/>
      <c r="G917" s="355"/>
      <c r="H917" s="355"/>
      <c r="I917" s="355"/>
      <c r="J917" s="355"/>
      <c r="K917" s="355"/>
      <c r="L917" s="355"/>
      <c r="M917" s="355"/>
      <c r="N917" s="355"/>
      <c r="O917" s="355"/>
      <c r="P917" s="355"/>
      <c r="Q917" s="355"/>
      <c r="R917" s="355"/>
      <c r="S917" s="355"/>
      <c r="T917" s="355"/>
      <c r="U917" s="355"/>
      <c r="V917" s="355"/>
      <c r="W917" s="355"/>
      <c r="X917" s="355"/>
      <c r="Y917" s="355"/>
      <c r="Z917" s="355"/>
    </row>
    <row r="918" spans="1:26" ht="15.75" customHeight="1" x14ac:dyDescent="0.3">
      <c r="A918" s="355"/>
      <c r="B918" s="355"/>
      <c r="C918" s="355"/>
      <c r="D918" s="355"/>
      <c r="E918" s="355"/>
      <c r="F918" s="359"/>
      <c r="G918" s="355"/>
      <c r="H918" s="355"/>
      <c r="I918" s="355"/>
      <c r="J918" s="355"/>
      <c r="K918" s="355"/>
      <c r="L918" s="355"/>
      <c r="M918" s="355"/>
      <c r="N918" s="355"/>
      <c r="O918" s="355"/>
      <c r="P918" s="355"/>
      <c r="Q918" s="355"/>
      <c r="R918" s="355"/>
      <c r="S918" s="355"/>
      <c r="T918" s="355"/>
      <c r="U918" s="355"/>
      <c r="V918" s="355"/>
      <c r="W918" s="355"/>
      <c r="X918" s="355"/>
      <c r="Y918" s="355"/>
      <c r="Z918" s="355"/>
    </row>
    <row r="919" spans="1:26" ht="15.75" customHeight="1" x14ac:dyDescent="0.3">
      <c r="A919" s="355"/>
      <c r="B919" s="355"/>
      <c r="C919" s="355"/>
      <c r="D919" s="355"/>
      <c r="E919" s="355"/>
      <c r="F919" s="359"/>
      <c r="G919" s="355"/>
      <c r="H919" s="355"/>
      <c r="I919" s="355"/>
      <c r="J919" s="355"/>
      <c r="K919" s="355"/>
      <c r="L919" s="355"/>
      <c r="M919" s="355"/>
      <c r="N919" s="355"/>
      <c r="O919" s="355"/>
      <c r="P919" s="355"/>
      <c r="Q919" s="355"/>
      <c r="R919" s="355"/>
      <c r="S919" s="355"/>
      <c r="T919" s="355"/>
      <c r="U919" s="355"/>
      <c r="V919" s="355"/>
      <c r="W919" s="355"/>
      <c r="X919" s="355"/>
      <c r="Y919" s="355"/>
      <c r="Z919" s="355"/>
    </row>
    <row r="920" spans="1:26" ht="15.75" customHeight="1" x14ac:dyDescent="0.3">
      <c r="A920" s="355"/>
      <c r="B920" s="355"/>
      <c r="C920" s="355"/>
      <c r="D920" s="355"/>
      <c r="E920" s="355"/>
      <c r="F920" s="359"/>
      <c r="G920" s="355"/>
      <c r="H920" s="355"/>
      <c r="I920" s="355"/>
      <c r="J920" s="355"/>
      <c r="K920" s="355"/>
      <c r="L920" s="355"/>
      <c r="M920" s="355"/>
      <c r="N920" s="355"/>
      <c r="O920" s="355"/>
      <c r="P920" s="355"/>
      <c r="Q920" s="355"/>
      <c r="R920" s="355"/>
      <c r="S920" s="355"/>
      <c r="T920" s="355"/>
      <c r="U920" s="355"/>
      <c r="V920" s="355"/>
      <c r="W920" s="355"/>
      <c r="X920" s="355"/>
      <c r="Y920" s="355"/>
      <c r="Z920" s="355"/>
    </row>
    <row r="921" spans="1:26" ht="15.75" customHeight="1" x14ac:dyDescent="0.3">
      <c r="A921" s="355"/>
      <c r="B921" s="355"/>
      <c r="C921" s="355"/>
      <c r="D921" s="355"/>
      <c r="E921" s="355"/>
      <c r="F921" s="359"/>
      <c r="G921" s="355"/>
      <c r="H921" s="355"/>
      <c r="I921" s="355"/>
      <c r="J921" s="355"/>
      <c r="K921" s="355"/>
      <c r="L921" s="355"/>
      <c r="M921" s="355"/>
      <c r="N921" s="355"/>
      <c r="O921" s="355"/>
      <c r="P921" s="355"/>
      <c r="Q921" s="355"/>
      <c r="R921" s="355"/>
      <c r="S921" s="355"/>
      <c r="T921" s="355"/>
      <c r="U921" s="355"/>
      <c r="V921" s="355"/>
      <c r="W921" s="355"/>
      <c r="X921" s="355"/>
      <c r="Y921" s="355"/>
      <c r="Z921" s="355"/>
    </row>
    <row r="922" spans="1:26" ht="15.75" customHeight="1" x14ac:dyDescent="0.3">
      <c r="A922" s="355"/>
      <c r="B922" s="355"/>
      <c r="C922" s="355"/>
      <c r="D922" s="355"/>
      <c r="E922" s="355"/>
      <c r="F922" s="359"/>
      <c r="G922" s="355"/>
      <c r="H922" s="355"/>
      <c r="I922" s="355"/>
      <c r="J922" s="355"/>
      <c r="K922" s="355"/>
      <c r="L922" s="355"/>
      <c r="M922" s="355"/>
      <c r="N922" s="355"/>
      <c r="O922" s="355"/>
      <c r="P922" s="355"/>
      <c r="Q922" s="355"/>
      <c r="R922" s="355"/>
      <c r="S922" s="355"/>
      <c r="T922" s="355"/>
      <c r="U922" s="355"/>
      <c r="V922" s="355"/>
      <c r="W922" s="355"/>
      <c r="X922" s="355"/>
      <c r="Y922" s="355"/>
      <c r="Z922" s="355"/>
    </row>
    <row r="923" spans="1:26" ht="15.75" customHeight="1" x14ac:dyDescent="0.3">
      <c r="A923" s="355"/>
      <c r="B923" s="355"/>
      <c r="C923" s="355"/>
      <c r="D923" s="355"/>
      <c r="E923" s="355"/>
      <c r="F923" s="359"/>
      <c r="G923" s="355"/>
      <c r="H923" s="355"/>
      <c r="I923" s="355"/>
      <c r="J923" s="355"/>
      <c r="K923" s="355"/>
      <c r="L923" s="355"/>
      <c r="M923" s="355"/>
      <c r="N923" s="355"/>
      <c r="O923" s="355"/>
      <c r="P923" s="355"/>
      <c r="Q923" s="355"/>
      <c r="R923" s="355"/>
      <c r="S923" s="355"/>
      <c r="T923" s="355"/>
      <c r="U923" s="355"/>
      <c r="V923" s="355"/>
      <c r="W923" s="355"/>
      <c r="X923" s="355"/>
      <c r="Y923" s="355"/>
      <c r="Z923" s="355"/>
    </row>
    <row r="924" spans="1:26" ht="15.75" customHeight="1" x14ac:dyDescent="0.3">
      <c r="A924" s="355"/>
      <c r="B924" s="355"/>
      <c r="C924" s="355"/>
      <c r="D924" s="355"/>
      <c r="E924" s="355"/>
      <c r="F924" s="359"/>
      <c r="G924" s="355"/>
      <c r="H924" s="355"/>
      <c r="I924" s="355"/>
      <c r="J924" s="355"/>
      <c r="K924" s="355"/>
      <c r="L924" s="355"/>
      <c r="M924" s="355"/>
      <c r="N924" s="355"/>
      <c r="O924" s="355"/>
      <c r="P924" s="355"/>
      <c r="Q924" s="355"/>
      <c r="R924" s="355"/>
      <c r="S924" s="355"/>
      <c r="T924" s="355"/>
      <c r="U924" s="355"/>
      <c r="V924" s="355"/>
      <c r="W924" s="355"/>
      <c r="X924" s="355"/>
      <c r="Y924" s="355"/>
      <c r="Z924" s="355"/>
    </row>
    <row r="925" spans="1:26" ht="15.75" customHeight="1" x14ac:dyDescent="0.3">
      <c r="A925" s="355"/>
      <c r="B925" s="355"/>
      <c r="C925" s="355"/>
      <c r="D925" s="355"/>
      <c r="E925" s="355"/>
      <c r="F925" s="359"/>
      <c r="G925" s="355"/>
      <c r="H925" s="355"/>
      <c r="I925" s="355"/>
      <c r="J925" s="355"/>
      <c r="K925" s="355"/>
      <c r="L925" s="355"/>
      <c r="M925" s="355"/>
      <c r="N925" s="355"/>
      <c r="O925" s="355"/>
      <c r="P925" s="355"/>
      <c r="Q925" s="355"/>
      <c r="R925" s="355"/>
      <c r="S925" s="355"/>
      <c r="T925" s="355"/>
      <c r="U925" s="355"/>
      <c r="V925" s="355"/>
      <c r="W925" s="355"/>
      <c r="X925" s="355"/>
      <c r="Y925" s="355"/>
      <c r="Z925" s="355"/>
    </row>
    <row r="926" spans="1:26" ht="15.75" customHeight="1" x14ac:dyDescent="0.3">
      <c r="A926" s="355"/>
      <c r="B926" s="355"/>
      <c r="C926" s="355"/>
      <c r="D926" s="355"/>
      <c r="E926" s="355"/>
      <c r="F926" s="359"/>
      <c r="G926" s="355"/>
      <c r="H926" s="355"/>
      <c r="I926" s="355"/>
      <c r="J926" s="355"/>
      <c r="K926" s="355"/>
      <c r="L926" s="355"/>
      <c r="M926" s="355"/>
      <c r="N926" s="355"/>
      <c r="O926" s="355"/>
      <c r="P926" s="355"/>
      <c r="Q926" s="355"/>
      <c r="R926" s="355"/>
      <c r="S926" s="355"/>
      <c r="T926" s="355"/>
      <c r="U926" s="355"/>
      <c r="V926" s="355"/>
      <c r="W926" s="355"/>
      <c r="X926" s="355"/>
      <c r="Y926" s="355"/>
      <c r="Z926" s="355"/>
    </row>
    <row r="927" spans="1:26" ht="15.75" customHeight="1" x14ac:dyDescent="0.3">
      <c r="A927" s="355"/>
      <c r="B927" s="355"/>
      <c r="C927" s="355"/>
      <c r="D927" s="355"/>
      <c r="E927" s="355"/>
      <c r="F927" s="359"/>
      <c r="G927" s="355"/>
      <c r="H927" s="355"/>
      <c r="I927" s="355"/>
      <c r="J927" s="355"/>
      <c r="K927" s="355"/>
      <c r="L927" s="355"/>
      <c r="M927" s="355"/>
      <c r="N927" s="355"/>
      <c r="O927" s="355"/>
      <c r="P927" s="355"/>
      <c r="Q927" s="355"/>
      <c r="R927" s="355"/>
      <c r="S927" s="355"/>
      <c r="T927" s="355"/>
      <c r="U927" s="355"/>
      <c r="V927" s="355"/>
      <c r="W927" s="355"/>
      <c r="X927" s="355"/>
      <c r="Y927" s="355"/>
      <c r="Z927" s="355"/>
    </row>
    <row r="928" spans="1:26" ht="15.75" customHeight="1" x14ac:dyDescent="0.3">
      <c r="A928" s="355"/>
      <c r="B928" s="355"/>
      <c r="C928" s="355"/>
      <c r="D928" s="355"/>
      <c r="E928" s="355"/>
      <c r="F928" s="359"/>
      <c r="G928" s="355"/>
      <c r="H928" s="355"/>
      <c r="I928" s="355"/>
      <c r="J928" s="355"/>
      <c r="K928" s="355"/>
      <c r="L928" s="355"/>
      <c r="M928" s="355"/>
      <c r="N928" s="355"/>
      <c r="O928" s="355"/>
      <c r="P928" s="355"/>
      <c r="Q928" s="355"/>
      <c r="R928" s="355"/>
      <c r="S928" s="355"/>
      <c r="T928" s="355"/>
      <c r="U928" s="355"/>
      <c r="V928" s="355"/>
      <c r="W928" s="355"/>
      <c r="X928" s="355"/>
      <c r="Y928" s="355"/>
      <c r="Z928" s="355"/>
    </row>
    <row r="929" spans="1:26" ht="15.75" customHeight="1" x14ac:dyDescent="0.3">
      <c r="A929" s="355"/>
      <c r="B929" s="355"/>
      <c r="C929" s="355"/>
      <c r="D929" s="355"/>
      <c r="E929" s="355"/>
      <c r="F929" s="359"/>
      <c r="G929" s="355"/>
      <c r="H929" s="355"/>
      <c r="I929" s="355"/>
      <c r="J929" s="355"/>
      <c r="K929" s="355"/>
      <c r="L929" s="355"/>
      <c r="M929" s="355"/>
      <c r="N929" s="355"/>
      <c r="O929" s="355"/>
      <c r="P929" s="355"/>
      <c r="Q929" s="355"/>
      <c r="R929" s="355"/>
      <c r="S929" s="355"/>
      <c r="T929" s="355"/>
      <c r="U929" s="355"/>
      <c r="V929" s="355"/>
      <c r="W929" s="355"/>
      <c r="X929" s="355"/>
      <c r="Y929" s="355"/>
      <c r="Z929" s="355"/>
    </row>
    <row r="930" spans="1:26" ht="15.75" customHeight="1" x14ac:dyDescent="0.3">
      <c r="A930" s="355"/>
      <c r="B930" s="355"/>
      <c r="C930" s="355"/>
      <c r="D930" s="355"/>
      <c r="E930" s="355"/>
      <c r="F930" s="359"/>
      <c r="G930" s="355"/>
      <c r="H930" s="355"/>
      <c r="I930" s="355"/>
      <c r="J930" s="355"/>
      <c r="K930" s="355"/>
      <c r="L930" s="355"/>
      <c r="M930" s="355"/>
      <c r="N930" s="355"/>
      <c r="O930" s="355"/>
      <c r="P930" s="355"/>
      <c r="Q930" s="355"/>
      <c r="R930" s="355"/>
      <c r="S930" s="355"/>
      <c r="T930" s="355"/>
      <c r="U930" s="355"/>
      <c r="V930" s="355"/>
      <c r="W930" s="355"/>
      <c r="X930" s="355"/>
      <c r="Y930" s="355"/>
      <c r="Z930" s="355"/>
    </row>
    <row r="931" spans="1:26" ht="15.75" customHeight="1" x14ac:dyDescent="0.3">
      <c r="A931" s="355"/>
      <c r="B931" s="355"/>
      <c r="C931" s="355"/>
      <c r="D931" s="355"/>
      <c r="E931" s="355"/>
      <c r="F931" s="359"/>
      <c r="G931" s="355"/>
      <c r="H931" s="355"/>
      <c r="I931" s="355"/>
      <c r="J931" s="355"/>
      <c r="K931" s="355"/>
      <c r="L931" s="355"/>
      <c r="M931" s="355"/>
      <c r="N931" s="355"/>
      <c r="O931" s="355"/>
      <c r="P931" s="355"/>
      <c r="Q931" s="355"/>
      <c r="R931" s="355"/>
      <c r="S931" s="355"/>
      <c r="T931" s="355"/>
      <c r="U931" s="355"/>
      <c r="V931" s="355"/>
      <c r="W931" s="355"/>
      <c r="X931" s="355"/>
      <c r="Y931" s="355"/>
      <c r="Z931" s="355"/>
    </row>
    <row r="932" spans="1:26" ht="15.75" customHeight="1" x14ac:dyDescent="0.3">
      <c r="A932" s="355"/>
      <c r="B932" s="355"/>
      <c r="C932" s="355"/>
      <c r="D932" s="355"/>
      <c r="E932" s="355"/>
      <c r="F932" s="359"/>
      <c r="G932" s="355"/>
      <c r="H932" s="355"/>
      <c r="I932" s="355"/>
      <c r="J932" s="355"/>
      <c r="K932" s="355"/>
      <c r="L932" s="355"/>
      <c r="M932" s="355"/>
      <c r="N932" s="355"/>
      <c r="O932" s="355"/>
      <c r="P932" s="355"/>
      <c r="Q932" s="355"/>
      <c r="R932" s="355"/>
      <c r="S932" s="355"/>
      <c r="T932" s="355"/>
      <c r="U932" s="355"/>
      <c r="V932" s="355"/>
      <c r="W932" s="355"/>
      <c r="X932" s="355"/>
      <c r="Y932" s="355"/>
      <c r="Z932" s="355"/>
    </row>
    <row r="933" spans="1:26" ht="15.75" customHeight="1" x14ac:dyDescent="0.3">
      <c r="A933" s="355"/>
      <c r="B933" s="355"/>
      <c r="C933" s="355"/>
      <c r="D933" s="355"/>
      <c r="E933" s="355"/>
      <c r="F933" s="359"/>
      <c r="G933" s="355"/>
      <c r="H933" s="355"/>
      <c r="I933" s="355"/>
      <c r="J933" s="355"/>
      <c r="K933" s="355"/>
      <c r="L933" s="355"/>
      <c r="M933" s="355"/>
      <c r="N933" s="355"/>
      <c r="O933" s="355"/>
      <c r="P933" s="355"/>
      <c r="Q933" s="355"/>
      <c r="R933" s="355"/>
      <c r="S933" s="355"/>
      <c r="T933" s="355"/>
      <c r="U933" s="355"/>
      <c r="V933" s="355"/>
      <c r="W933" s="355"/>
      <c r="X933" s="355"/>
      <c r="Y933" s="355"/>
      <c r="Z933" s="355"/>
    </row>
    <row r="934" spans="1:26" ht="15.75" customHeight="1" x14ac:dyDescent="0.3">
      <c r="A934" s="355"/>
      <c r="B934" s="355"/>
      <c r="C934" s="355"/>
      <c r="D934" s="355"/>
      <c r="E934" s="355"/>
      <c r="F934" s="359"/>
      <c r="G934" s="355"/>
      <c r="H934" s="355"/>
      <c r="I934" s="355"/>
      <c r="J934" s="355"/>
      <c r="K934" s="355"/>
      <c r="L934" s="355"/>
      <c r="M934" s="355"/>
      <c r="N934" s="355"/>
      <c r="O934" s="355"/>
      <c r="P934" s="355"/>
      <c r="Q934" s="355"/>
      <c r="R934" s="355"/>
      <c r="S934" s="355"/>
      <c r="T934" s="355"/>
      <c r="U934" s="355"/>
      <c r="V934" s="355"/>
      <c r="W934" s="355"/>
      <c r="X934" s="355"/>
      <c r="Y934" s="355"/>
      <c r="Z934" s="355"/>
    </row>
    <row r="935" spans="1:26" ht="15.75" customHeight="1" x14ac:dyDescent="0.3">
      <c r="A935" s="355"/>
      <c r="B935" s="355"/>
      <c r="C935" s="355"/>
      <c r="D935" s="355"/>
      <c r="E935" s="355"/>
      <c r="F935" s="359"/>
      <c r="G935" s="355"/>
      <c r="H935" s="355"/>
      <c r="I935" s="355"/>
      <c r="J935" s="355"/>
      <c r="K935" s="355"/>
      <c r="L935" s="355"/>
      <c r="M935" s="355"/>
      <c r="N935" s="355"/>
      <c r="O935" s="355"/>
      <c r="P935" s="355"/>
      <c r="Q935" s="355"/>
      <c r="R935" s="355"/>
      <c r="S935" s="355"/>
      <c r="T935" s="355"/>
      <c r="U935" s="355"/>
      <c r="V935" s="355"/>
      <c r="W935" s="355"/>
      <c r="X935" s="355"/>
      <c r="Y935" s="355"/>
      <c r="Z935" s="355"/>
    </row>
    <row r="936" spans="1:26" ht="15.75" customHeight="1" x14ac:dyDescent="0.3">
      <c r="A936" s="355"/>
      <c r="B936" s="355"/>
      <c r="C936" s="355"/>
      <c r="D936" s="355"/>
      <c r="E936" s="355"/>
      <c r="F936" s="359"/>
      <c r="G936" s="355"/>
      <c r="H936" s="355"/>
      <c r="I936" s="355"/>
      <c r="J936" s="355"/>
      <c r="K936" s="355"/>
      <c r="L936" s="355"/>
      <c r="M936" s="355"/>
      <c r="N936" s="355"/>
      <c r="O936" s="355"/>
      <c r="P936" s="355"/>
      <c r="Q936" s="355"/>
      <c r="R936" s="355"/>
      <c r="S936" s="355"/>
      <c r="T936" s="355"/>
      <c r="U936" s="355"/>
      <c r="V936" s="355"/>
      <c r="W936" s="355"/>
      <c r="X936" s="355"/>
      <c r="Y936" s="355"/>
      <c r="Z936" s="355"/>
    </row>
    <row r="937" spans="1:26" ht="15.75" customHeight="1" x14ac:dyDescent="0.3">
      <c r="A937" s="355"/>
      <c r="B937" s="355"/>
      <c r="C937" s="355"/>
      <c r="D937" s="355"/>
      <c r="E937" s="355"/>
      <c r="F937" s="359"/>
      <c r="G937" s="355"/>
      <c r="H937" s="355"/>
      <c r="I937" s="355"/>
      <c r="J937" s="355"/>
      <c r="K937" s="355"/>
      <c r="L937" s="355"/>
      <c r="M937" s="355"/>
      <c r="N937" s="355"/>
      <c r="O937" s="355"/>
      <c r="P937" s="355"/>
      <c r="Q937" s="355"/>
      <c r="R937" s="355"/>
      <c r="S937" s="355"/>
      <c r="T937" s="355"/>
      <c r="U937" s="355"/>
      <c r="V937" s="355"/>
      <c r="W937" s="355"/>
      <c r="X937" s="355"/>
      <c r="Y937" s="355"/>
      <c r="Z937" s="355"/>
    </row>
    <row r="938" spans="1:26" ht="15.75" customHeight="1" x14ac:dyDescent="0.3">
      <c r="A938" s="355"/>
      <c r="B938" s="355"/>
      <c r="C938" s="355"/>
      <c r="D938" s="355"/>
      <c r="E938" s="355"/>
      <c r="F938" s="359"/>
      <c r="G938" s="355"/>
      <c r="H938" s="355"/>
      <c r="I938" s="355"/>
      <c r="J938" s="355"/>
      <c r="K938" s="355"/>
      <c r="L938" s="355"/>
      <c r="M938" s="355"/>
      <c r="N938" s="355"/>
      <c r="O938" s="355"/>
      <c r="P938" s="355"/>
      <c r="Q938" s="355"/>
      <c r="R938" s="355"/>
      <c r="S938" s="355"/>
      <c r="T938" s="355"/>
      <c r="U938" s="355"/>
      <c r="V938" s="355"/>
      <c r="W938" s="355"/>
      <c r="X938" s="355"/>
      <c r="Y938" s="355"/>
      <c r="Z938" s="355"/>
    </row>
    <row r="939" spans="1:26" ht="15.75" customHeight="1" x14ac:dyDescent="0.3">
      <c r="A939" s="355"/>
      <c r="B939" s="355"/>
      <c r="C939" s="355"/>
      <c r="D939" s="355"/>
      <c r="E939" s="355"/>
      <c r="F939" s="359"/>
      <c r="G939" s="355"/>
      <c r="H939" s="355"/>
      <c r="I939" s="355"/>
      <c r="J939" s="355"/>
      <c r="K939" s="355"/>
      <c r="L939" s="355"/>
      <c r="M939" s="355"/>
      <c r="N939" s="355"/>
      <c r="O939" s="355"/>
      <c r="P939" s="355"/>
      <c r="Q939" s="355"/>
      <c r="R939" s="355"/>
      <c r="S939" s="355"/>
      <c r="T939" s="355"/>
      <c r="U939" s="355"/>
      <c r="V939" s="355"/>
      <c r="W939" s="355"/>
      <c r="X939" s="355"/>
      <c r="Y939" s="355"/>
      <c r="Z939" s="355"/>
    </row>
    <row r="940" spans="1:26" ht="15.75" customHeight="1" x14ac:dyDescent="0.3">
      <c r="A940" s="355"/>
      <c r="B940" s="355"/>
      <c r="C940" s="355"/>
      <c r="D940" s="355"/>
      <c r="E940" s="355"/>
      <c r="F940" s="359"/>
      <c r="G940" s="355"/>
      <c r="H940" s="355"/>
      <c r="I940" s="355"/>
      <c r="J940" s="355"/>
      <c r="K940" s="355"/>
      <c r="L940" s="355"/>
      <c r="M940" s="355"/>
      <c r="N940" s="355"/>
      <c r="O940" s="355"/>
      <c r="P940" s="355"/>
      <c r="Q940" s="355"/>
      <c r="R940" s="355"/>
      <c r="S940" s="355"/>
      <c r="T940" s="355"/>
      <c r="U940" s="355"/>
      <c r="V940" s="355"/>
      <c r="W940" s="355"/>
      <c r="X940" s="355"/>
      <c r="Y940" s="355"/>
      <c r="Z940" s="355"/>
    </row>
    <row r="941" spans="1:26" ht="15.75" customHeight="1" x14ac:dyDescent="0.3">
      <c r="A941" s="355"/>
      <c r="B941" s="355"/>
      <c r="C941" s="355"/>
      <c r="D941" s="355"/>
      <c r="E941" s="355"/>
      <c r="F941" s="359"/>
      <c r="G941" s="355"/>
      <c r="H941" s="355"/>
      <c r="I941" s="355"/>
      <c r="J941" s="355"/>
      <c r="K941" s="355"/>
      <c r="L941" s="355"/>
      <c r="M941" s="355"/>
      <c r="N941" s="355"/>
      <c r="O941" s="355"/>
      <c r="P941" s="355"/>
      <c r="Q941" s="355"/>
      <c r="R941" s="355"/>
      <c r="S941" s="355"/>
      <c r="T941" s="355"/>
      <c r="U941" s="355"/>
      <c r="V941" s="355"/>
      <c r="W941" s="355"/>
      <c r="X941" s="355"/>
      <c r="Y941" s="355"/>
      <c r="Z941" s="355"/>
    </row>
    <row r="942" spans="1:26" ht="15.75" customHeight="1" x14ac:dyDescent="0.3">
      <c r="A942" s="355"/>
      <c r="B942" s="355"/>
      <c r="C942" s="355"/>
      <c r="D942" s="355"/>
      <c r="E942" s="355"/>
      <c r="F942" s="359"/>
      <c r="G942" s="355"/>
      <c r="H942" s="355"/>
      <c r="I942" s="355"/>
      <c r="J942" s="355"/>
      <c r="K942" s="355"/>
      <c r="L942" s="355"/>
      <c r="M942" s="355"/>
      <c r="N942" s="355"/>
      <c r="O942" s="355"/>
      <c r="P942" s="355"/>
      <c r="Q942" s="355"/>
      <c r="R942" s="355"/>
      <c r="S942" s="355"/>
      <c r="T942" s="355"/>
      <c r="U942" s="355"/>
      <c r="V942" s="355"/>
      <c r="W942" s="355"/>
      <c r="X942" s="355"/>
      <c r="Y942" s="355"/>
      <c r="Z942" s="355"/>
    </row>
    <row r="943" spans="1:26" ht="15.75" customHeight="1" x14ac:dyDescent="0.3">
      <c r="A943" s="355"/>
      <c r="B943" s="355"/>
      <c r="C943" s="355"/>
      <c r="D943" s="355"/>
      <c r="E943" s="355"/>
      <c r="F943" s="359"/>
      <c r="G943" s="355"/>
      <c r="H943" s="355"/>
      <c r="I943" s="355"/>
      <c r="J943" s="355"/>
      <c r="K943" s="355"/>
      <c r="L943" s="355"/>
      <c r="M943" s="355"/>
      <c r="N943" s="355"/>
      <c r="O943" s="355"/>
      <c r="P943" s="355"/>
      <c r="Q943" s="355"/>
      <c r="R943" s="355"/>
      <c r="S943" s="355"/>
      <c r="T943" s="355"/>
      <c r="U943" s="355"/>
      <c r="V943" s="355"/>
      <c r="W943" s="355"/>
      <c r="X943" s="355"/>
      <c r="Y943" s="355"/>
      <c r="Z943" s="355"/>
    </row>
    <row r="944" spans="1:26" ht="15.75" customHeight="1" x14ac:dyDescent="0.3">
      <c r="A944" s="355"/>
      <c r="B944" s="355"/>
      <c r="C944" s="355"/>
      <c r="D944" s="355"/>
      <c r="E944" s="355"/>
      <c r="F944" s="359"/>
      <c r="G944" s="355"/>
      <c r="H944" s="355"/>
      <c r="I944" s="355"/>
      <c r="J944" s="355"/>
      <c r="K944" s="355"/>
      <c r="L944" s="355"/>
      <c r="M944" s="355"/>
      <c r="N944" s="355"/>
      <c r="O944" s="355"/>
      <c r="P944" s="355"/>
      <c r="Q944" s="355"/>
      <c r="R944" s="355"/>
      <c r="S944" s="355"/>
      <c r="T944" s="355"/>
      <c r="U944" s="355"/>
      <c r="V944" s="355"/>
      <c r="W944" s="355"/>
      <c r="X944" s="355"/>
      <c r="Y944" s="355"/>
      <c r="Z944" s="355"/>
    </row>
    <row r="945" spans="1:26" ht="15.75" customHeight="1" x14ac:dyDescent="0.3">
      <c r="A945" s="355"/>
      <c r="B945" s="355"/>
      <c r="C945" s="355"/>
      <c r="D945" s="355"/>
      <c r="E945" s="355"/>
      <c r="F945" s="359"/>
      <c r="G945" s="355"/>
      <c r="H945" s="355"/>
      <c r="I945" s="355"/>
      <c r="J945" s="355"/>
      <c r="K945" s="355"/>
      <c r="L945" s="355"/>
      <c r="M945" s="355"/>
      <c r="N945" s="355"/>
      <c r="O945" s="355"/>
      <c r="P945" s="355"/>
      <c r="Q945" s="355"/>
      <c r="R945" s="355"/>
      <c r="S945" s="355"/>
      <c r="T945" s="355"/>
      <c r="U945" s="355"/>
      <c r="V945" s="355"/>
      <c r="W945" s="355"/>
      <c r="X945" s="355"/>
      <c r="Y945" s="355"/>
      <c r="Z945" s="355"/>
    </row>
    <row r="946" spans="1:26" ht="15.75" customHeight="1" x14ac:dyDescent="0.3">
      <c r="A946" s="355"/>
      <c r="B946" s="355"/>
      <c r="C946" s="355"/>
      <c r="D946" s="355"/>
      <c r="E946" s="355"/>
      <c r="F946" s="359"/>
      <c r="G946" s="355"/>
      <c r="H946" s="355"/>
      <c r="I946" s="355"/>
      <c r="J946" s="355"/>
      <c r="K946" s="355"/>
      <c r="L946" s="355"/>
      <c r="M946" s="355"/>
      <c r="N946" s="355"/>
      <c r="O946" s="355"/>
      <c r="P946" s="355"/>
      <c r="Q946" s="355"/>
      <c r="R946" s="355"/>
      <c r="S946" s="355"/>
      <c r="T946" s="355"/>
      <c r="U946" s="355"/>
      <c r="V946" s="355"/>
      <c r="W946" s="355"/>
      <c r="X946" s="355"/>
      <c r="Y946" s="355"/>
      <c r="Z946" s="355"/>
    </row>
    <row r="947" spans="1:26" ht="15.75" customHeight="1" x14ac:dyDescent="0.3">
      <c r="A947" s="355"/>
      <c r="B947" s="355"/>
      <c r="C947" s="355"/>
      <c r="D947" s="355"/>
      <c r="E947" s="355"/>
      <c r="F947" s="359"/>
      <c r="G947" s="355"/>
      <c r="H947" s="355"/>
      <c r="I947" s="355"/>
      <c r="J947" s="355"/>
      <c r="K947" s="355"/>
      <c r="L947" s="355"/>
      <c r="M947" s="355"/>
      <c r="N947" s="355"/>
      <c r="O947" s="355"/>
      <c r="P947" s="355"/>
      <c r="Q947" s="355"/>
      <c r="R947" s="355"/>
      <c r="S947" s="355"/>
      <c r="T947" s="355"/>
      <c r="U947" s="355"/>
      <c r="V947" s="355"/>
      <c r="W947" s="355"/>
      <c r="X947" s="355"/>
      <c r="Y947" s="355"/>
      <c r="Z947" s="355"/>
    </row>
    <row r="948" spans="1:26" ht="15.75" customHeight="1" x14ac:dyDescent="0.3">
      <c r="A948" s="355"/>
      <c r="B948" s="355"/>
      <c r="C948" s="355"/>
      <c r="D948" s="355"/>
      <c r="E948" s="355"/>
      <c r="F948" s="359"/>
      <c r="G948" s="355"/>
      <c r="H948" s="355"/>
      <c r="I948" s="355"/>
      <c r="J948" s="355"/>
      <c r="K948" s="355"/>
      <c r="L948" s="355"/>
      <c r="M948" s="355"/>
      <c r="N948" s="355"/>
      <c r="O948" s="355"/>
      <c r="P948" s="355"/>
      <c r="Q948" s="355"/>
      <c r="R948" s="355"/>
      <c r="S948" s="355"/>
      <c r="T948" s="355"/>
      <c r="U948" s="355"/>
      <c r="V948" s="355"/>
      <c r="W948" s="355"/>
      <c r="X948" s="355"/>
      <c r="Y948" s="355"/>
      <c r="Z948" s="355"/>
    </row>
    <row r="949" spans="1:26" ht="15.75" customHeight="1" x14ac:dyDescent="0.3">
      <c r="A949" s="355"/>
      <c r="B949" s="355"/>
      <c r="C949" s="355"/>
      <c r="D949" s="355"/>
      <c r="E949" s="355"/>
      <c r="F949" s="359"/>
      <c r="G949" s="355"/>
      <c r="H949" s="355"/>
      <c r="I949" s="355"/>
      <c r="J949" s="355"/>
      <c r="K949" s="355"/>
      <c r="L949" s="355"/>
      <c r="M949" s="355"/>
      <c r="N949" s="355"/>
      <c r="O949" s="355"/>
      <c r="P949" s="355"/>
      <c r="Q949" s="355"/>
      <c r="R949" s="355"/>
      <c r="S949" s="355"/>
      <c r="T949" s="355"/>
      <c r="U949" s="355"/>
      <c r="V949" s="355"/>
      <c r="W949" s="355"/>
      <c r="X949" s="355"/>
      <c r="Y949" s="355"/>
      <c r="Z949" s="355"/>
    </row>
    <row r="950" spans="1:26" ht="15.75" customHeight="1" x14ac:dyDescent="0.3">
      <c r="A950" s="355"/>
      <c r="B950" s="355"/>
      <c r="C950" s="355"/>
      <c r="D950" s="355"/>
      <c r="E950" s="355"/>
      <c r="F950" s="359"/>
      <c r="G950" s="355"/>
      <c r="H950" s="355"/>
      <c r="I950" s="355"/>
      <c r="J950" s="355"/>
      <c r="K950" s="355"/>
      <c r="L950" s="355"/>
      <c r="M950" s="355"/>
      <c r="N950" s="355"/>
      <c r="O950" s="355"/>
      <c r="P950" s="355"/>
      <c r="Q950" s="355"/>
      <c r="R950" s="355"/>
      <c r="S950" s="355"/>
      <c r="T950" s="355"/>
      <c r="U950" s="355"/>
      <c r="V950" s="355"/>
      <c r="W950" s="355"/>
      <c r="X950" s="355"/>
      <c r="Y950" s="355"/>
      <c r="Z950" s="355"/>
    </row>
    <row r="951" spans="1:26" ht="15.75" customHeight="1" x14ac:dyDescent="0.3">
      <c r="A951" s="355"/>
      <c r="B951" s="355"/>
      <c r="C951" s="355"/>
      <c r="D951" s="355"/>
      <c r="E951" s="355"/>
      <c r="F951" s="359"/>
      <c r="G951" s="355"/>
      <c r="H951" s="355"/>
      <c r="I951" s="355"/>
      <c r="J951" s="355"/>
      <c r="K951" s="355"/>
      <c r="L951" s="355"/>
      <c r="M951" s="355"/>
      <c r="N951" s="355"/>
      <c r="O951" s="355"/>
      <c r="P951" s="355"/>
      <c r="Q951" s="355"/>
      <c r="R951" s="355"/>
      <c r="S951" s="355"/>
      <c r="T951" s="355"/>
      <c r="U951" s="355"/>
      <c r="V951" s="355"/>
      <c r="W951" s="355"/>
      <c r="X951" s="355"/>
      <c r="Y951" s="355"/>
      <c r="Z951" s="355"/>
    </row>
    <row r="952" spans="1:26" ht="15.75" customHeight="1" x14ac:dyDescent="0.3">
      <c r="A952" s="355"/>
      <c r="B952" s="355"/>
      <c r="C952" s="355"/>
      <c r="D952" s="355"/>
      <c r="E952" s="355"/>
      <c r="F952" s="359"/>
      <c r="G952" s="355"/>
      <c r="H952" s="355"/>
      <c r="I952" s="355"/>
      <c r="J952" s="355"/>
      <c r="K952" s="355"/>
      <c r="L952" s="355"/>
      <c r="M952" s="355"/>
      <c r="N952" s="355"/>
      <c r="O952" s="355"/>
      <c r="P952" s="355"/>
      <c r="Q952" s="355"/>
      <c r="R952" s="355"/>
      <c r="S952" s="355"/>
      <c r="T952" s="355"/>
      <c r="U952" s="355"/>
      <c r="V952" s="355"/>
      <c r="W952" s="355"/>
      <c r="X952" s="355"/>
      <c r="Y952" s="355"/>
      <c r="Z952" s="355"/>
    </row>
    <row r="953" spans="1:26" ht="15.75" customHeight="1" x14ac:dyDescent="0.3">
      <c r="A953" s="355"/>
      <c r="B953" s="355"/>
      <c r="C953" s="355"/>
      <c r="D953" s="355"/>
      <c r="E953" s="355"/>
      <c r="F953" s="359"/>
      <c r="G953" s="355"/>
      <c r="H953" s="355"/>
      <c r="I953" s="355"/>
      <c r="J953" s="355"/>
      <c r="K953" s="355"/>
      <c r="L953" s="355"/>
      <c r="M953" s="355"/>
      <c r="N953" s="355"/>
      <c r="O953" s="355"/>
      <c r="P953" s="355"/>
      <c r="Q953" s="355"/>
      <c r="R953" s="355"/>
      <c r="S953" s="355"/>
      <c r="T953" s="355"/>
      <c r="U953" s="355"/>
      <c r="V953" s="355"/>
      <c r="W953" s="355"/>
      <c r="X953" s="355"/>
      <c r="Y953" s="355"/>
      <c r="Z953" s="355"/>
    </row>
    <row r="954" spans="1:26" ht="15.75" customHeight="1" x14ac:dyDescent="0.3">
      <c r="A954" s="355"/>
      <c r="B954" s="355"/>
      <c r="C954" s="355"/>
      <c r="D954" s="355"/>
      <c r="E954" s="355"/>
      <c r="F954" s="359"/>
      <c r="G954" s="355"/>
      <c r="H954" s="355"/>
      <c r="I954" s="355"/>
      <c r="J954" s="355"/>
      <c r="K954" s="355"/>
      <c r="L954" s="355"/>
      <c r="M954" s="355"/>
      <c r="N954" s="355"/>
      <c r="O954" s="355"/>
      <c r="P954" s="355"/>
      <c r="Q954" s="355"/>
      <c r="R954" s="355"/>
      <c r="S954" s="355"/>
      <c r="T954" s="355"/>
      <c r="U954" s="355"/>
      <c r="V954" s="355"/>
      <c r="W954" s="355"/>
      <c r="X954" s="355"/>
      <c r="Y954" s="355"/>
      <c r="Z954" s="355"/>
    </row>
    <row r="955" spans="1:26" ht="15.75" customHeight="1" x14ac:dyDescent="0.3">
      <c r="A955" s="355"/>
      <c r="B955" s="355"/>
      <c r="C955" s="355"/>
      <c r="D955" s="355"/>
      <c r="E955" s="355"/>
      <c r="F955" s="359"/>
      <c r="G955" s="355"/>
      <c r="H955" s="355"/>
      <c r="I955" s="355"/>
      <c r="J955" s="355"/>
      <c r="K955" s="355"/>
      <c r="L955" s="355"/>
      <c r="M955" s="355"/>
      <c r="N955" s="355"/>
      <c r="O955" s="355"/>
      <c r="P955" s="355"/>
      <c r="Q955" s="355"/>
      <c r="R955" s="355"/>
      <c r="S955" s="355"/>
      <c r="T955" s="355"/>
      <c r="U955" s="355"/>
      <c r="V955" s="355"/>
      <c r="W955" s="355"/>
      <c r="X955" s="355"/>
      <c r="Y955" s="355"/>
      <c r="Z955" s="355"/>
    </row>
    <row r="956" spans="1:26" ht="15.75" customHeight="1" x14ac:dyDescent="0.3">
      <c r="A956" s="355"/>
      <c r="B956" s="355"/>
      <c r="C956" s="355"/>
      <c r="D956" s="355"/>
      <c r="E956" s="355"/>
      <c r="F956" s="359"/>
      <c r="G956" s="355"/>
      <c r="H956" s="355"/>
      <c r="I956" s="355"/>
      <c r="J956" s="355"/>
      <c r="K956" s="355"/>
      <c r="L956" s="355"/>
      <c r="M956" s="355"/>
      <c r="N956" s="355"/>
      <c r="O956" s="355"/>
      <c r="P956" s="355"/>
      <c r="Q956" s="355"/>
      <c r="R956" s="355"/>
      <c r="S956" s="355"/>
      <c r="T956" s="355"/>
      <c r="U956" s="355"/>
      <c r="V956" s="355"/>
      <c r="W956" s="355"/>
      <c r="X956" s="355"/>
      <c r="Y956" s="355"/>
      <c r="Z956" s="355"/>
    </row>
    <row r="957" spans="1:26" ht="15.75" customHeight="1" x14ac:dyDescent="0.3">
      <c r="A957" s="355"/>
      <c r="B957" s="355"/>
      <c r="C957" s="355"/>
      <c r="D957" s="355"/>
      <c r="E957" s="355"/>
      <c r="F957" s="359"/>
      <c r="G957" s="355"/>
      <c r="H957" s="355"/>
      <c r="I957" s="355"/>
      <c r="J957" s="355"/>
      <c r="K957" s="355"/>
      <c r="L957" s="355"/>
      <c r="M957" s="355"/>
      <c r="N957" s="355"/>
      <c r="O957" s="355"/>
      <c r="P957" s="355"/>
      <c r="Q957" s="355"/>
      <c r="R957" s="355"/>
      <c r="S957" s="355"/>
      <c r="T957" s="355"/>
      <c r="U957" s="355"/>
      <c r="V957" s="355"/>
      <c r="W957" s="355"/>
      <c r="X957" s="355"/>
      <c r="Y957" s="355"/>
      <c r="Z957" s="355"/>
    </row>
    <row r="958" spans="1:26" ht="15.75" customHeight="1" x14ac:dyDescent="0.3">
      <c r="A958" s="355"/>
      <c r="B958" s="355"/>
      <c r="C958" s="355"/>
      <c r="D958" s="355"/>
      <c r="E958" s="355"/>
      <c r="F958" s="359"/>
      <c r="G958" s="355"/>
      <c r="H958" s="355"/>
      <c r="I958" s="355"/>
      <c r="J958" s="355"/>
      <c r="K958" s="355"/>
      <c r="L958" s="355"/>
      <c r="M958" s="355"/>
      <c r="N958" s="355"/>
      <c r="O958" s="355"/>
      <c r="P958" s="355"/>
      <c r="Q958" s="355"/>
      <c r="R958" s="355"/>
      <c r="S958" s="355"/>
      <c r="T958" s="355"/>
      <c r="U958" s="355"/>
      <c r="V958" s="355"/>
      <c r="W958" s="355"/>
      <c r="X958" s="355"/>
      <c r="Y958" s="355"/>
      <c r="Z958" s="355"/>
    </row>
    <row r="959" spans="1:26" ht="15.75" customHeight="1" x14ac:dyDescent="0.3">
      <c r="A959" s="355"/>
      <c r="B959" s="355"/>
      <c r="C959" s="355"/>
      <c r="D959" s="355"/>
      <c r="E959" s="355"/>
      <c r="F959" s="359"/>
      <c r="G959" s="355"/>
      <c r="H959" s="355"/>
      <c r="I959" s="355"/>
      <c r="J959" s="355"/>
      <c r="K959" s="355"/>
      <c r="L959" s="355"/>
      <c r="M959" s="355"/>
      <c r="N959" s="355"/>
      <c r="O959" s="355"/>
      <c r="P959" s="355"/>
      <c r="Q959" s="355"/>
      <c r="R959" s="355"/>
      <c r="S959" s="355"/>
      <c r="T959" s="355"/>
      <c r="U959" s="355"/>
      <c r="V959" s="355"/>
      <c r="W959" s="355"/>
      <c r="X959" s="355"/>
      <c r="Y959" s="355"/>
      <c r="Z959" s="355"/>
    </row>
    <row r="960" spans="1:26" ht="15.75" customHeight="1" x14ac:dyDescent="0.3">
      <c r="A960" s="355"/>
      <c r="B960" s="355"/>
      <c r="C960" s="355"/>
      <c r="D960" s="355"/>
      <c r="E960" s="355"/>
      <c r="F960" s="359"/>
      <c r="G960" s="355"/>
      <c r="H960" s="355"/>
      <c r="I960" s="355"/>
      <c r="J960" s="355"/>
      <c r="K960" s="355"/>
      <c r="L960" s="355"/>
      <c r="M960" s="355"/>
      <c r="N960" s="355"/>
      <c r="O960" s="355"/>
      <c r="P960" s="355"/>
      <c r="Q960" s="355"/>
      <c r="R960" s="355"/>
      <c r="S960" s="355"/>
      <c r="T960" s="355"/>
      <c r="U960" s="355"/>
      <c r="V960" s="355"/>
      <c r="W960" s="355"/>
      <c r="X960" s="355"/>
      <c r="Y960" s="355"/>
      <c r="Z960" s="355"/>
    </row>
    <row r="961" spans="1:26" ht="15.75" customHeight="1" x14ac:dyDescent="0.3">
      <c r="A961" s="355"/>
      <c r="B961" s="355"/>
      <c r="C961" s="355"/>
      <c r="D961" s="355"/>
      <c r="E961" s="355"/>
      <c r="F961" s="359"/>
      <c r="G961" s="355"/>
      <c r="H961" s="355"/>
      <c r="I961" s="355"/>
      <c r="J961" s="355"/>
      <c r="K961" s="355"/>
      <c r="L961" s="355"/>
      <c r="M961" s="355"/>
      <c r="N961" s="355"/>
      <c r="O961" s="355"/>
      <c r="P961" s="355"/>
      <c r="Q961" s="355"/>
      <c r="R961" s="355"/>
      <c r="S961" s="355"/>
      <c r="T961" s="355"/>
      <c r="U961" s="355"/>
      <c r="V961" s="355"/>
      <c r="W961" s="355"/>
      <c r="X961" s="355"/>
      <c r="Y961" s="355"/>
      <c r="Z961" s="355"/>
    </row>
    <row r="962" spans="1:26" ht="15.75" customHeight="1" x14ac:dyDescent="0.3">
      <c r="A962" s="355"/>
      <c r="B962" s="355"/>
      <c r="C962" s="355"/>
      <c r="D962" s="355"/>
      <c r="E962" s="355"/>
      <c r="F962" s="359"/>
      <c r="G962" s="355"/>
      <c r="H962" s="355"/>
      <c r="I962" s="355"/>
      <c r="J962" s="355"/>
      <c r="K962" s="355"/>
      <c r="L962" s="355"/>
      <c r="M962" s="355"/>
      <c r="N962" s="355"/>
      <c r="O962" s="355"/>
      <c r="P962" s="355"/>
      <c r="Q962" s="355"/>
      <c r="R962" s="355"/>
      <c r="S962" s="355"/>
      <c r="T962" s="355"/>
      <c r="U962" s="355"/>
      <c r="V962" s="355"/>
      <c r="W962" s="355"/>
      <c r="X962" s="355"/>
      <c r="Y962" s="355"/>
      <c r="Z962" s="355"/>
    </row>
    <row r="963" spans="1:26" ht="15.75" customHeight="1" x14ac:dyDescent="0.3">
      <c r="A963" s="355"/>
      <c r="B963" s="355"/>
      <c r="C963" s="355"/>
      <c r="D963" s="355"/>
      <c r="E963" s="355"/>
      <c r="F963" s="359"/>
      <c r="G963" s="355"/>
      <c r="H963" s="355"/>
      <c r="I963" s="355"/>
      <c r="J963" s="355"/>
      <c r="K963" s="355"/>
      <c r="L963" s="355"/>
      <c r="M963" s="355"/>
      <c r="N963" s="355"/>
      <c r="O963" s="355"/>
      <c r="P963" s="355"/>
      <c r="Q963" s="355"/>
      <c r="R963" s="355"/>
      <c r="S963" s="355"/>
      <c r="T963" s="355"/>
      <c r="U963" s="355"/>
      <c r="V963" s="355"/>
      <c r="W963" s="355"/>
      <c r="X963" s="355"/>
      <c r="Y963" s="355"/>
      <c r="Z963" s="355"/>
    </row>
    <row r="964" spans="1:26" ht="15.75" customHeight="1" x14ac:dyDescent="0.3">
      <c r="A964" s="355"/>
      <c r="B964" s="355"/>
      <c r="C964" s="355"/>
      <c r="D964" s="355"/>
      <c r="E964" s="355"/>
      <c r="F964" s="359"/>
      <c r="G964" s="355"/>
      <c r="H964" s="355"/>
      <c r="I964" s="355"/>
      <c r="J964" s="355"/>
      <c r="K964" s="355"/>
      <c r="L964" s="355"/>
      <c r="M964" s="355"/>
      <c r="N964" s="355"/>
      <c r="O964" s="355"/>
      <c r="P964" s="355"/>
      <c r="Q964" s="355"/>
      <c r="R964" s="355"/>
      <c r="S964" s="355"/>
      <c r="T964" s="355"/>
      <c r="U964" s="355"/>
      <c r="V964" s="355"/>
      <c r="W964" s="355"/>
      <c r="X964" s="355"/>
      <c r="Y964" s="355"/>
      <c r="Z964" s="355"/>
    </row>
    <row r="965" spans="1:26" ht="15.75" customHeight="1" x14ac:dyDescent="0.3">
      <c r="A965" s="355"/>
      <c r="B965" s="355"/>
      <c r="C965" s="355"/>
      <c r="D965" s="355"/>
      <c r="E965" s="355"/>
      <c r="F965" s="359"/>
      <c r="G965" s="355"/>
      <c r="H965" s="355"/>
      <c r="I965" s="355"/>
      <c r="J965" s="355"/>
      <c r="K965" s="355"/>
      <c r="L965" s="355"/>
      <c r="M965" s="355"/>
      <c r="N965" s="355"/>
      <c r="O965" s="355"/>
      <c r="P965" s="355"/>
      <c r="Q965" s="355"/>
      <c r="R965" s="355"/>
      <c r="S965" s="355"/>
      <c r="T965" s="355"/>
      <c r="U965" s="355"/>
      <c r="V965" s="355"/>
      <c r="W965" s="355"/>
      <c r="X965" s="355"/>
      <c r="Y965" s="355"/>
      <c r="Z965" s="355"/>
    </row>
    <row r="966" spans="1:26" ht="15.75" customHeight="1" x14ac:dyDescent="0.3">
      <c r="A966" s="355"/>
      <c r="B966" s="355"/>
      <c r="C966" s="355"/>
      <c r="D966" s="355"/>
      <c r="E966" s="355"/>
      <c r="F966" s="359"/>
      <c r="G966" s="355"/>
      <c r="H966" s="355"/>
      <c r="I966" s="355"/>
      <c r="J966" s="355"/>
      <c r="K966" s="355"/>
      <c r="L966" s="355"/>
      <c r="M966" s="355"/>
      <c r="N966" s="355"/>
      <c r="O966" s="355"/>
      <c r="P966" s="355"/>
      <c r="Q966" s="355"/>
      <c r="R966" s="355"/>
      <c r="S966" s="355"/>
      <c r="T966" s="355"/>
      <c r="U966" s="355"/>
      <c r="V966" s="355"/>
      <c r="W966" s="355"/>
      <c r="X966" s="355"/>
      <c r="Y966" s="355"/>
      <c r="Z966" s="355"/>
    </row>
    <row r="967" spans="1:26" ht="15.75" customHeight="1" x14ac:dyDescent="0.3">
      <c r="A967" s="355"/>
      <c r="B967" s="355"/>
      <c r="C967" s="355"/>
      <c r="D967" s="355"/>
      <c r="E967" s="355"/>
      <c r="F967" s="359"/>
      <c r="G967" s="355"/>
      <c r="H967" s="355"/>
      <c r="I967" s="355"/>
      <c r="J967" s="355"/>
      <c r="K967" s="355"/>
      <c r="L967" s="355"/>
      <c r="M967" s="355"/>
      <c r="N967" s="355"/>
      <c r="O967" s="355"/>
      <c r="P967" s="355"/>
      <c r="Q967" s="355"/>
      <c r="R967" s="355"/>
      <c r="S967" s="355"/>
      <c r="T967" s="355"/>
      <c r="U967" s="355"/>
      <c r="V967" s="355"/>
      <c r="W967" s="355"/>
      <c r="X967" s="355"/>
      <c r="Y967" s="355"/>
      <c r="Z967" s="355"/>
    </row>
    <row r="968" spans="1:26" ht="15.75" customHeight="1" x14ac:dyDescent="0.3">
      <c r="A968" s="355"/>
      <c r="B968" s="355"/>
      <c r="C968" s="355"/>
      <c r="D968" s="355"/>
      <c r="E968" s="355"/>
      <c r="F968" s="359"/>
      <c r="G968" s="355"/>
      <c r="H968" s="355"/>
      <c r="I968" s="355"/>
      <c r="J968" s="355"/>
      <c r="K968" s="355"/>
      <c r="L968" s="355"/>
      <c r="M968" s="355"/>
      <c r="N968" s="355"/>
      <c r="O968" s="355"/>
      <c r="P968" s="355"/>
      <c r="Q968" s="355"/>
      <c r="R968" s="355"/>
      <c r="S968" s="355"/>
      <c r="T968" s="355"/>
      <c r="U968" s="355"/>
      <c r="V968" s="355"/>
      <c r="W968" s="355"/>
      <c r="X968" s="355"/>
      <c r="Y968" s="355"/>
      <c r="Z968" s="355"/>
    </row>
    <row r="969" spans="1:26" ht="15.75" customHeight="1" x14ac:dyDescent="0.3">
      <c r="A969" s="355"/>
      <c r="B969" s="355"/>
      <c r="C969" s="355"/>
      <c r="D969" s="355"/>
      <c r="E969" s="355"/>
      <c r="F969" s="359"/>
      <c r="G969" s="355"/>
      <c r="H969" s="355"/>
      <c r="I969" s="355"/>
      <c r="J969" s="355"/>
      <c r="K969" s="355"/>
      <c r="L969" s="355"/>
      <c r="M969" s="355"/>
      <c r="N969" s="355"/>
      <c r="O969" s="355"/>
      <c r="P969" s="355"/>
      <c r="Q969" s="355"/>
      <c r="R969" s="355"/>
      <c r="S969" s="355"/>
      <c r="T969" s="355"/>
      <c r="U969" s="355"/>
      <c r="V969" s="355"/>
      <c r="W969" s="355"/>
      <c r="X969" s="355"/>
      <c r="Y969" s="355"/>
      <c r="Z969" s="355"/>
    </row>
    <row r="970" spans="1:26" ht="15.75" customHeight="1" x14ac:dyDescent="0.3">
      <c r="A970" s="355"/>
      <c r="B970" s="355"/>
      <c r="C970" s="355"/>
      <c r="D970" s="355"/>
      <c r="E970" s="355"/>
      <c r="F970" s="359"/>
      <c r="G970" s="355"/>
      <c r="H970" s="355"/>
      <c r="I970" s="355"/>
      <c r="J970" s="355"/>
      <c r="K970" s="355"/>
      <c r="L970" s="355"/>
      <c r="M970" s="355"/>
      <c r="N970" s="355"/>
      <c r="O970" s="355"/>
      <c r="P970" s="355"/>
      <c r="Q970" s="355"/>
      <c r="R970" s="355"/>
      <c r="S970" s="355"/>
      <c r="T970" s="355"/>
      <c r="U970" s="355"/>
      <c r="V970" s="355"/>
      <c r="W970" s="355"/>
      <c r="X970" s="355"/>
      <c r="Y970" s="355"/>
      <c r="Z970" s="355"/>
    </row>
    <row r="971" spans="1:26" ht="15.75" customHeight="1" x14ac:dyDescent="0.3">
      <c r="A971" s="355"/>
      <c r="B971" s="355"/>
      <c r="C971" s="355"/>
      <c r="D971" s="355"/>
      <c r="E971" s="355"/>
      <c r="F971" s="359"/>
      <c r="G971" s="355"/>
      <c r="H971" s="355"/>
      <c r="I971" s="355"/>
      <c r="J971" s="355"/>
      <c r="K971" s="355"/>
      <c r="L971" s="355"/>
      <c r="M971" s="355"/>
      <c r="N971" s="355"/>
      <c r="O971" s="355"/>
      <c r="P971" s="355"/>
      <c r="Q971" s="355"/>
      <c r="R971" s="355"/>
      <c r="S971" s="355"/>
      <c r="T971" s="355"/>
      <c r="U971" s="355"/>
      <c r="V971" s="355"/>
      <c r="W971" s="355"/>
      <c r="X971" s="355"/>
      <c r="Y971" s="355"/>
      <c r="Z971" s="355"/>
    </row>
    <row r="972" spans="1:26" ht="15.75" customHeight="1" x14ac:dyDescent="0.3">
      <c r="A972" s="355"/>
      <c r="B972" s="355"/>
      <c r="C972" s="355"/>
      <c r="D972" s="355"/>
      <c r="E972" s="355"/>
      <c r="F972" s="359"/>
      <c r="G972" s="355"/>
      <c r="H972" s="355"/>
      <c r="I972" s="355"/>
      <c r="J972" s="355"/>
      <c r="K972" s="355"/>
      <c r="L972" s="355"/>
      <c r="M972" s="355"/>
      <c r="N972" s="355"/>
      <c r="O972" s="355"/>
      <c r="P972" s="355"/>
      <c r="Q972" s="355"/>
      <c r="R972" s="355"/>
      <c r="S972" s="355"/>
      <c r="T972" s="355"/>
      <c r="U972" s="355"/>
      <c r="V972" s="355"/>
      <c r="W972" s="355"/>
      <c r="X972" s="355"/>
      <c r="Y972" s="355"/>
      <c r="Z972" s="355"/>
    </row>
    <row r="973" spans="1:26" ht="15.75" customHeight="1" x14ac:dyDescent="0.3">
      <c r="A973" s="355"/>
      <c r="B973" s="355"/>
      <c r="C973" s="355"/>
      <c r="D973" s="355"/>
      <c r="E973" s="355"/>
      <c r="F973" s="359"/>
      <c r="G973" s="355"/>
      <c r="H973" s="355"/>
      <c r="I973" s="355"/>
      <c r="J973" s="355"/>
      <c r="K973" s="355"/>
      <c r="L973" s="355"/>
      <c r="M973" s="355"/>
      <c r="N973" s="355"/>
      <c r="O973" s="355"/>
      <c r="P973" s="355"/>
      <c r="Q973" s="355"/>
      <c r="R973" s="355"/>
      <c r="S973" s="355"/>
      <c r="T973" s="355"/>
      <c r="U973" s="355"/>
      <c r="V973" s="355"/>
      <c r="W973" s="355"/>
      <c r="X973" s="355"/>
      <c r="Y973" s="355"/>
      <c r="Z973" s="355"/>
    </row>
    <row r="974" spans="1:26" ht="15.75" customHeight="1" x14ac:dyDescent="0.3">
      <c r="A974" s="355"/>
      <c r="B974" s="355"/>
      <c r="C974" s="355"/>
      <c r="D974" s="355"/>
      <c r="E974" s="355"/>
      <c r="F974" s="359"/>
      <c r="G974" s="355"/>
      <c r="H974" s="355"/>
      <c r="I974" s="355"/>
      <c r="J974" s="355"/>
      <c r="K974" s="355"/>
      <c r="L974" s="355"/>
      <c r="M974" s="355"/>
      <c r="N974" s="355"/>
      <c r="O974" s="355"/>
      <c r="P974" s="355"/>
      <c r="Q974" s="355"/>
      <c r="R974" s="355"/>
      <c r="S974" s="355"/>
      <c r="T974" s="355"/>
      <c r="U974" s="355"/>
      <c r="V974" s="355"/>
      <c r="W974" s="355"/>
      <c r="X974" s="355"/>
      <c r="Y974" s="355"/>
      <c r="Z974" s="355"/>
    </row>
    <row r="975" spans="1:26" ht="15.75" customHeight="1" x14ac:dyDescent="0.3">
      <c r="A975" s="355"/>
      <c r="B975" s="355"/>
      <c r="C975" s="355"/>
      <c r="D975" s="355"/>
      <c r="E975" s="355"/>
      <c r="F975" s="359"/>
      <c r="G975" s="355"/>
      <c r="H975" s="355"/>
      <c r="I975" s="355"/>
      <c r="J975" s="355"/>
      <c r="K975" s="355"/>
      <c r="L975" s="355"/>
      <c r="M975" s="355"/>
      <c r="N975" s="355"/>
      <c r="O975" s="355"/>
      <c r="P975" s="355"/>
      <c r="Q975" s="355"/>
      <c r="R975" s="355"/>
      <c r="S975" s="355"/>
      <c r="T975" s="355"/>
      <c r="U975" s="355"/>
      <c r="V975" s="355"/>
      <c r="W975" s="355"/>
      <c r="X975" s="355"/>
      <c r="Y975" s="355"/>
      <c r="Z975" s="355"/>
    </row>
    <row r="976" spans="1:26" ht="15.75" customHeight="1" x14ac:dyDescent="0.3">
      <c r="A976" s="355"/>
      <c r="B976" s="355"/>
      <c r="C976" s="355"/>
      <c r="D976" s="355"/>
      <c r="E976" s="355"/>
      <c r="F976" s="359"/>
      <c r="G976" s="355"/>
      <c r="H976" s="355"/>
      <c r="I976" s="355"/>
      <c r="J976" s="355"/>
      <c r="K976" s="355"/>
      <c r="L976" s="355"/>
      <c r="M976" s="355"/>
      <c r="N976" s="355"/>
      <c r="O976" s="355"/>
      <c r="P976" s="355"/>
      <c r="Q976" s="355"/>
      <c r="R976" s="355"/>
      <c r="S976" s="355"/>
      <c r="T976" s="355"/>
      <c r="U976" s="355"/>
      <c r="V976" s="355"/>
      <c r="W976" s="355"/>
      <c r="X976" s="355"/>
      <c r="Y976" s="355"/>
      <c r="Z976" s="355"/>
    </row>
    <row r="977" spans="1:26" ht="15.75" customHeight="1" x14ac:dyDescent="0.3">
      <c r="A977" s="355"/>
      <c r="B977" s="355"/>
      <c r="C977" s="355"/>
      <c r="D977" s="355"/>
      <c r="E977" s="355"/>
      <c r="F977" s="359"/>
      <c r="G977" s="355"/>
      <c r="H977" s="355"/>
      <c r="I977" s="355"/>
      <c r="J977" s="355"/>
      <c r="K977" s="355"/>
      <c r="L977" s="355"/>
      <c r="M977" s="355"/>
      <c r="N977" s="355"/>
      <c r="O977" s="355"/>
      <c r="P977" s="355"/>
      <c r="Q977" s="355"/>
      <c r="R977" s="355"/>
      <c r="S977" s="355"/>
      <c r="T977" s="355"/>
      <c r="U977" s="355"/>
      <c r="V977" s="355"/>
      <c r="W977" s="355"/>
      <c r="X977" s="355"/>
      <c r="Y977" s="355"/>
      <c r="Z977" s="355"/>
    </row>
    <row r="978" spans="1:26" ht="15.75" customHeight="1" x14ac:dyDescent="0.3">
      <c r="A978" s="355"/>
      <c r="B978" s="355"/>
      <c r="C978" s="355"/>
      <c r="D978" s="355"/>
      <c r="E978" s="355"/>
      <c r="F978" s="359"/>
      <c r="G978" s="355"/>
      <c r="H978" s="355"/>
      <c r="I978" s="355"/>
      <c r="J978" s="355"/>
      <c r="K978" s="355"/>
      <c r="L978" s="355"/>
      <c r="M978" s="355"/>
      <c r="N978" s="355"/>
      <c r="O978" s="355"/>
      <c r="P978" s="355"/>
      <c r="Q978" s="355"/>
      <c r="R978" s="355"/>
      <c r="S978" s="355"/>
      <c r="T978" s="355"/>
      <c r="U978" s="355"/>
      <c r="V978" s="355"/>
      <c r="W978" s="355"/>
      <c r="X978" s="355"/>
      <c r="Y978" s="355"/>
      <c r="Z978" s="355"/>
    </row>
    <row r="979" spans="1:26" ht="15.75" customHeight="1" x14ac:dyDescent="0.3">
      <c r="A979" s="355"/>
      <c r="B979" s="355"/>
      <c r="C979" s="355"/>
      <c r="D979" s="355"/>
      <c r="E979" s="355"/>
      <c r="F979" s="359"/>
      <c r="G979" s="355"/>
      <c r="H979" s="355"/>
      <c r="I979" s="355"/>
      <c r="J979" s="355"/>
      <c r="K979" s="355"/>
      <c r="L979" s="355"/>
      <c r="M979" s="355"/>
      <c r="N979" s="355"/>
      <c r="O979" s="355"/>
      <c r="P979" s="355"/>
      <c r="Q979" s="355"/>
      <c r="R979" s="355"/>
      <c r="S979" s="355"/>
      <c r="T979" s="355"/>
      <c r="U979" s="355"/>
      <c r="V979" s="355"/>
      <c r="W979" s="355"/>
      <c r="X979" s="355"/>
      <c r="Y979" s="355"/>
      <c r="Z979" s="355"/>
    </row>
    <row r="980" spans="1:26" ht="15.75" customHeight="1" x14ac:dyDescent="0.3">
      <c r="A980" s="355"/>
      <c r="B980" s="355"/>
      <c r="C980" s="355"/>
      <c r="D980" s="355"/>
      <c r="E980" s="355"/>
      <c r="F980" s="359"/>
      <c r="G980" s="355"/>
      <c r="H980" s="355"/>
      <c r="I980" s="355"/>
      <c r="J980" s="355"/>
      <c r="K980" s="355"/>
      <c r="L980" s="355"/>
      <c r="M980" s="355"/>
      <c r="N980" s="355"/>
      <c r="O980" s="355"/>
      <c r="P980" s="355"/>
      <c r="Q980" s="355"/>
      <c r="R980" s="355"/>
      <c r="S980" s="355"/>
      <c r="T980" s="355"/>
      <c r="U980" s="355"/>
      <c r="V980" s="355"/>
      <c r="W980" s="355"/>
      <c r="X980" s="355"/>
      <c r="Y980" s="355"/>
      <c r="Z980" s="355"/>
    </row>
    <row r="981" spans="1:26" ht="15.75" customHeight="1" x14ac:dyDescent="0.3">
      <c r="A981" s="355"/>
      <c r="B981" s="355"/>
      <c r="C981" s="355"/>
      <c r="D981" s="355"/>
      <c r="E981" s="355"/>
      <c r="F981" s="359"/>
      <c r="G981" s="355"/>
      <c r="H981" s="355"/>
      <c r="I981" s="355"/>
      <c r="J981" s="355"/>
      <c r="K981" s="355"/>
      <c r="L981" s="355"/>
      <c r="M981" s="355"/>
      <c r="N981" s="355"/>
      <c r="O981" s="355"/>
      <c r="P981" s="355"/>
      <c r="Q981" s="355"/>
      <c r="R981" s="355"/>
      <c r="S981" s="355"/>
      <c r="T981" s="355"/>
      <c r="U981" s="355"/>
      <c r="V981" s="355"/>
      <c r="W981" s="355"/>
      <c r="X981" s="355"/>
      <c r="Y981" s="355"/>
      <c r="Z981" s="355"/>
    </row>
    <row r="982" spans="1:26" ht="15.75" customHeight="1" x14ac:dyDescent="0.3">
      <c r="A982" s="355"/>
      <c r="B982" s="355"/>
      <c r="C982" s="355"/>
      <c r="D982" s="355"/>
      <c r="E982" s="355"/>
      <c r="F982" s="359"/>
      <c r="G982" s="355"/>
      <c r="H982" s="355"/>
      <c r="I982" s="355"/>
      <c r="J982" s="355"/>
      <c r="K982" s="355"/>
      <c r="L982" s="355"/>
      <c r="M982" s="355"/>
      <c r="N982" s="355"/>
      <c r="O982" s="355"/>
      <c r="P982" s="355"/>
      <c r="Q982" s="355"/>
      <c r="R982" s="355"/>
      <c r="S982" s="355"/>
      <c r="T982" s="355"/>
      <c r="U982" s="355"/>
      <c r="V982" s="355"/>
      <c r="W982" s="355"/>
      <c r="X982" s="355"/>
      <c r="Y982" s="355"/>
      <c r="Z982" s="355"/>
    </row>
    <row r="983" spans="1:26" ht="15.75" customHeight="1" x14ac:dyDescent="0.3">
      <c r="A983" s="355"/>
      <c r="B983" s="355"/>
      <c r="C983" s="355"/>
      <c r="D983" s="355"/>
      <c r="E983" s="355"/>
      <c r="F983" s="359"/>
      <c r="G983" s="355"/>
      <c r="H983" s="355"/>
      <c r="I983" s="355"/>
      <c r="J983" s="355"/>
      <c r="K983" s="355"/>
      <c r="L983" s="355"/>
      <c r="M983" s="355"/>
      <c r="N983" s="355"/>
      <c r="O983" s="355"/>
      <c r="P983" s="355"/>
      <c r="Q983" s="355"/>
      <c r="R983" s="355"/>
      <c r="S983" s="355"/>
      <c r="T983" s="355"/>
      <c r="U983" s="355"/>
      <c r="V983" s="355"/>
      <c r="W983" s="355"/>
      <c r="X983" s="355"/>
      <c r="Y983" s="355"/>
      <c r="Z983" s="355"/>
    </row>
    <row r="984" spans="1:26" ht="15.75" customHeight="1" x14ac:dyDescent="0.3">
      <c r="A984" s="355"/>
      <c r="B984" s="355"/>
      <c r="C984" s="355"/>
      <c r="D984" s="355"/>
      <c r="E984" s="355"/>
      <c r="F984" s="359"/>
      <c r="G984" s="355"/>
      <c r="H984" s="355"/>
      <c r="I984" s="355"/>
      <c r="J984" s="355"/>
      <c r="K984" s="355"/>
      <c r="L984" s="355"/>
      <c r="M984" s="355"/>
      <c r="N984" s="355"/>
      <c r="O984" s="355"/>
      <c r="P984" s="355"/>
      <c r="Q984" s="355"/>
      <c r="R984" s="355"/>
      <c r="S984" s="355"/>
      <c r="T984" s="355"/>
      <c r="U984" s="355"/>
      <c r="V984" s="355"/>
      <c r="W984" s="355"/>
      <c r="X984" s="355"/>
      <c r="Y984" s="355"/>
      <c r="Z984" s="355"/>
    </row>
    <row r="985" spans="1:26" ht="15.75" customHeight="1" x14ac:dyDescent="0.3">
      <c r="A985" s="355"/>
      <c r="B985" s="355"/>
      <c r="C985" s="355"/>
      <c r="D985" s="355"/>
      <c r="E985" s="355"/>
      <c r="F985" s="359"/>
      <c r="G985" s="355"/>
      <c r="H985" s="355"/>
      <c r="I985" s="355"/>
      <c r="J985" s="355"/>
      <c r="K985" s="355"/>
      <c r="L985" s="355"/>
      <c r="M985" s="355"/>
      <c r="N985" s="355"/>
      <c r="O985" s="355"/>
      <c r="P985" s="355"/>
      <c r="Q985" s="355"/>
      <c r="R985" s="355"/>
      <c r="S985" s="355"/>
      <c r="T985" s="355"/>
      <c r="U985" s="355"/>
      <c r="V985" s="355"/>
      <c r="W985" s="355"/>
      <c r="X985" s="355"/>
      <c r="Y985" s="355"/>
      <c r="Z985" s="355"/>
    </row>
    <row r="986" spans="1:26" ht="15.75" customHeight="1" x14ac:dyDescent="0.3">
      <c r="A986" s="355"/>
      <c r="B986" s="355"/>
      <c r="C986" s="355"/>
      <c r="D986" s="355"/>
      <c r="E986" s="355"/>
      <c r="F986" s="359"/>
      <c r="G986" s="355"/>
      <c r="H986" s="355"/>
      <c r="I986" s="355"/>
      <c r="J986" s="355"/>
      <c r="K986" s="355"/>
      <c r="L986" s="355"/>
      <c r="M986" s="355"/>
      <c r="N986" s="355"/>
      <c r="O986" s="355"/>
      <c r="P986" s="355"/>
      <c r="Q986" s="355"/>
      <c r="R986" s="355"/>
      <c r="S986" s="355"/>
      <c r="T986" s="355"/>
      <c r="U986" s="355"/>
      <c r="V986" s="355"/>
      <c r="W986" s="355"/>
      <c r="X986" s="355"/>
      <c r="Y986" s="355"/>
      <c r="Z986" s="355"/>
    </row>
    <row r="987" spans="1:26" ht="15.75" customHeight="1" x14ac:dyDescent="0.3">
      <c r="A987" s="355"/>
      <c r="B987" s="355"/>
      <c r="C987" s="355"/>
      <c r="D987" s="355"/>
      <c r="E987" s="355"/>
      <c r="F987" s="359"/>
      <c r="G987" s="355"/>
      <c r="H987" s="355"/>
      <c r="I987" s="355"/>
      <c r="J987" s="355"/>
      <c r="K987" s="355"/>
      <c r="L987" s="355"/>
      <c r="M987" s="355"/>
      <c r="N987" s="355"/>
      <c r="O987" s="355"/>
      <c r="P987" s="355"/>
      <c r="Q987" s="355"/>
      <c r="R987" s="355"/>
      <c r="S987" s="355"/>
      <c r="T987" s="355"/>
      <c r="U987" s="355"/>
      <c r="V987" s="355"/>
      <c r="W987" s="355"/>
      <c r="X987" s="355"/>
      <c r="Y987" s="355"/>
      <c r="Z987" s="355"/>
    </row>
    <row r="988" spans="1:26" ht="15.75" customHeight="1" x14ac:dyDescent="0.3">
      <c r="A988" s="355"/>
      <c r="B988" s="355"/>
      <c r="C988" s="355"/>
      <c r="D988" s="355"/>
      <c r="E988" s="355"/>
      <c r="F988" s="359"/>
      <c r="G988" s="355"/>
      <c r="H988" s="355"/>
      <c r="I988" s="355"/>
      <c r="J988" s="355"/>
      <c r="K988" s="355"/>
      <c r="L988" s="355"/>
      <c r="M988" s="355"/>
      <c r="N988" s="355"/>
      <c r="O988" s="355"/>
      <c r="P988" s="355"/>
      <c r="Q988" s="355"/>
      <c r="R988" s="355"/>
      <c r="S988" s="355"/>
      <c r="T988" s="355"/>
      <c r="U988" s="355"/>
      <c r="V988" s="355"/>
      <c r="W988" s="355"/>
      <c r="X988" s="355"/>
      <c r="Y988" s="355"/>
      <c r="Z988" s="355"/>
    </row>
    <row r="989" spans="1:26" ht="15.75" customHeight="1" x14ac:dyDescent="0.3">
      <c r="A989" s="355"/>
      <c r="B989" s="355"/>
      <c r="C989" s="355"/>
      <c r="D989" s="355"/>
      <c r="E989" s="355"/>
      <c r="F989" s="359"/>
      <c r="G989" s="355"/>
      <c r="H989" s="355"/>
      <c r="I989" s="355"/>
      <c r="J989" s="355"/>
      <c r="K989" s="355"/>
      <c r="L989" s="355"/>
      <c r="M989" s="355"/>
      <c r="N989" s="355"/>
      <c r="O989" s="355"/>
      <c r="P989" s="355"/>
      <c r="Q989" s="355"/>
      <c r="R989" s="355"/>
      <c r="S989" s="355"/>
      <c r="T989" s="355"/>
      <c r="U989" s="355"/>
      <c r="V989" s="355"/>
      <c r="W989" s="355"/>
      <c r="X989" s="355"/>
      <c r="Y989" s="355"/>
      <c r="Z989" s="355"/>
    </row>
    <row r="990" spans="1:26" ht="15.75" customHeight="1" x14ac:dyDescent="0.3">
      <c r="A990" s="355"/>
      <c r="B990" s="355"/>
      <c r="C990" s="355"/>
      <c r="D990" s="355"/>
      <c r="E990" s="355"/>
      <c r="F990" s="359"/>
      <c r="G990" s="355"/>
      <c r="H990" s="355"/>
      <c r="I990" s="355"/>
      <c r="J990" s="355"/>
      <c r="K990" s="355"/>
      <c r="L990" s="355"/>
      <c r="M990" s="355"/>
      <c r="N990" s="355"/>
      <c r="O990" s="355"/>
      <c r="P990" s="355"/>
      <c r="Q990" s="355"/>
      <c r="R990" s="355"/>
      <c r="S990" s="355"/>
      <c r="T990" s="355"/>
      <c r="U990" s="355"/>
      <c r="V990" s="355"/>
      <c r="W990" s="355"/>
      <c r="X990" s="355"/>
      <c r="Y990" s="355"/>
      <c r="Z990" s="355"/>
    </row>
    <row r="991" spans="1:26" ht="15.75" customHeight="1" x14ac:dyDescent="0.3">
      <c r="A991" s="355"/>
      <c r="B991" s="355"/>
      <c r="C991" s="355"/>
      <c r="D991" s="355"/>
      <c r="E991" s="355"/>
      <c r="F991" s="359"/>
      <c r="G991" s="355"/>
      <c r="H991" s="355"/>
      <c r="I991" s="355"/>
      <c r="J991" s="355"/>
      <c r="K991" s="355"/>
      <c r="L991" s="355"/>
      <c r="M991" s="355"/>
      <c r="N991" s="355"/>
      <c r="O991" s="355"/>
      <c r="P991" s="355"/>
      <c r="Q991" s="355"/>
      <c r="R991" s="355"/>
      <c r="S991" s="355"/>
      <c r="T991" s="355"/>
      <c r="U991" s="355"/>
      <c r="V991" s="355"/>
      <c r="W991" s="355"/>
      <c r="X991" s="355"/>
      <c r="Y991" s="355"/>
      <c r="Z991" s="355"/>
    </row>
    <row r="992" spans="1:26" ht="15.75" customHeight="1" x14ac:dyDescent="0.3">
      <c r="A992" s="355"/>
      <c r="B992" s="355"/>
      <c r="C992" s="355"/>
      <c r="D992" s="355"/>
      <c r="E992" s="355"/>
      <c r="F992" s="359"/>
      <c r="G992" s="355"/>
      <c r="H992" s="355"/>
      <c r="I992" s="355"/>
      <c r="J992" s="355"/>
      <c r="K992" s="355"/>
      <c r="L992" s="355"/>
      <c r="M992" s="355"/>
      <c r="N992" s="355"/>
      <c r="O992" s="355"/>
      <c r="P992" s="355"/>
      <c r="Q992" s="355"/>
      <c r="R992" s="355"/>
      <c r="S992" s="355"/>
      <c r="T992" s="355"/>
      <c r="U992" s="355"/>
      <c r="V992" s="355"/>
      <c r="W992" s="355"/>
      <c r="X992" s="355"/>
      <c r="Y992" s="355"/>
      <c r="Z992" s="355"/>
    </row>
    <row r="993" spans="1:26" ht="15.75" customHeight="1" x14ac:dyDescent="0.3">
      <c r="A993" s="355"/>
      <c r="B993" s="355"/>
      <c r="C993" s="355"/>
      <c r="D993" s="355"/>
      <c r="E993" s="355"/>
      <c r="F993" s="359"/>
      <c r="G993" s="355"/>
      <c r="H993" s="355"/>
      <c r="I993" s="355"/>
      <c r="J993" s="355"/>
      <c r="K993" s="355"/>
      <c r="L993" s="355"/>
      <c r="M993" s="355"/>
      <c r="N993" s="355"/>
      <c r="O993" s="355"/>
      <c r="P993" s="355"/>
      <c r="Q993" s="355"/>
      <c r="R993" s="355"/>
      <c r="S993" s="355"/>
      <c r="T993" s="355"/>
      <c r="U993" s="355"/>
      <c r="V993" s="355"/>
      <c r="W993" s="355"/>
      <c r="X993" s="355"/>
      <c r="Y993" s="355"/>
      <c r="Z993" s="355"/>
    </row>
    <row r="994" spans="1:26" ht="15.75" customHeight="1" x14ac:dyDescent="0.3">
      <c r="A994" s="355"/>
      <c r="B994" s="355"/>
      <c r="C994" s="355"/>
      <c r="D994" s="355"/>
      <c r="E994" s="355"/>
      <c r="F994" s="359"/>
      <c r="G994" s="355"/>
      <c r="H994" s="355"/>
      <c r="I994" s="355"/>
      <c r="J994" s="355"/>
      <c r="K994" s="355"/>
      <c r="L994" s="355"/>
      <c r="M994" s="355"/>
      <c r="N994" s="355"/>
      <c r="O994" s="355"/>
      <c r="P994" s="355"/>
      <c r="Q994" s="355"/>
      <c r="R994" s="355"/>
      <c r="S994" s="355"/>
      <c r="T994" s="355"/>
      <c r="U994" s="355"/>
      <c r="V994" s="355"/>
      <c r="W994" s="355"/>
      <c r="X994" s="355"/>
      <c r="Y994" s="355"/>
      <c r="Z994" s="355"/>
    </row>
    <row r="995" spans="1:26" ht="15.75" customHeight="1" x14ac:dyDescent="0.3">
      <c r="A995" s="355"/>
      <c r="B995" s="355"/>
      <c r="C995" s="355"/>
      <c r="D995" s="355"/>
      <c r="E995" s="355"/>
      <c r="F995" s="359"/>
      <c r="G995" s="355"/>
      <c r="H995" s="355"/>
      <c r="I995" s="355"/>
      <c r="J995" s="355"/>
      <c r="K995" s="355"/>
      <c r="L995" s="355"/>
      <c r="M995" s="355"/>
      <c r="N995" s="355"/>
      <c r="O995" s="355"/>
      <c r="P995" s="355"/>
      <c r="Q995" s="355"/>
      <c r="R995" s="355"/>
      <c r="S995" s="355"/>
      <c r="T995" s="355"/>
      <c r="U995" s="355"/>
      <c r="V995" s="355"/>
      <c r="W995" s="355"/>
      <c r="X995" s="355"/>
      <c r="Y995" s="355"/>
      <c r="Z995" s="355"/>
    </row>
    <row r="996" spans="1:26" ht="15.75" customHeight="1" x14ac:dyDescent="0.3">
      <c r="A996" s="355"/>
      <c r="B996" s="355"/>
      <c r="C996" s="355"/>
      <c r="D996" s="355"/>
      <c r="E996" s="355"/>
      <c r="F996" s="359"/>
      <c r="G996" s="355"/>
      <c r="H996" s="355"/>
      <c r="I996" s="355"/>
      <c r="J996" s="355"/>
      <c r="K996" s="355"/>
      <c r="L996" s="355"/>
      <c r="M996" s="355"/>
      <c r="N996" s="355"/>
      <c r="O996" s="355"/>
      <c r="P996" s="355"/>
      <c r="Q996" s="355"/>
      <c r="R996" s="355"/>
      <c r="S996" s="355"/>
      <c r="T996" s="355"/>
      <c r="U996" s="355"/>
      <c r="V996" s="355"/>
      <c r="W996" s="355"/>
      <c r="X996" s="355"/>
      <c r="Y996" s="355"/>
      <c r="Z996" s="355"/>
    </row>
    <row r="997" spans="1:26" ht="15.75" customHeight="1" x14ac:dyDescent="0.3">
      <c r="A997" s="355"/>
      <c r="B997" s="355"/>
      <c r="C997" s="355"/>
      <c r="D997" s="355"/>
      <c r="E997" s="355"/>
      <c r="F997" s="359"/>
      <c r="G997" s="355"/>
      <c r="H997" s="355"/>
      <c r="I997" s="355"/>
      <c r="J997" s="355"/>
      <c r="K997" s="355"/>
      <c r="L997" s="355"/>
      <c r="M997" s="355"/>
      <c r="N997" s="355"/>
      <c r="O997" s="355"/>
      <c r="P997" s="355"/>
      <c r="Q997" s="355"/>
      <c r="R997" s="355"/>
      <c r="S997" s="355"/>
      <c r="T997" s="355"/>
      <c r="U997" s="355"/>
      <c r="V997" s="355"/>
      <c r="W997" s="355"/>
      <c r="X997" s="355"/>
      <c r="Y997" s="355"/>
      <c r="Z997" s="355"/>
    </row>
    <row r="998" spans="1:26" ht="15.75" customHeight="1" x14ac:dyDescent="0.3">
      <c r="A998" s="355"/>
      <c r="B998" s="355"/>
      <c r="C998" s="355"/>
      <c r="D998" s="355"/>
      <c r="E998" s="355"/>
      <c r="F998" s="359"/>
      <c r="G998" s="355"/>
      <c r="H998" s="355"/>
      <c r="I998" s="355"/>
      <c r="J998" s="355"/>
      <c r="K998" s="355"/>
      <c r="L998" s="355"/>
      <c r="M998" s="355"/>
      <c r="N998" s="355"/>
      <c r="O998" s="355"/>
      <c r="P998" s="355"/>
      <c r="Q998" s="355"/>
      <c r="R998" s="355"/>
      <c r="S998" s="355"/>
      <c r="T998" s="355"/>
      <c r="U998" s="355"/>
      <c r="V998" s="355"/>
      <c r="W998" s="355"/>
      <c r="X998" s="355"/>
      <c r="Y998" s="355"/>
      <c r="Z998" s="355"/>
    </row>
    <row r="999" spans="1:26" ht="15.75" customHeight="1" x14ac:dyDescent="0.3">
      <c r="A999" s="355"/>
      <c r="B999" s="355"/>
      <c r="C999" s="355"/>
      <c r="D999" s="355"/>
      <c r="E999" s="355"/>
      <c r="F999" s="359"/>
      <c r="G999" s="355"/>
      <c r="H999" s="355"/>
      <c r="I999" s="355"/>
      <c r="J999" s="355"/>
      <c r="K999" s="355"/>
      <c r="L999" s="355"/>
      <c r="M999" s="355"/>
      <c r="N999" s="355"/>
      <c r="O999" s="355"/>
      <c r="P999" s="355"/>
      <c r="Q999" s="355"/>
      <c r="R999" s="355"/>
      <c r="S999" s="355"/>
      <c r="T999" s="355"/>
      <c r="U999" s="355"/>
      <c r="V999" s="355"/>
      <c r="W999" s="355"/>
      <c r="X999" s="355"/>
      <c r="Y999" s="355"/>
      <c r="Z999" s="355"/>
    </row>
    <row r="1000" spans="1:26" ht="15.75" customHeight="1" x14ac:dyDescent="0.3">
      <c r="A1000" s="355"/>
      <c r="B1000" s="355"/>
      <c r="C1000" s="355"/>
      <c r="D1000" s="355"/>
      <c r="E1000" s="355"/>
      <c r="F1000" s="359"/>
      <c r="G1000" s="355"/>
      <c r="H1000" s="355"/>
      <c r="I1000" s="355"/>
      <c r="J1000" s="355"/>
      <c r="K1000" s="355"/>
      <c r="L1000" s="355"/>
      <c r="M1000" s="355"/>
      <c r="N1000" s="355"/>
      <c r="O1000" s="355"/>
      <c r="P1000" s="355"/>
      <c r="Q1000" s="355"/>
      <c r="R1000" s="355"/>
      <c r="S1000" s="355"/>
      <c r="T1000" s="355"/>
      <c r="U1000" s="355"/>
      <c r="V1000" s="355"/>
      <c r="W1000" s="355"/>
      <c r="X1000" s="355"/>
      <c r="Y1000" s="355"/>
      <c r="Z1000" s="355"/>
    </row>
  </sheetData>
  <mergeCells count="11">
    <mergeCell ref="B20:B23"/>
    <mergeCell ref="C3:O3"/>
    <mergeCell ref="C5:O5"/>
    <mergeCell ref="D8:I8"/>
    <mergeCell ref="J8:O8"/>
    <mergeCell ref="B10:B18"/>
    <mergeCell ref="B24:B32"/>
    <mergeCell ref="B33:B40"/>
    <mergeCell ref="B41:B42"/>
    <mergeCell ref="B43:B47"/>
    <mergeCell ref="B48:B52"/>
  </mergeCells>
  <pageMargins left="0.23622047244094491" right="0.23622047244094491" top="0.74803149606299213" bottom="0.74803149606299213" header="0" footer="0"/>
  <pageSetup pageOrder="overThenDown" orientation="landscape" r:id="rId1"/>
  <rowBreaks count="1" manualBreakCount="1">
    <brk id="47" man="1"/>
  </rowBreaks>
  <drawing r:id="rId2"/>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A0B42-4E17-492F-B1AC-A9D25BDE9DEA}">
  <sheetPr codeName="Hoja44">
    <tabColor rgb="FFE2A8E6"/>
    <pageSetUpPr fitToPage="1"/>
  </sheetPr>
  <dimension ref="A1:DZ357"/>
  <sheetViews>
    <sheetView showGridLines="0" showRowColHeaders="0" zoomScaleNormal="100" workbookViewId="0">
      <pane xSplit="10" topLeftCell="K1" activePane="topRight" state="frozen"/>
      <selection activeCell="B23" sqref="B23:J44"/>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ustomWidth="1"/>
    <col min="12" max="12" width="37.44140625" style="82" customWidth="1"/>
    <col min="13" max="13" width="52.5546875" style="82" bestFit="1" customWidth="1"/>
    <col min="14" max="14" width="51.44140625" style="82" bestFit="1" customWidth="1"/>
    <col min="15" max="15" width="1.33203125" style="82" customWidth="1"/>
    <col min="16" max="111" width="11.44140625" style="82" customWidth="1"/>
    <col min="112" max="112" width="11.44140625" style="22"/>
    <col min="113" max="16384" width="11.44140625" style="82"/>
  </cols>
  <sheetData>
    <row r="1" spans="1:12" s="22" customFormat="1" ht="20.25" customHeight="1" thickTop="1" thickBot="1" x14ac:dyDescent="0.35">
      <c r="A1" s="463"/>
      <c r="B1" s="464"/>
      <c r="C1" s="464"/>
      <c r="D1" s="464"/>
      <c r="E1" s="464"/>
      <c r="F1" s="464"/>
      <c r="G1" s="464"/>
      <c r="H1" s="464"/>
      <c r="I1" s="464"/>
      <c r="J1" s="465"/>
      <c r="K1" s="21">
        <v>2958465</v>
      </c>
      <c r="L1" s="21"/>
    </row>
    <row r="2" spans="1:12" s="22" customFormat="1" ht="45" customHeight="1" x14ac:dyDescent="0.3">
      <c r="A2" s="62"/>
      <c r="B2" s="474"/>
      <c r="C2" s="481" t="s">
        <v>99</v>
      </c>
      <c r="D2" s="481"/>
      <c r="E2" s="481"/>
      <c r="F2" s="481"/>
      <c r="G2" s="482"/>
      <c r="H2" s="482"/>
      <c r="I2" s="483"/>
      <c r="J2" s="64"/>
    </row>
    <row r="3" spans="1:12" s="22" customFormat="1" ht="15" thickBot="1" x14ac:dyDescent="0.35">
      <c r="A3" s="62"/>
      <c r="B3" s="475"/>
      <c r="C3" s="473"/>
      <c r="D3" s="473"/>
      <c r="E3" s="473"/>
      <c r="F3" s="473" t="s">
        <v>100</v>
      </c>
      <c r="G3" s="479"/>
      <c r="H3" s="479"/>
      <c r="I3" s="480"/>
      <c r="J3" s="64"/>
    </row>
    <row r="4" spans="1:12" s="22" customFormat="1" ht="15" thickBot="1" x14ac:dyDescent="0.35">
      <c r="A4" s="62"/>
      <c r="B4" s="466"/>
      <c r="C4" s="466"/>
      <c r="D4" s="466"/>
      <c r="E4" s="466"/>
      <c r="F4" s="466"/>
      <c r="G4" s="466"/>
      <c r="H4" s="466"/>
      <c r="I4" s="466"/>
      <c r="J4" s="64"/>
    </row>
    <row r="5" spans="1:12" s="22" customFormat="1" ht="27.75" customHeight="1" thickBot="1" x14ac:dyDescent="0.35">
      <c r="A5" s="62"/>
      <c r="B5" s="476" t="s">
        <v>101</v>
      </c>
      <c r="C5" s="477"/>
      <c r="D5" s="477"/>
      <c r="E5" s="477"/>
      <c r="F5" s="477"/>
      <c r="G5" s="477"/>
      <c r="H5" s="477"/>
      <c r="I5" s="478"/>
      <c r="J5" s="64"/>
    </row>
    <row r="6" spans="1:12" s="22" customFormat="1" ht="15" thickBot="1" x14ac:dyDescent="0.35">
      <c r="A6" s="62"/>
      <c r="B6" s="471" t="s">
        <v>102</v>
      </c>
      <c r="C6" s="472"/>
      <c r="D6" s="23" t="s">
        <v>103</v>
      </c>
      <c r="E6" s="24" t="s">
        <v>104</v>
      </c>
      <c r="F6" s="24" t="s">
        <v>105</v>
      </c>
      <c r="G6" s="24" t="s">
        <v>106</v>
      </c>
      <c r="H6" s="24" t="s">
        <v>107</v>
      </c>
      <c r="I6" s="25" t="s">
        <v>108</v>
      </c>
      <c r="J6" s="64"/>
    </row>
    <row r="7" spans="1:12"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2"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2"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2"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2"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2"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2"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2"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2"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2"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 hidden="1" thickBot="1" x14ac:dyDescent="0.35">
      <c r="A21" s="62"/>
      <c r="B21" s="578" t="s">
        <v>1142</v>
      </c>
      <c r="C21" s="579"/>
      <c r="D21" s="579"/>
      <c r="E21" s="579"/>
      <c r="F21" s="579"/>
      <c r="G21" s="579"/>
      <c r="H21" s="579"/>
      <c r="I21" s="580"/>
      <c r="J21" s="64"/>
    </row>
    <row r="22" spans="1:130" s="22" customFormat="1" ht="18" customHeight="1" collapsed="1" thickBot="1" x14ac:dyDescent="0.35">
      <c r="A22" s="62"/>
      <c r="B22" s="562" t="s">
        <v>1433</v>
      </c>
      <c r="C22" s="563"/>
      <c r="D22" s="503" t="str">
        <f>IF(DZ23&gt;0,Navegación!$E$86,"")</f>
        <v/>
      </c>
      <c r="E22" s="503"/>
      <c r="F22" s="503"/>
      <c r="G22" s="503"/>
      <c r="H22" s="503"/>
      <c r="I22" s="504"/>
      <c r="J22" s="64"/>
    </row>
    <row r="23" spans="1:130" s="22" customFormat="1" x14ac:dyDescent="0.3">
      <c r="A23" s="62"/>
      <c r="B23" s="484" t="s">
        <v>995</v>
      </c>
      <c r="C23" s="485"/>
      <c r="D23" s="16"/>
      <c r="E23" s="16"/>
      <c r="F23" s="16"/>
      <c r="G23" s="16"/>
      <c r="H23" s="16"/>
      <c r="I23" s="17"/>
      <c r="J23" s="64"/>
      <c r="DZ23" s="147">
        <f>COUNTIF(D23:I23,"&lt;&gt;")</f>
        <v>0</v>
      </c>
    </row>
    <row r="24" spans="1:130" s="22" customFormat="1" x14ac:dyDescent="0.3">
      <c r="A24" s="62"/>
      <c r="B24" s="467" t="s">
        <v>781</v>
      </c>
      <c r="C24" s="468"/>
      <c r="D24" s="26"/>
      <c r="E24" s="26"/>
      <c r="F24" s="26"/>
      <c r="G24" s="26"/>
      <c r="H24" s="26"/>
      <c r="I24" s="32"/>
      <c r="J24" s="64"/>
    </row>
    <row r="25" spans="1:130" s="22" customFormat="1" ht="42" customHeight="1" x14ac:dyDescent="0.3">
      <c r="A25" s="62"/>
      <c r="B25" s="467" t="s">
        <v>1434</v>
      </c>
      <c r="C25" s="468"/>
      <c r="D25" s="11"/>
      <c r="E25" s="11"/>
      <c r="F25" s="11"/>
      <c r="G25" s="11"/>
      <c r="H25" s="11"/>
      <c r="I25" s="12"/>
      <c r="J25" s="64"/>
    </row>
    <row r="26" spans="1:130" s="22" customFormat="1" x14ac:dyDescent="0.3">
      <c r="A26" s="62"/>
      <c r="B26" s="467" t="s">
        <v>1435</v>
      </c>
      <c r="C26" s="468"/>
      <c r="D26" s="11"/>
      <c r="E26" s="11"/>
      <c r="F26" s="11"/>
      <c r="G26" s="11"/>
      <c r="H26" s="11"/>
      <c r="I26" s="12"/>
      <c r="J26" s="64"/>
    </row>
    <row r="27" spans="1:130" s="22" customFormat="1" ht="15" thickBot="1" x14ac:dyDescent="0.35">
      <c r="A27" s="62"/>
      <c r="B27" s="523" t="s">
        <v>26</v>
      </c>
      <c r="C27" s="524"/>
      <c r="D27" s="13"/>
      <c r="E27" s="13"/>
      <c r="F27" s="13"/>
      <c r="G27" s="13"/>
      <c r="H27" s="13"/>
      <c r="I27" s="14"/>
      <c r="J27" s="64"/>
    </row>
    <row r="28" spans="1:130" s="22" customFormat="1" ht="21" collapsed="1" thickBot="1" x14ac:dyDescent="0.35">
      <c r="A28" s="195"/>
      <c r="B28" s="233"/>
      <c r="C28" s="233"/>
      <c r="D28" s="231"/>
      <c r="E28" s="231"/>
      <c r="F28" s="231"/>
      <c r="G28" s="231"/>
      <c r="H28" s="231"/>
      <c r="I28" s="231"/>
      <c r="J28" s="64"/>
    </row>
    <row r="29" spans="1:130" s="22" customFormat="1" x14ac:dyDescent="0.3">
      <c r="A29" s="195"/>
      <c r="B29" s="494" t="s">
        <v>131</v>
      </c>
      <c r="C29" s="497"/>
      <c r="D29" s="497"/>
      <c r="E29" s="497"/>
      <c r="F29" s="497"/>
      <c r="G29" s="497"/>
      <c r="H29" s="497"/>
      <c r="I29" s="498"/>
      <c r="J29" s="64"/>
    </row>
    <row r="30" spans="1:130" s="22" customFormat="1" x14ac:dyDescent="0.3">
      <c r="A30" s="195"/>
      <c r="B30" s="495"/>
      <c r="C30" s="499"/>
      <c r="D30" s="499"/>
      <c r="E30" s="499"/>
      <c r="F30" s="499"/>
      <c r="G30" s="499"/>
      <c r="H30" s="499"/>
      <c r="I30" s="500"/>
      <c r="J30" s="64"/>
    </row>
    <row r="31" spans="1:130" s="22" customFormat="1" x14ac:dyDescent="0.3">
      <c r="A31" s="195"/>
      <c r="B31" s="495"/>
      <c r="C31" s="499"/>
      <c r="D31" s="499"/>
      <c r="E31" s="499"/>
      <c r="F31" s="499"/>
      <c r="G31" s="499"/>
      <c r="H31" s="499"/>
      <c r="I31" s="500"/>
      <c r="J31" s="64"/>
    </row>
    <row r="32" spans="1:130" s="22" customFormat="1" x14ac:dyDescent="0.3">
      <c r="A32" s="195"/>
      <c r="B32" s="495"/>
      <c r="C32" s="499"/>
      <c r="D32" s="499"/>
      <c r="E32" s="499"/>
      <c r="F32" s="499"/>
      <c r="G32" s="499"/>
      <c r="H32" s="499"/>
      <c r="I32" s="500"/>
      <c r="J32" s="64"/>
    </row>
    <row r="33" spans="1:112" s="22" customFormat="1" ht="15" thickBot="1" x14ac:dyDescent="0.35">
      <c r="A33" s="195"/>
      <c r="B33" s="496"/>
      <c r="C33" s="501"/>
      <c r="D33" s="501"/>
      <c r="E33" s="501"/>
      <c r="F33" s="501"/>
      <c r="G33" s="501"/>
      <c r="H33" s="501"/>
      <c r="I33" s="502"/>
      <c r="J33" s="64"/>
    </row>
    <row r="34" spans="1:112" s="22" customFormat="1" ht="15" thickBot="1" x14ac:dyDescent="0.35">
      <c r="A34" s="63"/>
      <c r="B34" s="489" t="str">
        <f>'WINDOWS 1'!$B$37</f>
        <v>APROBADOR POR: Jefe Dpto. Servicios Compartidos</v>
      </c>
      <c r="C34" s="489"/>
      <c r="D34" s="489"/>
      <c r="E34" s="298"/>
      <c r="F34" s="298" t="str">
        <f>'WINDOWS 1'!F37</f>
        <v>V20 de 26/09/2023</v>
      </c>
      <c r="G34" s="299"/>
      <c r="H34" s="299"/>
      <c r="I34" s="299" t="str">
        <f>"Pág. " &amp;Navegación!B86 &amp; " de " &amp;Navegación!$B$102</f>
        <v>Pág. 44 de 54</v>
      </c>
      <c r="J34" s="65"/>
    </row>
    <row r="35" spans="1:112" s="22" customFormat="1" ht="15" collapsed="1" thickTop="1" x14ac:dyDescent="0.3">
      <c r="B35" s="82"/>
      <c r="C35" s="82"/>
      <c r="D35" s="82"/>
      <c r="E35" s="82"/>
      <c r="F35" s="82"/>
      <c r="G35" s="82"/>
      <c r="H35" s="82"/>
      <c r="I35" s="82"/>
      <c r="J35" s="82"/>
    </row>
    <row r="36" spans="1:112" s="22" customFormat="1" x14ac:dyDescent="0.3">
      <c r="B36" s="82"/>
      <c r="C36" s="82"/>
      <c r="D36" s="82"/>
      <c r="E36" s="82"/>
      <c r="F36" s="82"/>
      <c r="G36" s="82"/>
      <c r="H36" s="82"/>
      <c r="I36" s="82"/>
      <c r="J36" s="82"/>
      <c r="DH36" s="147" t="e">
        <f>COUNTIF(#REF!,"&lt;&gt;")</f>
        <v>#REF!</v>
      </c>
    </row>
    <row r="37" spans="1:112" s="22" customFormat="1" x14ac:dyDescent="0.3">
      <c r="B37" s="82"/>
      <c r="C37" s="82"/>
      <c r="D37" s="82"/>
      <c r="E37" s="82"/>
      <c r="F37" s="82"/>
      <c r="G37" s="82"/>
      <c r="H37" s="82"/>
      <c r="I37" s="82"/>
      <c r="J37" s="82"/>
    </row>
    <row r="38" spans="1:112" s="22" customFormat="1" x14ac:dyDescent="0.3">
      <c r="B38" s="82"/>
      <c r="C38" s="82"/>
      <c r="D38" s="82"/>
      <c r="E38" s="82"/>
      <c r="F38" s="82"/>
      <c r="G38" s="82"/>
      <c r="H38" s="82"/>
      <c r="I38" s="82"/>
      <c r="J38" s="82"/>
    </row>
    <row r="39" spans="1:112" s="22" customFormat="1" ht="18.75" customHeight="1" x14ac:dyDescent="0.3">
      <c r="A39" s="82"/>
      <c r="B39" s="82"/>
      <c r="C39" s="82"/>
      <c r="D39" s="82"/>
      <c r="E39" s="82"/>
      <c r="F39" s="82"/>
      <c r="G39" s="82"/>
      <c r="H39" s="82"/>
      <c r="I39" s="82"/>
      <c r="J39" s="82"/>
    </row>
    <row r="40" spans="1:112" s="22" customFormat="1" ht="15" customHeight="1" x14ac:dyDescent="0.3">
      <c r="A40" s="82"/>
      <c r="B40" s="82"/>
      <c r="C40" s="82"/>
      <c r="D40" s="82"/>
      <c r="E40" s="82"/>
      <c r="F40" s="82"/>
      <c r="G40" s="82"/>
      <c r="H40" s="82"/>
      <c r="I40" s="82"/>
      <c r="J40" s="82"/>
      <c r="DH40" s="147" t="e">
        <f>COUNTIF(#REF!,"&lt;&gt;")</f>
        <v>#REF!</v>
      </c>
    </row>
    <row r="41" spans="1:112" s="22" customFormat="1" x14ac:dyDescent="0.3">
      <c r="A41" s="82"/>
      <c r="B41" s="82"/>
      <c r="C41" s="82"/>
      <c r="D41" s="82"/>
      <c r="E41" s="82"/>
      <c r="F41" s="82"/>
      <c r="G41" s="82"/>
      <c r="H41" s="82"/>
      <c r="I41" s="82"/>
      <c r="J41" s="82"/>
    </row>
    <row r="42" spans="1:112" s="22" customFormat="1" x14ac:dyDescent="0.3">
      <c r="A42" s="82"/>
      <c r="B42" s="82"/>
      <c r="C42" s="82"/>
      <c r="D42" s="82"/>
      <c r="E42" s="82"/>
      <c r="F42" s="82"/>
      <c r="G42" s="82"/>
      <c r="H42" s="82"/>
      <c r="I42" s="82"/>
      <c r="J42" s="82"/>
    </row>
    <row r="43" spans="1:112" s="22" customFormat="1" x14ac:dyDescent="0.3">
      <c r="A43" s="82"/>
      <c r="B43" s="82"/>
      <c r="C43" s="82"/>
      <c r="D43" s="82"/>
      <c r="E43" s="82"/>
      <c r="F43" s="82"/>
      <c r="G43" s="82"/>
      <c r="H43" s="82"/>
      <c r="I43" s="82"/>
      <c r="J43" s="82"/>
    </row>
    <row r="44" spans="1:112" s="22" customFormat="1" x14ac:dyDescent="0.3">
      <c r="A44" s="82"/>
      <c r="B44" s="82"/>
      <c r="C44" s="82"/>
      <c r="D44" s="82"/>
      <c r="E44" s="82"/>
      <c r="F44" s="82"/>
      <c r="G44" s="82"/>
      <c r="H44" s="82"/>
      <c r="I44" s="82"/>
      <c r="J44" s="82"/>
    </row>
    <row r="45" spans="1:112" s="22" customFormat="1" collapsed="1" x14ac:dyDescent="0.3">
      <c r="A45" s="82"/>
      <c r="B45" s="82"/>
      <c r="C45" s="82"/>
      <c r="D45" s="82"/>
      <c r="E45" s="82"/>
      <c r="F45" s="82"/>
      <c r="G45" s="82"/>
      <c r="H45" s="82"/>
      <c r="I45" s="82"/>
      <c r="J45" s="82"/>
    </row>
    <row r="46" spans="1:112" s="22" customFormat="1" hidden="1" x14ac:dyDescent="0.3">
      <c r="A46" s="82"/>
      <c r="B46" s="82"/>
      <c r="C46" s="82"/>
      <c r="D46" s="82"/>
      <c r="E46" s="82"/>
      <c r="F46" s="82"/>
      <c r="G46" s="82"/>
      <c r="H46" s="82"/>
      <c r="I46" s="82"/>
      <c r="J46" s="82"/>
      <c r="DH46" s="147" t="e">
        <f>COUNTIF(#REF!,"&lt;&gt;")</f>
        <v>#REF!</v>
      </c>
    </row>
    <row r="47" spans="1:112" s="22" customFormat="1" x14ac:dyDescent="0.3">
      <c r="A47" s="82"/>
      <c r="B47" s="82"/>
      <c r="C47" s="82"/>
      <c r="D47" s="82"/>
      <c r="E47" s="82"/>
      <c r="F47" s="82"/>
      <c r="G47" s="82"/>
      <c r="H47" s="82"/>
      <c r="I47" s="82"/>
      <c r="J47" s="82"/>
      <c r="DH47" s="147" t="e">
        <f>COUNTIF(#REF!,"&lt;&gt;")</f>
        <v>#REF!</v>
      </c>
    </row>
    <row r="48" spans="1:112" s="22" customFormat="1" x14ac:dyDescent="0.3">
      <c r="A48" s="82"/>
      <c r="B48" s="82"/>
      <c r="C48" s="82"/>
      <c r="D48" s="82"/>
      <c r="E48" s="82"/>
      <c r="F48" s="82"/>
      <c r="G48" s="82"/>
      <c r="H48" s="82"/>
      <c r="I48" s="82"/>
      <c r="J48" s="82"/>
    </row>
    <row r="49" spans="1:112" s="22" customFormat="1" collapsed="1" x14ac:dyDescent="0.3">
      <c r="A49" s="82"/>
      <c r="B49" s="82"/>
      <c r="C49" s="82"/>
      <c r="D49" s="82"/>
      <c r="E49" s="82"/>
      <c r="F49" s="82"/>
      <c r="G49" s="82"/>
      <c r="H49" s="82"/>
      <c r="I49" s="82"/>
      <c r="J49" s="82"/>
    </row>
    <row r="50" spans="1:112" s="22" customFormat="1" ht="18.75" customHeight="1" x14ac:dyDescent="0.3">
      <c r="A50" s="82"/>
      <c r="B50" s="82"/>
      <c r="C50" s="82"/>
      <c r="D50" s="82"/>
      <c r="E50" s="82"/>
      <c r="F50" s="82"/>
      <c r="G50" s="82"/>
      <c r="H50" s="82"/>
      <c r="I50" s="82"/>
      <c r="J50" s="82"/>
    </row>
    <row r="51" spans="1:112" s="22" customFormat="1" x14ac:dyDescent="0.3">
      <c r="A51" s="82"/>
      <c r="B51" s="82"/>
      <c r="C51" s="82"/>
      <c r="D51" s="82"/>
      <c r="E51" s="82"/>
      <c r="F51" s="82"/>
      <c r="G51" s="82"/>
      <c r="H51" s="82"/>
      <c r="I51" s="82"/>
      <c r="J51" s="82"/>
      <c r="DH51" s="147" t="e">
        <f>COUNTIF(#REF!,"&lt;&gt;")</f>
        <v>#REF!</v>
      </c>
    </row>
    <row r="52" spans="1:112" s="22" customFormat="1" x14ac:dyDescent="0.3">
      <c r="A52" s="82"/>
      <c r="B52" s="82"/>
      <c r="C52" s="82"/>
      <c r="D52" s="82"/>
      <c r="E52" s="82"/>
      <c r="F52" s="82"/>
      <c r="G52" s="82"/>
      <c r="H52" s="82"/>
      <c r="I52" s="82"/>
      <c r="J52" s="82"/>
    </row>
    <row r="53" spans="1:112" s="22" customFormat="1" collapsed="1" x14ac:dyDescent="0.3">
      <c r="A53" s="82"/>
      <c r="B53" s="82"/>
      <c r="C53" s="82"/>
      <c r="D53" s="82"/>
      <c r="E53" s="82"/>
      <c r="F53" s="82"/>
      <c r="G53" s="82"/>
      <c r="H53" s="82"/>
      <c r="I53" s="82"/>
      <c r="J53" s="82"/>
    </row>
    <row r="54" spans="1:112" s="22" customFormat="1" ht="18.75" customHeight="1" x14ac:dyDescent="0.3">
      <c r="A54" s="82"/>
      <c r="B54" s="82"/>
      <c r="C54" s="82"/>
      <c r="D54" s="82"/>
      <c r="E54" s="82"/>
      <c r="F54" s="82"/>
      <c r="G54" s="82"/>
      <c r="H54" s="82"/>
      <c r="I54" s="82"/>
      <c r="J54" s="82"/>
    </row>
    <row r="55" spans="1:112" s="22" customFormat="1" x14ac:dyDescent="0.3">
      <c r="A55" s="82"/>
      <c r="B55" s="82"/>
      <c r="C55" s="82"/>
      <c r="D55" s="82"/>
      <c r="E55" s="82"/>
      <c r="F55" s="82"/>
      <c r="G55" s="82"/>
      <c r="H55" s="82"/>
      <c r="I55" s="82"/>
      <c r="J55" s="82"/>
      <c r="DH55" s="147" t="e">
        <f>COUNTIF(#REF!,"&lt;&gt;")</f>
        <v>#REF!</v>
      </c>
    </row>
    <row r="56" spans="1:112" s="22" customFormat="1" x14ac:dyDescent="0.3">
      <c r="A56" s="82"/>
      <c r="B56" s="82"/>
      <c r="C56" s="82"/>
      <c r="D56" s="82"/>
      <c r="E56" s="82"/>
      <c r="F56" s="82"/>
      <c r="G56" s="82"/>
      <c r="H56" s="82"/>
      <c r="I56" s="82"/>
      <c r="J56" s="82"/>
    </row>
    <row r="57" spans="1:112" s="22" customFormat="1" collapsed="1" x14ac:dyDescent="0.3">
      <c r="A57" s="82"/>
      <c r="B57" s="82"/>
      <c r="C57" s="82"/>
      <c r="D57" s="82"/>
      <c r="E57" s="82"/>
      <c r="F57" s="82"/>
      <c r="G57" s="82"/>
      <c r="H57" s="82"/>
      <c r="I57" s="82"/>
      <c r="J57" s="82"/>
    </row>
    <row r="58" spans="1:112" s="22" customFormat="1" ht="18.75" customHeight="1" x14ac:dyDescent="0.3">
      <c r="A58" s="82"/>
      <c r="B58" s="82"/>
      <c r="C58" s="82"/>
      <c r="D58" s="82"/>
      <c r="E58" s="82"/>
      <c r="F58" s="82"/>
      <c r="G58" s="82"/>
      <c r="H58" s="82"/>
      <c r="I58" s="82"/>
      <c r="J58" s="82"/>
    </row>
    <row r="59" spans="1:112" s="22" customFormat="1" x14ac:dyDescent="0.3">
      <c r="A59" s="82"/>
      <c r="B59" s="82"/>
      <c r="C59" s="82"/>
      <c r="D59" s="82"/>
      <c r="E59" s="82"/>
      <c r="F59" s="82"/>
      <c r="G59" s="82"/>
      <c r="H59" s="82"/>
      <c r="I59" s="82"/>
      <c r="J59" s="82"/>
      <c r="DH59" s="147" t="e">
        <f>COUNTIF(#REF!,"&lt;&gt;")</f>
        <v>#REF!</v>
      </c>
    </row>
    <row r="60" spans="1:112" s="22" customFormat="1" x14ac:dyDescent="0.3">
      <c r="A60" s="82"/>
      <c r="B60" s="82"/>
      <c r="C60" s="82"/>
      <c r="D60" s="82"/>
      <c r="E60" s="82"/>
      <c r="F60" s="82"/>
      <c r="G60" s="82"/>
      <c r="H60" s="82"/>
      <c r="I60" s="82"/>
      <c r="J60" s="82"/>
    </row>
    <row r="61" spans="1:112" s="22" customFormat="1" x14ac:dyDescent="0.3">
      <c r="A61" s="82"/>
      <c r="B61" s="82"/>
      <c r="C61" s="82"/>
      <c r="D61" s="82"/>
      <c r="E61" s="82"/>
      <c r="F61" s="82"/>
      <c r="G61" s="82"/>
      <c r="H61" s="82"/>
      <c r="I61" s="82"/>
      <c r="J61" s="82"/>
    </row>
    <row r="62" spans="1:112" s="22" customFormat="1" ht="18.75" customHeight="1" x14ac:dyDescent="0.3">
      <c r="A62" s="82"/>
      <c r="B62" s="82"/>
      <c r="C62" s="82"/>
      <c r="D62" s="82"/>
      <c r="E62" s="82"/>
      <c r="F62" s="82"/>
      <c r="G62" s="82"/>
      <c r="H62" s="82"/>
      <c r="I62" s="82"/>
      <c r="J62" s="82"/>
    </row>
    <row r="63" spans="1:112" s="22" customFormat="1" x14ac:dyDescent="0.3">
      <c r="A63" s="82"/>
      <c r="B63" s="82"/>
      <c r="C63" s="82"/>
      <c r="D63" s="82"/>
      <c r="E63" s="82"/>
      <c r="F63" s="82"/>
      <c r="G63" s="82"/>
      <c r="H63" s="82"/>
      <c r="I63" s="82"/>
      <c r="J63" s="82"/>
      <c r="DH63" s="147" t="e">
        <f>COUNTIF(#REF!,"&lt;&gt;")</f>
        <v>#REF!</v>
      </c>
    </row>
    <row r="64" spans="1:112" s="22" customFormat="1" x14ac:dyDescent="0.3">
      <c r="A64" s="82"/>
      <c r="B64" s="82"/>
      <c r="C64" s="82"/>
      <c r="D64" s="82"/>
      <c r="E64" s="82"/>
      <c r="F64" s="82"/>
      <c r="G64" s="82"/>
      <c r="H64" s="82"/>
      <c r="I64" s="82"/>
      <c r="J64" s="82"/>
    </row>
    <row r="65" spans="1:112" s="22" customFormat="1" ht="42" customHeight="1" x14ac:dyDescent="0.3">
      <c r="A65" s="82"/>
      <c r="B65" s="82"/>
      <c r="C65" s="82"/>
      <c r="D65" s="82"/>
      <c r="E65" s="82"/>
      <c r="F65" s="82"/>
      <c r="G65" s="82"/>
      <c r="H65" s="82"/>
      <c r="I65" s="82"/>
      <c r="J65" s="82"/>
    </row>
    <row r="66" spans="1:112" s="22" customFormat="1" x14ac:dyDescent="0.3">
      <c r="A66" s="82"/>
      <c r="B66" s="82"/>
      <c r="C66" s="82"/>
      <c r="D66" s="82"/>
      <c r="E66" s="82"/>
      <c r="F66" s="82"/>
      <c r="G66" s="82"/>
      <c r="H66" s="82"/>
      <c r="I66" s="82"/>
      <c r="J66" s="82"/>
    </row>
    <row r="67" spans="1:112" s="22" customFormat="1" x14ac:dyDescent="0.3">
      <c r="A67" s="82"/>
      <c r="B67" s="82"/>
      <c r="C67" s="82"/>
      <c r="D67" s="82"/>
      <c r="E67" s="82"/>
      <c r="F67" s="82"/>
      <c r="G67" s="82"/>
      <c r="H67" s="82"/>
      <c r="I67" s="82"/>
      <c r="J67" s="82"/>
      <c r="DH67" s="147" t="e">
        <f>COUNTIF(#REF!,"&lt;&gt;")</f>
        <v>#REF!</v>
      </c>
    </row>
    <row r="68" spans="1:112" s="22" customFormat="1" x14ac:dyDescent="0.3">
      <c r="A68" s="82"/>
      <c r="B68" s="82"/>
      <c r="C68" s="82"/>
      <c r="D68" s="82"/>
      <c r="E68" s="82"/>
      <c r="F68" s="82"/>
      <c r="G68" s="82"/>
      <c r="H68" s="82"/>
      <c r="I68" s="82"/>
      <c r="J68" s="82"/>
    </row>
    <row r="69" spans="1:112" s="22" customFormat="1" collapsed="1" x14ac:dyDescent="0.3">
      <c r="A69" s="82"/>
      <c r="B69" s="82"/>
      <c r="C69" s="82"/>
      <c r="D69" s="82"/>
      <c r="E69" s="82"/>
      <c r="F69" s="82"/>
      <c r="G69" s="82"/>
      <c r="H69" s="82"/>
      <c r="I69" s="82"/>
      <c r="J69" s="82"/>
    </row>
    <row r="70" spans="1:112" s="22" customFormat="1" ht="15" customHeight="1" x14ac:dyDescent="0.3">
      <c r="A70" s="82"/>
      <c r="B70" s="82"/>
      <c r="C70" s="82"/>
      <c r="D70" s="82"/>
      <c r="E70" s="82"/>
      <c r="F70" s="82"/>
      <c r="G70" s="82"/>
      <c r="H70" s="82"/>
      <c r="I70" s="82"/>
      <c r="J70" s="82"/>
      <c r="DH70" s="147" t="e">
        <f>COUNTIF(#REF!,"&lt;&gt;")</f>
        <v>#REF!</v>
      </c>
    </row>
    <row r="71" spans="1:112" s="22" customFormat="1" x14ac:dyDescent="0.3">
      <c r="A71" s="82"/>
      <c r="B71" s="82"/>
      <c r="C71" s="82"/>
      <c r="D71" s="82"/>
      <c r="E71" s="82"/>
      <c r="F71" s="82"/>
      <c r="G71" s="82"/>
      <c r="H71" s="82"/>
      <c r="I71" s="82"/>
      <c r="J71" s="82"/>
    </row>
    <row r="72" spans="1:112" s="22" customFormat="1" x14ac:dyDescent="0.3">
      <c r="A72" s="82"/>
      <c r="B72" s="82"/>
      <c r="C72" s="82"/>
      <c r="D72" s="82"/>
      <c r="E72" s="82"/>
      <c r="F72" s="82"/>
      <c r="G72" s="82"/>
      <c r="H72" s="82"/>
      <c r="I72" s="82"/>
      <c r="J72" s="82"/>
      <c r="DH72" s="147">
        <f>COUNTIF(D23:I23,"&lt;&gt;")</f>
        <v>0</v>
      </c>
    </row>
    <row r="73" spans="1:112" s="22" customFormat="1" collapsed="1" x14ac:dyDescent="0.3">
      <c r="A73" s="82"/>
      <c r="B73" s="82"/>
      <c r="C73" s="82"/>
      <c r="D73" s="82"/>
      <c r="E73" s="82"/>
      <c r="F73" s="82"/>
      <c r="G73" s="82"/>
      <c r="H73" s="82"/>
      <c r="I73" s="82"/>
      <c r="J73" s="82"/>
    </row>
    <row r="74" spans="1:112" s="22" customFormat="1" x14ac:dyDescent="0.3">
      <c r="A74" s="82"/>
      <c r="B74" s="82"/>
      <c r="C74" s="82"/>
      <c r="D74" s="82"/>
      <c r="E74" s="82"/>
      <c r="F74" s="82"/>
      <c r="G74" s="82"/>
      <c r="H74" s="82"/>
      <c r="I74" s="82"/>
      <c r="J74" s="82"/>
    </row>
    <row r="75" spans="1:112" s="22" customFormat="1" x14ac:dyDescent="0.3">
      <c r="A75" s="82"/>
      <c r="B75" s="82"/>
      <c r="C75" s="82"/>
      <c r="D75" s="82"/>
      <c r="E75" s="82"/>
      <c r="F75" s="82"/>
      <c r="G75" s="82"/>
      <c r="H75" s="82"/>
      <c r="I75" s="82"/>
      <c r="J75" s="82"/>
    </row>
    <row r="76" spans="1:112" s="22" customFormat="1" ht="24" customHeight="1" x14ac:dyDescent="0.3">
      <c r="A76" s="82"/>
      <c r="B76" s="82"/>
      <c r="C76" s="82"/>
      <c r="D76" s="82"/>
      <c r="E76" s="82"/>
      <c r="F76" s="82"/>
      <c r="G76" s="82"/>
      <c r="H76" s="82"/>
      <c r="I76" s="82"/>
      <c r="J76" s="82"/>
    </row>
    <row r="77" spans="1:112" s="22" customFormat="1" x14ac:dyDescent="0.3">
      <c r="A77" s="82"/>
      <c r="B77" s="82"/>
      <c r="C77" s="82"/>
      <c r="D77" s="82"/>
      <c r="E77" s="82"/>
      <c r="F77" s="82"/>
      <c r="G77" s="82"/>
      <c r="H77" s="82"/>
      <c r="I77" s="82"/>
      <c r="J77" s="82"/>
    </row>
    <row r="78" spans="1:112" s="22" customFormat="1" hidden="1" x14ac:dyDescent="0.3">
      <c r="A78" s="82"/>
      <c r="B78" s="82"/>
      <c r="C78" s="82"/>
      <c r="D78" s="82"/>
      <c r="E78" s="82"/>
      <c r="F78" s="82"/>
      <c r="G78" s="82"/>
      <c r="H78" s="82"/>
      <c r="I78" s="82"/>
      <c r="J78" s="82"/>
    </row>
    <row r="79" spans="1:112" s="22" customFormat="1" ht="15.75" customHeight="1" x14ac:dyDescent="0.3">
      <c r="A79" s="82"/>
      <c r="B79" s="82"/>
      <c r="C79" s="82"/>
      <c r="D79" s="82"/>
      <c r="E79" s="82"/>
      <c r="F79" s="82"/>
      <c r="G79" s="82"/>
      <c r="H79" s="82"/>
      <c r="I79" s="82"/>
      <c r="J79" s="82"/>
      <c r="DH79" s="147" t="e">
        <f>COUNTIF(#REF!,"&lt;&gt;")</f>
        <v>#REF!</v>
      </c>
    </row>
    <row r="80" spans="1:112" s="22" customFormat="1" x14ac:dyDescent="0.3">
      <c r="A80" s="82"/>
      <c r="B80" s="82"/>
      <c r="C80" s="82"/>
      <c r="D80" s="82"/>
      <c r="E80" s="82"/>
      <c r="F80" s="82"/>
      <c r="G80" s="82"/>
      <c r="H80" s="82"/>
      <c r="I80" s="82"/>
      <c r="J80" s="82"/>
    </row>
    <row r="81" spans="1:112" s="22" customFormat="1" ht="15" customHeight="1" x14ac:dyDescent="0.3">
      <c r="A81" s="82"/>
      <c r="B81" s="82"/>
      <c r="C81" s="82"/>
      <c r="D81" s="82"/>
      <c r="E81" s="82"/>
      <c r="F81" s="82"/>
      <c r="G81" s="82"/>
      <c r="H81" s="82"/>
      <c r="I81" s="82"/>
      <c r="J81" s="82"/>
    </row>
    <row r="82" spans="1:112" s="22" customFormat="1" x14ac:dyDescent="0.3">
      <c r="A82" s="82"/>
      <c r="B82" s="82"/>
      <c r="C82" s="82"/>
      <c r="D82" s="82"/>
      <c r="E82" s="82"/>
      <c r="F82" s="82"/>
      <c r="G82" s="82"/>
      <c r="H82" s="82"/>
      <c r="I82" s="82"/>
      <c r="J82" s="82"/>
    </row>
    <row r="83" spans="1:112" s="22" customFormat="1" x14ac:dyDescent="0.3">
      <c r="A83" s="82"/>
      <c r="B83" s="82"/>
      <c r="C83" s="82"/>
      <c r="D83" s="82"/>
      <c r="E83" s="82"/>
      <c r="F83" s="82"/>
      <c r="G83" s="82"/>
      <c r="H83" s="82"/>
      <c r="I83" s="82"/>
      <c r="J83" s="82"/>
    </row>
    <row r="84" spans="1:112" s="22" customFormat="1" x14ac:dyDescent="0.3">
      <c r="A84" s="82"/>
      <c r="B84" s="82"/>
      <c r="C84" s="82"/>
      <c r="D84" s="82"/>
      <c r="E84" s="82"/>
      <c r="F84" s="82"/>
      <c r="G84" s="82"/>
      <c r="H84" s="82"/>
      <c r="I84" s="82"/>
      <c r="J84" s="82"/>
    </row>
    <row r="85" spans="1:112" s="22" customFormat="1" ht="18.75" customHeight="1" x14ac:dyDescent="0.3">
      <c r="A85" s="82"/>
      <c r="B85" s="82"/>
      <c r="C85" s="82"/>
      <c r="D85" s="82"/>
      <c r="E85" s="82"/>
      <c r="F85" s="82"/>
      <c r="G85" s="82"/>
      <c r="H85" s="82"/>
      <c r="I85" s="82"/>
      <c r="J85" s="82"/>
    </row>
    <row r="86" spans="1:112" s="22" customFormat="1" x14ac:dyDescent="0.3">
      <c r="A86" s="82"/>
      <c r="B86" s="82"/>
      <c r="C86" s="82"/>
      <c r="D86" s="82"/>
      <c r="E86" s="82"/>
      <c r="F86" s="82"/>
      <c r="G86" s="82"/>
      <c r="H86" s="82"/>
      <c r="I86" s="82"/>
      <c r="J86" s="82"/>
      <c r="DH86" s="147" t="e">
        <f>COUNTIF(#REF!,"&lt;&gt;")</f>
        <v>#REF!</v>
      </c>
    </row>
    <row r="87" spans="1:112" s="22" customFormat="1" x14ac:dyDescent="0.3">
      <c r="A87" s="82"/>
      <c r="B87" s="82"/>
      <c r="C87" s="82"/>
      <c r="D87" s="82"/>
      <c r="E87" s="82"/>
      <c r="F87" s="82"/>
      <c r="G87" s="82"/>
      <c r="H87" s="82"/>
      <c r="I87" s="82"/>
      <c r="J87" s="82"/>
    </row>
    <row r="88" spans="1:112" s="22" customFormat="1" x14ac:dyDescent="0.3">
      <c r="A88" s="82"/>
      <c r="B88" s="82"/>
      <c r="C88" s="82"/>
      <c r="D88" s="82"/>
      <c r="E88" s="82"/>
      <c r="F88" s="82"/>
      <c r="G88" s="82"/>
      <c r="H88" s="82"/>
      <c r="I88" s="82"/>
      <c r="J88" s="82"/>
    </row>
    <row r="89" spans="1:112" s="22" customFormat="1" ht="63" customHeight="1" x14ac:dyDescent="0.3">
      <c r="A89" s="82"/>
      <c r="B89" s="82"/>
      <c r="C89" s="82"/>
      <c r="D89" s="82"/>
      <c r="E89" s="82"/>
      <c r="F89" s="82"/>
      <c r="G89" s="82"/>
      <c r="H89" s="82"/>
      <c r="I89" s="82"/>
      <c r="J89" s="82"/>
    </row>
    <row r="90" spans="1:112" s="22" customFormat="1" x14ac:dyDescent="0.3">
      <c r="A90" s="82"/>
      <c r="B90" s="82"/>
      <c r="C90" s="82"/>
      <c r="D90" s="82"/>
      <c r="E90" s="82"/>
      <c r="F90" s="82"/>
      <c r="G90" s="82"/>
      <c r="H90" s="82"/>
      <c r="I90" s="82"/>
      <c r="J90" s="82"/>
    </row>
    <row r="91" spans="1:112" s="22" customFormat="1" x14ac:dyDescent="0.3">
      <c r="A91" s="82"/>
      <c r="B91" s="82"/>
      <c r="C91" s="82"/>
      <c r="D91" s="82"/>
      <c r="E91" s="82"/>
      <c r="F91" s="82"/>
      <c r="G91" s="82"/>
      <c r="H91" s="82"/>
      <c r="I91" s="82"/>
      <c r="J91" s="82"/>
      <c r="DH91" s="147" t="e">
        <f>COUNTIF(#REF!,"&lt;&gt;")</f>
        <v>#REF!</v>
      </c>
    </row>
    <row r="92" spans="1:112" s="22" customFormat="1" x14ac:dyDescent="0.3">
      <c r="A92" s="82"/>
      <c r="B92" s="82"/>
      <c r="C92" s="82"/>
      <c r="D92" s="82"/>
      <c r="E92" s="82"/>
      <c r="F92" s="82"/>
      <c r="G92" s="82"/>
      <c r="H92" s="82"/>
      <c r="I92" s="82"/>
      <c r="J92" s="82"/>
    </row>
    <row r="93" spans="1:112" s="22" customFormat="1" ht="18.75" customHeight="1" x14ac:dyDescent="0.3">
      <c r="A93" s="82"/>
      <c r="B93" s="82"/>
      <c r="C93" s="82"/>
      <c r="D93" s="82"/>
      <c r="E93" s="82"/>
      <c r="F93" s="82"/>
      <c r="G93" s="82"/>
      <c r="H93" s="82"/>
      <c r="I93" s="82"/>
      <c r="J93" s="82"/>
    </row>
    <row r="94" spans="1:112" s="22" customFormat="1" x14ac:dyDescent="0.3">
      <c r="A94" s="82"/>
      <c r="B94" s="82"/>
      <c r="C94" s="82"/>
      <c r="D94" s="82"/>
      <c r="E94" s="82"/>
      <c r="F94" s="82"/>
      <c r="G94" s="82"/>
      <c r="H94" s="82"/>
      <c r="I94" s="82"/>
      <c r="J94" s="82"/>
      <c r="DH94" s="147" t="e">
        <f>COUNTIF(#REF!,"&lt;&gt;")</f>
        <v>#REF!</v>
      </c>
    </row>
    <row r="95" spans="1:112" s="22" customFormat="1" x14ac:dyDescent="0.3">
      <c r="A95" s="82"/>
      <c r="B95" s="82"/>
      <c r="C95" s="82"/>
      <c r="D95" s="82"/>
      <c r="E95" s="82"/>
      <c r="F95" s="82"/>
      <c r="G95" s="82"/>
      <c r="H95" s="82"/>
      <c r="I95" s="82"/>
      <c r="J95" s="82"/>
    </row>
    <row r="96" spans="1:112" s="22" customFormat="1" x14ac:dyDescent="0.3">
      <c r="A96" s="82"/>
      <c r="B96" s="82"/>
      <c r="C96" s="82"/>
      <c r="D96" s="82"/>
      <c r="E96" s="82"/>
      <c r="F96" s="82"/>
      <c r="G96" s="82"/>
      <c r="H96" s="82"/>
      <c r="I96" s="82"/>
      <c r="J96" s="82"/>
    </row>
    <row r="97" spans="1:112" s="22" customFormat="1" hidden="1" x14ac:dyDescent="0.3">
      <c r="A97" s="82"/>
      <c r="B97" s="82"/>
      <c r="C97" s="82"/>
      <c r="D97" s="82"/>
      <c r="E97" s="82"/>
      <c r="F97" s="82"/>
      <c r="G97" s="82"/>
      <c r="H97" s="82"/>
      <c r="I97" s="82"/>
      <c r="J97" s="82"/>
    </row>
    <row r="98" spans="1:112" s="22" customFormat="1" x14ac:dyDescent="0.3">
      <c r="A98" s="82"/>
      <c r="B98" s="82"/>
      <c r="C98" s="82"/>
      <c r="D98" s="82"/>
      <c r="E98" s="82"/>
      <c r="F98" s="82"/>
      <c r="G98" s="82"/>
      <c r="H98" s="82"/>
      <c r="I98" s="82"/>
      <c r="J98" s="82"/>
      <c r="K98"/>
      <c r="L98"/>
      <c r="DH98" s="147" t="e">
        <f>COUNTIF(#REF!,"&lt;&gt;")</f>
        <v>#REF!</v>
      </c>
    </row>
    <row r="99" spans="1:112" s="22" customFormat="1" x14ac:dyDescent="0.3">
      <c r="A99" s="82"/>
      <c r="B99" s="82"/>
      <c r="C99" s="82"/>
      <c r="D99" s="82"/>
      <c r="E99" s="82"/>
      <c r="F99" s="82"/>
      <c r="G99" s="82"/>
      <c r="H99" s="82"/>
      <c r="I99" s="82"/>
      <c r="J99" s="82"/>
    </row>
    <row r="100" spans="1:112" s="22" customFormat="1" x14ac:dyDescent="0.3">
      <c r="A100" s="82"/>
      <c r="B100" s="82"/>
      <c r="C100" s="82"/>
      <c r="D100" s="82"/>
      <c r="E100" s="82"/>
      <c r="F100" s="82"/>
      <c r="G100" s="82"/>
      <c r="H100" s="82"/>
      <c r="I100" s="82"/>
      <c r="J100" s="82"/>
    </row>
    <row r="101" spans="1:112" s="22" customFormat="1" ht="26.25" customHeight="1" x14ac:dyDescent="0.3">
      <c r="A101" s="82"/>
      <c r="B101" s="82"/>
      <c r="C101" s="82"/>
      <c r="D101" s="82"/>
      <c r="E101" s="82"/>
      <c r="F101" s="82"/>
      <c r="G101" s="82"/>
      <c r="H101" s="82"/>
      <c r="I101" s="82"/>
      <c r="J101" s="82"/>
    </row>
    <row r="102" spans="1:112" s="22" customFormat="1" x14ac:dyDescent="0.3">
      <c r="A102" s="82"/>
      <c r="B102" s="82"/>
      <c r="C102" s="82"/>
      <c r="D102" s="82"/>
      <c r="E102" s="82"/>
      <c r="F102" s="82"/>
      <c r="G102" s="82"/>
      <c r="H102" s="82"/>
      <c r="I102" s="82"/>
      <c r="J102" s="82"/>
    </row>
    <row r="103" spans="1:112" s="22" customFormat="1" x14ac:dyDescent="0.3">
      <c r="A103" s="82"/>
      <c r="B103" s="82"/>
      <c r="C103" s="82"/>
      <c r="D103" s="82"/>
      <c r="E103" s="82"/>
      <c r="F103" s="82"/>
      <c r="G103" s="82"/>
      <c r="H103" s="82"/>
      <c r="I103" s="82"/>
      <c r="J103" s="82"/>
    </row>
    <row r="104" spans="1:112" s="22" customFormat="1" x14ac:dyDescent="0.3">
      <c r="A104" s="82"/>
      <c r="B104" s="82"/>
      <c r="C104" s="82"/>
      <c r="D104" s="82"/>
      <c r="E104" s="82"/>
      <c r="F104" s="82"/>
      <c r="G104" s="82"/>
      <c r="H104" s="82"/>
      <c r="I104" s="82"/>
      <c r="J104" s="82"/>
    </row>
    <row r="105" spans="1:112" s="22" customFormat="1" x14ac:dyDescent="0.3">
      <c r="A105" s="82"/>
      <c r="B105" s="82"/>
      <c r="C105" s="82"/>
      <c r="D105" s="82"/>
      <c r="E105" s="82"/>
      <c r="F105" s="82"/>
      <c r="G105" s="82"/>
      <c r="H105" s="82"/>
      <c r="I105" s="82"/>
      <c r="J105" s="82"/>
    </row>
    <row r="106" spans="1:112" s="22" customFormat="1" x14ac:dyDescent="0.3">
      <c r="A106" s="82"/>
      <c r="B106" s="82"/>
      <c r="C106" s="82"/>
      <c r="D106" s="82"/>
      <c r="E106" s="82"/>
      <c r="F106" s="82"/>
      <c r="G106" s="82"/>
      <c r="H106" s="82"/>
      <c r="I106" s="82"/>
      <c r="J106" s="82"/>
    </row>
    <row r="107" spans="1:112" s="22" customFormat="1" ht="25.5" customHeight="1" x14ac:dyDescent="0.3">
      <c r="A107" s="82"/>
      <c r="B107" s="82"/>
      <c r="C107" s="82"/>
      <c r="D107" s="82"/>
      <c r="E107" s="82"/>
      <c r="F107" s="82"/>
      <c r="G107" s="82"/>
      <c r="H107" s="82"/>
      <c r="I107" s="82"/>
      <c r="J107" s="82"/>
    </row>
    <row r="108" spans="1:112" s="22" customFormat="1" ht="36" customHeight="1" x14ac:dyDescent="0.3">
      <c r="A108" s="82"/>
      <c r="B108" s="82"/>
      <c r="C108" s="82"/>
      <c r="D108" s="82"/>
      <c r="E108" s="82"/>
      <c r="F108" s="82"/>
      <c r="G108" s="82"/>
      <c r="H108" s="82"/>
      <c r="I108" s="82"/>
      <c r="J108" s="82"/>
    </row>
    <row r="109" spans="1:112" s="22" customFormat="1" x14ac:dyDescent="0.3">
      <c r="A109" s="82"/>
      <c r="B109" s="82"/>
      <c r="C109" s="82"/>
      <c r="D109" s="82"/>
      <c r="E109" s="82"/>
      <c r="F109" s="82"/>
      <c r="G109" s="82"/>
      <c r="H109" s="82"/>
      <c r="I109" s="82"/>
      <c r="J109" s="82"/>
    </row>
    <row r="110" spans="1:112" s="22" customFormat="1" ht="15" customHeight="1" x14ac:dyDescent="0.3">
      <c r="A110" s="82"/>
      <c r="B110" s="82"/>
      <c r="C110" s="82"/>
      <c r="D110" s="82"/>
      <c r="E110" s="82"/>
      <c r="F110" s="82"/>
      <c r="G110" s="82"/>
      <c r="H110" s="82"/>
      <c r="I110" s="82"/>
      <c r="J110" s="82"/>
      <c r="DH110" s="147" t="e">
        <f>COUNTIF(#REF!,"&lt;&gt;")</f>
        <v>#REF!</v>
      </c>
    </row>
    <row r="111" spans="1:112" s="22" customFormat="1" x14ac:dyDescent="0.3">
      <c r="A111" s="82"/>
      <c r="B111" s="82"/>
      <c r="C111" s="82"/>
      <c r="D111" s="82"/>
      <c r="E111" s="82"/>
      <c r="F111" s="82"/>
      <c r="G111" s="82"/>
      <c r="H111" s="82"/>
      <c r="I111" s="82"/>
      <c r="J111" s="82"/>
      <c r="K111"/>
      <c r="L111"/>
    </row>
    <row r="112" spans="1:112" s="22" customFormat="1" ht="93" customHeight="1" x14ac:dyDescent="0.3">
      <c r="A112" s="82"/>
      <c r="B112" s="82"/>
      <c r="C112" s="82"/>
      <c r="D112" s="82"/>
      <c r="E112" s="82"/>
      <c r="F112" s="82"/>
      <c r="G112" s="82"/>
      <c r="H112" s="82"/>
      <c r="I112" s="82"/>
      <c r="J112" s="82"/>
    </row>
    <row r="113" spans="1:112" s="22" customFormat="1" x14ac:dyDescent="0.3">
      <c r="A113" s="82"/>
      <c r="B113" s="82"/>
      <c r="C113" s="82"/>
      <c r="D113" s="82"/>
      <c r="E113" s="82"/>
      <c r="F113" s="82"/>
      <c r="G113" s="82"/>
      <c r="H113" s="82"/>
      <c r="I113" s="82"/>
      <c r="J113" s="82"/>
    </row>
    <row r="114" spans="1:112" s="22" customFormat="1" x14ac:dyDescent="0.3">
      <c r="A114" s="82"/>
      <c r="B114" s="82"/>
      <c r="C114" s="82"/>
      <c r="D114" s="82"/>
      <c r="E114" s="82"/>
      <c r="F114" s="82"/>
      <c r="G114" s="82"/>
      <c r="H114" s="82"/>
      <c r="I114" s="82"/>
      <c r="J114" s="82"/>
    </row>
    <row r="115" spans="1:112" s="22" customFormat="1" x14ac:dyDescent="0.3">
      <c r="A115" s="82"/>
      <c r="B115" s="82"/>
      <c r="C115" s="82"/>
      <c r="D115" s="82"/>
      <c r="E115" s="82"/>
      <c r="F115" s="82"/>
      <c r="G115" s="82"/>
      <c r="H115" s="82"/>
      <c r="I115" s="82"/>
      <c r="J115" s="82"/>
      <c r="DH115" s="147" t="e">
        <f>COUNTIF(#REF!,"&lt;&gt;")</f>
        <v>#REF!</v>
      </c>
    </row>
    <row r="116" spans="1:112" s="22" customFormat="1" ht="18.75" customHeight="1" x14ac:dyDescent="0.3">
      <c r="A116" s="82"/>
      <c r="B116" s="82"/>
      <c r="C116" s="82"/>
      <c r="D116" s="82"/>
      <c r="E116" s="82"/>
      <c r="F116" s="82"/>
      <c r="G116" s="82"/>
      <c r="H116" s="82"/>
      <c r="I116" s="82"/>
      <c r="J116" s="82"/>
    </row>
    <row r="117" spans="1:112" s="22" customFormat="1" ht="15" customHeight="1" x14ac:dyDescent="0.3">
      <c r="A117" s="82"/>
      <c r="B117" s="82"/>
      <c r="C117" s="82"/>
      <c r="D117" s="82"/>
      <c r="E117" s="82"/>
      <c r="F117" s="82"/>
      <c r="G117" s="82"/>
      <c r="H117" s="82"/>
      <c r="I117" s="82"/>
      <c r="J117" s="82"/>
    </row>
    <row r="118" spans="1:112" s="22" customFormat="1" x14ac:dyDescent="0.3">
      <c r="A118" s="82"/>
      <c r="B118" s="82"/>
      <c r="C118" s="82"/>
      <c r="D118" s="82"/>
      <c r="E118" s="82"/>
      <c r="F118" s="82"/>
      <c r="G118" s="82"/>
      <c r="H118" s="82"/>
      <c r="I118" s="82"/>
      <c r="J118" s="82"/>
    </row>
    <row r="119" spans="1:112" s="22" customFormat="1" x14ac:dyDescent="0.3">
      <c r="A119" s="82"/>
      <c r="B119" s="82"/>
      <c r="C119" s="82"/>
      <c r="D119" s="82"/>
      <c r="E119" s="82"/>
      <c r="F119" s="82"/>
      <c r="G119" s="82"/>
      <c r="H119" s="82"/>
      <c r="I119" s="82"/>
      <c r="J119" s="82"/>
    </row>
    <row r="120" spans="1:112" s="22" customFormat="1" ht="59.25" customHeight="1" x14ac:dyDescent="0.3">
      <c r="A120" s="82"/>
      <c r="B120" s="82"/>
      <c r="C120" s="82"/>
      <c r="D120" s="82"/>
      <c r="E120" s="82"/>
      <c r="F120" s="82"/>
      <c r="G120" s="82"/>
      <c r="H120" s="82"/>
      <c r="I120" s="82"/>
      <c r="J120" s="82"/>
    </row>
    <row r="121" spans="1:112" s="22" customFormat="1" ht="18.75" customHeight="1" x14ac:dyDescent="0.3">
      <c r="A121" s="82"/>
      <c r="B121" s="82"/>
      <c r="C121" s="82"/>
      <c r="D121" s="82"/>
      <c r="E121" s="82"/>
      <c r="F121" s="82"/>
      <c r="G121" s="82"/>
      <c r="H121" s="82"/>
      <c r="I121" s="82"/>
      <c r="J121" s="82"/>
    </row>
    <row r="122" spans="1:112" s="22" customFormat="1" x14ac:dyDescent="0.3">
      <c r="A122" s="82"/>
      <c r="B122" s="82"/>
      <c r="C122" s="82"/>
      <c r="D122" s="82"/>
      <c r="E122" s="82"/>
      <c r="F122" s="82"/>
      <c r="G122" s="82"/>
      <c r="H122" s="82"/>
      <c r="I122" s="82"/>
      <c r="J122" s="82"/>
    </row>
    <row r="123" spans="1:112" s="22" customFormat="1" ht="15" customHeight="1" x14ac:dyDescent="0.3">
      <c r="A123" s="82"/>
      <c r="B123" s="82"/>
      <c r="C123" s="82"/>
      <c r="D123" s="82"/>
      <c r="E123" s="82"/>
      <c r="F123" s="82"/>
      <c r="G123" s="82"/>
      <c r="H123" s="82"/>
      <c r="I123" s="82"/>
      <c r="J123" s="82"/>
      <c r="DH123" s="147" t="e">
        <f>COUNTIF(#REF!,"&lt;&gt;")</f>
        <v>#REF!</v>
      </c>
    </row>
    <row r="124" spans="1:112" s="22" customFormat="1" x14ac:dyDescent="0.3">
      <c r="A124" s="82"/>
      <c r="B124" s="82"/>
      <c r="C124" s="82"/>
      <c r="D124" s="82"/>
      <c r="E124" s="82"/>
      <c r="F124" s="82"/>
      <c r="G124" s="82"/>
      <c r="H124" s="82"/>
      <c r="I124" s="82"/>
      <c r="J124" s="82"/>
    </row>
    <row r="125" spans="1:112" s="22" customFormat="1" ht="36" customHeight="1" x14ac:dyDescent="0.3">
      <c r="A125" s="82"/>
      <c r="B125" s="82"/>
      <c r="C125" s="82"/>
      <c r="D125" s="82"/>
      <c r="E125" s="82"/>
      <c r="F125" s="82"/>
      <c r="G125" s="82"/>
      <c r="H125" s="82"/>
      <c r="I125" s="82"/>
      <c r="J125" s="82"/>
    </row>
    <row r="126" spans="1:112" s="22" customFormat="1" x14ac:dyDescent="0.3">
      <c r="A126" s="82"/>
      <c r="B126" s="82"/>
      <c r="C126" s="82"/>
      <c r="D126" s="82"/>
      <c r="E126" s="82"/>
      <c r="F126" s="82"/>
      <c r="G126" s="82"/>
      <c r="H126" s="82"/>
      <c r="I126" s="82"/>
      <c r="J126" s="82"/>
    </row>
    <row r="127" spans="1:112" s="22" customFormat="1" ht="18.75" customHeight="1" x14ac:dyDescent="0.3">
      <c r="A127" s="82"/>
      <c r="B127" s="82"/>
      <c r="C127" s="82"/>
      <c r="D127" s="82"/>
      <c r="E127" s="82"/>
      <c r="F127" s="82"/>
      <c r="G127" s="82"/>
      <c r="H127" s="82"/>
      <c r="I127" s="82"/>
      <c r="J127" s="82"/>
    </row>
    <row r="128" spans="1:112" s="22" customFormat="1" ht="36.75" customHeight="1" x14ac:dyDescent="0.3">
      <c r="A128" s="82"/>
      <c r="B128" s="82"/>
      <c r="C128" s="82"/>
      <c r="D128" s="82"/>
      <c r="E128" s="82"/>
      <c r="F128" s="82"/>
      <c r="G128" s="82"/>
      <c r="H128" s="82"/>
      <c r="I128" s="82"/>
      <c r="J128" s="82"/>
    </row>
    <row r="129" spans="1:15" s="22" customFormat="1" ht="39" customHeight="1" x14ac:dyDescent="0.3">
      <c r="A129" s="82"/>
      <c r="B129" s="82"/>
      <c r="C129" s="82"/>
      <c r="D129" s="82"/>
      <c r="E129" s="82"/>
      <c r="F129" s="82"/>
      <c r="G129" s="82"/>
      <c r="H129" s="82"/>
      <c r="I129" s="82"/>
      <c r="J129" s="82"/>
    </row>
    <row r="130" spans="1:15" s="22" customFormat="1" x14ac:dyDescent="0.3">
      <c r="A130" s="82"/>
      <c r="B130" s="82"/>
      <c r="C130" s="82"/>
      <c r="D130" s="82"/>
      <c r="E130" s="82"/>
      <c r="F130" s="82"/>
      <c r="G130" s="82"/>
      <c r="H130" s="82"/>
      <c r="I130" s="82"/>
      <c r="J130" s="82"/>
    </row>
    <row r="131" spans="1:15" s="22" customFormat="1" ht="45" customHeight="1" x14ac:dyDescent="0.3">
      <c r="A131" s="82"/>
      <c r="B131" s="82"/>
      <c r="C131" s="82"/>
      <c r="D131" s="82"/>
      <c r="E131" s="82"/>
      <c r="F131" s="82"/>
      <c r="G131" s="82"/>
      <c r="H131" s="82"/>
      <c r="I131" s="82"/>
      <c r="J131" s="82"/>
    </row>
    <row r="132" spans="1:15" s="22" customFormat="1" x14ac:dyDescent="0.3">
      <c r="A132" s="82"/>
      <c r="B132" s="82"/>
      <c r="C132" s="82"/>
      <c r="D132" s="82"/>
      <c r="E132" s="82"/>
      <c r="F132" s="82"/>
      <c r="G132" s="82"/>
      <c r="H132" s="82"/>
      <c r="I132" s="82"/>
      <c r="J132" s="82"/>
    </row>
    <row r="133" spans="1:15" s="22" customFormat="1" ht="18.75" customHeight="1" x14ac:dyDescent="0.3">
      <c r="A133" s="82"/>
      <c r="B133" s="82"/>
      <c r="C133" s="82"/>
      <c r="D133" s="82"/>
      <c r="E133" s="82"/>
      <c r="F133" s="82"/>
      <c r="G133" s="82"/>
      <c r="H133" s="82"/>
      <c r="I133" s="82"/>
      <c r="J133" s="82"/>
    </row>
    <row r="134" spans="1:15" s="22" customFormat="1" ht="1.2" customHeight="1" x14ac:dyDescent="0.3">
      <c r="A134" s="82"/>
      <c r="B134" s="82"/>
      <c r="C134" s="82"/>
      <c r="D134" s="82"/>
      <c r="E134" s="82"/>
      <c r="F134" s="82"/>
      <c r="G134" s="82"/>
      <c r="H134" s="82"/>
      <c r="I134" s="82"/>
      <c r="J134" s="82"/>
    </row>
    <row r="135" spans="1:15" s="22" customFormat="1" ht="34.5" customHeight="1" x14ac:dyDescent="0.3">
      <c r="A135" s="82"/>
      <c r="B135" s="82"/>
      <c r="C135" s="82"/>
      <c r="D135" s="82"/>
      <c r="E135" s="82"/>
      <c r="F135" s="82"/>
      <c r="G135" s="82"/>
      <c r="H135" s="82"/>
      <c r="I135" s="82"/>
      <c r="J135" s="82"/>
    </row>
    <row r="136" spans="1:15" s="22" customFormat="1" x14ac:dyDescent="0.3">
      <c r="A136" s="82"/>
      <c r="B136" s="82"/>
      <c r="C136" s="82"/>
      <c r="D136" s="82"/>
      <c r="E136" s="82"/>
      <c r="F136" s="82"/>
      <c r="G136" s="82"/>
      <c r="H136" s="82"/>
      <c r="I136" s="82"/>
      <c r="J136" s="82"/>
    </row>
    <row r="137" spans="1:15" s="22" customFormat="1" ht="24.75" customHeight="1" x14ac:dyDescent="0.3">
      <c r="A137" s="82"/>
      <c r="B137" s="82"/>
      <c r="C137" s="82"/>
      <c r="D137" s="82"/>
      <c r="E137" s="82"/>
      <c r="F137" s="82"/>
      <c r="G137" s="82"/>
      <c r="H137" s="82"/>
      <c r="I137" s="82"/>
      <c r="J137" s="82"/>
    </row>
    <row r="138" spans="1:15" s="22" customFormat="1" ht="24" customHeight="1" x14ac:dyDescent="0.3">
      <c r="A138" s="82"/>
      <c r="B138" s="82"/>
      <c r="C138" s="82"/>
      <c r="D138" s="82"/>
      <c r="E138" s="82"/>
      <c r="F138" s="82"/>
      <c r="G138" s="82"/>
      <c r="H138" s="82"/>
      <c r="I138" s="82"/>
      <c r="J138" s="82"/>
      <c r="K138" s="82"/>
      <c r="L138" s="82"/>
    </row>
    <row r="139" spans="1:15" s="22" customFormat="1" x14ac:dyDescent="0.3">
      <c r="A139" s="82"/>
      <c r="B139" s="82"/>
      <c r="C139" s="82"/>
      <c r="D139" s="82"/>
      <c r="E139" s="82"/>
      <c r="F139" s="82"/>
      <c r="G139" s="82"/>
      <c r="H139" s="82"/>
      <c r="I139" s="82"/>
      <c r="J139" s="82"/>
      <c r="K139" s="82"/>
      <c r="L139" s="82"/>
    </row>
    <row r="140" spans="1:15" s="22" customFormat="1" x14ac:dyDescent="0.3">
      <c r="A140" s="82"/>
      <c r="B140" s="82"/>
      <c r="C140" s="82"/>
      <c r="D140" s="82"/>
      <c r="E140" s="82"/>
      <c r="F140" s="82"/>
      <c r="G140" s="82"/>
      <c r="H140" s="82"/>
      <c r="I140" s="82"/>
      <c r="J140" s="82"/>
      <c r="K140" s="82"/>
      <c r="L140" s="82"/>
    </row>
    <row r="141" spans="1:15" s="22" customFormat="1" x14ac:dyDescent="0.3">
      <c r="A141" s="82"/>
      <c r="B141" s="82"/>
      <c r="C141" s="82"/>
      <c r="D141" s="82"/>
      <c r="E141" s="82"/>
      <c r="F141" s="82"/>
      <c r="G141" s="82"/>
      <c r="H141" s="82"/>
      <c r="I141" s="82"/>
      <c r="J141" s="82"/>
      <c r="K141" s="82"/>
      <c r="L141" s="82"/>
    </row>
    <row r="142" spans="1:15" x14ac:dyDescent="0.3">
      <c r="M142" s="22"/>
      <c r="N142" s="22"/>
      <c r="O142" s="22"/>
    </row>
    <row r="143" spans="1:15" x14ac:dyDescent="0.3">
      <c r="M143" s="22"/>
      <c r="N143" s="22"/>
      <c r="O143" s="22"/>
    </row>
    <row r="144" spans="1:15" x14ac:dyDescent="0.3">
      <c r="M144" s="22"/>
      <c r="N144" s="22"/>
      <c r="O144" s="22"/>
    </row>
    <row r="145" spans="13:15" x14ac:dyDescent="0.3">
      <c r="M145" s="22"/>
      <c r="N145" s="22"/>
      <c r="O145" s="22"/>
    </row>
    <row r="146" spans="13:15" x14ac:dyDescent="0.3">
      <c r="M146" s="22"/>
      <c r="N146" s="22"/>
      <c r="O146" s="22"/>
    </row>
    <row r="147" spans="13:15" x14ac:dyDescent="0.3">
      <c r="M147" s="22"/>
      <c r="N147" s="22"/>
      <c r="O147" s="22"/>
    </row>
    <row r="148" spans="13:15" x14ac:dyDescent="0.3">
      <c r="M148" s="22"/>
      <c r="N148" s="22"/>
      <c r="O148" s="22"/>
    </row>
    <row r="149" spans="13:15" x14ac:dyDescent="0.3">
      <c r="M149" s="22"/>
      <c r="N149" s="22"/>
      <c r="O149" s="22"/>
    </row>
    <row r="150" spans="13:15" x14ac:dyDescent="0.3">
      <c r="M150" s="22"/>
      <c r="N150" s="22"/>
      <c r="O150" s="22"/>
    </row>
    <row r="151" spans="13:15" x14ac:dyDescent="0.3">
      <c r="M151" s="22"/>
      <c r="N151" s="22"/>
      <c r="O151" s="22"/>
    </row>
    <row r="152" spans="13:15" x14ac:dyDescent="0.3">
      <c r="M152" s="22"/>
      <c r="N152" s="22"/>
      <c r="O152" s="22"/>
    </row>
    <row r="153" spans="13:15" x14ac:dyDescent="0.3">
      <c r="M153" s="22"/>
      <c r="N153" s="22"/>
      <c r="O153" s="22"/>
    </row>
    <row r="154" spans="13:15" x14ac:dyDescent="0.3">
      <c r="M154" s="22"/>
      <c r="N154" s="22"/>
      <c r="O154" s="22"/>
    </row>
    <row r="155" spans="13:15" x14ac:dyDescent="0.3">
      <c r="M155" s="22"/>
      <c r="N155" s="22"/>
      <c r="O155" s="22"/>
    </row>
    <row r="156" spans="13:15" x14ac:dyDescent="0.3">
      <c r="M156" s="22"/>
      <c r="N156" s="22"/>
      <c r="O156" s="22"/>
    </row>
    <row r="157" spans="13:15" x14ac:dyDescent="0.3">
      <c r="M157" s="22"/>
      <c r="N157" s="22"/>
      <c r="O157" s="22"/>
    </row>
    <row r="158" spans="13:15" x14ac:dyDescent="0.3">
      <c r="M158" s="22"/>
      <c r="N158" s="22"/>
      <c r="O158" s="22"/>
    </row>
    <row r="159" spans="13:15" x14ac:dyDescent="0.3">
      <c r="M159" s="22"/>
      <c r="N159" s="22"/>
      <c r="O159" s="22"/>
    </row>
    <row r="160" spans="13:15" x14ac:dyDescent="0.3">
      <c r="M160" s="22"/>
      <c r="N160" s="22"/>
      <c r="O160" s="22"/>
    </row>
    <row r="161" spans="13:15" x14ac:dyDescent="0.3">
      <c r="M161" s="22"/>
      <c r="N161" s="22"/>
      <c r="O161" s="22"/>
    </row>
    <row r="162" spans="13:15" x14ac:dyDescent="0.3">
      <c r="M162" s="22"/>
      <c r="N162" s="22"/>
      <c r="O162" s="22"/>
    </row>
    <row r="163" spans="13:15" x14ac:dyDescent="0.3">
      <c r="M163" s="22"/>
      <c r="N163" s="22"/>
      <c r="O163" s="22"/>
    </row>
    <row r="164" spans="13:15" x14ac:dyDescent="0.3">
      <c r="M164" s="22"/>
      <c r="N164" s="22"/>
      <c r="O164" s="22"/>
    </row>
    <row r="165" spans="13:15" x14ac:dyDescent="0.3">
      <c r="M165" s="22"/>
      <c r="N165" s="22"/>
      <c r="O165" s="22"/>
    </row>
    <row r="166" spans="13:15" x14ac:dyDescent="0.3">
      <c r="M166" s="22"/>
      <c r="N166" s="22"/>
      <c r="O166" s="22"/>
    </row>
    <row r="167" spans="13:15" x14ac:dyDescent="0.3">
      <c r="M167" s="22"/>
      <c r="N167" s="22"/>
      <c r="O167" s="22"/>
    </row>
    <row r="168" spans="13:15" x14ac:dyDescent="0.3">
      <c r="M168" s="22"/>
      <c r="N168" s="22"/>
      <c r="O168" s="22"/>
    </row>
    <row r="169" spans="13:15" x14ac:dyDescent="0.3">
      <c r="M169" s="22"/>
      <c r="N169" s="22"/>
    </row>
    <row r="170" spans="13:15" x14ac:dyDescent="0.3">
      <c r="M170" s="22"/>
      <c r="N170" s="22"/>
    </row>
    <row r="171" spans="13:15" x14ac:dyDescent="0.3">
      <c r="M171" s="22"/>
      <c r="N171" s="22"/>
    </row>
    <row r="172" spans="13:15" x14ac:dyDescent="0.3">
      <c r="M172" s="22"/>
      <c r="N172" s="22"/>
    </row>
    <row r="173" spans="13:15" x14ac:dyDescent="0.3">
      <c r="M173" s="22"/>
      <c r="N173" s="22"/>
    </row>
    <row r="174" spans="13:15" x14ac:dyDescent="0.3">
      <c r="M174" s="22"/>
      <c r="N174" s="22"/>
    </row>
    <row r="175" spans="13:15" x14ac:dyDescent="0.3">
      <c r="M175" s="22"/>
      <c r="N175" s="22"/>
    </row>
    <row r="176" spans="13:15" x14ac:dyDescent="0.3">
      <c r="M176" s="22"/>
      <c r="N176" s="22"/>
    </row>
    <row r="177" spans="13:14" x14ac:dyDescent="0.3">
      <c r="M177" s="22"/>
      <c r="N177" s="22"/>
    </row>
    <row r="178" spans="13:14" x14ac:dyDescent="0.3">
      <c r="M178" s="22"/>
      <c r="N178" s="22"/>
    </row>
    <row r="179" spans="13:14" x14ac:dyDescent="0.3">
      <c r="M179" s="22"/>
      <c r="N179" s="22"/>
    </row>
    <row r="180" spans="13:14" x14ac:dyDescent="0.3">
      <c r="M180" s="22"/>
      <c r="N180" s="22"/>
    </row>
    <row r="181" spans="13:14" x14ac:dyDescent="0.3">
      <c r="M181" s="22"/>
      <c r="N181" s="22"/>
    </row>
    <row r="182" spans="13:14" x14ac:dyDescent="0.3">
      <c r="M182" s="22"/>
      <c r="N182" s="22"/>
    </row>
    <row r="183" spans="13:14" x14ac:dyDescent="0.3">
      <c r="M183" s="22"/>
      <c r="N183" s="22"/>
    </row>
    <row r="184" spans="13:14" x14ac:dyDescent="0.3">
      <c r="M184" s="22"/>
      <c r="N184" s="22"/>
    </row>
    <row r="185" spans="13:14" x14ac:dyDescent="0.3">
      <c r="M185" s="22"/>
      <c r="N185" s="22"/>
    </row>
    <row r="186" spans="13:14" x14ac:dyDescent="0.3">
      <c r="M186" s="22"/>
      <c r="N186" s="22"/>
    </row>
    <row r="187" spans="13:14" x14ac:dyDescent="0.3">
      <c r="M187" s="22"/>
      <c r="N187" s="22"/>
    </row>
    <row r="188" spans="13:14" x14ac:dyDescent="0.3">
      <c r="M188" s="22"/>
      <c r="N188" s="22"/>
    </row>
    <row r="189" spans="13:14" x14ac:dyDescent="0.3">
      <c r="M189" s="22"/>
      <c r="N189" s="22"/>
    </row>
    <row r="190" spans="13:14" x14ac:dyDescent="0.3">
      <c r="M190" s="22"/>
      <c r="N190" s="22"/>
    </row>
    <row r="191" spans="13:14" x14ac:dyDescent="0.3">
      <c r="M191" s="22"/>
      <c r="N191" s="22"/>
    </row>
    <row r="192" spans="13:14" x14ac:dyDescent="0.3">
      <c r="M192" s="22"/>
      <c r="N192" s="22"/>
    </row>
    <row r="193" spans="13:14" x14ac:dyDescent="0.3">
      <c r="M193" s="22"/>
      <c r="N193" s="22"/>
    </row>
    <row r="194" spans="13:14" x14ac:dyDescent="0.3">
      <c r="M194" s="22"/>
      <c r="N194" s="22"/>
    </row>
    <row r="195" spans="13:14" x14ac:dyDescent="0.3">
      <c r="M195" s="22"/>
      <c r="N195" s="22"/>
    </row>
    <row r="196" spans="13:14" x14ac:dyDescent="0.3">
      <c r="M196" s="22"/>
      <c r="N196" s="22"/>
    </row>
    <row r="197" spans="13:14" x14ac:dyDescent="0.3">
      <c r="M197" s="22"/>
      <c r="N197" s="22"/>
    </row>
    <row r="198" spans="13:14" x14ac:dyDescent="0.3">
      <c r="M198" s="22"/>
      <c r="N198" s="22"/>
    </row>
    <row r="199" spans="13:14" x14ac:dyDescent="0.3">
      <c r="M199" s="22"/>
      <c r="N199" s="22"/>
    </row>
    <row r="200" spans="13:14" x14ac:dyDescent="0.3">
      <c r="M200" s="22"/>
      <c r="N200" s="22"/>
    </row>
    <row r="201" spans="13:14" x14ac:dyDescent="0.3">
      <c r="M201" s="22"/>
      <c r="N201" s="22"/>
    </row>
    <row r="202" spans="13:14" x14ac:dyDescent="0.3">
      <c r="M202" s="22"/>
      <c r="N202" s="22"/>
    </row>
    <row r="203" spans="13:14" x14ac:dyDescent="0.3">
      <c r="M203" s="22"/>
      <c r="N203" s="22"/>
    </row>
    <row r="204" spans="13:14" x14ac:dyDescent="0.3">
      <c r="M204" s="22"/>
      <c r="N204" s="22"/>
    </row>
    <row r="205" spans="13:14" x14ac:dyDescent="0.3">
      <c r="M205" s="22"/>
      <c r="N205" s="22"/>
    </row>
    <row r="206" spans="13:14" x14ac:dyDescent="0.3">
      <c r="M206" s="22"/>
      <c r="N206" s="22"/>
    </row>
    <row r="207" spans="13:14" x14ac:dyDescent="0.3">
      <c r="M207" s="22"/>
      <c r="N207" s="22"/>
    </row>
    <row r="208" spans="13:14" x14ac:dyDescent="0.3">
      <c r="M208" s="22"/>
      <c r="N208" s="22"/>
    </row>
    <row r="209" spans="13:14" x14ac:dyDescent="0.3">
      <c r="M209" s="22"/>
      <c r="N209" s="22"/>
    </row>
    <row r="210" spans="13:14" x14ac:dyDescent="0.3">
      <c r="M210" s="22"/>
      <c r="N210" s="22"/>
    </row>
    <row r="211" spans="13:14" x14ac:dyDescent="0.3">
      <c r="M211" s="22"/>
      <c r="N211" s="22"/>
    </row>
    <row r="212" spans="13:14" x14ac:dyDescent="0.3">
      <c r="M212" s="22"/>
      <c r="N212" s="22"/>
    </row>
    <row r="213" spans="13:14" x14ac:dyDescent="0.3">
      <c r="M213" s="22"/>
      <c r="N213" s="22"/>
    </row>
    <row r="214" spans="13:14" x14ac:dyDescent="0.3">
      <c r="M214" s="22"/>
      <c r="N214" s="22"/>
    </row>
    <row r="215" spans="13:14" x14ac:dyDescent="0.3">
      <c r="M215" s="22"/>
      <c r="N215" s="22"/>
    </row>
    <row r="216" spans="13:14" x14ac:dyDescent="0.3">
      <c r="M216" s="22"/>
      <c r="N216" s="22"/>
    </row>
    <row r="217" spans="13:14" x14ac:dyDescent="0.3">
      <c r="M217" s="22"/>
      <c r="N217" s="22"/>
    </row>
    <row r="218" spans="13:14" x14ac:dyDescent="0.3">
      <c r="M218" s="22"/>
      <c r="N218" s="22"/>
    </row>
    <row r="219" spans="13:14" x14ac:dyDescent="0.3">
      <c r="M219" s="22"/>
      <c r="N219" s="22"/>
    </row>
    <row r="220" spans="13:14" x14ac:dyDescent="0.3">
      <c r="M220" s="22"/>
      <c r="N220" s="22"/>
    </row>
    <row r="221" spans="13:14" x14ac:dyDescent="0.3">
      <c r="M221" s="22"/>
      <c r="N221" s="22"/>
    </row>
    <row r="222" spans="13:14" x14ac:dyDescent="0.3">
      <c r="M222" s="22"/>
      <c r="N222" s="22"/>
    </row>
    <row r="223" spans="13:14" x14ac:dyDescent="0.3">
      <c r="M223" s="22"/>
      <c r="N223" s="22"/>
    </row>
    <row r="224" spans="13:14" x14ac:dyDescent="0.3">
      <c r="M224" s="22"/>
      <c r="N224" s="22"/>
    </row>
    <row r="225" spans="13:14" x14ac:dyDescent="0.3">
      <c r="M225" s="22"/>
      <c r="N225" s="22"/>
    </row>
    <row r="226" spans="13:14" x14ac:dyDescent="0.3">
      <c r="M226" s="22"/>
      <c r="N226" s="22"/>
    </row>
    <row r="227" spans="13:14" x14ac:dyDescent="0.3">
      <c r="M227" s="22"/>
      <c r="N227" s="22"/>
    </row>
    <row r="228" spans="13:14" x14ac:dyDescent="0.3">
      <c r="M228" s="22"/>
      <c r="N228" s="22"/>
    </row>
    <row r="229" spans="13:14" x14ac:dyDescent="0.3">
      <c r="M229" s="22"/>
      <c r="N229" s="22"/>
    </row>
    <row r="230" spans="13:14" x14ac:dyDescent="0.3">
      <c r="M230" s="22"/>
      <c r="N230" s="22"/>
    </row>
    <row r="231" spans="13:14" x14ac:dyDescent="0.3">
      <c r="M231" s="22"/>
      <c r="N231" s="22"/>
    </row>
    <row r="232" spans="13:14" x14ac:dyDescent="0.3">
      <c r="M232" s="22"/>
      <c r="N232" s="22"/>
    </row>
    <row r="233" spans="13:14" x14ac:dyDescent="0.3">
      <c r="M233" s="22"/>
      <c r="N233" s="22"/>
    </row>
    <row r="234" spans="13:14" x14ac:dyDescent="0.3">
      <c r="M234" s="22"/>
      <c r="N234" s="22"/>
    </row>
    <row r="235" spans="13:14" x14ac:dyDescent="0.3">
      <c r="M235" s="22"/>
      <c r="N235" s="22"/>
    </row>
    <row r="236" spans="13:14" x14ac:dyDescent="0.3">
      <c r="M236" s="22"/>
      <c r="N236" s="22"/>
    </row>
    <row r="237" spans="13:14" x14ac:dyDescent="0.3">
      <c r="M237" s="22"/>
      <c r="N237" s="22"/>
    </row>
    <row r="238" spans="13:14" x14ac:dyDescent="0.3">
      <c r="M238" s="22"/>
      <c r="N238" s="22"/>
    </row>
    <row r="239" spans="13:14" x14ac:dyDescent="0.3">
      <c r="M239" s="22"/>
      <c r="N239" s="22"/>
    </row>
    <row r="240" spans="13:14" x14ac:dyDescent="0.3">
      <c r="M240" s="22"/>
      <c r="N240" s="22"/>
    </row>
    <row r="241" spans="12:112" x14ac:dyDescent="0.3">
      <c r="M241" s="22"/>
      <c r="N241" s="22"/>
    </row>
    <row r="242" spans="12:112" x14ac:dyDescent="0.3">
      <c r="M242" s="22"/>
      <c r="N242" s="22"/>
    </row>
    <row r="243" spans="12:112" x14ac:dyDescent="0.3">
      <c r="M243" s="22"/>
      <c r="N243" s="22"/>
    </row>
    <row r="244" spans="12:112" x14ac:dyDescent="0.3">
      <c r="M244" s="22"/>
      <c r="N244" s="22"/>
    </row>
    <row r="245" spans="12:112" x14ac:dyDescent="0.3">
      <c r="M245" s="22"/>
      <c r="N245" s="22"/>
    </row>
    <row r="246" spans="12:112" x14ac:dyDescent="0.3">
      <c r="M246" s="22"/>
      <c r="N246" s="22"/>
    </row>
    <row r="247" spans="12:112" x14ac:dyDescent="0.3">
      <c r="M247" s="22"/>
      <c r="N247" s="22"/>
    </row>
    <row r="248" spans="12:112" x14ac:dyDescent="0.3">
      <c r="M248" s="22"/>
      <c r="N248" s="22"/>
    </row>
    <row r="249" spans="12:112" x14ac:dyDescent="0.3">
      <c r="M249" s="22"/>
      <c r="N249" s="22"/>
    </row>
    <row r="250" spans="12:112" ht="15" thickBot="1" x14ac:dyDescent="0.35">
      <c r="L250" s="266" t="s">
        <v>27</v>
      </c>
      <c r="M250" s="128" t="s">
        <v>181</v>
      </c>
      <c r="DG250" s="22"/>
      <c r="DH250" s="82"/>
    </row>
    <row r="251" spans="12:112" ht="15" thickTop="1" x14ac:dyDescent="0.3">
      <c r="L251" s="83" t="s">
        <v>1273</v>
      </c>
      <c r="M251" s="131" t="s">
        <v>1274</v>
      </c>
      <c r="DG251" s="22"/>
      <c r="DH251" s="82"/>
    </row>
    <row r="252" spans="12:112" x14ac:dyDescent="0.3">
      <c r="L252" s="83" t="s">
        <v>1273</v>
      </c>
      <c r="M252" s="131" t="s">
        <v>1275</v>
      </c>
      <c r="DG252" s="22"/>
      <c r="DH252" s="82"/>
    </row>
    <row r="253" spans="12:112" x14ac:dyDescent="0.3">
      <c r="L253" s="83" t="s">
        <v>1273</v>
      </c>
      <c r="M253" s="131" t="s">
        <v>1132</v>
      </c>
      <c r="DG253" s="22"/>
      <c r="DH253" s="82"/>
    </row>
    <row r="254" spans="12:112" x14ac:dyDescent="0.3">
      <c r="L254" s="83" t="s">
        <v>1273</v>
      </c>
      <c r="M254" s="131" t="s">
        <v>1276</v>
      </c>
      <c r="DG254" s="22"/>
      <c r="DH254" s="82"/>
    </row>
    <row r="255" spans="12:112" x14ac:dyDescent="0.3">
      <c r="L255" s="83" t="s">
        <v>1273</v>
      </c>
      <c r="M255" s="131" t="s">
        <v>1277</v>
      </c>
      <c r="DG255" s="22"/>
      <c r="DH255" s="82"/>
    </row>
    <row r="256" spans="12:112" x14ac:dyDescent="0.3">
      <c r="L256" s="83" t="s">
        <v>1273</v>
      </c>
      <c r="M256" s="131" t="s">
        <v>1278</v>
      </c>
      <c r="DG256" s="22"/>
      <c r="DH256" s="82"/>
    </row>
    <row r="257" spans="12:112" x14ac:dyDescent="0.3">
      <c r="L257" s="83" t="s">
        <v>1273</v>
      </c>
      <c r="M257" s="131" t="s">
        <v>1279</v>
      </c>
      <c r="DG257" s="22"/>
      <c r="DH257" s="82"/>
    </row>
    <row r="258" spans="12:112" x14ac:dyDescent="0.3">
      <c r="L258" s="83" t="s">
        <v>1280</v>
      </c>
      <c r="M258" s="131" t="s">
        <v>1281</v>
      </c>
      <c r="DG258" s="22"/>
      <c r="DH258" s="82"/>
    </row>
    <row r="259" spans="12:112" x14ac:dyDescent="0.3">
      <c r="L259" s="83" t="s">
        <v>1280</v>
      </c>
      <c r="M259" s="131" t="s">
        <v>1282</v>
      </c>
      <c r="DG259" s="22"/>
      <c r="DH259" s="82"/>
    </row>
    <row r="260" spans="12:112" x14ac:dyDescent="0.3">
      <c r="L260" s="83" t="s">
        <v>1280</v>
      </c>
      <c r="M260" s="131" t="s">
        <v>1283</v>
      </c>
      <c r="DG260" s="22"/>
      <c r="DH260" s="82"/>
    </row>
    <row r="261" spans="12:112" x14ac:dyDescent="0.3">
      <c r="L261" s="83" t="s">
        <v>1280</v>
      </c>
      <c r="M261" s="131" t="s">
        <v>1284</v>
      </c>
      <c r="DG261" s="22"/>
      <c r="DH261" s="82"/>
    </row>
    <row r="262" spans="12:112" x14ac:dyDescent="0.3">
      <c r="L262" s="83" t="s">
        <v>1280</v>
      </c>
      <c r="M262" s="131" t="s">
        <v>1285</v>
      </c>
      <c r="DG262" s="22"/>
      <c r="DH262" s="82"/>
    </row>
    <row r="263" spans="12:112" x14ac:dyDescent="0.3">
      <c r="L263" s="83" t="s">
        <v>1280</v>
      </c>
      <c r="M263" s="131" t="s">
        <v>1286</v>
      </c>
      <c r="DG263" s="22"/>
      <c r="DH263" s="82"/>
    </row>
    <row r="264" spans="12:112" x14ac:dyDescent="0.3">
      <c r="L264" s="83" t="s">
        <v>1280</v>
      </c>
      <c r="M264" s="131" t="s">
        <v>1287</v>
      </c>
      <c r="DG264" s="22"/>
      <c r="DH264" s="82"/>
    </row>
    <row r="265" spans="12:112" x14ac:dyDescent="0.3">
      <c r="L265" s="83" t="s">
        <v>1288</v>
      </c>
      <c r="M265" s="131" t="s">
        <v>1289</v>
      </c>
      <c r="DG265" s="22"/>
      <c r="DH265" s="82"/>
    </row>
    <row r="266" spans="12:112" x14ac:dyDescent="0.3">
      <c r="L266" s="83" t="s">
        <v>1288</v>
      </c>
      <c r="M266" s="131" t="s">
        <v>1290</v>
      </c>
      <c r="DG266" s="22"/>
      <c r="DH266" s="82"/>
    </row>
    <row r="267" spans="12:112" x14ac:dyDescent="0.3">
      <c r="L267" s="83" t="s">
        <v>1288</v>
      </c>
      <c r="M267" s="131" t="s">
        <v>1291</v>
      </c>
      <c r="DG267" s="22"/>
      <c r="DH267" s="82"/>
    </row>
    <row r="268" spans="12:112" x14ac:dyDescent="0.3">
      <c r="L268" s="83" t="s">
        <v>1288</v>
      </c>
      <c r="M268" s="131" t="s">
        <v>1292</v>
      </c>
      <c r="DG268" s="22"/>
      <c r="DH268" s="82"/>
    </row>
    <row r="269" spans="12:112" x14ac:dyDescent="0.3">
      <c r="L269" s="83" t="s">
        <v>1293</v>
      </c>
      <c r="M269" s="131" t="s">
        <v>1294</v>
      </c>
      <c r="DG269" s="22"/>
      <c r="DH269" s="82"/>
    </row>
    <row r="270" spans="12:112" x14ac:dyDescent="0.3">
      <c r="L270" s="83" t="s">
        <v>1293</v>
      </c>
      <c r="M270" s="131" t="s">
        <v>1295</v>
      </c>
      <c r="DG270" s="22"/>
      <c r="DH270" s="82"/>
    </row>
    <row r="271" spans="12:112" x14ac:dyDescent="0.3">
      <c r="L271" s="83" t="s">
        <v>1293</v>
      </c>
      <c r="M271" s="131" t="s">
        <v>981</v>
      </c>
      <c r="DG271" s="22"/>
      <c r="DH271" s="82"/>
    </row>
    <row r="272" spans="12:112" x14ac:dyDescent="0.3">
      <c r="L272" s="83" t="s">
        <v>1296</v>
      </c>
      <c r="M272" s="131" t="s">
        <v>1060</v>
      </c>
      <c r="DG272" s="22"/>
      <c r="DH272" s="82"/>
    </row>
    <row r="273" spans="12:112" x14ac:dyDescent="0.3">
      <c r="L273" s="83" t="s">
        <v>1296</v>
      </c>
      <c r="M273" s="131" t="s">
        <v>701</v>
      </c>
      <c r="DG273" s="22"/>
      <c r="DH273" s="82"/>
    </row>
    <row r="274" spans="12:112" x14ac:dyDescent="0.3">
      <c r="L274" s="83" t="s">
        <v>1296</v>
      </c>
      <c r="M274" s="131" t="s">
        <v>1297</v>
      </c>
      <c r="DG274" s="22"/>
      <c r="DH274" s="82"/>
    </row>
    <row r="275" spans="12:112" x14ac:dyDescent="0.3">
      <c r="L275" s="83" t="s">
        <v>1296</v>
      </c>
      <c r="M275" s="131" t="s">
        <v>1298</v>
      </c>
      <c r="DG275" s="22"/>
      <c r="DH275" s="82"/>
    </row>
    <row r="276" spans="12:112" x14ac:dyDescent="0.3">
      <c r="L276" s="83" t="s">
        <v>1296</v>
      </c>
      <c r="M276" s="131" t="s">
        <v>1299</v>
      </c>
      <c r="DG276" s="22"/>
      <c r="DH276" s="82"/>
    </row>
    <row r="277" spans="12:112" x14ac:dyDescent="0.3">
      <c r="L277" s="265" t="s">
        <v>1300</v>
      </c>
      <c r="M277" s="131" t="s">
        <v>3</v>
      </c>
      <c r="DG277" s="22"/>
      <c r="DH277" s="82"/>
    </row>
    <row r="278" spans="12:112" x14ac:dyDescent="0.3">
      <c r="L278" s="265" t="s">
        <v>1300</v>
      </c>
      <c r="M278" s="131" t="s">
        <v>1301</v>
      </c>
      <c r="DG278" s="22"/>
      <c r="DH278" s="82"/>
    </row>
    <row r="279" spans="12:112" x14ac:dyDescent="0.3">
      <c r="L279" s="265" t="s">
        <v>1300</v>
      </c>
      <c r="M279" s="131" t="s">
        <v>1038</v>
      </c>
      <c r="DG279" s="22"/>
      <c r="DH279" s="82"/>
    </row>
    <row r="280" spans="12:112" x14ac:dyDescent="0.3">
      <c r="L280" s="265" t="s">
        <v>1300</v>
      </c>
      <c r="M280" s="131" t="s">
        <v>1302</v>
      </c>
      <c r="DG280" s="22"/>
      <c r="DH280" s="82"/>
    </row>
    <row r="281" spans="12:112" x14ac:dyDescent="0.3">
      <c r="L281" s="265" t="s">
        <v>1300</v>
      </c>
      <c r="M281" s="131" t="s">
        <v>1303</v>
      </c>
      <c r="DG281" s="22"/>
      <c r="DH281" s="82"/>
    </row>
    <row r="282" spans="12:112" x14ac:dyDescent="0.3">
      <c r="L282" s="265" t="s">
        <v>1300</v>
      </c>
      <c r="M282" s="131" t="s">
        <v>1019</v>
      </c>
      <c r="DG282" s="22"/>
      <c r="DH282" s="82"/>
    </row>
    <row r="283" spans="12:112" x14ac:dyDescent="0.3">
      <c r="L283" s="265" t="s">
        <v>1300</v>
      </c>
      <c r="M283" s="131" t="s">
        <v>1304</v>
      </c>
      <c r="DG283" s="22"/>
      <c r="DH283" s="82"/>
    </row>
    <row r="284" spans="12:112" x14ac:dyDescent="0.3">
      <c r="L284" s="265" t="s">
        <v>1300</v>
      </c>
      <c r="M284" s="131" t="s">
        <v>1305</v>
      </c>
      <c r="DG284" s="22"/>
      <c r="DH284" s="82"/>
    </row>
    <row r="285" spans="12:112" x14ac:dyDescent="0.3">
      <c r="L285" s="83" t="s">
        <v>1306</v>
      </c>
      <c r="M285" s="131" t="s">
        <v>1148</v>
      </c>
      <c r="DG285" s="22"/>
      <c r="DH285" s="82"/>
    </row>
    <row r="286" spans="12:112" x14ac:dyDescent="0.3">
      <c r="L286" s="83" t="s">
        <v>1306</v>
      </c>
      <c r="M286" s="131" t="s">
        <v>1151</v>
      </c>
      <c r="DG286" s="22"/>
      <c r="DH286" s="82"/>
    </row>
    <row r="287" spans="12:112" x14ac:dyDescent="0.3">
      <c r="L287" s="83" t="s">
        <v>1306</v>
      </c>
      <c r="M287" s="131" t="s">
        <v>1153</v>
      </c>
      <c r="DG287" s="22"/>
      <c r="DH287" s="82"/>
    </row>
    <row r="288" spans="12:112" x14ac:dyDescent="0.3">
      <c r="L288" s="83" t="s">
        <v>1306</v>
      </c>
      <c r="M288" s="131" t="s">
        <v>1154</v>
      </c>
      <c r="DG288" s="22"/>
      <c r="DH288" s="82"/>
    </row>
    <row r="289" spans="12:112" x14ac:dyDescent="0.3">
      <c r="L289" s="83" t="s">
        <v>1306</v>
      </c>
      <c r="M289" s="131" t="s">
        <v>1156</v>
      </c>
      <c r="DG289" s="22"/>
      <c r="DH289" s="82"/>
    </row>
    <row r="290" spans="12:112" x14ac:dyDescent="0.3">
      <c r="L290" s="83" t="s">
        <v>1306</v>
      </c>
      <c r="M290" s="131" t="s">
        <v>1157</v>
      </c>
      <c r="DG290" s="22"/>
      <c r="DH290" s="82"/>
    </row>
    <row r="291" spans="12:112" x14ac:dyDescent="0.3">
      <c r="L291" s="83" t="s">
        <v>1306</v>
      </c>
      <c r="M291" s="131" t="s">
        <v>1159</v>
      </c>
      <c r="DG291" s="22"/>
      <c r="DH291" s="82"/>
    </row>
    <row r="292" spans="12:112" x14ac:dyDescent="0.3">
      <c r="L292" s="83" t="s">
        <v>1306</v>
      </c>
      <c r="M292" s="131" t="s">
        <v>1161</v>
      </c>
      <c r="DG292" s="22"/>
      <c r="DH292" s="82"/>
    </row>
    <row r="293" spans="12:112" x14ac:dyDescent="0.3">
      <c r="L293" s="83" t="s">
        <v>1306</v>
      </c>
      <c r="M293" s="131" t="s">
        <v>1162</v>
      </c>
      <c r="DG293" s="22"/>
      <c r="DH293" s="82"/>
    </row>
    <row r="294" spans="12:112" x14ac:dyDescent="0.3">
      <c r="L294" s="83" t="s">
        <v>1306</v>
      </c>
      <c r="M294" s="131" t="s">
        <v>1164</v>
      </c>
      <c r="DG294" s="22"/>
      <c r="DH294" s="82"/>
    </row>
    <row r="295" spans="12:112" x14ac:dyDescent="0.3">
      <c r="L295" s="83" t="s">
        <v>1307</v>
      </c>
      <c r="M295" s="144" t="s">
        <v>1167</v>
      </c>
      <c r="DG295" s="22"/>
      <c r="DH295" s="82"/>
    </row>
    <row r="296" spans="12:112" x14ac:dyDescent="0.3">
      <c r="L296" s="83" t="s">
        <v>1307</v>
      </c>
      <c r="M296" s="144" t="s">
        <v>1169</v>
      </c>
      <c r="DG296" s="22"/>
      <c r="DH296" s="82"/>
    </row>
    <row r="297" spans="12:112" x14ac:dyDescent="0.3">
      <c r="L297" s="83" t="s">
        <v>1307</v>
      </c>
      <c r="M297" s="144" t="s">
        <v>1172</v>
      </c>
      <c r="DG297" s="22"/>
      <c r="DH297" s="82"/>
    </row>
    <row r="298" spans="12:112" x14ac:dyDescent="0.3">
      <c r="L298" s="83" t="s">
        <v>1307</v>
      </c>
      <c r="M298" s="144" t="s">
        <v>1174</v>
      </c>
      <c r="DG298" s="22"/>
      <c r="DH298" s="82"/>
    </row>
    <row r="299" spans="12:112" x14ac:dyDescent="0.3">
      <c r="L299" s="83" t="s">
        <v>1307</v>
      </c>
      <c r="M299" s="144" t="s">
        <v>1176</v>
      </c>
      <c r="DG299" s="22"/>
      <c r="DH299" s="82"/>
    </row>
    <row r="300" spans="12:112" x14ac:dyDescent="0.3">
      <c r="L300" s="83" t="s">
        <v>1307</v>
      </c>
      <c r="M300" s="144" t="s">
        <v>1177</v>
      </c>
      <c r="DG300" s="22"/>
      <c r="DH300" s="82"/>
    </row>
    <row r="301" spans="12:112" x14ac:dyDescent="0.3">
      <c r="L301" s="83" t="s">
        <v>1307</v>
      </c>
      <c r="M301" s="144" t="s">
        <v>1178</v>
      </c>
      <c r="DG301" s="22"/>
      <c r="DH301" s="82"/>
    </row>
    <row r="302" spans="12:112" x14ac:dyDescent="0.3">
      <c r="L302" s="83" t="s">
        <v>1308</v>
      </c>
      <c r="M302" s="144" t="s">
        <v>1181</v>
      </c>
      <c r="DG302" s="22"/>
      <c r="DH302" s="82"/>
    </row>
    <row r="303" spans="12:112" x14ac:dyDescent="0.3">
      <c r="L303" s="83" t="s">
        <v>1309</v>
      </c>
      <c r="M303" s="144" t="s">
        <v>925</v>
      </c>
      <c r="DG303" s="22"/>
      <c r="DH303" s="82"/>
    </row>
    <row r="304" spans="12:112" x14ac:dyDescent="0.3">
      <c r="L304" s="83" t="s">
        <v>1309</v>
      </c>
      <c r="M304" s="144" t="s">
        <v>1184</v>
      </c>
      <c r="DG304" s="22"/>
      <c r="DH304" s="82"/>
    </row>
    <row r="305" spans="12:112" x14ac:dyDescent="0.3">
      <c r="L305" s="83" t="s">
        <v>1309</v>
      </c>
      <c r="M305" s="144" t="s">
        <v>1019</v>
      </c>
      <c r="DG305" s="22"/>
      <c r="DH305" s="82"/>
    </row>
    <row r="306" spans="12:112" x14ac:dyDescent="0.3">
      <c r="L306" s="83" t="s">
        <v>1310</v>
      </c>
      <c r="M306" s="144" t="s">
        <v>1187</v>
      </c>
      <c r="DG306" s="22"/>
      <c r="DH306" s="82"/>
    </row>
    <row r="307" spans="12:112" x14ac:dyDescent="0.3">
      <c r="L307" s="83" t="s">
        <v>1310</v>
      </c>
      <c r="M307" s="144" t="s">
        <v>1189</v>
      </c>
      <c r="DG307" s="22"/>
      <c r="DH307" s="82"/>
    </row>
    <row r="308" spans="12:112" x14ac:dyDescent="0.3">
      <c r="L308" s="83" t="s">
        <v>1310</v>
      </c>
      <c r="M308" s="144" t="s">
        <v>1191</v>
      </c>
      <c r="DG308" s="22"/>
      <c r="DH308" s="82"/>
    </row>
    <row r="309" spans="12:112" x14ac:dyDescent="0.3">
      <c r="L309" s="83" t="s">
        <v>1310</v>
      </c>
      <c r="M309" s="144" t="s">
        <v>1193</v>
      </c>
      <c r="DG309" s="22"/>
      <c r="DH309" s="82"/>
    </row>
    <row r="310" spans="12:112" x14ac:dyDescent="0.3">
      <c r="L310" s="83" t="s">
        <v>1310</v>
      </c>
      <c r="M310" s="144" t="s">
        <v>1195</v>
      </c>
      <c r="DG310" s="22"/>
      <c r="DH310" s="82"/>
    </row>
    <row r="311" spans="12:112" x14ac:dyDescent="0.3">
      <c r="L311" s="83" t="s">
        <v>1310</v>
      </c>
      <c r="M311" s="144" t="s">
        <v>1197</v>
      </c>
      <c r="DG311" s="22"/>
      <c r="DH311" s="82"/>
    </row>
    <row r="312" spans="12:112" x14ac:dyDescent="0.3">
      <c r="L312" s="83" t="s">
        <v>1310</v>
      </c>
      <c r="M312" s="144" t="s">
        <v>1199</v>
      </c>
      <c r="DG312" s="22"/>
      <c r="DH312" s="82"/>
    </row>
    <row r="313" spans="12:112" x14ac:dyDescent="0.3">
      <c r="L313" s="83" t="s">
        <v>1310</v>
      </c>
      <c r="M313" s="144" t="s">
        <v>1201</v>
      </c>
      <c r="DG313" s="22"/>
      <c r="DH313" s="82"/>
    </row>
    <row r="314" spans="12:112" x14ac:dyDescent="0.3">
      <c r="L314" s="83" t="s">
        <v>1311</v>
      </c>
      <c r="M314" s="144" t="s">
        <v>1150</v>
      </c>
      <c r="DG314" s="22"/>
      <c r="DH314" s="82"/>
    </row>
    <row r="315" spans="12:112" x14ac:dyDescent="0.3">
      <c r="L315" s="83" t="s">
        <v>1311</v>
      </c>
      <c r="M315" s="144" t="s">
        <v>1152</v>
      </c>
      <c r="DG315" s="22"/>
      <c r="DH315" s="82"/>
    </row>
    <row r="316" spans="12:112" x14ac:dyDescent="0.3">
      <c r="L316" s="83" t="s">
        <v>1311</v>
      </c>
      <c r="M316" s="144" t="s">
        <v>975</v>
      </c>
      <c r="DG316" s="22"/>
      <c r="DH316" s="82"/>
    </row>
    <row r="317" spans="12:112" x14ac:dyDescent="0.3">
      <c r="L317" s="83" t="s">
        <v>1311</v>
      </c>
      <c r="M317" s="144" t="s">
        <v>1155</v>
      </c>
      <c r="DG317" s="22"/>
      <c r="DH317" s="82"/>
    </row>
    <row r="318" spans="12:112" x14ac:dyDescent="0.3">
      <c r="L318" s="83" t="s">
        <v>1311</v>
      </c>
      <c r="M318" s="144" t="s">
        <v>853</v>
      </c>
      <c r="DG318" s="22"/>
      <c r="DH318" s="82"/>
    </row>
    <row r="319" spans="12:112" x14ac:dyDescent="0.3">
      <c r="L319" s="83" t="s">
        <v>1311</v>
      </c>
      <c r="M319" s="144" t="s">
        <v>1158</v>
      </c>
      <c r="DG319" s="22"/>
      <c r="DH319" s="82"/>
    </row>
    <row r="320" spans="12:112" x14ac:dyDescent="0.3">
      <c r="L320" s="83" t="s">
        <v>1311</v>
      </c>
      <c r="M320" s="144" t="s">
        <v>1160</v>
      </c>
      <c r="DG320" s="22"/>
      <c r="DH320" s="82"/>
    </row>
    <row r="321" spans="12:112" x14ac:dyDescent="0.3">
      <c r="L321" s="83" t="s">
        <v>1311</v>
      </c>
      <c r="M321" s="144" t="s">
        <v>1017</v>
      </c>
      <c r="DG321" s="22"/>
      <c r="DH321" s="82"/>
    </row>
    <row r="322" spans="12:112" x14ac:dyDescent="0.3">
      <c r="L322" s="83" t="s">
        <v>1311</v>
      </c>
      <c r="M322" s="144" t="s">
        <v>1163</v>
      </c>
      <c r="DG322" s="22"/>
      <c r="DH322" s="82"/>
    </row>
    <row r="323" spans="12:112" x14ac:dyDescent="0.3">
      <c r="L323" s="83" t="s">
        <v>1311</v>
      </c>
      <c r="M323" s="144" t="s">
        <v>1165</v>
      </c>
      <c r="DG323" s="22"/>
      <c r="DH323" s="82"/>
    </row>
    <row r="324" spans="12:112" x14ac:dyDescent="0.3">
      <c r="L324" s="83" t="s">
        <v>1311</v>
      </c>
      <c r="M324" s="144" t="s">
        <v>1168</v>
      </c>
      <c r="DG324" s="22"/>
      <c r="DH324" s="82"/>
    </row>
    <row r="325" spans="12:112" x14ac:dyDescent="0.3">
      <c r="L325" s="83" t="s">
        <v>1312</v>
      </c>
      <c r="M325" s="131" t="s">
        <v>1171</v>
      </c>
      <c r="DG325" s="22"/>
      <c r="DH325" s="82"/>
    </row>
    <row r="326" spans="12:112" x14ac:dyDescent="0.3">
      <c r="L326" s="83" t="s">
        <v>1312</v>
      </c>
      <c r="M326" s="131" t="s">
        <v>1173</v>
      </c>
      <c r="DG326" s="22"/>
      <c r="DH326" s="82"/>
    </row>
    <row r="327" spans="12:112" x14ac:dyDescent="0.3">
      <c r="L327" s="83" t="s">
        <v>1312</v>
      </c>
      <c r="M327" s="131" t="s">
        <v>1175</v>
      </c>
      <c r="DG327" s="22"/>
      <c r="DH327" s="82"/>
    </row>
    <row r="328" spans="12:112" x14ac:dyDescent="0.3">
      <c r="L328" s="83" t="s">
        <v>1312</v>
      </c>
      <c r="M328" s="131" t="s">
        <v>1077</v>
      </c>
      <c r="DG328" s="22"/>
      <c r="DH328" s="82"/>
    </row>
    <row r="329" spans="12:112" x14ac:dyDescent="0.3">
      <c r="L329" s="83" t="s">
        <v>1312</v>
      </c>
      <c r="M329" s="144" t="s">
        <v>821</v>
      </c>
      <c r="DG329" s="22"/>
      <c r="DH329" s="82"/>
    </row>
    <row r="330" spans="12:112" x14ac:dyDescent="0.3">
      <c r="L330" s="83" t="s">
        <v>1312</v>
      </c>
      <c r="M330" s="131" t="s">
        <v>1179</v>
      </c>
      <c r="DG330" s="22"/>
      <c r="DH330" s="82"/>
    </row>
    <row r="331" spans="12:112" x14ac:dyDescent="0.3">
      <c r="L331" s="83" t="s">
        <v>1312</v>
      </c>
      <c r="M331" s="131" t="s">
        <v>1182</v>
      </c>
      <c r="DG331" s="22"/>
      <c r="DH331" s="82"/>
    </row>
    <row r="332" spans="12:112" x14ac:dyDescent="0.3">
      <c r="L332" s="83" t="s">
        <v>1312</v>
      </c>
      <c r="M332" s="131" t="s">
        <v>1183</v>
      </c>
      <c r="DG332" s="22"/>
      <c r="DH332" s="82"/>
    </row>
    <row r="333" spans="12:112" x14ac:dyDescent="0.3">
      <c r="L333" s="83" t="s">
        <v>1312</v>
      </c>
      <c r="M333" s="131" t="s">
        <v>1185</v>
      </c>
      <c r="DG333" s="22"/>
      <c r="DH333" s="82"/>
    </row>
    <row r="334" spans="12:112" x14ac:dyDescent="0.3">
      <c r="L334" s="83" t="s">
        <v>1312</v>
      </c>
      <c r="M334" s="131" t="s">
        <v>1186</v>
      </c>
      <c r="DG334" s="22"/>
      <c r="DH334" s="82"/>
    </row>
    <row r="335" spans="12:112" x14ac:dyDescent="0.3">
      <c r="L335" s="83" t="s">
        <v>1312</v>
      </c>
      <c r="M335" s="131" t="s">
        <v>1188</v>
      </c>
      <c r="DG335" s="22"/>
      <c r="DH335" s="82"/>
    </row>
    <row r="336" spans="12:112" x14ac:dyDescent="0.3">
      <c r="L336" s="83" t="s">
        <v>1312</v>
      </c>
      <c r="M336" s="131" t="s">
        <v>1190</v>
      </c>
      <c r="DG336" s="22"/>
      <c r="DH336" s="82"/>
    </row>
    <row r="337" spans="12:112" x14ac:dyDescent="0.3">
      <c r="L337" s="83" t="s">
        <v>1312</v>
      </c>
      <c r="M337" s="131" t="s">
        <v>1192</v>
      </c>
      <c r="DG337" s="22"/>
      <c r="DH337" s="82"/>
    </row>
    <row r="338" spans="12:112" x14ac:dyDescent="0.3">
      <c r="L338" s="83" t="s">
        <v>1312</v>
      </c>
      <c r="M338" s="131" t="s">
        <v>1194</v>
      </c>
      <c r="DG338" s="22"/>
      <c r="DH338" s="82"/>
    </row>
    <row r="339" spans="12:112" x14ac:dyDescent="0.3">
      <c r="L339" s="83" t="s">
        <v>1312</v>
      </c>
      <c r="M339" s="131" t="s">
        <v>1196</v>
      </c>
      <c r="DG339" s="22"/>
      <c r="DH339" s="82"/>
    </row>
    <row r="340" spans="12:112" x14ac:dyDescent="0.3">
      <c r="L340" s="83" t="s">
        <v>1312</v>
      </c>
      <c r="M340" s="131" t="s">
        <v>1198</v>
      </c>
      <c r="DG340" s="22"/>
      <c r="DH340" s="82"/>
    </row>
    <row r="341" spans="12:112" x14ac:dyDescent="0.3">
      <c r="L341" s="83" t="s">
        <v>1312</v>
      </c>
      <c r="M341" s="131" t="s">
        <v>1200</v>
      </c>
      <c r="DG341" s="22"/>
      <c r="DH341" s="82"/>
    </row>
    <row r="342" spans="12:112" x14ac:dyDescent="0.3">
      <c r="L342" s="83" t="s">
        <v>1312</v>
      </c>
      <c r="M342" s="131" t="s">
        <v>1202</v>
      </c>
      <c r="DG342" s="22"/>
      <c r="DH342" s="82"/>
    </row>
    <row r="343" spans="12:112" x14ac:dyDescent="0.3">
      <c r="L343" s="83" t="s">
        <v>1312</v>
      </c>
      <c r="M343" s="131" t="s">
        <v>1019</v>
      </c>
      <c r="DG343" s="22"/>
      <c r="DH343" s="82"/>
    </row>
    <row r="344" spans="12:112" x14ac:dyDescent="0.3">
      <c r="L344" s="83" t="s">
        <v>1312</v>
      </c>
      <c r="M344" s="131" t="s">
        <v>1203</v>
      </c>
      <c r="DG344" s="22"/>
      <c r="DH344" s="82"/>
    </row>
    <row r="345" spans="12:112" x14ac:dyDescent="0.3">
      <c r="L345" s="83" t="s">
        <v>1313</v>
      </c>
      <c r="M345" s="131" t="s">
        <v>1205</v>
      </c>
      <c r="DG345" s="22"/>
      <c r="DH345" s="82"/>
    </row>
    <row r="346" spans="12:112" x14ac:dyDescent="0.3">
      <c r="L346" s="83" t="s">
        <v>1313</v>
      </c>
      <c r="M346" s="131" t="s">
        <v>1206</v>
      </c>
      <c r="DG346" s="22"/>
      <c r="DH346" s="82"/>
    </row>
    <row r="347" spans="12:112" x14ac:dyDescent="0.3">
      <c r="L347" s="83" t="s">
        <v>1313</v>
      </c>
      <c r="M347" s="131" t="s">
        <v>1076</v>
      </c>
      <c r="DG347" s="22"/>
      <c r="DH347" s="82"/>
    </row>
    <row r="348" spans="12:112" x14ac:dyDescent="0.3">
      <c r="L348" s="83" t="s">
        <v>1313</v>
      </c>
      <c r="M348" s="131" t="s">
        <v>1077</v>
      </c>
      <c r="DG348" s="22"/>
      <c r="DH348" s="82"/>
    </row>
    <row r="349" spans="12:112" x14ac:dyDescent="0.3">
      <c r="L349" s="83" t="s">
        <v>1313</v>
      </c>
      <c r="M349" s="131" t="s">
        <v>1207</v>
      </c>
      <c r="DG349" s="22"/>
      <c r="DH349" s="82"/>
    </row>
    <row r="350" spans="12:112" x14ac:dyDescent="0.3">
      <c r="L350" s="83" t="s">
        <v>1313</v>
      </c>
      <c r="M350" s="131" t="s">
        <v>1208</v>
      </c>
      <c r="DG350" s="22"/>
      <c r="DH350" s="82"/>
    </row>
    <row r="351" spans="12:112" x14ac:dyDescent="0.3">
      <c r="L351" s="83" t="s">
        <v>1313</v>
      </c>
      <c r="M351" s="131" t="s">
        <v>1186</v>
      </c>
      <c r="DG351" s="22"/>
      <c r="DH351" s="82"/>
    </row>
    <row r="352" spans="12:112" x14ac:dyDescent="0.3">
      <c r="L352" s="83" t="s">
        <v>1313</v>
      </c>
      <c r="M352" s="131" t="s">
        <v>1188</v>
      </c>
      <c r="DG352" s="22"/>
      <c r="DH352" s="82"/>
    </row>
    <row r="353" spans="12:112" x14ac:dyDescent="0.3">
      <c r="L353" s="83" t="s">
        <v>1313</v>
      </c>
      <c r="M353" s="131" t="s">
        <v>1194</v>
      </c>
      <c r="DG353" s="22"/>
      <c r="DH353" s="82"/>
    </row>
    <row r="354" spans="12:112" x14ac:dyDescent="0.3">
      <c r="L354" s="83" t="s">
        <v>1313</v>
      </c>
      <c r="M354" s="131" t="s">
        <v>1209</v>
      </c>
      <c r="DG354" s="22"/>
      <c r="DH354" s="82"/>
    </row>
    <row r="355" spans="12:112" x14ac:dyDescent="0.3">
      <c r="L355" s="83" t="s">
        <v>1313</v>
      </c>
      <c r="M355" s="131" t="s">
        <v>1210</v>
      </c>
      <c r="DG355" s="22"/>
      <c r="DH355" s="82"/>
    </row>
    <row r="356" spans="12:112" x14ac:dyDescent="0.3">
      <c r="L356" s="83" t="s">
        <v>1313</v>
      </c>
      <c r="M356" s="131" t="s">
        <v>1211</v>
      </c>
      <c r="DG356" s="22"/>
      <c r="DH356" s="82"/>
    </row>
    <row r="357" spans="12:112" x14ac:dyDescent="0.3">
      <c r="L357" s="83" t="s">
        <v>1313</v>
      </c>
      <c r="M357" s="131" t="s">
        <v>1019</v>
      </c>
      <c r="DG357" s="22"/>
      <c r="DH357" s="82"/>
    </row>
  </sheetData>
  <sheetProtection algorithmName="SHA-512" hashValue="DIHUv5YZgZNHoFsRIDZ21MPUA4/me+C8H8qUTLIXIM9r362tW+vDxd9ECrP7uFKzb6m7i8QP+bVuaZmPCdc86w==" saltValue="nlRQ1TtTGS5ZXGYRuzXLYA==" spinCount="100000" sheet="1" insertColumns="0" insertRows="0"/>
  <dataConsolidate/>
  <mergeCells count="33">
    <mergeCell ref="B21:I21"/>
    <mergeCell ref="B22:C22"/>
    <mergeCell ref="D22:I22"/>
    <mergeCell ref="B34:D34"/>
    <mergeCell ref="B23:C23"/>
    <mergeCell ref="B24:C24"/>
    <mergeCell ref="B25:C25"/>
    <mergeCell ref="B26:C26"/>
    <mergeCell ref="B27:C27"/>
    <mergeCell ref="B29:B33"/>
    <mergeCell ref="C29:I33"/>
    <mergeCell ref="B16:C16"/>
    <mergeCell ref="B17:C17"/>
    <mergeCell ref="B18:C18"/>
    <mergeCell ref="B19:C19"/>
    <mergeCell ref="B20:I20"/>
    <mergeCell ref="B11:C11"/>
    <mergeCell ref="B12:C12"/>
    <mergeCell ref="B13:C13"/>
    <mergeCell ref="B14:C14"/>
    <mergeCell ref="B15:C15"/>
    <mergeCell ref="B10:C10"/>
    <mergeCell ref="A1:J1"/>
    <mergeCell ref="B2:B3"/>
    <mergeCell ref="C2:I2"/>
    <mergeCell ref="C3:E3"/>
    <mergeCell ref="F3:I3"/>
    <mergeCell ref="B4:I4"/>
    <mergeCell ref="B5:I5"/>
    <mergeCell ref="B6:C6"/>
    <mergeCell ref="B7:C7"/>
    <mergeCell ref="B8:C8"/>
    <mergeCell ref="B9:C9"/>
  </mergeCells>
  <conditionalFormatting sqref="D23:I23">
    <cfRule type="expression" dxfId="110" priority="26">
      <formula>D$7&lt;&gt;""</formula>
    </cfRule>
  </conditionalFormatting>
  <conditionalFormatting sqref="D23:I24">
    <cfRule type="expression" dxfId="109" priority="27">
      <formula>D$23="Baja"</formula>
    </cfRule>
  </conditionalFormatting>
  <conditionalFormatting sqref="D24:I27">
    <cfRule type="expression" dxfId="108" priority="28">
      <formula>OR(D$23="Crear", D$23="Modificación")</formula>
    </cfRule>
  </conditionalFormatting>
  <dataValidations count="11">
    <dataValidation type="whole" allowBlank="1" showInputMessage="1" showErrorMessage="1" errorTitle="Numero de Documento" error="Digitar un valor numérico" sqref="D8:I8" xr:uid="{9764F33F-4383-40C0-B589-E90D45A9E397}">
      <formula1>1</formula1>
      <formula2>9999999999999990</formula2>
    </dataValidation>
    <dataValidation type="whole" allowBlank="1" showInputMessage="1" showErrorMessage="1" errorTitle="Centro de Costo" error="Digitar un valor numérico" sqref="D12:I13" xr:uid="{6B5F165A-477E-4D5F-B8BC-6F24AB79C3B7}">
      <formula1>1</formula1>
      <formula2>9999999999999990</formula2>
    </dataValidation>
    <dataValidation type="list" allowBlank="1" showInputMessage="1" showErrorMessage="1" sqref="D16:I16" xr:uid="{5A7BFD72-997F-40BD-BECA-8DC30B91492E}">
      <formula1>"Empleado CAFAM, Contratista"</formula1>
    </dataValidation>
    <dataValidation type="list" allowBlank="1" showInputMessage="1" showErrorMessage="1" sqref="D23:I23" xr:uid="{A8F4BD43-0434-472D-80B0-0205973CF540}">
      <formula1>"Crear, Modificación, Baja"</formula1>
    </dataValidation>
    <dataValidation type="date" allowBlank="1" showInputMessage="1" showErrorMessage="1" errorTitle="Fecha inicio" error="Digite una fecha valida" sqref="D18:I18" xr:uid="{E48C50AB-6409-40AA-8B51-479DA662C24A}">
      <formula1>19725</formula1>
      <formula2>2958465</formula2>
    </dataValidation>
    <dataValidation type="textLength" allowBlank="1" showInputMessage="1" showErrorMessage="1" errorTitle="Nombre Dependencia" error="Solo se aceptan caracteres albabeticos. Favor digitar el nombre de la Dependencia." sqref="D14:I14" xr:uid="{61AC8CF5-419A-41B5-B4A3-570190839F07}">
      <formula1>5</formula1>
      <formula2>100</formula2>
    </dataValidation>
    <dataValidation type="whole" allowBlank="1" showInputMessage="1" showErrorMessage="1" errorTitle="Centro de Costo" error="Digitar un valor numérico" sqref="D11:I11" xr:uid="{3F709B95-F772-405E-BA54-81AD6EC31E94}">
      <formula1>0</formula1>
      <formula2>9999</formula2>
    </dataValidation>
    <dataValidation allowBlank="1" showInputMessage="1" showErrorMessage="1" errorTitle="Numero de Documento" error="Digitar un valor numérico" sqref="D7:I7" xr:uid="{7F8DA9B5-C61C-44F3-B062-79AF053F65CE}"/>
    <dataValidation type="date" operator="greaterThan" allowBlank="1" showInputMessage="1" showErrorMessage="1" errorTitle="Fecha finalización" error="Digite una fecha valida. La fecha debe ser mayor a la de Inicio Contrato y a la fecha actual del sistema." sqref="D19:I19" xr:uid="{F2A0105A-0CEA-42F8-A6F7-6016DE6D0A81}">
      <formula1>D18</formula1>
    </dataValidation>
    <dataValidation type="list" allowBlank="1" showInputMessage="1" showErrorMessage="1" sqref="D25:I25" xr:uid="{EF987D26-1357-49D7-BE74-BBFCADEC8ED3}">
      <formula1>Ofc_Eflow</formula1>
    </dataValidation>
    <dataValidation type="list" allowBlank="1" showInputMessage="1" showErrorMessage="1" sqref="D26:I26" xr:uid="{1AB206F8-3729-4566-8E5B-57AD051101F3}">
      <formula1>Area_Eflow</formula1>
    </dataValidation>
  </dataValidations>
  <pageMargins left="0.70866141732283472" right="0.70866141732283472" top="0.74803149606299213" bottom="0.74803149606299213" header="0.31496062992125984" footer="0.31496062992125984"/>
  <pageSetup paperSize="9" scale="47" orientation="portrait" horizontalDpi="4294967295" verticalDpi="4294967295" r:id="rId1"/>
  <drawing r:id="rId2"/>
  <legacyDrawing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7EB52B38-E231-4890-9670-43FC157DC25C}">
          <x14:formula1>
            <xm:f>SharePoint!$BQ$2:$BQ$9</xm:f>
          </x14:formula1>
          <xm:sqref>D27:I27</xm:sqref>
        </x14:dataValidation>
      </x14:dataValidations>
    </ext>
  </extLst>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B997E-95FD-4F5F-A4D1-4EE0EAC3D67C}">
  <sheetPr codeName="Hoja45">
    <tabColor rgb="FFE2A8E6"/>
    <pageSetUpPr fitToPage="1"/>
  </sheetPr>
  <dimension ref="A1:DZ360"/>
  <sheetViews>
    <sheetView showGridLines="0" showRowColHeaders="0" zoomScaleNormal="100" workbookViewId="0">
      <pane xSplit="10" topLeftCell="K1" activePane="topRight" state="frozen"/>
      <selection activeCell="B23" sqref="B23:J44"/>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ustomWidth="1"/>
    <col min="12" max="12" width="37.44140625" style="82" customWidth="1"/>
    <col min="13" max="13" width="52.5546875" style="82" bestFit="1" customWidth="1"/>
    <col min="14" max="14" width="51.44140625" style="82" bestFit="1" customWidth="1"/>
    <col min="15" max="15" width="1.33203125" style="82" customWidth="1"/>
    <col min="16" max="111" width="11.44140625" style="82" customWidth="1"/>
    <col min="112" max="112" width="11.44140625" style="22"/>
    <col min="113" max="16384" width="11.44140625" style="82"/>
  </cols>
  <sheetData>
    <row r="1" spans="1:12" s="22" customFormat="1" ht="20.25" customHeight="1" thickTop="1" thickBot="1" x14ac:dyDescent="0.35">
      <c r="A1" s="463"/>
      <c r="B1" s="464"/>
      <c r="C1" s="464"/>
      <c r="D1" s="464"/>
      <c r="E1" s="464"/>
      <c r="F1" s="464"/>
      <c r="G1" s="464"/>
      <c r="H1" s="464"/>
      <c r="I1" s="464"/>
      <c r="J1" s="465"/>
      <c r="K1" s="21">
        <v>2958465</v>
      </c>
      <c r="L1" s="21"/>
    </row>
    <row r="2" spans="1:12" s="22" customFormat="1" ht="45" customHeight="1" x14ac:dyDescent="0.3">
      <c r="A2" s="62"/>
      <c r="B2" s="474"/>
      <c r="C2" s="481" t="s">
        <v>99</v>
      </c>
      <c r="D2" s="481"/>
      <c r="E2" s="481"/>
      <c r="F2" s="481"/>
      <c r="G2" s="482"/>
      <c r="H2" s="482"/>
      <c r="I2" s="483"/>
      <c r="J2" s="64"/>
    </row>
    <row r="3" spans="1:12" s="22" customFormat="1" ht="15" thickBot="1" x14ac:dyDescent="0.35">
      <c r="A3" s="62"/>
      <c r="B3" s="475"/>
      <c r="C3" s="473"/>
      <c r="D3" s="473"/>
      <c r="E3" s="473"/>
      <c r="F3" s="473" t="s">
        <v>100</v>
      </c>
      <c r="G3" s="479"/>
      <c r="H3" s="479"/>
      <c r="I3" s="480"/>
      <c r="J3" s="64"/>
    </row>
    <row r="4" spans="1:12" s="22" customFormat="1" ht="15" thickBot="1" x14ac:dyDescent="0.35">
      <c r="A4" s="62"/>
      <c r="B4" s="466"/>
      <c r="C4" s="466"/>
      <c r="D4" s="466"/>
      <c r="E4" s="466"/>
      <c r="F4" s="466"/>
      <c r="G4" s="466"/>
      <c r="H4" s="466"/>
      <c r="I4" s="466"/>
      <c r="J4" s="64"/>
    </row>
    <row r="5" spans="1:12" s="22" customFormat="1" ht="27.75" customHeight="1" thickBot="1" x14ac:dyDescent="0.35">
      <c r="A5" s="62"/>
      <c r="B5" s="476" t="s">
        <v>101</v>
      </c>
      <c r="C5" s="477"/>
      <c r="D5" s="477"/>
      <c r="E5" s="477"/>
      <c r="F5" s="477"/>
      <c r="G5" s="477"/>
      <c r="H5" s="477"/>
      <c r="I5" s="478"/>
      <c r="J5" s="64"/>
    </row>
    <row r="6" spans="1:12" s="22" customFormat="1" ht="15" thickBot="1" x14ac:dyDescent="0.35">
      <c r="A6" s="62"/>
      <c r="B6" s="471" t="s">
        <v>102</v>
      </c>
      <c r="C6" s="472"/>
      <c r="D6" s="23" t="s">
        <v>103</v>
      </c>
      <c r="E6" s="24" t="s">
        <v>104</v>
      </c>
      <c r="F6" s="24" t="s">
        <v>105</v>
      </c>
      <c r="G6" s="24" t="s">
        <v>106</v>
      </c>
      <c r="H6" s="24" t="s">
        <v>107</v>
      </c>
      <c r="I6" s="25" t="s">
        <v>108</v>
      </c>
      <c r="J6" s="64"/>
    </row>
    <row r="7" spans="1:12"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2"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2"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2"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2"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2"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2"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2"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2"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2"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 hidden="1" thickBot="1" x14ac:dyDescent="0.35">
      <c r="A21" s="62"/>
      <c r="B21" s="578" t="s">
        <v>1142</v>
      </c>
      <c r="C21" s="579"/>
      <c r="D21" s="579"/>
      <c r="E21" s="579"/>
      <c r="F21" s="579"/>
      <c r="G21" s="579"/>
      <c r="H21" s="579"/>
      <c r="I21" s="580"/>
      <c r="J21" s="64"/>
    </row>
    <row r="22" spans="1:130" s="22" customFormat="1" ht="18" customHeight="1" collapsed="1" thickBot="1" x14ac:dyDescent="0.35">
      <c r="A22" s="62"/>
      <c r="B22" s="562" t="s">
        <v>1436</v>
      </c>
      <c r="C22" s="563"/>
      <c r="D22" s="503" t="str">
        <f>IF(DZ24&gt;0,Navegación!$E$87,"")</f>
        <v/>
      </c>
      <c r="E22" s="503"/>
      <c r="F22" s="503"/>
      <c r="G22" s="503"/>
      <c r="H22" s="503"/>
      <c r="I22" s="504"/>
      <c r="J22" s="64"/>
    </row>
    <row r="23" spans="1:130" s="22" customFormat="1" ht="15" hidden="1" thickBot="1" x14ac:dyDescent="0.35">
      <c r="A23" s="62"/>
      <c r="B23" s="69"/>
      <c r="C23" s="70"/>
      <c r="D23" s="264" t="e">
        <f>ADDRESS(MATCH(B22 &amp; "-" &amp; D27,OtrasApp141142143144145146147148149150151[[#All],[App]],0)+249,13,1)</f>
        <v>#N/A</v>
      </c>
      <c r="E23" s="264" t="e">
        <f>ADDRESS(MATCH(B22 &amp; "-" &amp; E27,OtrasApp141142143144145146147148149150151[[#All],[App]],0)+249,13,1)</f>
        <v>#N/A</v>
      </c>
      <c r="F23" s="264" t="e">
        <f>ADDRESS(MATCH(B22 &amp; "-" &amp; F27,OtrasApp141142143144145146147148149150151[[#All],[App]],0)+249,13,1)</f>
        <v>#N/A</v>
      </c>
      <c r="G23" s="264" t="e">
        <f>ADDRESS(MATCH(B22 &amp; "-" &amp; G27,OtrasApp141142143144145146147148149150151[[#All],[App]],0)+249,13,1)</f>
        <v>#N/A</v>
      </c>
      <c r="H23" s="264" t="e">
        <f>ADDRESS(MATCH(B22 &amp; "-" &amp; H27,OtrasApp141142143144145146147148149150151[[#All],[App]],0)+249,13,1)</f>
        <v>#N/A</v>
      </c>
      <c r="I23" s="263" t="e">
        <f>ADDRESS(MATCH(B22 &amp; "-" &amp; I27,OtrasApp141142143144145146147148149150151[[#All],[App]],0)+249,13,1)</f>
        <v>#N/A</v>
      </c>
      <c r="J23" s="64"/>
    </row>
    <row r="24" spans="1:130" s="22" customFormat="1" x14ac:dyDescent="0.3">
      <c r="A24" s="62"/>
      <c r="B24" s="484" t="s">
        <v>1213</v>
      </c>
      <c r="C24" s="485"/>
      <c r="D24" s="16"/>
      <c r="E24" s="16"/>
      <c r="F24" s="16"/>
      <c r="G24" s="16"/>
      <c r="H24" s="16"/>
      <c r="I24" s="17"/>
      <c r="J24" s="64"/>
      <c r="DZ24" s="147">
        <f>COUNTIF(D24:I24,"&lt;&gt;")</f>
        <v>0</v>
      </c>
    </row>
    <row r="25" spans="1:130" s="22" customFormat="1" x14ac:dyDescent="0.3">
      <c r="A25" s="62"/>
      <c r="B25" s="467" t="s">
        <v>781</v>
      </c>
      <c r="C25" s="468"/>
      <c r="D25" s="26"/>
      <c r="E25" s="26"/>
      <c r="F25" s="26"/>
      <c r="G25" s="26"/>
      <c r="H25" s="26"/>
      <c r="I25" s="27"/>
      <c r="J25" s="64"/>
    </row>
    <row r="26" spans="1:130" s="22" customFormat="1" x14ac:dyDescent="0.3">
      <c r="A26" s="62"/>
      <c r="B26" s="469" t="s">
        <v>814</v>
      </c>
      <c r="C26" s="470"/>
      <c r="D26" s="19"/>
      <c r="E26" s="19"/>
      <c r="F26" s="19"/>
      <c r="G26" s="19"/>
      <c r="H26" s="19"/>
      <c r="I26" s="27"/>
      <c r="J26" s="64"/>
    </row>
    <row r="27" spans="1:130" s="22" customFormat="1" x14ac:dyDescent="0.3">
      <c r="A27" s="62"/>
      <c r="B27" s="467" t="s">
        <v>1437</v>
      </c>
      <c r="C27" s="468"/>
      <c r="D27" s="19"/>
      <c r="E27" s="19"/>
      <c r="F27" s="19"/>
      <c r="G27" s="19"/>
      <c r="H27" s="19"/>
      <c r="I27" s="27"/>
      <c r="J27" s="64"/>
    </row>
    <row r="28" spans="1:130" s="22" customFormat="1" collapsed="1" x14ac:dyDescent="0.3">
      <c r="A28" s="62"/>
      <c r="B28" s="469" t="s">
        <v>181</v>
      </c>
      <c r="C28" s="470"/>
      <c r="D28" s="19"/>
      <c r="E28" s="19"/>
      <c r="F28" s="19"/>
      <c r="G28" s="19"/>
      <c r="H28" s="19"/>
      <c r="I28" s="27"/>
      <c r="J28" s="64"/>
    </row>
    <row r="29" spans="1:130" s="22" customFormat="1" ht="15" thickBot="1" x14ac:dyDescent="0.35">
      <c r="A29" s="62"/>
      <c r="B29" s="523" t="s">
        <v>1438</v>
      </c>
      <c r="C29" s="524"/>
      <c r="D29" s="296" t="str">
        <f t="shared" ref="D29:I29" si="0">IF(AND(D16&lt;&gt;"",D$24&lt;&gt;"", D$27="Litigios"),IF(D16="Externo","","Apl_Rad_Litigios"),"")</f>
        <v/>
      </c>
      <c r="E29" s="296" t="str">
        <f t="shared" si="0"/>
        <v/>
      </c>
      <c r="F29" s="296" t="str">
        <f t="shared" si="0"/>
        <v/>
      </c>
      <c r="G29" s="296" t="str">
        <f t="shared" si="0"/>
        <v/>
      </c>
      <c r="H29" s="296" t="str">
        <f t="shared" si="0"/>
        <v/>
      </c>
      <c r="I29" s="297" t="str">
        <f t="shared" si="0"/>
        <v/>
      </c>
      <c r="J29" s="64"/>
    </row>
    <row r="30" spans="1:130" s="22" customFormat="1" ht="21" thickBot="1" x14ac:dyDescent="0.35">
      <c r="A30" s="195"/>
      <c r="B30" s="233"/>
      <c r="C30" s="233"/>
      <c r="D30" s="231"/>
      <c r="E30" s="231"/>
      <c r="F30" s="231"/>
      <c r="G30" s="231"/>
      <c r="H30" s="231"/>
      <c r="I30" s="231"/>
      <c r="J30" s="64"/>
    </row>
    <row r="31" spans="1:130" s="22" customFormat="1" x14ac:dyDescent="0.3">
      <c r="A31" s="195"/>
      <c r="B31" s="494" t="s">
        <v>131</v>
      </c>
      <c r="C31" s="497"/>
      <c r="D31" s="497"/>
      <c r="E31" s="497"/>
      <c r="F31" s="497"/>
      <c r="G31" s="497"/>
      <c r="H31" s="497"/>
      <c r="I31" s="498"/>
      <c r="J31" s="64"/>
    </row>
    <row r="32" spans="1:130" s="22" customFormat="1" x14ac:dyDescent="0.3">
      <c r="A32" s="195"/>
      <c r="B32" s="495"/>
      <c r="C32" s="499"/>
      <c r="D32" s="499"/>
      <c r="E32" s="499"/>
      <c r="F32" s="499"/>
      <c r="G32" s="499"/>
      <c r="H32" s="499"/>
      <c r="I32" s="500"/>
      <c r="J32" s="64"/>
    </row>
    <row r="33" spans="1:112" s="22" customFormat="1" x14ac:dyDescent="0.3">
      <c r="A33" s="195"/>
      <c r="B33" s="495"/>
      <c r="C33" s="499"/>
      <c r="D33" s="499"/>
      <c r="E33" s="499"/>
      <c r="F33" s="499"/>
      <c r="G33" s="499"/>
      <c r="H33" s="499"/>
      <c r="I33" s="500"/>
      <c r="J33" s="64"/>
    </row>
    <row r="34" spans="1:112" s="22" customFormat="1" x14ac:dyDescent="0.3">
      <c r="A34" s="195"/>
      <c r="B34" s="495"/>
      <c r="C34" s="499"/>
      <c r="D34" s="499"/>
      <c r="E34" s="499"/>
      <c r="F34" s="499"/>
      <c r="G34" s="499"/>
      <c r="H34" s="499"/>
      <c r="I34" s="500"/>
      <c r="J34" s="64"/>
    </row>
    <row r="35" spans="1:112" s="22" customFormat="1" ht="15" collapsed="1" thickBot="1" x14ac:dyDescent="0.35">
      <c r="A35" s="195"/>
      <c r="B35" s="496"/>
      <c r="C35" s="501"/>
      <c r="D35" s="501"/>
      <c r="E35" s="501"/>
      <c r="F35" s="501"/>
      <c r="G35" s="501"/>
      <c r="H35" s="501"/>
      <c r="I35" s="502"/>
      <c r="J35" s="64"/>
    </row>
    <row r="36" spans="1:112" s="22" customFormat="1" ht="15" thickBot="1" x14ac:dyDescent="0.35">
      <c r="A36" s="63"/>
      <c r="B36" s="489" t="str">
        <f>'WINDOWS 1'!$B$37</f>
        <v>APROBADOR POR: Jefe Dpto. Servicios Compartidos</v>
      </c>
      <c r="C36" s="489"/>
      <c r="D36" s="489"/>
      <c r="E36" s="298"/>
      <c r="F36" s="298" t="str">
        <f>'WINDOWS 1'!F37</f>
        <v>V20 de 26/09/2023</v>
      </c>
      <c r="G36" s="299"/>
      <c r="H36" s="299"/>
      <c r="I36" s="299" t="str">
        <f>"Pág. " &amp;Navegación!B87 &amp; " de " &amp;Navegación!$B$102</f>
        <v>Pág. 49 de 54</v>
      </c>
      <c r="J36" s="65"/>
      <c r="DH36" s="147" t="e">
        <f>COUNTIF(#REF!,"&lt;&gt;")</f>
        <v>#REF!</v>
      </c>
    </row>
    <row r="37" spans="1:112" s="22" customFormat="1" ht="15" thickTop="1" x14ac:dyDescent="0.3">
      <c r="B37" s="82"/>
      <c r="C37" s="82"/>
      <c r="D37" s="82"/>
      <c r="E37" s="82"/>
      <c r="F37" s="82"/>
      <c r="G37" s="82"/>
      <c r="H37" s="82"/>
      <c r="I37" s="82"/>
      <c r="J37" s="82"/>
    </row>
    <row r="38" spans="1:112" s="22" customFormat="1" x14ac:dyDescent="0.3">
      <c r="B38" s="82"/>
      <c r="C38" s="82"/>
      <c r="D38" s="82"/>
      <c r="E38" s="82"/>
      <c r="F38" s="82"/>
      <c r="G38" s="82"/>
      <c r="H38" s="82"/>
      <c r="I38" s="82"/>
      <c r="J38" s="82"/>
    </row>
    <row r="39" spans="1:112" s="22" customFormat="1" ht="18.75" customHeight="1" x14ac:dyDescent="0.3">
      <c r="B39" s="82"/>
      <c r="C39" s="82"/>
      <c r="D39" s="82"/>
      <c r="E39" s="82"/>
      <c r="F39" s="82"/>
      <c r="G39" s="82"/>
      <c r="H39" s="82"/>
      <c r="I39" s="82"/>
      <c r="J39" s="82"/>
    </row>
    <row r="40" spans="1:112" s="22" customFormat="1" ht="15" customHeight="1" x14ac:dyDescent="0.3">
      <c r="B40" s="82"/>
      <c r="C40" s="82"/>
      <c r="D40" s="82"/>
      <c r="E40" s="82"/>
      <c r="F40" s="82"/>
      <c r="G40" s="82"/>
      <c r="H40" s="82"/>
      <c r="I40" s="82"/>
      <c r="J40" s="82"/>
      <c r="DH40" s="147" t="e">
        <f>COUNTIF(#REF!,"&lt;&gt;")</f>
        <v>#REF!</v>
      </c>
    </row>
    <row r="41" spans="1:112" s="22" customFormat="1" x14ac:dyDescent="0.3">
      <c r="A41" s="82"/>
      <c r="B41" s="82"/>
      <c r="C41" s="82"/>
      <c r="D41" s="82"/>
      <c r="E41" s="82"/>
      <c r="F41" s="82"/>
      <c r="G41" s="82"/>
      <c r="H41" s="82"/>
      <c r="I41" s="82"/>
      <c r="J41" s="82"/>
    </row>
    <row r="42" spans="1:112" s="22" customFormat="1" x14ac:dyDescent="0.3">
      <c r="A42" s="82"/>
      <c r="B42" s="82"/>
      <c r="C42" s="82"/>
      <c r="D42" s="82"/>
      <c r="E42" s="82"/>
      <c r="F42" s="82"/>
      <c r="G42" s="82"/>
      <c r="H42" s="82"/>
      <c r="I42" s="82"/>
      <c r="J42" s="82"/>
    </row>
    <row r="43" spans="1:112" s="22" customFormat="1" x14ac:dyDescent="0.3">
      <c r="A43" s="82"/>
      <c r="B43" s="82"/>
      <c r="C43" s="82"/>
      <c r="D43" s="82"/>
      <c r="E43" s="82"/>
      <c r="F43" s="82"/>
      <c r="G43" s="82"/>
      <c r="H43" s="82"/>
      <c r="I43" s="82"/>
      <c r="J43" s="82"/>
    </row>
    <row r="44" spans="1:112" s="22" customFormat="1" x14ac:dyDescent="0.3">
      <c r="A44" s="82"/>
      <c r="B44" s="82"/>
      <c r="C44" s="82"/>
      <c r="D44" s="82"/>
      <c r="E44" s="82"/>
      <c r="F44" s="82"/>
      <c r="G44" s="82"/>
      <c r="H44" s="82"/>
      <c r="I44" s="82"/>
      <c r="J44" s="82"/>
    </row>
    <row r="45" spans="1:112" s="22" customFormat="1" collapsed="1" x14ac:dyDescent="0.3">
      <c r="A45" s="82"/>
      <c r="B45" s="82"/>
      <c r="C45" s="82"/>
      <c r="D45" s="82"/>
      <c r="E45" s="82"/>
      <c r="F45" s="82"/>
      <c r="G45" s="82"/>
      <c r="H45" s="82"/>
      <c r="I45" s="82"/>
      <c r="J45" s="82"/>
    </row>
    <row r="46" spans="1:112" s="22" customFormat="1" hidden="1" x14ac:dyDescent="0.3">
      <c r="A46" s="82"/>
      <c r="B46" s="82"/>
      <c r="C46" s="82"/>
      <c r="D46" s="82"/>
      <c r="E46" s="82"/>
      <c r="F46" s="82"/>
      <c r="G46" s="82"/>
      <c r="H46" s="82"/>
      <c r="I46" s="82"/>
      <c r="J46" s="82"/>
      <c r="DH46" s="147" t="e">
        <f>COUNTIF(#REF!,"&lt;&gt;")</f>
        <v>#REF!</v>
      </c>
    </row>
    <row r="47" spans="1:112" s="22" customFormat="1" x14ac:dyDescent="0.3">
      <c r="A47" s="82"/>
      <c r="B47" s="82"/>
      <c r="C47" s="82"/>
      <c r="D47" s="82"/>
      <c r="E47" s="82"/>
      <c r="F47" s="82"/>
      <c r="G47" s="82"/>
      <c r="H47" s="82"/>
      <c r="I47" s="82"/>
      <c r="J47" s="82"/>
      <c r="DH47" s="147" t="e">
        <f>COUNTIF(#REF!,"&lt;&gt;")</f>
        <v>#REF!</v>
      </c>
    </row>
    <row r="48" spans="1:112" s="22" customFormat="1" x14ac:dyDescent="0.3">
      <c r="A48" s="82"/>
      <c r="B48" s="82"/>
      <c r="C48" s="82"/>
      <c r="D48" s="82"/>
      <c r="E48" s="82"/>
      <c r="F48" s="82"/>
      <c r="G48" s="82"/>
      <c r="H48" s="82"/>
      <c r="I48" s="82"/>
      <c r="J48" s="82"/>
    </row>
    <row r="49" spans="1:112" s="22" customFormat="1" collapsed="1" x14ac:dyDescent="0.3">
      <c r="A49" s="82"/>
      <c r="B49" s="82"/>
      <c r="C49" s="82"/>
      <c r="D49" s="82"/>
      <c r="E49" s="82"/>
      <c r="F49" s="82"/>
      <c r="G49" s="82"/>
      <c r="H49" s="82"/>
      <c r="I49" s="82"/>
      <c r="J49" s="82"/>
    </row>
    <row r="50" spans="1:112" s="22" customFormat="1" ht="18.75" customHeight="1" x14ac:dyDescent="0.3">
      <c r="A50" s="82"/>
      <c r="B50" s="82"/>
      <c r="C50" s="82"/>
      <c r="D50" s="82"/>
      <c r="E50" s="82"/>
      <c r="F50" s="82"/>
      <c r="G50" s="82"/>
      <c r="H50" s="82"/>
      <c r="I50" s="82"/>
      <c r="J50" s="82"/>
    </row>
    <row r="51" spans="1:112" s="22" customFormat="1" x14ac:dyDescent="0.3">
      <c r="A51" s="82"/>
      <c r="B51" s="82"/>
      <c r="C51" s="82"/>
      <c r="D51" s="82"/>
      <c r="E51" s="82"/>
      <c r="F51" s="82"/>
      <c r="G51" s="82"/>
      <c r="H51" s="82"/>
      <c r="I51" s="82"/>
      <c r="J51" s="82"/>
      <c r="DH51" s="147" t="e">
        <f>COUNTIF(#REF!,"&lt;&gt;")</f>
        <v>#REF!</v>
      </c>
    </row>
    <row r="52" spans="1:112" s="22" customFormat="1" x14ac:dyDescent="0.3">
      <c r="A52" s="82"/>
      <c r="B52" s="82"/>
      <c r="C52" s="82"/>
      <c r="D52" s="82"/>
      <c r="E52" s="82"/>
      <c r="F52" s="82"/>
      <c r="G52" s="82"/>
      <c r="H52" s="82"/>
      <c r="I52" s="82"/>
      <c r="J52" s="82"/>
    </row>
    <row r="53" spans="1:112" s="22" customFormat="1" collapsed="1" x14ac:dyDescent="0.3">
      <c r="A53" s="82"/>
      <c r="B53" s="82"/>
      <c r="C53" s="82"/>
      <c r="D53" s="82"/>
      <c r="E53" s="82"/>
      <c r="F53" s="82"/>
      <c r="G53" s="82"/>
      <c r="H53" s="82"/>
      <c r="I53" s="82"/>
      <c r="J53" s="82"/>
    </row>
    <row r="54" spans="1:112" s="22" customFormat="1" ht="18.75" customHeight="1" x14ac:dyDescent="0.3">
      <c r="A54" s="82"/>
      <c r="B54" s="82"/>
      <c r="C54" s="82"/>
      <c r="D54" s="82"/>
      <c r="E54" s="82"/>
      <c r="F54" s="82"/>
      <c r="G54" s="82"/>
      <c r="H54" s="82"/>
      <c r="I54" s="82"/>
      <c r="J54" s="82"/>
    </row>
    <row r="55" spans="1:112" s="22" customFormat="1" x14ac:dyDescent="0.3">
      <c r="A55" s="82"/>
      <c r="B55" s="82"/>
      <c r="C55" s="82"/>
      <c r="D55" s="82"/>
      <c r="E55" s="82"/>
      <c r="F55" s="82"/>
      <c r="G55" s="82"/>
      <c r="H55" s="82"/>
      <c r="I55" s="82"/>
      <c r="J55" s="82"/>
      <c r="DH55" s="147" t="e">
        <f>COUNTIF(#REF!,"&lt;&gt;")</f>
        <v>#REF!</v>
      </c>
    </row>
    <row r="56" spans="1:112" s="22" customFormat="1" x14ac:dyDescent="0.3">
      <c r="A56" s="82"/>
      <c r="B56" s="82"/>
      <c r="C56" s="82"/>
      <c r="D56" s="82"/>
      <c r="E56" s="82"/>
      <c r="F56" s="82"/>
      <c r="G56" s="82"/>
      <c r="H56" s="82"/>
      <c r="I56" s="82"/>
      <c r="J56" s="82"/>
    </row>
    <row r="57" spans="1:112" s="22" customFormat="1" collapsed="1" x14ac:dyDescent="0.3">
      <c r="A57" s="82"/>
      <c r="B57" s="82"/>
      <c r="C57" s="82"/>
      <c r="D57" s="82"/>
      <c r="E57" s="82"/>
      <c r="F57" s="82"/>
      <c r="G57" s="82"/>
      <c r="H57" s="82"/>
      <c r="I57" s="82"/>
      <c r="J57" s="82"/>
    </row>
    <row r="58" spans="1:112" s="22" customFormat="1" ht="18.75" customHeight="1" x14ac:dyDescent="0.3">
      <c r="A58" s="82"/>
      <c r="B58" s="82"/>
      <c r="C58" s="82"/>
      <c r="D58" s="82"/>
      <c r="E58" s="82"/>
      <c r="F58" s="82"/>
      <c r="G58" s="82"/>
      <c r="H58" s="82"/>
      <c r="I58" s="82"/>
      <c r="J58" s="82"/>
    </row>
    <row r="59" spans="1:112" s="22" customFormat="1" x14ac:dyDescent="0.3">
      <c r="A59" s="82"/>
      <c r="B59" s="82"/>
      <c r="C59" s="82"/>
      <c r="D59" s="82"/>
      <c r="E59" s="82"/>
      <c r="F59" s="82"/>
      <c r="G59" s="82"/>
      <c r="H59" s="82"/>
      <c r="I59" s="82"/>
      <c r="J59" s="82"/>
      <c r="DH59" s="147" t="e">
        <f>COUNTIF(#REF!,"&lt;&gt;")</f>
        <v>#REF!</v>
      </c>
    </row>
    <row r="60" spans="1:112" s="22" customFormat="1" x14ac:dyDescent="0.3">
      <c r="A60" s="82"/>
      <c r="B60" s="82"/>
      <c r="C60" s="82"/>
      <c r="D60" s="82"/>
      <c r="E60" s="82"/>
      <c r="F60" s="82"/>
      <c r="G60" s="82"/>
      <c r="H60" s="82"/>
      <c r="I60" s="82"/>
      <c r="J60" s="82"/>
    </row>
    <row r="61" spans="1:112" s="22" customFormat="1" x14ac:dyDescent="0.3">
      <c r="A61" s="82"/>
      <c r="B61" s="82"/>
      <c r="C61" s="82"/>
      <c r="D61" s="82"/>
      <c r="E61" s="82"/>
      <c r="F61" s="82"/>
      <c r="G61" s="82"/>
      <c r="H61" s="82"/>
      <c r="I61" s="82"/>
      <c r="J61" s="82"/>
    </row>
    <row r="62" spans="1:112" s="22" customFormat="1" ht="18.75" customHeight="1" x14ac:dyDescent="0.3">
      <c r="A62" s="82"/>
      <c r="B62" s="82"/>
      <c r="C62" s="82"/>
      <c r="D62" s="82"/>
      <c r="E62" s="82"/>
      <c r="F62" s="82"/>
      <c r="G62" s="82"/>
      <c r="H62" s="82"/>
      <c r="I62" s="82"/>
      <c r="J62" s="82"/>
    </row>
    <row r="63" spans="1:112" s="22" customFormat="1" x14ac:dyDescent="0.3">
      <c r="A63" s="82"/>
      <c r="B63" s="82"/>
      <c r="C63" s="82"/>
      <c r="D63" s="82"/>
      <c r="E63" s="82"/>
      <c r="F63" s="82"/>
      <c r="G63" s="82"/>
      <c r="H63" s="82"/>
      <c r="I63" s="82"/>
      <c r="J63" s="82"/>
      <c r="DH63" s="147" t="e">
        <f>COUNTIF(#REF!,"&lt;&gt;")</f>
        <v>#REF!</v>
      </c>
    </row>
    <row r="64" spans="1:112" s="22" customFormat="1" x14ac:dyDescent="0.3">
      <c r="A64" s="82"/>
      <c r="B64" s="82"/>
      <c r="C64" s="82"/>
      <c r="D64" s="82"/>
      <c r="E64" s="82"/>
      <c r="F64" s="82"/>
      <c r="G64" s="82"/>
      <c r="H64" s="82"/>
      <c r="I64" s="82"/>
      <c r="J64" s="82"/>
    </row>
    <row r="65" spans="1:112" s="22" customFormat="1" ht="42" customHeight="1" x14ac:dyDescent="0.3">
      <c r="A65" s="82"/>
      <c r="B65" s="82"/>
      <c r="C65" s="82"/>
      <c r="D65" s="82"/>
      <c r="E65" s="82"/>
      <c r="F65" s="82"/>
      <c r="G65" s="82"/>
      <c r="H65" s="82"/>
      <c r="I65" s="82"/>
      <c r="J65" s="82"/>
    </row>
    <row r="66" spans="1:112" s="22" customFormat="1" x14ac:dyDescent="0.3">
      <c r="A66" s="82"/>
      <c r="B66" s="82"/>
      <c r="C66" s="82"/>
      <c r="D66" s="82"/>
      <c r="E66" s="82"/>
      <c r="F66" s="82"/>
      <c r="G66" s="82"/>
      <c r="H66" s="82"/>
      <c r="I66" s="82"/>
      <c r="J66" s="82"/>
    </row>
    <row r="67" spans="1:112" s="22" customFormat="1" x14ac:dyDescent="0.3">
      <c r="A67" s="82"/>
      <c r="B67" s="82"/>
      <c r="C67" s="82"/>
      <c r="D67" s="82"/>
      <c r="E67" s="82"/>
      <c r="F67" s="82"/>
      <c r="G67" s="82"/>
      <c r="H67" s="82"/>
      <c r="I67" s="82"/>
      <c r="J67" s="82"/>
      <c r="DH67" s="147" t="e">
        <f>COUNTIF(#REF!,"&lt;&gt;")</f>
        <v>#REF!</v>
      </c>
    </row>
    <row r="68" spans="1:112" s="22" customFormat="1" x14ac:dyDescent="0.3">
      <c r="A68" s="82"/>
      <c r="B68" s="82"/>
      <c r="C68" s="82"/>
      <c r="D68" s="82"/>
      <c r="E68" s="82"/>
      <c r="F68" s="82"/>
      <c r="G68" s="82"/>
      <c r="H68" s="82"/>
      <c r="I68" s="82"/>
      <c r="J68" s="82"/>
    </row>
    <row r="69" spans="1:112" s="22" customFormat="1" collapsed="1" x14ac:dyDescent="0.3">
      <c r="A69" s="82"/>
      <c r="B69" s="82"/>
      <c r="C69" s="82"/>
      <c r="D69" s="82"/>
      <c r="E69" s="82"/>
      <c r="F69" s="82"/>
      <c r="G69" s="82"/>
      <c r="H69" s="82"/>
      <c r="I69" s="82"/>
      <c r="J69" s="82"/>
    </row>
    <row r="70" spans="1:112" s="22" customFormat="1" ht="15" customHeight="1" x14ac:dyDescent="0.3">
      <c r="A70" s="82"/>
      <c r="B70" s="82"/>
      <c r="C70" s="82"/>
      <c r="D70" s="82"/>
      <c r="E70" s="82"/>
      <c r="F70" s="82"/>
      <c r="G70" s="82"/>
      <c r="H70" s="82"/>
      <c r="I70" s="82"/>
      <c r="J70" s="82"/>
      <c r="DH70" s="147" t="e">
        <f>COUNTIF(#REF!,"&lt;&gt;")</f>
        <v>#REF!</v>
      </c>
    </row>
    <row r="71" spans="1:112" s="22" customFormat="1" x14ac:dyDescent="0.3">
      <c r="A71" s="82"/>
      <c r="B71" s="82"/>
      <c r="C71" s="82"/>
      <c r="D71" s="82"/>
      <c r="E71" s="82"/>
      <c r="F71" s="82"/>
      <c r="G71" s="82"/>
      <c r="H71" s="82"/>
      <c r="I71" s="82"/>
      <c r="J71" s="82"/>
    </row>
    <row r="72" spans="1:112" s="22" customFormat="1" x14ac:dyDescent="0.3">
      <c r="A72" s="82"/>
      <c r="B72" s="82"/>
      <c r="C72" s="82"/>
      <c r="D72" s="82"/>
      <c r="E72" s="82"/>
      <c r="F72" s="82"/>
      <c r="G72" s="82"/>
      <c r="H72" s="82"/>
      <c r="I72" s="82"/>
      <c r="J72" s="82"/>
      <c r="DH72" s="147" t="e">
        <f>COUNTIF(#REF!,"&lt;&gt;")</f>
        <v>#REF!</v>
      </c>
    </row>
    <row r="73" spans="1:112" s="22" customFormat="1" collapsed="1" x14ac:dyDescent="0.3">
      <c r="A73" s="82"/>
      <c r="B73" s="82"/>
      <c r="C73" s="82"/>
      <c r="D73" s="82"/>
      <c r="E73" s="82"/>
      <c r="F73" s="82"/>
      <c r="G73" s="82"/>
      <c r="H73" s="82"/>
      <c r="I73" s="82"/>
      <c r="J73" s="82"/>
    </row>
    <row r="74" spans="1:112" s="22" customFormat="1" x14ac:dyDescent="0.3">
      <c r="A74" s="82"/>
      <c r="B74" s="82"/>
      <c r="C74" s="82"/>
      <c r="D74" s="82"/>
      <c r="E74" s="82"/>
      <c r="F74" s="82"/>
      <c r="G74" s="82"/>
      <c r="H74" s="82"/>
      <c r="I74" s="82"/>
      <c r="J74" s="82"/>
    </row>
    <row r="75" spans="1:112" s="22" customFormat="1" x14ac:dyDescent="0.3">
      <c r="A75" s="82"/>
      <c r="B75" s="82"/>
      <c r="C75" s="82"/>
      <c r="D75" s="82"/>
      <c r="E75" s="82"/>
      <c r="F75" s="82"/>
      <c r="G75" s="82"/>
      <c r="H75" s="82"/>
      <c r="I75" s="82"/>
      <c r="J75" s="82"/>
    </row>
    <row r="76" spans="1:112" s="22" customFormat="1" ht="24" customHeight="1" x14ac:dyDescent="0.3">
      <c r="A76" s="82"/>
      <c r="B76" s="82"/>
      <c r="C76" s="82"/>
      <c r="D76" s="82"/>
      <c r="E76" s="82"/>
      <c r="F76" s="82"/>
      <c r="G76" s="82"/>
      <c r="H76" s="82"/>
      <c r="I76" s="82"/>
      <c r="J76" s="82"/>
    </row>
    <row r="77" spans="1:112" s="22" customFormat="1" x14ac:dyDescent="0.3">
      <c r="A77" s="82"/>
      <c r="B77" s="82"/>
      <c r="C77" s="82"/>
      <c r="D77" s="82"/>
      <c r="E77" s="82"/>
      <c r="F77" s="82"/>
      <c r="G77" s="82"/>
      <c r="H77" s="82"/>
      <c r="I77" s="82"/>
      <c r="J77" s="82"/>
    </row>
    <row r="78" spans="1:112" s="22" customFormat="1" hidden="1" x14ac:dyDescent="0.3">
      <c r="A78" s="82"/>
      <c r="B78" s="82"/>
      <c r="C78" s="82"/>
      <c r="D78" s="82"/>
      <c r="E78" s="82"/>
      <c r="F78" s="82"/>
      <c r="G78" s="82"/>
      <c r="H78" s="82"/>
      <c r="I78" s="82"/>
      <c r="J78" s="82"/>
    </row>
    <row r="79" spans="1:112" s="22" customFormat="1" ht="15.75" customHeight="1" x14ac:dyDescent="0.3">
      <c r="A79" s="82"/>
      <c r="B79" s="82"/>
      <c r="C79" s="82"/>
      <c r="D79" s="82"/>
      <c r="E79" s="82"/>
      <c r="F79" s="82"/>
      <c r="G79" s="82"/>
      <c r="H79" s="82"/>
      <c r="I79" s="82"/>
      <c r="J79" s="82"/>
      <c r="DH79" s="147">
        <f>COUNTIF(D24:I24,"&lt;&gt;")</f>
        <v>0</v>
      </c>
    </row>
    <row r="80" spans="1:112" s="22" customFormat="1" x14ac:dyDescent="0.3">
      <c r="A80" s="82"/>
      <c r="B80" s="82"/>
      <c r="C80" s="82"/>
      <c r="D80" s="82"/>
      <c r="E80" s="82"/>
      <c r="F80" s="82"/>
      <c r="G80" s="82"/>
      <c r="H80" s="82"/>
      <c r="I80" s="82"/>
      <c r="J80" s="82"/>
    </row>
    <row r="81" spans="1:112" s="22" customFormat="1" ht="15" customHeight="1" x14ac:dyDescent="0.3">
      <c r="A81" s="82"/>
      <c r="B81" s="82"/>
      <c r="C81" s="82"/>
      <c r="D81" s="82"/>
      <c r="E81" s="82"/>
      <c r="F81" s="82"/>
      <c r="G81" s="82"/>
      <c r="H81" s="82"/>
      <c r="I81" s="82"/>
      <c r="J81" s="82"/>
    </row>
    <row r="82" spans="1:112" s="22" customFormat="1" x14ac:dyDescent="0.3">
      <c r="A82" s="82"/>
      <c r="B82" s="82"/>
      <c r="C82" s="82"/>
      <c r="D82" s="82"/>
      <c r="E82" s="82"/>
      <c r="F82" s="82"/>
      <c r="G82" s="82"/>
      <c r="H82" s="82"/>
      <c r="I82" s="82"/>
      <c r="J82" s="82"/>
    </row>
    <row r="83" spans="1:112" s="22" customFormat="1" x14ac:dyDescent="0.3">
      <c r="A83" s="82"/>
      <c r="B83" s="82"/>
      <c r="C83" s="82"/>
      <c r="D83" s="82"/>
      <c r="E83" s="82"/>
      <c r="F83" s="82"/>
      <c r="G83" s="82"/>
      <c r="H83" s="82"/>
      <c r="I83" s="82"/>
      <c r="J83" s="82"/>
    </row>
    <row r="84" spans="1:112" s="22" customFormat="1" x14ac:dyDescent="0.3">
      <c r="A84" s="82"/>
      <c r="B84" s="82"/>
      <c r="C84" s="82"/>
      <c r="D84" s="82"/>
      <c r="E84" s="82"/>
      <c r="F84" s="82"/>
      <c r="G84" s="82"/>
      <c r="H84" s="82"/>
      <c r="I84" s="82"/>
      <c r="J84" s="82"/>
    </row>
    <row r="85" spans="1:112" s="22" customFormat="1" ht="18.75" customHeight="1" x14ac:dyDescent="0.3">
      <c r="A85" s="82"/>
      <c r="B85" s="82"/>
      <c r="C85" s="82"/>
      <c r="D85" s="82"/>
      <c r="E85" s="82"/>
      <c r="F85" s="82"/>
      <c r="G85" s="82"/>
      <c r="H85" s="82"/>
      <c r="I85" s="82"/>
      <c r="J85" s="82"/>
    </row>
    <row r="86" spans="1:112" s="22" customFormat="1" x14ac:dyDescent="0.3">
      <c r="A86" s="82"/>
      <c r="B86" s="82"/>
      <c r="C86" s="82"/>
      <c r="D86" s="82"/>
      <c r="E86" s="82"/>
      <c r="F86" s="82"/>
      <c r="G86" s="82"/>
      <c r="H86" s="82"/>
      <c r="I86" s="82"/>
      <c r="J86" s="82"/>
      <c r="DH86" s="147" t="e">
        <f>COUNTIF(#REF!,"&lt;&gt;")</f>
        <v>#REF!</v>
      </c>
    </row>
    <row r="87" spans="1:112" s="22" customFormat="1" x14ac:dyDescent="0.3">
      <c r="A87" s="82"/>
      <c r="B87" s="82"/>
      <c r="C87" s="82"/>
      <c r="D87" s="82"/>
      <c r="E87" s="82"/>
      <c r="F87" s="82"/>
      <c r="G87" s="82"/>
      <c r="H87" s="82"/>
      <c r="I87" s="82"/>
      <c r="J87" s="82"/>
    </row>
    <row r="88" spans="1:112" s="22" customFormat="1" x14ac:dyDescent="0.3">
      <c r="A88" s="82"/>
      <c r="B88" s="82"/>
      <c r="C88" s="82"/>
      <c r="D88" s="82"/>
      <c r="E88" s="82"/>
      <c r="F88" s="82"/>
      <c r="G88" s="82"/>
      <c r="H88" s="82"/>
      <c r="I88" s="82"/>
      <c r="J88" s="82"/>
    </row>
    <row r="89" spans="1:112" s="22" customFormat="1" ht="63" customHeight="1" x14ac:dyDescent="0.3">
      <c r="A89" s="82"/>
      <c r="B89" s="82"/>
      <c r="C89" s="82"/>
      <c r="D89" s="82"/>
      <c r="E89" s="82"/>
      <c r="F89" s="82"/>
      <c r="G89" s="82"/>
      <c r="H89" s="82"/>
      <c r="I89" s="82"/>
      <c r="J89" s="82"/>
    </row>
    <row r="90" spans="1:112" s="22" customFormat="1" x14ac:dyDescent="0.3">
      <c r="A90" s="82"/>
      <c r="B90" s="82"/>
      <c r="C90" s="82"/>
      <c r="D90" s="82"/>
      <c r="E90" s="82"/>
      <c r="F90" s="82"/>
      <c r="G90" s="82"/>
      <c r="H90" s="82"/>
      <c r="I90" s="82"/>
      <c r="J90" s="82"/>
    </row>
    <row r="91" spans="1:112" s="22" customFormat="1" x14ac:dyDescent="0.3">
      <c r="A91" s="82"/>
      <c r="B91" s="82"/>
      <c r="C91" s="82"/>
      <c r="D91" s="82"/>
      <c r="E91" s="82"/>
      <c r="F91" s="82"/>
      <c r="G91" s="82"/>
      <c r="H91" s="82"/>
      <c r="I91" s="82"/>
      <c r="J91" s="82"/>
      <c r="DH91" s="147" t="e">
        <f>COUNTIF(#REF!,"&lt;&gt;")</f>
        <v>#REF!</v>
      </c>
    </row>
    <row r="92" spans="1:112" s="22" customFormat="1" x14ac:dyDescent="0.3">
      <c r="A92" s="82"/>
      <c r="B92" s="82"/>
      <c r="C92" s="82"/>
      <c r="D92" s="82"/>
      <c r="E92" s="82"/>
      <c r="F92" s="82"/>
      <c r="G92" s="82"/>
      <c r="H92" s="82"/>
      <c r="I92" s="82"/>
      <c r="J92" s="82"/>
    </row>
    <row r="93" spans="1:112" s="22" customFormat="1" ht="18.75" customHeight="1" x14ac:dyDescent="0.3">
      <c r="A93" s="82"/>
      <c r="B93" s="82"/>
      <c r="C93" s="82"/>
      <c r="D93" s="82"/>
      <c r="E93" s="82"/>
      <c r="F93" s="82"/>
      <c r="G93" s="82"/>
      <c r="H93" s="82"/>
      <c r="I93" s="82"/>
      <c r="J93" s="82"/>
    </row>
    <row r="94" spans="1:112" s="22" customFormat="1" x14ac:dyDescent="0.3">
      <c r="A94" s="82"/>
      <c r="B94" s="82"/>
      <c r="C94" s="82"/>
      <c r="D94" s="82"/>
      <c r="E94" s="82"/>
      <c r="F94" s="82"/>
      <c r="G94" s="82"/>
      <c r="H94" s="82"/>
      <c r="I94" s="82"/>
      <c r="J94" s="82"/>
      <c r="DH94" s="147" t="e">
        <f>COUNTIF(#REF!,"&lt;&gt;")</f>
        <v>#REF!</v>
      </c>
    </row>
    <row r="95" spans="1:112" s="22" customFormat="1" x14ac:dyDescent="0.3">
      <c r="A95" s="82"/>
      <c r="B95" s="82"/>
      <c r="C95" s="82"/>
      <c r="D95" s="82"/>
      <c r="E95" s="82"/>
      <c r="F95" s="82"/>
      <c r="G95" s="82"/>
      <c r="H95" s="82"/>
      <c r="I95" s="82"/>
      <c r="J95" s="82"/>
    </row>
    <row r="96" spans="1:112" s="22" customFormat="1" x14ac:dyDescent="0.3">
      <c r="A96" s="82"/>
      <c r="B96" s="82"/>
      <c r="C96" s="82"/>
      <c r="D96" s="82"/>
      <c r="E96" s="82"/>
      <c r="F96" s="82"/>
      <c r="G96" s="82"/>
      <c r="H96" s="82"/>
      <c r="I96" s="82"/>
      <c r="J96" s="82"/>
    </row>
    <row r="97" spans="1:112" s="22" customFormat="1" hidden="1" x14ac:dyDescent="0.3">
      <c r="A97" s="82"/>
      <c r="B97" s="82"/>
      <c r="C97" s="82"/>
      <c r="D97" s="82"/>
      <c r="E97" s="82"/>
      <c r="F97" s="82"/>
      <c r="G97" s="82"/>
      <c r="H97" s="82"/>
      <c r="I97" s="82"/>
      <c r="J97" s="82"/>
    </row>
    <row r="98" spans="1:112" s="22" customFormat="1" x14ac:dyDescent="0.3">
      <c r="A98" s="82"/>
      <c r="B98" s="82"/>
      <c r="C98" s="82"/>
      <c r="D98" s="82"/>
      <c r="E98" s="82"/>
      <c r="F98" s="82"/>
      <c r="G98" s="82"/>
      <c r="H98" s="82"/>
      <c r="I98" s="82"/>
      <c r="J98" s="82"/>
      <c r="K98"/>
      <c r="L98"/>
      <c r="DH98" s="147" t="e">
        <f>COUNTIF(#REF!,"&lt;&gt;")</f>
        <v>#REF!</v>
      </c>
    </row>
    <row r="99" spans="1:112" s="22" customFormat="1" x14ac:dyDescent="0.3">
      <c r="A99" s="82"/>
      <c r="B99" s="82"/>
      <c r="C99" s="82"/>
      <c r="D99" s="82"/>
      <c r="E99" s="82"/>
      <c r="F99" s="82"/>
      <c r="G99" s="82"/>
      <c r="H99" s="82"/>
      <c r="I99" s="82"/>
      <c r="J99" s="82"/>
    </row>
    <row r="100" spans="1:112" s="22" customFormat="1" x14ac:dyDescent="0.3">
      <c r="A100" s="82"/>
      <c r="B100" s="82"/>
      <c r="C100" s="82"/>
      <c r="D100" s="82"/>
      <c r="E100" s="82"/>
      <c r="F100" s="82"/>
      <c r="G100" s="82"/>
      <c r="H100" s="82"/>
      <c r="I100" s="82"/>
      <c r="J100" s="82"/>
    </row>
    <row r="101" spans="1:112" s="22" customFormat="1" ht="26.25" customHeight="1" x14ac:dyDescent="0.3">
      <c r="A101" s="82"/>
      <c r="B101" s="82"/>
      <c r="C101" s="82"/>
      <c r="D101" s="82"/>
      <c r="E101" s="82"/>
      <c r="F101" s="82"/>
      <c r="G101" s="82"/>
      <c r="H101" s="82"/>
      <c r="I101" s="82"/>
      <c r="J101" s="82"/>
    </row>
    <row r="102" spans="1:112" s="22" customFormat="1" x14ac:dyDescent="0.3">
      <c r="A102" s="82"/>
      <c r="B102" s="82"/>
      <c r="C102" s="82"/>
      <c r="D102" s="82"/>
      <c r="E102" s="82"/>
      <c r="F102" s="82"/>
      <c r="G102" s="82"/>
      <c r="H102" s="82"/>
      <c r="I102" s="82"/>
      <c r="J102" s="82"/>
    </row>
    <row r="103" spans="1:112" s="22" customFormat="1" x14ac:dyDescent="0.3">
      <c r="A103" s="82"/>
      <c r="B103" s="82"/>
      <c r="C103" s="82"/>
      <c r="D103" s="82"/>
      <c r="E103" s="82"/>
      <c r="F103" s="82"/>
      <c r="G103" s="82"/>
      <c r="H103" s="82"/>
      <c r="I103" s="82"/>
      <c r="J103" s="82"/>
    </row>
    <row r="104" spans="1:112" s="22" customFormat="1" x14ac:dyDescent="0.3">
      <c r="A104" s="82"/>
      <c r="B104" s="82"/>
      <c r="C104" s="82"/>
      <c r="D104" s="82"/>
      <c r="E104" s="82"/>
      <c r="F104" s="82"/>
      <c r="G104" s="82"/>
      <c r="H104" s="82"/>
      <c r="I104" s="82"/>
      <c r="J104" s="82"/>
    </row>
    <row r="105" spans="1:112" s="22" customFormat="1" x14ac:dyDescent="0.3">
      <c r="A105" s="82"/>
      <c r="B105" s="82"/>
      <c r="C105" s="82"/>
      <c r="D105" s="82"/>
      <c r="E105" s="82"/>
      <c r="F105" s="82"/>
      <c r="G105" s="82"/>
      <c r="H105" s="82"/>
      <c r="I105" s="82"/>
      <c r="J105" s="82"/>
    </row>
    <row r="106" spans="1:112" s="22" customFormat="1" x14ac:dyDescent="0.3">
      <c r="A106" s="82"/>
      <c r="B106" s="82"/>
      <c r="C106" s="82"/>
      <c r="D106" s="82"/>
      <c r="E106" s="82"/>
      <c r="F106" s="82"/>
      <c r="G106" s="82"/>
      <c r="H106" s="82"/>
      <c r="I106" s="82"/>
      <c r="J106" s="82"/>
    </row>
    <row r="107" spans="1:112" s="22" customFormat="1" ht="25.5" customHeight="1" x14ac:dyDescent="0.3">
      <c r="A107" s="82"/>
      <c r="B107" s="82"/>
      <c r="C107" s="82"/>
      <c r="D107" s="82"/>
      <c r="E107" s="82"/>
      <c r="F107" s="82"/>
      <c r="G107" s="82"/>
      <c r="H107" s="82"/>
      <c r="I107" s="82"/>
      <c r="J107" s="82"/>
    </row>
    <row r="108" spans="1:112" s="22" customFormat="1" ht="36" customHeight="1" x14ac:dyDescent="0.3">
      <c r="A108" s="82"/>
      <c r="B108" s="82"/>
      <c r="C108" s="82"/>
      <c r="D108" s="82"/>
      <c r="E108" s="82"/>
      <c r="F108" s="82"/>
      <c r="G108" s="82"/>
      <c r="H108" s="82"/>
      <c r="I108" s="82"/>
      <c r="J108" s="82"/>
    </row>
    <row r="109" spans="1:112" s="22" customFormat="1" x14ac:dyDescent="0.3">
      <c r="A109" s="82"/>
      <c r="B109" s="82"/>
      <c r="C109" s="82"/>
      <c r="D109" s="82"/>
      <c r="E109" s="82"/>
      <c r="F109" s="82"/>
      <c r="G109" s="82"/>
      <c r="H109" s="82"/>
      <c r="I109" s="82"/>
      <c r="J109" s="82"/>
    </row>
    <row r="110" spans="1:112" s="22" customFormat="1" ht="15" customHeight="1" x14ac:dyDescent="0.3">
      <c r="A110" s="82"/>
      <c r="B110" s="82"/>
      <c r="C110" s="82"/>
      <c r="D110" s="82"/>
      <c r="E110" s="82"/>
      <c r="F110" s="82"/>
      <c r="G110" s="82"/>
      <c r="H110" s="82"/>
      <c r="I110" s="82"/>
      <c r="J110" s="82"/>
      <c r="DH110" s="147" t="e">
        <f>COUNTIF(#REF!,"&lt;&gt;")</f>
        <v>#REF!</v>
      </c>
    </row>
    <row r="111" spans="1:112" s="22" customFormat="1" x14ac:dyDescent="0.3">
      <c r="A111" s="82"/>
      <c r="B111" s="82"/>
      <c r="C111" s="82"/>
      <c r="D111" s="82"/>
      <c r="E111" s="82"/>
      <c r="F111" s="82"/>
      <c r="G111" s="82"/>
      <c r="H111" s="82"/>
      <c r="I111" s="82"/>
      <c r="J111" s="82"/>
      <c r="K111"/>
      <c r="L111"/>
    </row>
    <row r="112" spans="1:112" s="22" customFormat="1" ht="93" customHeight="1" x14ac:dyDescent="0.3">
      <c r="A112" s="82"/>
      <c r="B112" s="82"/>
      <c r="C112" s="82"/>
      <c r="D112" s="82"/>
      <c r="E112" s="82"/>
      <c r="F112" s="82"/>
      <c r="G112" s="82"/>
      <c r="H112" s="82"/>
      <c r="I112" s="82"/>
      <c r="J112" s="82"/>
    </row>
    <row r="113" spans="1:112" s="22" customFormat="1" x14ac:dyDescent="0.3">
      <c r="A113" s="82"/>
      <c r="B113" s="82"/>
      <c r="C113" s="82"/>
      <c r="D113" s="82"/>
      <c r="E113" s="82"/>
      <c r="F113" s="82"/>
      <c r="G113" s="82"/>
      <c r="H113" s="82"/>
      <c r="I113" s="82"/>
      <c r="J113" s="82"/>
    </row>
    <row r="114" spans="1:112" s="22" customFormat="1" x14ac:dyDescent="0.3">
      <c r="A114" s="82"/>
      <c r="B114" s="82"/>
      <c r="C114" s="82"/>
      <c r="D114" s="82"/>
      <c r="E114" s="82"/>
      <c r="F114" s="82"/>
      <c r="G114" s="82"/>
      <c r="H114" s="82"/>
      <c r="I114" s="82"/>
      <c r="J114" s="82"/>
    </row>
    <row r="115" spans="1:112" s="22" customFormat="1" x14ac:dyDescent="0.3">
      <c r="A115" s="82"/>
      <c r="B115" s="82"/>
      <c r="C115" s="82"/>
      <c r="D115" s="82"/>
      <c r="E115" s="82"/>
      <c r="F115" s="82"/>
      <c r="G115" s="82"/>
      <c r="H115" s="82"/>
      <c r="I115" s="82"/>
      <c r="J115" s="82"/>
      <c r="DH115" s="147" t="e">
        <f>COUNTIF(#REF!,"&lt;&gt;")</f>
        <v>#REF!</v>
      </c>
    </row>
    <row r="116" spans="1:112" s="22" customFormat="1" ht="18.75" customHeight="1" x14ac:dyDescent="0.3">
      <c r="A116" s="82"/>
      <c r="B116" s="82"/>
      <c r="C116" s="82"/>
      <c r="D116" s="82"/>
      <c r="E116" s="82"/>
      <c r="F116" s="82"/>
      <c r="G116" s="82"/>
      <c r="H116" s="82"/>
      <c r="I116" s="82"/>
      <c r="J116" s="82"/>
    </row>
    <row r="117" spans="1:112" s="22" customFormat="1" ht="15" customHeight="1" x14ac:dyDescent="0.3">
      <c r="A117" s="82"/>
      <c r="B117" s="82"/>
      <c r="C117" s="82"/>
      <c r="D117" s="82"/>
      <c r="E117" s="82"/>
      <c r="F117" s="82"/>
      <c r="G117" s="82"/>
      <c r="H117" s="82"/>
      <c r="I117" s="82"/>
      <c r="J117" s="82"/>
    </row>
    <row r="118" spans="1:112" s="22" customFormat="1" x14ac:dyDescent="0.3">
      <c r="A118" s="82"/>
      <c r="B118" s="82"/>
      <c r="C118" s="82"/>
      <c r="D118" s="82"/>
      <c r="E118" s="82"/>
      <c r="F118" s="82"/>
      <c r="G118" s="82"/>
      <c r="H118" s="82"/>
      <c r="I118" s="82"/>
      <c r="J118" s="82"/>
    </row>
    <row r="119" spans="1:112" s="22" customFormat="1" x14ac:dyDescent="0.3">
      <c r="A119" s="82"/>
      <c r="B119" s="82"/>
      <c r="C119" s="82"/>
      <c r="D119" s="82"/>
      <c r="E119" s="82"/>
      <c r="F119" s="82"/>
      <c r="G119" s="82"/>
      <c r="H119" s="82"/>
      <c r="I119" s="82"/>
      <c r="J119" s="82"/>
    </row>
    <row r="120" spans="1:112" s="22" customFormat="1" ht="59.25" customHeight="1" x14ac:dyDescent="0.3">
      <c r="A120" s="82"/>
      <c r="B120" s="82"/>
      <c r="C120" s="82"/>
      <c r="D120" s="82"/>
      <c r="E120" s="82"/>
      <c r="F120" s="82"/>
      <c r="G120" s="82"/>
      <c r="H120" s="82"/>
      <c r="I120" s="82"/>
      <c r="J120" s="82"/>
    </row>
    <row r="121" spans="1:112" s="22" customFormat="1" ht="18.75" customHeight="1" x14ac:dyDescent="0.3">
      <c r="A121" s="82"/>
      <c r="B121" s="82"/>
      <c r="C121" s="82"/>
      <c r="D121" s="82"/>
      <c r="E121" s="82"/>
      <c r="F121" s="82"/>
      <c r="G121" s="82"/>
      <c r="H121" s="82"/>
      <c r="I121" s="82"/>
      <c r="J121" s="82"/>
    </row>
    <row r="122" spans="1:112" s="22" customFormat="1" x14ac:dyDescent="0.3">
      <c r="A122" s="82"/>
      <c r="B122" s="82"/>
      <c r="C122" s="82"/>
      <c r="D122" s="82"/>
      <c r="E122" s="82"/>
      <c r="F122" s="82"/>
      <c r="G122" s="82"/>
      <c r="H122" s="82"/>
      <c r="I122" s="82"/>
      <c r="J122" s="82"/>
    </row>
    <row r="123" spans="1:112" s="22" customFormat="1" ht="15" customHeight="1" x14ac:dyDescent="0.3">
      <c r="A123" s="82"/>
      <c r="B123" s="82"/>
      <c r="C123" s="82"/>
      <c r="D123" s="82"/>
      <c r="E123" s="82"/>
      <c r="F123" s="82"/>
      <c r="G123" s="82"/>
      <c r="H123" s="82"/>
      <c r="I123" s="82"/>
      <c r="J123" s="82"/>
      <c r="DH123" s="147" t="e">
        <f>COUNTIF(#REF!,"&lt;&gt;")</f>
        <v>#REF!</v>
      </c>
    </row>
    <row r="124" spans="1:112" s="22" customFormat="1" x14ac:dyDescent="0.3">
      <c r="A124" s="82"/>
      <c r="B124" s="82"/>
      <c r="C124" s="82"/>
      <c r="D124" s="82"/>
      <c r="E124" s="82"/>
      <c r="F124" s="82"/>
      <c r="G124" s="82"/>
      <c r="H124" s="82"/>
      <c r="I124" s="82"/>
      <c r="J124" s="82"/>
    </row>
    <row r="125" spans="1:112" s="22" customFormat="1" ht="36" customHeight="1" x14ac:dyDescent="0.3">
      <c r="A125" s="82"/>
      <c r="B125" s="82"/>
      <c r="C125" s="82"/>
      <c r="D125" s="82"/>
      <c r="E125" s="82"/>
      <c r="F125" s="82"/>
      <c r="G125" s="82"/>
      <c r="H125" s="82"/>
      <c r="I125" s="82"/>
      <c r="J125" s="82"/>
    </row>
    <row r="126" spans="1:112" s="22" customFormat="1" x14ac:dyDescent="0.3">
      <c r="A126" s="82"/>
      <c r="B126" s="82"/>
      <c r="C126" s="82"/>
      <c r="D126" s="82"/>
      <c r="E126" s="82"/>
      <c r="F126" s="82"/>
      <c r="G126" s="82"/>
      <c r="H126" s="82"/>
      <c r="I126" s="82"/>
      <c r="J126" s="82"/>
    </row>
    <row r="127" spans="1:112" s="22" customFormat="1" ht="18.75" customHeight="1" x14ac:dyDescent="0.3">
      <c r="A127" s="82"/>
      <c r="B127" s="82"/>
      <c r="C127" s="82"/>
      <c r="D127" s="82"/>
      <c r="E127" s="82"/>
      <c r="F127" s="82"/>
      <c r="G127" s="82"/>
      <c r="H127" s="82"/>
      <c r="I127" s="82"/>
      <c r="J127" s="82"/>
    </row>
    <row r="128" spans="1:112" s="22" customFormat="1" ht="36.75" customHeight="1" x14ac:dyDescent="0.3">
      <c r="A128" s="82"/>
      <c r="B128" s="82"/>
      <c r="C128" s="82"/>
      <c r="D128" s="82"/>
      <c r="E128" s="82"/>
      <c r="F128" s="82"/>
      <c r="G128" s="82"/>
      <c r="H128" s="82"/>
      <c r="I128" s="82"/>
      <c r="J128" s="82"/>
    </row>
    <row r="129" spans="1:15" s="22" customFormat="1" ht="39" customHeight="1" x14ac:dyDescent="0.3">
      <c r="A129" s="82"/>
      <c r="B129" s="82"/>
      <c r="C129" s="82"/>
      <c r="D129" s="82"/>
      <c r="E129" s="82"/>
      <c r="F129" s="82"/>
      <c r="G129" s="82"/>
      <c r="H129" s="82"/>
      <c r="I129" s="82"/>
      <c r="J129" s="82"/>
    </row>
    <row r="130" spans="1:15" s="22" customFormat="1" x14ac:dyDescent="0.3">
      <c r="A130" s="82"/>
      <c r="B130" s="82"/>
      <c r="C130" s="82"/>
      <c r="D130" s="82"/>
      <c r="E130" s="82"/>
      <c r="F130" s="82"/>
      <c r="G130" s="82"/>
      <c r="H130" s="82"/>
      <c r="I130" s="82"/>
      <c r="J130" s="82"/>
    </row>
    <row r="131" spans="1:15" s="22" customFormat="1" ht="45" customHeight="1" x14ac:dyDescent="0.3">
      <c r="A131" s="82"/>
      <c r="B131" s="82"/>
      <c r="C131" s="82"/>
      <c r="D131" s="82"/>
      <c r="E131" s="82"/>
      <c r="F131" s="82"/>
      <c r="G131" s="82"/>
      <c r="H131" s="82"/>
      <c r="I131" s="82"/>
      <c r="J131" s="82"/>
    </row>
    <row r="132" spans="1:15" s="22" customFormat="1" x14ac:dyDescent="0.3">
      <c r="A132" s="82"/>
      <c r="B132" s="82"/>
      <c r="C132" s="82"/>
      <c r="D132" s="82"/>
      <c r="E132" s="82"/>
      <c r="F132" s="82"/>
      <c r="G132" s="82"/>
      <c r="H132" s="82"/>
      <c r="I132" s="82"/>
      <c r="J132" s="82"/>
    </row>
    <row r="133" spans="1:15" s="22" customFormat="1" ht="18.75" customHeight="1" x14ac:dyDescent="0.3">
      <c r="A133" s="82"/>
      <c r="B133" s="82"/>
      <c r="C133" s="82"/>
      <c r="D133" s="82"/>
      <c r="E133" s="82"/>
      <c r="F133" s="82"/>
      <c r="G133" s="82"/>
      <c r="H133" s="82"/>
      <c r="I133" s="82"/>
      <c r="J133" s="82"/>
    </row>
    <row r="134" spans="1:15" s="22" customFormat="1" ht="1.2" customHeight="1" x14ac:dyDescent="0.3">
      <c r="A134" s="82"/>
      <c r="B134" s="82"/>
      <c r="C134" s="82"/>
      <c r="D134" s="82"/>
      <c r="E134" s="82"/>
      <c r="F134" s="82"/>
      <c r="G134" s="82"/>
      <c r="H134" s="82"/>
      <c r="I134" s="82"/>
      <c r="J134" s="82"/>
    </row>
    <row r="135" spans="1:15" s="22" customFormat="1" ht="34.5" customHeight="1" x14ac:dyDescent="0.3">
      <c r="A135" s="82"/>
      <c r="B135" s="82"/>
      <c r="C135" s="82"/>
      <c r="D135" s="82"/>
      <c r="E135" s="82"/>
      <c r="F135" s="82"/>
      <c r="G135" s="82"/>
      <c r="H135" s="82"/>
      <c r="I135" s="82"/>
      <c r="J135" s="82"/>
    </row>
    <row r="136" spans="1:15" s="22" customFormat="1" x14ac:dyDescent="0.3">
      <c r="A136" s="82"/>
      <c r="B136" s="82"/>
      <c r="C136" s="82"/>
      <c r="D136" s="82"/>
      <c r="E136" s="82"/>
      <c r="F136" s="82"/>
      <c r="G136" s="82"/>
      <c r="H136" s="82"/>
      <c r="I136" s="82"/>
      <c r="J136" s="82"/>
    </row>
    <row r="137" spans="1:15" s="22" customFormat="1" ht="24.75" customHeight="1" x14ac:dyDescent="0.3">
      <c r="A137" s="82"/>
      <c r="B137" s="82"/>
      <c r="C137" s="82"/>
      <c r="D137" s="82"/>
      <c r="E137" s="82"/>
      <c r="F137" s="82"/>
      <c r="G137" s="82"/>
      <c r="H137" s="82"/>
      <c r="I137" s="82"/>
      <c r="J137" s="82"/>
    </row>
    <row r="138" spans="1:15" s="22" customFormat="1" ht="24" customHeight="1" x14ac:dyDescent="0.3">
      <c r="A138" s="82"/>
      <c r="B138" s="82"/>
      <c r="C138" s="82"/>
      <c r="D138" s="82"/>
      <c r="E138" s="82"/>
      <c r="F138" s="82"/>
      <c r="G138" s="82"/>
      <c r="H138" s="82"/>
      <c r="I138" s="82"/>
      <c r="J138" s="82"/>
      <c r="K138" s="82"/>
      <c r="L138" s="82"/>
    </row>
    <row r="139" spans="1:15" s="22" customFormat="1" x14ac:dyDescent="0.3">
      <c r="A139" s="82"/>
      <c r="B139" s="82"/>
      <c r="C139" s="82"/>
      <c r="D139" s="82"/>
      <c r="E139" s="82"/>
      <c r="F139" s="82"/>
      <c r="G139" s="82"/>
      <c r="H139" s="82"/>
      <c r="I139" s="82"/>
      <c r="J139" s="82"/>
      <c r="K139" s="82"/>
      <c r="L139" s="82"/>
    </row>
    <row r="140" spans="1:15" s="22" customFormat="1" x14ac:dyDescent="0.3">
      <c r="A140" s="82"/>
      <c r="B140" s="82"/>
      <c r="C140" s="82"/>
      <c r="D140" s="82"/>
      <c r="E140" s="82"/>
      <c r="F140" s="82"/>
      <c r="G140" s="82"/>
      <c r="H140" s="82"/>
      <c r="I140" s="82"/>
      <c r="J140" s="82"/>
      <c r="K140" s="82"/>
      <c r="L140" s="82"/>
    </row>
    <row r="141" spans="1:15" s="22" customFormat="1" x14ac:dyDescent="0.3">
      <c r="A141" s="82"/>
      <c r="B141" s="82"/>
      <c r="C141" s="82"/>
      <c r="D141" s="82"/>
      <c r="E141" s="82"/>
      <c r="F141" s="82"/>
      <c r="G141" s="82"/>
      <c r="H141" s="82"/>
      <c r="I141" s="82"/>
      <c r="J141" s="82"/>
      <c r="K141" s="82"/>
      <c r="L141" s="82"/>
    </row>
    <row r="142" spans="1:15" x14ac:dyDescent="0.3">
      <c r="M142" s="22"/>
      <c r="N142" s="22"/>
      <c r="O142" s="22"/>
    </row>
    <row r="143" spans="1:15" x14ac:dyDescent="0.3">
      <c r="M143" s="22"/>
      <c r="N143" s="22"/>
      <c r="O143" s="22"/>
    </row>
    <row r="144" spans="1:15" x14ac:dyDescent="0.3">
      <c r="M144" s="22"/>
      <c r="N144" s="22"/>
      <c r="O144" s="22"/>
    </row>
    <row r="145" spans="13:15" x14ac:dyDescent="0.3">
      <c r="M145" s="22"/>
      <c r="N145" s="22"/>
      <c r="O145" s="22"/>
    </row>
    <row r="146" spans="13:15" x14ac:dyDescent="0.3">
      <c r="M146" s="22"/>
      <c r="N146" s="22"/>
      <c r="O146" s="22"/>
    </row>
    <row r="147" spans="13:15" x14ac:dyDescent="0.3">
      <c r="M147" s="22"/>
      <c r="N147" s="22"/>
      <c r="O147" s="22"/>
    </row>
    <row r="148" spans="13:15" x14ac:dyDescent="0.3">
      <c r="M148" s="22"/>
      <c r="N148" s="22"/>
      <c r="O148" s="22"/>
    </row>
    <row r="149" spans="13:15" x14ac:dyDescent="0.3">
      <c r="M149" s="22"/>
      <c r="N149" s="22"/>
      <c r="O149" s="22"/>
    </row>
    <row r="150" spans="13:15" x14ac:dyDescent="0.3">
      <c r="M150" s="22"/>
      <c r="N150" s="22"/>
      <c r="O150" s="22"/>
    </row>
    <row r="151" spans="13:15" x14ac:dyDescent="0.3">
      <c r="M151" s="22"/>
      <c r="N151" s="22"/>
      <c r="O151" s="22"/>
    </row>
    <row r="152" spans="13:15" x14ac:dyDescent="0.3">
      <c r="M152" s="22"/>
      <c r="N152" s="22"/>
      <c r="O152" s="22"/>
    </row>
    <row r="153" spans="13:15" x14ac:dyDescent="0.3">
      <c r="M153" s="22"/>
      <c r="N153" s="22"/>
      <c r="O153" s="22"/>
    </row>
    <row r="154" spans="13:15" x14ac:dyDescent="0.3">
      <c r="M154" s="22"/>
      <c r="N154" s="22"/>
      <c r="O154" s="22"/>
    </row>
    <row r="155" spans="13:15" x14ac:dyDescent="0.3">
      <c r="M155" s="22"/>
      <c r="N155" s="22"/>
      <c r="O155" s="22"/>
    </row>
    <row r="156" spans="13:15" x14ac:dyDescent="0.3">
      <c r="M156" s="22"/>
      <c r="N156" s="22"/>
      <c r="O156" s="22"/>
    </row>
    <row r="157" spans="13:15" x14ac:dyDescent="0.3">
      <c r="M157" s="22"/>
      <c r="N157" s="22"/>
      <c r="O157" s="22"/>
    </row>
    <row r="158" spans="13:15" x14ac:dyDescent="0.3">
      <c r="M158" s="22"/>
      <c r="N158" s="22"/>
      <c r="O158" s="22"/>
    </row>
    <row r="159" spans="13:15" x14ac:dyDescent="0.3">
      <c r="M159" s="22"/>
      <c r="N159" s="22"/>
      <c r="O159" s="22"/>
    </row>
    <row r="160" spans="13:15" x14ac:dyDescent="0.3">
      <c r="M160" s="22"/>
      <c r="N160" s="22"/>
      <c r="O160" s="22"/>
    </row>
    <row r="161" spans="13:15" x14ac:dyDescent="0.3">
      <c r="M161" s="22"/>
      <c r="N161" s="22"/>
      <c r="O161" s="22"/>
    </row>
    <row r="162" spans="13:15" x14ac:dyDescent="0.3">
      <c r="M162" s="22"/>
      <c r="N162" s="22"/>
      <c r="O162" s="22"/>
    </row>
    <row r="163" spans="13:15" x14ac:dyDescent="0.3">
      <c r="M163" s="22"/>
      <c r="N163" s="22"/>
      <c r="O163" s="22"/>
    </row>
    <row r="164" spans="13:15" x14ac:dyDescent="0.3">
      <c r="M164" s="22"/>
      <c r="N164" s="22"/>
      <c r="O164" s="22"/>
    </row>
    <row r="165" spans="13:15" x14ac:dyDescent="0.3">
      <c r="M165" s="22"/>
      <c r="N165" s="22"/>
      <c r="O165" s="22"/>
    </row>
    <row r="166" spans="13:15" x14ac:dyDescent="0.3">
      <c r="M166" s="22"/>
      <c r="N166" s="22"/>
      <c r="O166" s="22"/>
    </row>
    <row r="167" spans="13:15" x14ac:dyDescent="0.3">
      <c r="M167" s="22"/>
      <c r="N167" s="22"/>
      <c r="O167" s="22"/>
    </row>
    <row r="168" spans="13:15" x14ac:dyDescent="0.3">
      <c r="M168" s="22"/>
      <c r="N168" s="22"/>
      <c r="O168" s="22"/>
    </row>
    <row r="169" spans="13:15" x14ac:dyDescent="0.3">
      <c r="M169" s="22"/>
      <c r="N169" s="22"/>
    </row>
    <row r="170" spans="13:15" x14ac:dyDescent="0.3">
      <c r="M170" s="22"/>
      <c r="N170" s="22"/>
    </row>
    <row r="171" spans="13:15" x14ac:dyDescent="0.3">
      <c r="M171" s="22"/>
      <c r="N171" s="22"/>
    </row>
    <row r="172" spans="13:15" x14ac:dyDescent="0.3">
      <c r="M172" s="22"/>
      <c r="N172" s="22"/>
    </row>
    <row r="173" spans="13:15" x14ac:dyDescent="0.3">
      <c r="M173" s="22"/>
      <c r="N173" s="22"/>
    </row>
    <row r="174" spans="13:15" x14ac:dyDescent="0.3">
      <c r="M174" s="22"/>
      <c r="N174" s="22"/>
    </row>
    <row r="175" spans="13:15" x14ac:dyDescent="0.3">
      <c r="M175" s="22"/>
      <c r="N175" s="22"/>
    </row>
    <row r="176" spans="13:15" x14ac:dyDescent="0.3">
      <c r="M176" s="22"/>
      <c r="N176" s="22"/>
    </row>
    <row r="177" spans="13:14" x14ac:dyDescent="0.3">
      <c r="M177" s="22"/>
      <c r="N177" s="22"/>
    </row>
    <row r="178" spans="13:14" x14ac:dyDescent="0.3">
      <c r="M178" s="22"/>
      <c r="N178" s="22"/>
    </row>
    <row r="179" spans="13:14" x14ac:dyDescent="0.3">
      <c r="M179" s="22"/>
      <c r="N179" s="22"/>
    </row>
    <row r="180" spans="13:14" x14ac:dyDescent="0.3">
      <c r="M180" s="22"/>
      <c r="N180" s="22"/>
    </row>
    <row r="181" spans="13:14" x14ac:dyDescent="0.3">
      <c r="M181" s="22"/>
      <c r="N181" s="22"/>
    </row>
    <row r="182" spans="13:14" x14ac:dyDescent="0.3">
      <c r="M182" s="22"/>
      <c r="N182" s="22"/>
    </row>
    <row r="183" spans="13:14" x14ac:dyDescent="0.3">
      <c r="M183" s="22"/>
      <c r="N183" s="22"/>
    </row>
    <row r="184" spans="13:14" x14ac:dyDescent="0.3">
      <c r="M184" s="22"/>
      <c r="N184" s="22"/>
    </row>
    <row r="185" spans="13:14" x14ac:dyDescent="0.3">
      <c r="M185" s="22"/>
      <c r="N185" s="22"/>
    </row>
    <row r="186" spans="13:14" x14ac:dyDescent="0.3">
      <c r="M186" s="22"/>
      <c r="N186" s="22"/>
    </row>
    <row r="187" spans="13:14" x14ac:dyDescent="0.3">
      <c r="M187" s="22"/>
      <c r="N187" s="22"/>
    </row>
    <row r="188" spans="13:14" x14ac:dyDescent="0.3">
      <c r="M188" s="22"/>
      <c r="N188" s="22"/>
    </row>
    <row r="189" spans="13:14" x14ac:dyDescent="0.3">
      <c r="M189" s="22"/>
      <c r="N189" s="22"/>
    </row>
    <row r="190" spans="13:14" x14ac:dyDescent="0.3">
      <c r="M190" s="22"/>
      <c r="N190" s="22"/>
    </row>
    <row r="191" spans="13:14" x14ac:dyDescent="0.3">
      <c r="M191" s="22"/>
      <c r="N191" s="22"/>
    </row>
    <row r="192" spans="13:14" x14ac:dyDescent="0.3">
      <c r="M192" s="22"/>
      <c r="N192" s="22"/>
    </row>
    <row r="193" spans="13:14" x14ac:dyDescent="0.3">
      <c r="M193" s="22"/>
      <c r="N193" s="22"/>
    </row>
    <row r="194" spans="13:14" x14ac:dyDescent="0.3">
      <c r="M194" s="22"/>
      <c r="N194" s="22"/>
    </row>
    <row r="195" spans="13:14" x14ac:dyDescent="0.3">
      <c r="M195" s="22"/>
      <c r="N195" s="22"/>
    </row>
    <row r="196" spans="13:14" x14ac:dyDescent="0.3">
      <c r="M196" s="22"/>
      <c r="N196" s="22"/>
    </row>
    <row r="197" spans="13:14" x14ac:dyDescent="0.3">
      <c r="M197" s="22"/>
      <c r="N197" s="22"/>
    </row>
    <row r="198" spans="13:14" x14ac:dyDescent="0.3">
      <c r="M198" s="22"/>
      <c r="N198" s="22"/>
    </row>
    <row r="199" spans="13:14" x14ac:dyDescent="0.3">
      <c r="M199" s="22"/>
      <c r="N199" s="22"/>
    </row>
    <row r="200" spans="13:14" x14ac:dyDescent="0.3">
      <c r="M200" s="22"/>
      <c r="N200" s="22"/>
    </row>
    <row r="201" spans="13:14" x14ac:dyDescent="0.3">
      <c r="M201" s="22"/>
      <c r="N201" s="22"/>
    </row>
    <row r="202" spans="13:14" x14ac:dyDescent="0.3">
      <c r="M202" s="22"/>
      <c r="N202" s="22"/>
    </row>
    <row r="203" spans="13:14" x14ac:dyDescent="0.3">
      <c r="M203" s="22"/>
      <c r="N203" s="22"/>
    </row>
    <row r="204" spans="13:14" x14ac:dyDescent="0.3">
      <c r="M204" s="22"/>
      <c r="N204" s="22"/>
    </row>
    <row r="205" spans="13:14" x14ac:dyDescent="0.3">
      <c r="M205" s="22"/>
      <c r="N205" s="22"/>
    </row>
    <row r="206" spans="13:14" x14ac:dyDescent="0.3">
      <c r="M206" s="22"/>
      <c r="N206" s="22"/>
    </row>
    <row r="207" spans="13:14" x14ac:dyDescent="0.3">
      <c r="M207" s="22"/>
      <c r="N207" s="22"/>
    </row>
    <row r="208" spans="13:14" x14ac:dyDescent="0.3">
      <c r="M208" s="22"/>
      <c r="N208" s="22"/>
    </row>
    <row r="209" spans="13:14" x14ac:dyDescent="0.3">
      <c r="M209" s="22"/>
      <c r="N209" s="22"/>
    </row>
    <row r="210" spans="13:14" x14ac:dyDescent="0.3">
      <c r="M210" s="22"/>
      <c r="N210" s="22"/>
    </row>
    <row r="211" spans="13:14" x14ac:dyDescent="0.3">
      <c r="M211" s="22"/>
      <c r="N211" s="22"/>
    </row>
    <row r="212" spans="13:14" x14ac:dyDescent="0.3">
      <c r="M212" s="22"/>
      <c r="N212" s="22"/>
    </row>
    <row r="213" spans="13:14" x14ac:dyDescent="0.3">
      <c r="M213" s="22"/>
      <c r="N213" s="22"/>
    </row>
    <row r="214" spans="13:14" x14ac:dyDescent="0.3">
      <c r="M214" s="22"/>
      <c r="N214" s="22"/>
    </row>
    <row r="215" spans="13:14" x14ac:dyDescent="0.3">
      <c r="M215" s="22"/>
      <c r="N215" s="22"/>
    </row>
    <row r="216" spans="13:14" x14ac:dyDescent="0.3">
      <c r="M216" s="22"/>
      <c r="N216" s="22"/>
    </row>
    <row r="217" spans="13:14" x14ac:dyDescent="0.3">
      <c r="M217" s="22"/>
      <c r="N217" s="22"/>
    </row>
    <row r="218" spans="13:14" x14ac:dyDescent="0.3">
      <c r="M218" s="22"/>
      <c r="N218" s="22"/>
    </row>
    <row r="219" spans="13:14" x14ac:dyDescent="0.3">
      <c r="M219" s="22"/>
      <c r="N219" s="22"/>
    </row>
    <row r="220" spans="13:14" x14ac:dyDescent="0.3">
      <c r="M220" s="22"/>
      <c r="N220" s="22"/>
    </row>
    <row r="221" spans="13:14" x14ac:dyDescent="0.3">
      <c r="M221" s="22"/>
      <c r="N221" s="22"/>
    </row>
    <row r="222" spans="13:14" x14ac:dyDescent="0.3">
      <c r="M222" s="22"/>
      <c r="N222" s="22"/>
    </row>
    <row r="223" spans="13:14" x14ac:dyDescent="0.3">
      <c r="M223" s="22"/>
      <c r="N223" s="22"/>
    </row>
    <row r="224" spans="13:14" x14ac:dyDescent="0.3">
      <c r="M224" s="22"/>
      <c r="N224" s="22"/>
    </row>
    <row r="225" spans="13:14" x14ac:dyDescent="0.3">
      <c r="M225" s="22"/>
      <c r="N225" s="22"/>
    </row>
    <row r="226" spans="13:14" x14ac:dyDescent="0.3">
      <c r="M226" s="22"/>
      <c r="N226" s="22"/>
    </row>
    <row r="227" spans="13:14" x14ac:dyDescent="0.3">
      <c r="M227" s="22"/>
      <c r="N227" s="22"/>
    </row>
    <row r="228" spans="13:14" x14ac:dyDescent="0.3">
      <c r="M228" s="22"/>
      <c r="N228" s="22"/>
    </row>
    <row r="229" spans="13:14" x14ac:dyDescent="0.3">
      <c r="M229" s="22"/>
      <c r="N229" s="22"/>
    </row>
    <row r="230" spans="13:14" x14ac:dyDescent="0.3">
      <c r="M230" s="22"/>
      <c r="N230" s="22"/>
    </row>
    <row r="231" spans="13:14" x14ac:dyDescent="0.3">
      <c r="M231" s="22"/>
      <c r="N231" s="22"/>
    </row>
    <row r="232" spans="13:14" x14ac:dyDescent="0.3">
      <c r="M232" s="22"/>
      <c r="N232" s="22"/>
    </row>
    <row r="233" spans="13:14" x14ac:dyDescent="0.3">
      <c r="M233" s="22"/>
      <c r="N233" s="22"/>
    </row>
    <row r="234" spans="13:14" x14ac:dyDescent="0.3">
      <c r="M234" s="22"/>
      <c r="N234" s="22"/>
    </row>
    <row r="235" spans="13:14" x14ac:dyDescent="0.3">
      <c r="M235" s="22"/>
      <c r="N235" s="22"/>
    </row>
    <row r="236" spans="13:14" x14ac:dyDescent="0.3">
      <c r="M236" s="22"/>
      <c r="N236" s="22"/>
    </row>
    <row r="237" spans="13:14" x14ac:dyDescent="0.3">
      <c r="M237" s="22"/>
      <c r="N237" s="22"/>
    </row>
    <row r="238" spans="13:14" x14ac:dyDescent="0.3">
      <c r="M238" s="22"/>
      <c r="N238" s="22"/>
    </row>
    <row r="239" spans="13:14" x14ac:dyDescent="0.3">
      <c r="M239" s="22"/>
      <c r="N239" s="22"/>
    </row>
    <row r="240" spans="13:14" x14ac:dyDescent="0.3">
      <c r="M240" s="22"/>
      <c r="N240" s="22"/>
    </row>
    <row r="241" spans="12:112" x14ac:dyDescent="0.3">
      <c r="M241" s="22"/>
      <c r="N241" s="22"/>
    </row>
    <row r="242" spans="12:112" x14ac:dyDescent="0.3">
      <c r="M242" s="22"/>
      <c r="N242" s="22"/>
    </row>
    <row r="243" spans="12:112" x14ac:dyDescent="0.3">
      <c r="M243" s="22"/>
      <c r="N243" s="22"/>
    </row>
    <row r="244" spans="12:112" x14ac:dyDescent="0.3">
      <c r="M244" s="22"/>
      <c r="N244" s="22"/>
    </row>
    <row r="245" spans="12:112" x14ac:dyDescent="0.3">
      <c r="M245" s="22"/>
      <c r="N245" s="22"/>
    </row>
    <row r="246" spans="12:112" x14ac:dyDescent="0.3">
      <c r="M246" s="22"/>
      <c r="N246" s="22"/>
    </row>
    <row r="247" spans="12:112" x14ac:dyDescent="0.3">
      <c r="M247" s="22"/>
      <c r="N247" s="22"/>
    </row>
    <row r="248" spans="12:112" x14ac:dyDescent="0.3">
      <c r="M248" s="22"/>
      <c r="N248" s="22"/>
    </row>
    <row r="249" spans="12:112" x14ac:dyDescent="0.3">
      <c r="M249" s="22"/>
      <c r="N249" s="22"/>
    </row>
    <row r="250" spans="12:112" ht="15" thickBot="1" x14ac:dyDescent="0.35">
      <c r="L250" s="266" t="s">
        <v>27</v>
      </c>
      <c r="M250" s="128" t="s">
        <v>181</v>
      </c>
      <c r="DG250" s="22"/>
      <c r="DH250" s="82"/>
    </row>
    <row r="251" spans="12:112" ht="15" thickTop="1" x14ac:dyDescent="0.3">
      <c r="L251" s="83" t="s">
        <v>1307</v>
      </c>
      <c r="M251" s="144" t="s">
        <v>1167</v>
      </c>
      <c r="DG251" s="22"/>
      <c r="DH251" s="82"/>
    </row>
    <row r="252" spans="12:112" x14ac:dyDescent="0.3">
      <c r="L252" s="83" t="s">
        <v>1307</v>
      </c>
      <c r="M252" s="144" t="s">
        <v>1169</v>
      </c>
      <c r="DG252" s="22"/>
      <c r="DH252" s="82"/>
    </row>
    <row r="253" spans="12:112" x14ac:dyDescent="0.3">
      <c r="L253" s="83" t="s">
        <v>1307</v>
      </c>
      <c r="M253" s="144" t="s">
        <v>1172</v>
      </c>
      <c r="DG253" s="22"/>
      <c r="DH253" s="82"/>
    </row>
    <row r="254" spans="12:112" x14ac:dyDescent="0.3">
      <c r="L254" s="83" t="s">
        <v>1307</v>
      </c>
      <c r="M254" s="144" t="s">
        <v>1174</v>
      </c>
      <c r="DG254" s="22"/>
      <c r="DH254" s="82"/>
    </row>
    <row r="255" spans="12:112" x14ac:dyDescent="0.3">
      <c r="L255" s="83" t="s">
        <v>1307</v>
      </c>
      <c r="M255" s="144" t="s">
        <v>1176</v>
      </c>
      <c r="DG255" s="22"/>
      <c r="DH255" s="82"/>
    </row>
    <row r="256" spans="12:112" x14ac:dyDescent="0.3">
      <c r="L256" s="83" t="s">
        <v>1307</v>
      </c>
      <c r="M256" s="144" t="s">
        <v>1177</v>
      </c>
      <c r="DG256" s="22"/>
      <c r="DH256" s="82"/>
    </row>
    <row r="257" spans="12:112" x14ac:dyDescent="0.3">
      <c r="L257" s="83" t="s">
        <v>1307</v>
      </c>
      <c r="M257" s="144" t="s">
        <v>1178</v>
      </c>
      <c r="DG257" s="22"/>
      <c r="DH257" s="82"/>
    </row>
    <row r="258" spans="12:112" x14ac:dyDescent="0.3">
      <c r="L258" s="83" t="s">
        <v>1439</v>
      </c>
      <c r="M258" s="144" t="s">
        <v>925</v>
      </c>
      <c r="DG258" s="22"/>
      <c r="DH258" s="82"/>
    </row>
    <row r="259" spans="12:112" x14ac:dyDescent="0.3">
      <c r="L259" s="83" t="s">
        <v>1439</v>
      </c>
      <c r="M259" s="83" t="s">
        <v>1440</v>
      </c>
      <c r="DG259" s="22"/>
      <c r="DH259" s="82"/>
    </row>
    <row r="260" spans="12:112" x14ac:dyDescent="0.3">
      <c r="L260" s="83" t="s">
        <v>1439</v>
      </c>
      <c r="M260" s="83" t="s">
        <v>1441</v>
      </c>
      <c r="DG260" s="22"/>
      <c r="DH260" s="82"/>
    </row>
    <row r="261" spans="12:112" x14ac:dyDescent="0.3">
      <c r="L261" s="83" t="s">
        <v>1439</v>
      </c>
      <c r="M261" s="83" t="s">
        <v>1442</v>
      </c>
      <c r="DG261" s="22"/>
      <c r="DH261" s="82"/>
    </row>
    <row r="262" spans="12:112" x14ac:dyDescent="0.3">
      <c r="L262" s="83" t="s">
        <v>1439</v>
      </c>
      <c r="M262" s="83" t="s">
        <v>1443</v>
      </c>
      <c r="DG262" s="22"/>
      <c r="DH262" s="82"/>
    </row>
    <row r="263" spans="12:112" x14ac:dyDescent="0.3">
      <c r="L263" s="83" t="s">
        <v>1439</v>
      </c>
      <c r="M263" s="83" t="s">
        <v>1187</v>
      </c>
      <c r="DG263" s="22"/>
      <c r="DH263" s="82"/>
    </row>
    <row r="264" spans="12:112" x14ac:dyDescent="0.3">
      <c r="L264" s="83" t="s">
        <v>1439</v>
      </c>
      <c r="M264" s="83" t="s">
        <v>1444</v>
      </c>
      <c r="DG264" s="22"/>
      <c r="DH264" s="82"/>
    </row>
    <row r="265" spans="12:112" x14ac:dyDescent="0.3">
      <c r="L265" s="83" t="s">
        <v>1308</v>
      </c>
      <c r="M265" s="144" t="s">
        <v>1181</v>
      </c>
      <c r="DG265" s="22"/>
      <c r="DH265" s="82"/>
    </row>
    <row r="266" spans="12:112" x14ac:dyDescent="0.3">
      <c r="L266" s="83" t="s">
        <v>1309</v>
      </c>
      <c r="M266" s="144" t="s">
        <v>925</v>
      </c>
      <c r="DG266" s="22"/>
      <c r="DH266" s="82"/>
    </row>
    <row r="267" spans="12:112" x14ac:dyDescent="0.3">
      <c r="L267" s="83" t="s">
        <v>1309</v>
      </c>
      <c r="M267" s="144" t="s">
        <v>1184</v>
      </c>
      <c r="DG267" s="22"/>
      <c r="DH267" s="82"/>
    </row>
    <row r="268" spans="12:112" x14ac:dyDescent="0.3">
      <c r="L268" s="83" t="s">
        <v>1309</v>
      </c>
      <c r="M268" s="144" t="s">
        <v>1019</v>
      </c>
      <c r="DG268" s="22"/>
      <c r="DH268" s="82"/>
    </row>
    <row r="269" spans="12:112" x14ac:dyDescent="0.3">
      <c r="L269" s="144" t="s">
        <v>1445</v>
      </c>
      <c r="M269" s="144" t="s">
        <v>1446</v>
      </c>
      <c r="DG269" s="22"/>
      <c r="DH269" s="82"/>
    </row>
    <row r="270" spans="12:112" x14ac:dyDescent="0.3">
      <c r="L270" s="144" t="s">
        <v>1445</v>
      </c>
      <c r="M270" s="144" t="s">
        <v>1447</v>
      </c>
      <c r="DG270" s="22"/>
      <c r="DH270" s="82"/>
    </row>
    <row r="271" spans="12:112" x14ac:dyDescent="0.3">
      <c r="L271" s="144" t="s">
        <v>1445</v>
      </c>
      <c r="M271" s="144" t="s">
        <v>1448</v>
      </c>
      <c r="DG271" s="22"/>
      <c r="DH271" s="82"/>
    </row>
    <row r="272" spans="12:112" x14ac:dyDescent="0.3">
      <c r="L272" s="144" t="s">
        <v>1445</v>
      </c>
      <c r="M272" s="144" t="s">
        <v>1449</v>
      </c>
      <c r="DG272" s="22"/>
      <c r="DH272" s="82"/>
    </row>
    <row r="273" spans="12:112" x14ac:dyDescent="0.3">
      <c r="L273" s="144" t="s">
        <v>1445</v>
      </c>
      <c r="M273" s="144" t="s">
        <v>1450</v>
      </c>
      <c r="DG273" s="22"/>
      <c r="DH273" s="82"/>
    </row>
    <row r="274" spans="12:112" x14ac:dyDescent="0.3">
      <c r="L274" s="144" t="s">
        <v>1445</v>
      </c>
      <c r="M274" s="144" t="s">
        <v>1451</v>
      </c>
      <c r="DG274" s="22"/>
      <c r="DH274" s="82"/>
    </row>
    <row r="275" spans="12:112" x14ac:dyDescent="0.3">
      <c r="DG275" s="22"/>
      <c r="DH275" s="82"/>
    </row>
    <row r="276" spans="12:112" x14ac:dyDescent="0.3">
      <c r="DG276" s="22"/>
      <c r="DH276" s="82"/>
    </row>
    <row r="277" spans="12:112" x14ac:dyDescent="0.3">
      <c r="DG277" s="22"/>
      <c r="DH277" s="82"/>
    </row>
    <row r="278" spans="12:112" x14ac:dyDescent="0.3">
      <c r="DG278" s="22"/>
      <c r="DH278" s="82"/>
    </row>
    <row r="279" spans="12:112" x14ac:dyDescent="0.3">
      <c r="DG279" s="22"/>
      <c r="DH279" s="82"/>
    </row>
    <row r="280" spans="12:112" x14ac:dyDescent="0.3">
      <c r="DG280" s="22"/>
      <c r="DH280" s="82"/>
    </row>
    <row r="281" spans="12:112" x14ac:dyDescent="0.3">
      <c r="DG281" s="22"/>
      <c r="DH281" s="82"/>
    </row>
    <row r="282" spans="12:112" x14ac:dyDescent="0.3">
      <c r="DG282" s="22"/>
      <c r="DH282" s="82"/>
    </row>
    <row r="283" spans="12:112" x14ac:dyDescent="0.3">
      <c r="DG283" s="22"/>
      <c r="DH283" s="82"/>
    </row>
    <row r="284" spans="12:112" x14ac:dyDescent="0.3">
      <c r="DG284" s="22"/>
      <c r="DH284" s="82"/>
    </row>
    <row r="285" spans="12:112" x14ac:dyDescent="0.3">
      <c r="DG285" s="22"/>
      <c r="DH285" s="82"/>
    </row>
    <row r="286" spans="12:112" x14ac:dyDescent="0.3">
      <c r="DG286" s="22"/>
      <c r="DH286" s="82"/>
    </row>
    <row r="287" spans="12:112" x14ac:dyDescent="0.3">
      <c r="DG287" s="22"/>
      <c r="DH287" s="82"/>
    </row>
    <row r="288" spans="12:112" x14ac:dyDescent="0.3">
      <c r="DG288" s="22"/>
      <c r="DH288" s="82"/>
    </row>
    <row r="289" spans="111:112" x14ac:dyDescent="0.3">
      <c r="DG289" s="22"/>
      <c r="DH289" s="82"/>
    </row>
    <row r="290" spans="111:112" x14ac:dyDescent="0.3">
      <c r="DG290" s="22"/>
      <c r="DH290" s="82"/>
    </row>
    <row r="291" spans="111:112" x14ac:dyDescent="0.3">
      <c r="DG291" s="22"/>
      <c r="DH291" s="82"/>
    </row>
    <row r="292" spans="111:112" x14ac:dyDescent="0.3">
      <c r="DG292" s="22"/>
      <c r="DH292" s="82"/>
    </row>
    <row r="293" spans="111:112" x14ac:dyDescent="0.3">
      <c r="DG293" s="22"/>
      <c r="DH293" s="82"/>
    </row>
    <row r="294" spans="111:112" x14ac:dyDescent="0.3">
      <c r="DG294" s="22"/>
      <c r="DH294" s="82"/>
    </row>
    <row r="295" spans="111:112" x14ac:dyDescent="0.3">
      <c r="DG295" s="22"/>
      <c r="DH295" s="82"/>
    </row>
    <row r="296" spans="111:112" x14ac:dyDescent="0.3">
      <c r="DG296" s="22"/>
      <c r="DH296" s="82"/>
    </row>
    <row r="297" spans="111:112" x14ac:dyDescent="0.3">
      <c r="DG297" s="22"/>
      <c r="DH297" s="82"/>
    </row>
    <row r="298" spans="111:112" x14ac:dyDescent="0.3">
      <c r="DG298" s="22"/>
      <c r="DH298" s="82"/>
    </row>
    <row r="299" spans="111:112" x14ac:dyDescent="0.3">
      <c r="DG299" s="22"/>
      <c r="DH299" s="82"/>
    </row>
    <row r="300" spans="111:112" x14ac:dyDescent="0.3">
      <c r="DG300" s="22"/>
      <c r="DH300" s="82"/>
    </row>
    <row r="301" spans="111:112" x14ac:dyDescent="0.3">
      <c r="DG301" s="22"/>
      <c r="DH301" s="82"/>
    </row>
    <row r="302" spans="111:112" x14ac:dyDescent="0.3">
      <c r="DG302" s="22"/>
      <c r="DH302" s="82"/>
    </row>
    <row r="303" spans="111:112" x14ac:dyDescent="0.3">
      <c r="DG303" s="22"/>
      <c r="DH303" s="82"/>
    </row>
    <row r="304" spans="111:112" x14ac:dyDescent="0.3">
      <c r="DG304" s="22"/>
      <c r="DH304" s="82"/>
    </row>
    <row r="305" spans="111:112" x14ac:dyDescent="0.3">
      <c r="DG305" s="22"/>
      <c r="DH305" s="82"/>
    </row>
    <row r="306" spans="111:112" x14ac:dyDescent="0.3">
      <c r="DG306" s="22"/>
      <c r="DH306" s="82"/>
    </row>
    <row r="307" spans="111:112" x14ac:dyDescent="0.3">
      <c r="DG307" s="22"/>
      <c r="DH307" s="82"/>
    </row>
    <row r="308" spans="111:112" x14ac:dyDescent="0.3">
      <c r="DG308" s="22"/>
      <c r="DH308" s="82"/>
    </row>
    <row r="309" spans="111:112" x14ac:dyDescent="0.3">
      <c r="DG309" s="22"/>
      <c r="DH309" s="82"/>
    </row>
    <row r="310" spans="111:112" x14ac:dyDescent="0.3">
      <c r="DG310" s="22"/>
      <c r="DH310" s="82"/>
    </row>
    <row r="311" spans="111:112" x14ac:dyDescent="0.3">
      <c r="DG311" s="22"/>
      <c r="DH311" s="82"/>
    </row>
    <row r="312" spans="111:112" x14ac:dyDescent="0.3">
      <c r="DG312" s="22"/>
      <c r="DH312" s="82"/>
    </row>
    <row r="313" spans="111:112" x14ac:dyDescent="0.3">
      <c r="DG313" s="22"/>
      <c r="DH313" s="82"/>
    </row>
    <row r="314" spans="111:112" x14ac:dyDescent="0.3">
      <c r="DG314" s="22"/>
      <c r="DH314" s="82"/>
    </row>
    <row r="315" spans="111:112" x14ac:dyDescent="0.3">
      <c r="DG315" s="22"/>
      <c r="DH315" s="82"/>
    </row>
    <row r="316" spans="111:112" x14ac:dyDescent="0.3">
      <c r="DG316" s="22"/>
      <c r="DH316" s="82"/>
    </row>
    <row r="317" spans="111:112" x14ac:dyDescent="0.3">
      <c r="DG317" s="22"/>
      <c r="DH317" s="82"/>
    </row>
    <row r="318" spans="111:112" x14ac:dyDescent="0.3">
      <c r="DG318" s="22"/>
      <c r="DH318" s="82"/>
    </row>
    <row r="319" spans="111:112" x14ac:dyDescent="0.3">
      <c r="DG319" s="22"/>
      <c r="DH319" s="82"/>
    </row>
    <row r="320" spans="111:112" x14ac:dyDescent="0.3">
      <c r="DG320" s="22"/>
      <c r="DH320" s="82"/>
    </row>
    <row r="321" spans="111:112" x14ac:dyDescent="0.3">
      <c r="DG321" s="22"/>
      <c r="DH321" s="82"/>
    </row>
    <row r="322" spans="111:112" x14ac:dyDescent="0.3">
      <c r="DG322" s="22"/>
      <c r="DH322" s="82"/>
    </row>
    <row r="323" spans="111:112" x14ac:dyDescent="0.3">
      <c r="DG323" s="22"/>
      <c r="DH323" s="82"/>
    </row>
    <row r="324" spans="111:112" x14ac:dyDescent="0.3">
      <c r="DG324" s="22"/>
      <c r="DH324" s="82"/>
    </row>
    <row r="325" spans="111:112" x14ac:dyDescent="0.3">
      <c r="DG325" s="22"/>
      <c r="DH325" s="82"/>
    </row>
    <row r="326" spans="111:112" x14ac:dyDescent="0.3">
      <c r="DG326" s="22"/>
      <c r="DH326" s="82"/>
    </row>
    <row r="327" spans="111:112" x14ac:dyDescent="0.3">
      <c r="DG327" s="22"/>
      <c r="DH327" s="82"/>
    </row>
    <row r="328" spans="111:112" x14ac:dyDescent="0.3">
      <c r="DG328" s="22"/>
      <c r="DH328" s="82"/>
    </row>
    <row r="329" spans="111:112" x14ac:dyDescent="0.3">
      <c r="DG329" s="22"/>
      <c r="DH329" s="82"/>
    </row>
    <row r="330" spans="111:112" x14ac:dyDescent="0.3">
      <c r="DG330" s="22"/>
      <c r="DH330" s="82"/>
    </row>
    <row r="331" spans="111:112" x14ac:dyDescent="0.3">
      <c r="DG331" s="22"/>
      <c r="DH331" s="82"/>
    </row>
    <row r="332" spans="111:112" x14ac:dyDescent="0.3">
      <c r="DG332" s="22"/>
      <c r="DH332" s="82"/>
    </row>
    <row r="333" spans="111:112" x14ac:dyDescent="0.3">
      <c r="DG333" s="22"/>
      <c r="DH333" s="82"/>
    </row>
    <row r="334" spans="111:112" x14ac:dyDescent="0.3">
      <c r="DG334" s="22"/>
      <c r="DH334" s="82"/>
    </row>
    <row r="335" spans="111:112" x14ac:dyDescent="0.3">
      <c r="DG335" s="22"/>
      <c r="DH335" s="82"/>
    </row>
    <row r="336" spans="111:112" x14ac:dyDescent="0.3">
      <c r="DG336" s="22"/>
      <c r="DH336" s="82"/>
    </row>
    <row r="337" spans="111:112" x14ac:dyDescent="0.3">
      <c r="DG337" s="22"/>
      <c r="DH337" s="82"/>
    </row>
    <row r="338" spans="111:112" x14ac:dyDescent="0.3">
      <c r="DG338" s="22"/>
      <c r="DH338" s="82"/>
    </row>
    <row r="339" spans="111:112" x14ac:dyDescent="0.3">
      <c r="DG339" s="22"/>
      <c r="DH339" s="82"/>
    </row>
    <row r="340" spans="111:112" x14ac:dyDescent="0.3">
      <c r="DG340" s="22"/>
      <c r="DH340" s="82"/>
    </row>
    <row r="341" spans="111:112" x14ac:dyDescent="0.3">
      <c r="DG341" s="22"/>
      <c r="DH341" s="82"/>
    </row>
    <row r="342" spans="111:112" x14ac:dyDescent="0.3">
      <c r="DG342" s="22"/>
      <c r="DH342" s="82"/>
    </row>
    <row r="343" spans="111:112" x14ac:dyDescent="0.3">
      <c r="DG343" s="22"/>
      <c r="DH343" s="82"/>
    </row>
    <row r="344" spans="111:112" x14ac:dyDescent="0.3">
      <c r="DG344" s="22"/>
      <c r="DH344" s="82"/>
    </row>
    <row r="345" spans="111:112" x14ac:dyDescent="0.3">
      <c r="DG345" s="22"/>
      <c r="DH345" s="82"/>
    </row>
    <row r="346" spans="111:112" x14ac:dyDescent="0.3">
      <c r="DG346" s="22"/>
      <c r="DH346" s="82"/>
    </row>
    <row r="347" spans="111:112" x14ac:dyDescent="0.3">
      <c r="DG347" s="22"/>
      <c r="DH347" s="82"/>
    </row>
    <row r="348" spans="111:112" x14ac:dyDescent="0.3">
      <c r="DG348" s="22"/>
      <c r="DH348" s="82"/>
    </row>
    <row r="349" spans="111:112" x14ac:dyDescent="0.3">
      <c r="DG349" s="22"/>
      <c r="DH349" s="82"/>
    </row>
    <row r="350" spans="111:112" x14ac:dyDescent="0.3">
      <c r="DG350" s="22"/>
      <c r="DH350" s="82"/>
    </row>
    <row r="351" spans="111:112" x14ac:dyDescent="0.3">
      <c r="DG351" s="22"/>
      <c r="DH351" s="82"/>
    </row>
    <row r="352" spans="111:112" x14ac:dyDescent="0.3">
      <c r="DG352" s="22"/>
      <c r="DH352" s="82"/>
    </row>
    <row r="353" spans="111:112" x14ac:dyDescent="0.3">
      <c r="DG353" s="22"/>
      <c r="DH353" s="82"/>
    </row>
    <row r="354" spans="111:112" x14ac:dyDescent="0.3">
      <c r="DG354" s="22"/>
      <c r="DH354" s="82"/>
    </row>
    <row r="355" spans="111:112" x14ac:dyDescent="0.3">
      <c r="DG355" s="22"/>
      <c r="DH355" s="82"/>
    </row>
    <row r="356" spans="111:112" x14ac:dyDescent="0.3">
      <c r="DG356" s="22"/>
      <c r="DH356" s="82"/>
    </row>
    <row r="357" spans="111:112" x14ac:dyDescent="0.3">
      <c r="DG357" s="22"/>
      <c r="DH357" s="82"/>
    </row>
    <row r="358" spans="111:112" x14ac:dyDescent="0.3">
      <c r="DG358" s="22"/>
      <c r="DH358" s="82"/>
    </row>
    <row r="359" spans="111:112" x14ac:dyDescent="0.3">
      <c r="DG359" s="22"/>
      <c r="DH359" s="82"/>
    </row>
    <row r="360" spans="111:112" x14ac:dyDescent="0.3">
      <c r="DG360" s="22"/>
      <c r="DH360" s="82"/>
    </row>
  </sheetData>
  <sheetProtection algorithmName="SHA-512" hashValue="a6DMtpR61jeN8aWbcHbJPyH7U9kBGGRx72hDZbNG0EAlh7nd+bmOpI1zH9KQMnwTSv4bgItYEfu0fTA/bLFQ4g==" saltValue="p/Fqr9j/p6wrh74xNcVuTQ==" spinCount="100000" sheet="1" insertColumns="0" insertRows="0"/>
  <dataConsolidate/>
  <mergeCells count="34">
    <mergeCell ref="B22:C22"/>
    <mergeCell ref="D22:I22"/>
    <mergeCell ref="B36:D36"/>
    <mergeCell ref="B24:C24"/>
    <mergeCell ref="B25:C25"/>
    <mergeCell ref="B26:C26"/>
    <mergeCell ref="B27:C27"/>
    <mergeCell ref="B28:C28"/>
    <mergeCell ref="B29:C29"/>
    <mergeCell ref="B31:B35"/>
    <mergeCell ref="C31:I35"/>
    <mergeCell ref="B17:C17"/>
    <mergeCell ref="B18:C18"/>
    <mergeCell ref="B19:C19"/>
    <mergeCell ref="B20:I20"/>
    <mergeCell ref="B21:I21"/>
    <mergeCell ref="B16:C16"/>
    <mergeCell ref="B5:I5"/>
    <mergeCell ref="B6:C6"/>
    <mergeCell ref="B7:C7"/>
    <mergeCell ref="B8:C8"/>
    <mergeCell ref="B9:C9"/>
    <mergeCell ref="B10:C10"/>
    <mergeCell ref="B11:C11"/>
    <mergeCell ref="B12:C12"/>
    <mergeCell ref="B13:C13"/>
    <mergeCell ref="B14:C14"/>
    <mergeCell ref="B15:C15"/>
    <mergeCell ref="B4:I4"/>
    <mergeCell ref="A1:J1"/>
    <mergeCell ref="B2:B3"/>
    <mergeCell ref="C2:I2"/>
    <mergeCell ref="C3:E3"/>
    <mergeCell ref="F3:I3"/>
  </mergeCells>
  <conditionalFormatting sqref="D24:I24">
    <cfRule type="expression" dxfId="107" priority="22">
      <formula>D$7&lt;&gt;""</formula>
    </cfRule>
  </conditionalFormatting>
  <conditionalFormatting sqref="D25:I27">
    <cfRule type="expression" dxfId="106" priority="20">
      <formula>D$24="Baja"</formula>
    </cfRule>
  </conditionalFormatting>
  <conditionalFormatting sqref="D25:I28">
    <cfRule type="expression" dxfId="105" priority="19">
      <formula>D$24="Modificar"</formula>
    </cfRule>
  </conditionalFormatting>
  <conditionalFormatting sqref="D26:I28">
    <cfRule type="expression" dxfId="104" priority="21">
      <formula>D$24="Crear"</formula>
    </cfRule>
  </conditionalFormatting>
  <dataValidations count="11">
    <dataValidation type="list" allowBlank="1" showInputMessage="1" showErrorMessage="1" sqref="D28:I28" xr:uid="{0F3A1A4C-9D4B-4EF6-A04A-A1A43EE385E3}">
      <formula1>P_LASERFICHE</formula1>
    </dataValidation>
    <dataValidation type="list" allowBlank="1" showInputMessage="1" showErrorMessage="1" sqref="D27:I27" xr:uid="{18FA848C-178B-4876-AAC1-BD81B93AECB9}">
      <formula1>AppLaserfiche</formula1>
    </dataValidation>
    <dataValidation type="date" operator="greaterThan" allowBlank="1" showInputMessage="1" showErrorMessage="1" errorTitle="Fecha finalización" error="Digite una fecha valida. La fecha debe ser mayor a la de Inicio Contrato y a la fecha actual del sistema." sqref="D19:I19" xr:uid="{9B7BABEC-7D64-4FC0-9E80-B9F4885E6503}">
      <formula1>D18</formula1>
    </dataValidation>
    <dataValidation type="list" allowBlank="1" showInputMessage="1" showErrorMessage="1" sqref="D24:I24" xr:uid="{82184EC8-563C-4114-9009-4D83947F6CBD}">
      <formula1>"Crear, Modificar, Baja"</formula1>
    </dataValidation>
    <dataValidation allowBlank="1" showInputMessage="1" showErrorMessage="1" errorTitle="Numero de Documento" error="Digitar un valor numérico" sqref="D7:I7" xr:uid="{7F256C9E-DCA0-454F-B91A-579DAE720B34}"/>
    <dataValidation type="whole" allowBlank="1" showInputMessage="1" showErrorMessage="1" errorTitle="Centro de Costo" error="Digitar un valor numérico" sqref="D11:I11" xr:uid="{34177254-EB5F-4912-AA83-23E9C3332A9E}">
      <formula1>0</formula1>
      <formula2>9999</formula2>
    </dataValidation>
    <dataValidation type="list" allowBlank="1" showInputMessage="1" showErrorMessage="1" sqref="D26:I26" xr:uid="{5A5309B6-1B09-4FEE-8965-7DAD1CE89425}">
      <formula1>"Pruebas, Producción, Ambos"</formula1>
    </dataValidation>
    <dataValidation type="textLength" allowBlank="1" showInputMessage="1" showErrorMessage="1" errorTitle="Nombre Dependencia" error="Solo se aceptan caracteres albabeticos. Favor digitar el nombre de la Dependencia." sqref="D14:I14" xr:uid="{AA2036A6-278C-4B6C-BCE9-264F363F4F44}">
      <formula1>5</formula1>
      <formula2>100</formula2>
    </dataValidation>
    <dataValidation type="date" allowBlank="1" showInputMessage="1" showErrorMessage="1" errorTitle="Fecha inicio" error="Digite una fecha valida" sqref="D18:I18" xr:uid="{D47231C2-5397-4285-8EA2-F3313C8A9AC4}">
      <formula1>19725</formula1>
      <formula2>2958465</formula2>
    </dataValidation>
    <dataValidation type="whole" allowBlank="1" showInputMessage="1" showErrorMessage="1" errorTitle="Centro de Costo" error="Digitar un valor numérico" sqref="D12:I13" xr:uid="{29E1CCE6-1642-4092-B7FF-7813811E42C8}">
      <formula1>1</formula1>
      <formula2>9999999999999990</formula2>
    </dataValidation>
    <dataValidation type="whole" allowBlank="1" showInputMessage="1" showErrorMessage="1" errorTitle="Numero de Documento" error="Digitar un valor numérico" sqref="D8:I8" xr:uid="{69E66E2C-0C27-4559-98C1-F852B205FE3F}">
      <formula1>1</formula1>
      <formula2>9999999999999990</formula2>
    </dataValidation>
  </dataValidations>
  <pageMargins left="0.70866141732283472" right="0.70866141732283472" top="0.74803149606299213" bottom="0.74803149606299213" header="0.31496062992125984" footer="0.31496062992125984"/>
  <pageSetup paperSize="9" scale="47" orientation="portrait" horizontalDpi="4294967295" verticalDpi="4294967295" r:id="rId1"/>
  <drawing r:id="rId2"/>
  <legacyDrawing r:id="rId3"/>
  <tableParts count="1">
    <tablePart r:id="rId4"/>
  </tableParts>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93B8E-9B43-4238-8332-24D5633943B6}">
  <sheetPr codeName="Hoja46">
    <tabColor rgb="FFE2A8E6"/>
    <pageSetUpPr fitToPage="1"/>
  </sheetPr>
  <dimension ref="A1:DZ357"/>
  <sheetViews>
    <sheetView showGridLines="0" showRowColHeaders="0" zoomScaleNormal="100" workbookViewId="0">
      <pane xSplit="10" topLeftCell="K1" activePane="topRight" state="frozen"/>
      <selection activeCell="B23" sqref="B23:J44"/>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ustomWidth="1"/>
    <col min="12" max="12" width="37.44140625" style="82" customWidth="1"/>
    <col min="13" max="13" width="52.5546875" style="82" bestFit="1" customWidth="1"/>
    <col min="14" max="14" width="51.44140625" style="82" bestFit="1" customWidth="1"/>
    <col min="15" max="15" width="1.33203125" style="82" customWidth="1"/>
    <col min="16" max="111" width="11.44140625" style="82" customWidth="1"/>
    <col min="112" max="112" width="11.44140625" style="22"/>
    <col min="113" max="16384" width="11.44140625" style="82"/>
  </cols>
  <sheetData>
    <row r="1" spans="1:12" s="22" customFormat="1" ht="20.25" customHeight="1" thickTop="1" thickBot="1" x14ac:dyDescent="0.35">
      <c r="A1" s="463"/>
      <c r="B1" s="464"/>
      <c r="C1" s="464"/>
      <c r="D1" s="464"/>
      <c r="E1" s="464"/>
      <c r="F1" s="464"/>
      <c r="G1" s="464"/>
      <c r="H1" s="464"/>
      <c r="I1" s="464"/>
      <c r="J1" s="465"/>
      <c r="K1" s="21">
        <v>2958465</v>
      </c>
      <c r="L1" s="21"/>
    </row>
    <row r="2" spans="1:12" s="22" customFormat="1" ht="45" customHeight="1" x14ac:dyDescent="0.3">
      <c r="A2" s="62"/>
      <c r="B2" s="474"/>
      <c r="C2" s="481" t="s">
        <v>99</v>
      </c>
      <c r="D2" s="481"/>
      <c r="E2" s="481"/>
      <c r="F2" s="481"/>
      <c r="G2" s="482"/>
      <c r="H2" s="482"/>
      <c r="I2" s="483"/>
      <c r="J2" s="64"/>
    </row>
    <row r="3" spans="1:12" s="22" customFormat="1" ht="15" thickBot="1" x14ac:dyDescent="0.35">
      <c r="A3" s="62"/>
      <c r="B3" s="475"/>
      <c r="C3" s="473"/>
      <c r="D3" s="473"/>
      <c r="E3" s="473"/>
      <c r="F3" s="473" t="s">
        <v>100</v>
      </c>
      <c r="G3" s="479"/>
      <c r="H3" s="479"/>
      <c r="I3" s="480"/>
      <c r="J3" s="64"/>
    </row>
    <row r="4" spans="1:12" s="22" customFormat="1" ht="15" thickBot="1" x14ac:dyDescent="0.35">
      <c r="A4" s="62"/>
      <c r="B4" s="466"/>
      <c r="C4" s="466"/>
      <c r="D4" s="466"/>
      <c r="E4" s="466"/>
      <c r="F4" s="466"/>
      <c r="G4" s="466"/>
      <c r="H4" s="466"/>
      <c r="I4" s="466"/>
      <c r="J4" s="64"/>
    </row>
    <row r="5" spans="1:12" s="22" customFormat="1" ht="27.75" customHeight="1" thickBot="1" x14ac:dyDescent="0.35">
      <c r="A5" s="62"/>
      <c r="B5" s="476" t="s">
        <v>101</v>
      </c>
      <c r="C5" s="477"/>
      <c r="D5" s="477"/>
      <c r="E5" s="477"/>
      <c r="F5" s="477"/>
      <c r="G5" s="477"/>
      <c r="H5" s="477"/>
      <c r="I5" s="478"/>
      <c r="J5" s="64"/>
    </row>
    <row r="6" spans="1:12" s="22" customFormat="1" ht="15" thickBot="1" x14ac:dyDescent="0.35">
      <c r="A6" s="62"/>
      <c r="B6" s="471" t="s">
        <v>102</v>
      </c>
      <c r="C6" s="472"/>
      <c r="D6" s="23" t="s">
        <v>103</v>
      </c>
      <c r="E6" s="24" t="s">
        <v>104</v>
      </c>
      <c r="F6" s="24" t="s">
        <v>105</v>
      </c>
      <c r="G6" s="24" t="s">
        <v>106</v>
      </c>
      <c r="H6" s="24" t="s">
        <v>107</v>
      </c>
      <c r="I6" s="25" t="s">
        <v>108</v>
      </c>
      <c r="J6" s="64"/>
    </row>
    <row r="7" spans="1:12"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2"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2"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2"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2"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2"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2"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2"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2"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2"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 hidden="1" thickBot="1" x14ac:dyDescent="0.35">
      <c r="A21" s="62"/>
      <c r="B21" s="578" t="s">
        <v>1142</v>
      </c>
      <c r="C21" s="579"/>
      <c r="D21" s="579"/>
      <c r="E21" s="579"/>
      <c r="F21" s="579"/>
      <c r="G21" s="579"/>
      <c r="H21" s="579"/>
      <c r="I21" s="580"/>
      <c r="J21" s="64"/>
    </row>
    <row r="22" spans="1:130" s="22" customFormat="1" ht="18" customHeight="1" collapsed="1" thickBot="1" x14ac:dyDescent="0.35">
      <c r="A22" s="62"/>
      <c r="B22" s="562" t="s">
        <v>90</v>
      </c>
      <c r="C22" s="563"/>
      <c r="D22" s="503" t="str">
        <f>IF(DZ23&gt;0,Navegación!$E$88,"")</f>
        <v/>
      </c>
      <c r="E22" s="503"/>
      <c r="F22" s="503"/>
      <c r="G22" s="503"/>
      <c r="H22" s="503"/>
      <c r="I22" s="504"/>
      <c r="J22" s="64"/>
    </row>
    <row r="23" spans="1:130" s="22" customFormat="1" x14ac:dyDescent="0.3">
      <c r="A23" s="62"/>
      <c r="B23" s="484" t="s">
        <v>1213</v>
      </c>
      <c r="C23" s="485"/>
      <c r="D23" s="16"/>
      <c r="E23" s="16"/>
      <c r="F23" s="16"/>
      <c r="G23" s="16"/>
      <c r="H23" s="16"/>
      <c r="I23" s="17"/>
      <c r="J23" s="64"/>
      <c r="DZ23" s="147">
        <f>COUNTIF(D23:I23,"&lt;&gt;")</f>
        <v>0</v>
      </c>
    </row>
    <row r="24" spans="1:130" s="22" customFormat="1" x14ac:dyDescent="0.3">
      <c r="A24" s="62"/>
      <c r="B24" s="467" t="s">
        <v>781</v>
      </c>
      <c r="C24" s="468"/>
      <c r="D24" s="26"/>
      <c r="E24" s="26"/>
      <c r="F24" s="26"/>
      <c r="G24" s="26"/>
      <c r="H24" s="26"/>
      <c r="I24" s="27"/>
      <c r="J24" s="64"/>
    </row>
    <row r="25" spans="1:130" s="22" customFormat="1" x14ac:dyDescent="0.3">
      <c r="A25" s="62"/>
      <c r="B25" s="469" t="s">
        <v>814</v>
      </c>
      <c r="C25" s="470"/>
      <c r="D25" s="19"/>
      <c r="E25" s="19"/>
      <c r="F25" s="19"/>
      <c r="G25" s="19"/>
      <c r="H25" s="19"/>
      <c r="I25" s="27"/>
      <c r="J25" s="64"/>
    </row>
    <row r="26" spans="1:130" s="22" customFormat="1" ht="59.25" customHeight="1" thickBot="1" x14ac:dyDescent="0.35">
      <c r="A26" s="62"/>
      <c r="B26" s="487" t="s">
        <v>181</v>
      </c>
      <c r="C26" s="488"/>
      <c r="D26" s="13">
        <v>0</v>
      </c>
      <c r="E26" s="13"/>
      <c r="F26" s="13"/>
      <c r="G26" s="13"/>
      <c r="H26" s="13"/>
      <c r="I26" s="28"/>
      <c r="J26" s="64"/>
    </row>
    <row r="27" spans="1:130" s="22" customFormat="1" ht="21" thickBot="1" x14ac:dyDescent="0.35">
      <c r="A27" s="195"/>
      <c r="B27" s="233"/>
      <c r="C27" s="233"/>
      <c r="D27" s="231"/>
      <c r="E27" s="231"/>
      <c r="F27" s="231"/>
      <c r="G27" s="231"/>
      <c r="H27" s="231"/>
      <c r="I27" s="231"/>
      <c r="J27" s="64"/>
    </row>
    <row r="28" spans="1:130" s="22" customFormat="1" collapsed="1" x14ac:dyDescent="0.3">
      <c r="A28" s="195"/>
      <c r="B28" s="494" t="s">
        <v>131</v>
      </c>
      <c r="C28" s="497"/>
      <c r="D28" s="497"/>
      <c r="E28" s="497"/>
      <c r="F28" s="497"/>
      <c r="G28" s="497"/>
      <c r="H28" s="497"/>
      <c r="I28" s="498"/>
      <c r="J28" s="64"/>
    </row>
    <row r="29" spans="1:130" s="22" customFormat="1" x14ac:dyDescent="0.3">
      <c r="A29" s="195"/>
      <c r="B29" s="495"/>
      <c r="C29" s="499"/>
      <c r="D29" s="499"/>
      <c r="E29" s="499"/>
      <c r="F29" s="499"/>
      <c r="G29" s="499"/>
      <c r="H29" s="499"/>
      <c r="I29" s="500"/>
      <c r="J29" s="64"/>
    </row>
    <row r="30" spans="1:130" s="22" customFormat="1" x14ac:dyDescent="0.3">
      <c r="A30" s="195"/>
      <c r="B30" s="495"/>
      <c r="C30" s="499"/>
      <c r="D30" s="499"/>
      <c r="E30" s="499"/>
      <c r="F30" s="499"/>
      <c r="G30" s="499"/>
      <c r="H30" s="499"/>
      <c r="I30" s="500"/>
      <c r="J30" s="64"/>
    </row>
    <row r="31" spans="1:130" s="22" customFormat="1" x14ac:dyDescent="0.3">
      <c r="A31" s="195"/>
      <c r="B31" s="495"/>
      <c r="C31" s="499"/>
      <c r="D31" s="499"/>
      <c r="E31" s="499"/>
      <c r="F31" s="499"/>
      <c r="G31" s="499"/>
      <c r="H31" s="499"/>
      <c r="I31" s="500"/>
      <c r="J31" s="64"/>
    </row>
    <row r="32" spans="1:130" s="22" customFormat="1" ht="15" thickBot="1" x14ac:dyDescent="0.35">
      <c r="A32" s="195"/>
      <c r="B32" s="496"/>
      <c r="C32" s="501"/>
      <c r="D32" s="501"/>
      <c r="E32" s="501"/>
      <c r="F32" s="501"/>
      <c r="G32" s="501"/>
      <c r="H32" s="501"/>
      <c r="I32" s="502"/>
      <c r="J32" s="64"/>
    </row>
    <row r="33" spans="1:112" s="22" customFormat="1" ht="15" thickBot="1" x14ac:dyDescent="0.35">
      <c r="A33" s="63"/>
      <c r="B33" s="489" t="str">
        <f>'WINDOWS 1'!$B$37</f>
        <v>APROBADOR POR: Jefe Dpto. Servicios Compartidos</v>
      </c>
      <c r="C33" s="489"/>
      <c r="D33" s="489"/>
      <c r="E33" s="298"/>
      <c r="F33" s="298" t="str">
        <f>'WINDOWS 1'!F37</f>
        <v>V20 de 26/09/2023</v>
      </c>
      <c r="G33" s="299"/>
      <c r="H33" s="299"/>
      <c r="I33" s="299" t="str">
        <f>"Pág. " &amp;Navegación!B88 &amp; " de " &amp;Navegación!$B$102</f>
        <v>Pág. 45 de 54</v>
      </c>
      <c r="J33" s="65"/>
    </row>
    <row r="34" spans="1:112" s="22" customFormat="1" ht="15" thickTop="1" x14ac:dyDescent="0.3">
      <c r="B34" s="82"/>
      <c r="C34" s="82"/>
      <c r="D34" s="82"/>
      <c r="E34" s="82"/>
      <c r="F34" s="82"/>
      <c r="G34" s="82"/>
      <c r="H34" s="82"/>
      <c r="I34" s="82"/>
      <c r="J34" s="82"/>
    </row>
    <row r="35" spans="1:112" s="22" customFormat="1" collapsed="1" x14ac:dyDescent="0.3">
      <c r="B35" s="82"/>
      <c r="C35" s="82"/>
      <c r="D35" s="82"/>
      <c r="E35" s="82"/>
      <c r="F35" s="82"/>
      <c r="G35" s="82"/>
      <c r="H35" s="82"/>
      <c r="I35" s="82"/>
      <c r="J35" s="82"/>
    </row>
    <row r="36" spans="1:112" s="22" customFormat="1" x14ac:dyDescent="0.3">
      <c r="B36" s="82"/>
      <c r="C36" s="82"/>
      <c r="D36" s="82"/>
      <c r="E36" s="82"/>
      <c r="F36" s="82"/>
      <c r="G36" s="82"/>
      <c r="H36" s="82"/>
      <c r="I36" s="82"/>
      <c r="J36" s="82"/>
      <c r="DH36" s="147" t="e">
        <f>COUNTIF(#REF!,"&lt;&gt;")</f>
        <v>#REF!</v>
      </c>
    </row>
    <row r="37" spans="1:112" s="22" customFormat="1" x14ac:dyDescent="0.3">
      <c r="B37" s="82"/>
      <c r="C37" s="82"/>
      <c r="D37" s="82"/>
      <c r="E37" s="82"/>
      <c r="F37" s="82"/>
      <c r="G37" s="82"/>
      <c r="H37" s="82"/>
      <c r="I37" s="82"/>
      <c r="J37" s="82"/>
    </row>
    <row r="38" spans="1:112" s="22" customFormat="1" x14ac:dyDescent="0.3">
      <c r="A38" s="82"/>
      <c r="B38" s="82"/>
      <c r="C38" s="82"/>
      <c r="D38" s="82"/>
      <c r="E38" s="82"/>
      <c r="F38" s="82"/>
      <c r="G38" s="82"/>
      <c r="H38" s="82"/>
      <c r="I38" s="82"/>
      <c r="J38" s="82"/>
    </row>
    <row r="39" spans="1:112" s="22" customFormat="1" ht="18.75" customHeight="1" x14ac:dyDescent="0.3">
      <c r="A39" s="82"/>
      <c r="B39" s="82"/>
      <c r="C39" s="82"/>
      <c r="D39" s="82"/>
      <c r="E39" s="82"/>
      <c r="F39" s="82"/>
      <c r="G39" s="82"/>
      <c r="H39" s="82"/>
      <c r="I39" s="82"/>
      <c r="J39" s="82"/>
    </row>
    <row r="40" spans="1:112" s="22" customFormat="1" ht="15" customHeight="1" x14ac:dyDescent="0.3">
      <c r="A40" s="82"/>
      <c r="B40" s="82"/>
      <c r="C40" s="82"/>
      <c r="D40" s="82"/>
      <c r="E40" s="82"/>
      <c r="F40" s="82"/>
      <c r="G40" s="82"/>
      <c r="H40" s="82"/>
      <c r="I40" s="82"/>
      <c r="J40" s="82"/>
      <c r="DH40" s="147" t="e">
        <f>COUNTIF(#REF!,"&lt;&gt;")</f>
        <v>#REF!</v>
      </c>
    </row>
    <row r="41" spans="1:112" s="22" customFormat="1" x14ac:dyDescent="0.3">
      <c r="A41" s="82"/>
      <c r="B41" s="82"/>
      <c r="C41" s="82"/>
      <c r="D41" s="82"/>
      <c r="E41" s="82"/>
      <c r="F41" s="82"/>
      <c r="G41" s="82"/>
      <c r="H41" s="82"/>
      <c r="I41" s="82"/>
      <c r="J41" s="82"/>
    </row>
    <row r="42" spans="1:112" s="22" customFormat="1" x14ac:dyDescent="0.3">
      <c r="A42" s="82"/>
      <c r="B42" s="82"/>
      <c r="C42" s="82"/>
      <c r="D42" s="82"/>
      <c r="E42" s="82"/>
      <c r="F42" s="82"/>
      <c r="G42" s="82"/>
      <c r="H42" s="82"/>
      <c r="I42" s="82"/>
      <c r="J42" s="82"/>
    </row>
    <row r="43" spans="1:112" s="22" customFormat="1" x14ac:dyDescent="0.3">
      <c r="A43" s="82"/>
      <c r="B43" s="82"/>
      <c r="C43" s="82"/>
      <c r="D43" s="82"/>
      <c r="E43" s="82"/>
      <c r="F43" s="82"/>
      <c r="G43" s="82"/>
      <c r="H43" s="82"/>
      <c r="I43" s="82"/>
      <c r="J43" s="82"/>
    </row>
    <row r="44" spans="1:112" s="22" customFormat="1" x14ac:dyDescent="0.3">
      <c r="A44" s="82"/>
      <c r="B44" s="82"/>
      <c r="C44" s="82"/>
      <c r="D44" s="82"/>
      <c r="E44" s="82"/>
      <c r="F44" s="82"/>
      <c r="G44" s="82"/>
      <c r="H44" s="82"/>
      <c r="I44" s="82"/>
      <c r="J44" s="82"/>
    </row>
    <row r="45" spans="1:112" s="22" customFormat="1" collapsed="1" x14ac:dyDescent="0.3">
      <c r="A45" s="82"/>
      <c r="B45" s="82"/>
      <c r="C45" s="82"/>
      <c r="D45" s="82"/>
      <c r="E45" s="82"/>
      <c r="F45" s="82"/>
      <c r="G45" s="82"/>
      <c r="H45" s="82"/>
      <c r="I45" s="82"/>
      <c r="J45" s="82"/>
    </row>
    <row r="46" spans="1:112" s="22" customFormat="1" hidden="1" x14ac:dyDescent="0.3">
      <c r="A46" s="82"/>
      <c r="B46" s="82"/>
      <c r="C46" s="82"/>
      <c r="D46" s="82"/>
      <c r="E46" s="82"/>
      <c r="F46" s="82"/>
      <c r="G46" s="82"/>
      <c r="H46" s="82"/>
      <c r="I46" s="82"/>
      <c r="J46" s="82"/>
      <c r="DH46" s="147" t="e">
        <f>COUNTIF(#REF!,"&lt;&gt;")</f>
        <v>#REF!</v>
      </c>
    </row>
    <row r="47" spans="1:112" s="22" customFormat="1" x14ac:dyDescent="0.3">
      <c r="A47" s="82"/>
      <c r="B47" s="82"/>
      <c r="C47" s="82"/>
      <c r="D47" s="82"/>
      <c r="E47" s="82"/>
      <c r="F47" s="82"/>
      <c r="G47" s="82"/>
      <c r="H47" s="82"/>
      <c r="I47" s="82"/>
      <c r="J47" s="82"/>
      <c r="DH47" s="147" t="e">
        <f>COUNTIF(#REF!,"&lt;&gt;")</f>
        <v>#REF!</v>
      </c>
    </row>
    <row r="48" spans="1:112" s="22" customFormat="1" x14ac:dyDescent="0.3">
      <c r="A48" s="82"/>
      <c r="B48" s="82"/>
      <c r="C48" s="82"/>
      <c r="D48" s="82"/>
      <c r="E48" s="82"/>
      <c r="F48" s="82"/>
      <c r="G48" s="82"/>
      <c r="H48" s="82"/>
      <c r="I48" s="82"/>
      <c r="J48" s="82"/>
    </row>
    <row r="49" spans="1:112" s="22" customFormat="1" collapsed="1" x14ac:dyDescent="0.3">
      <c r="A49" s="82"/>
      <c r="B49" s="82"/>
      <c r="C49" s="82"/>
      <c r="D49" s="82"/>
      <c r="E49" s="82"/>
      <c r="F49" s="82"/>
      <c r="G49" s="82"/>
      <c r="H49" s="82"/>
      <c r="I49" s="82"/>
      <c r="J49" s="82"/>
    </row>
    <row r="50" spans="1:112" s="22" customFormat="1" ht="18.75" customHeight="1" x14ac:dyDescent="0.3">
      <c r="A50" s="82"/>
      <c r="B50" s="82"/>
      <c r="C50" s="82"/>
      <c r="D50" s="82"/>
      <c r="E50" s="82"/>
      <c r="F50" s="82"/>
      <c r="G50" s="82"/>
      <c r="H50" s="82"/>
      <c r="I50" s="82"/>
      <c r="J50" s="82"/>
    </row>
    <row r="51" spans="1:112" s="22" customFormat="1" x14ac:dyDescent="0.3">
      <c r="A51" s="82"/>
      <c r="B51" s="82"/>
      <c r="C51" s="82"/>
      <c r="D51" s="82"/>
      <c r="E51" s="82"/>
      <c r="F51" s="82"/>
      <c r="G51" s="82"/>
      <c r="H51" s="82"/>
      <c r="I51" s="82"/>
      <c r="J51" s="82"/>
      <c r="DH51" s="147" t="e">
        <f>COUNTIF(#REF!,"&lt;&gt;")</f>
        <v>#REF!</v>
      </c>
    </row>
    <row r="52" spans="1:112" s="22" customFormat="1" x14ac:dyDescent="0.3">
      <c r="A52" s="82"/>
      <c r="B52" s="82"/>
      <c r="C52" s="82"/>
      <c r="D52" s="82"/>
      <c r="E52" s="82"/>
      <c r="F52" s="82"/>
      <c r="G52" s="82"/>
      <c r="H52" s="82"/>
      <c r="I52" s="82"/>
      <c r="J52" s="82"/>
    </row>
    <row r="53" spans="1:112" s="22" customFormat="1" collapsed="1" x14ac:dyDescent="0.3">
      <c r="A53" s="82"/>
      <c r="B53" s="82"/>
      <c r="C53" s="82"/>
      <c r="D53" s="82"/>
      <c r="E53" s="82"/>
      <c r="F53" s="82"/>
      <c r="G53" s="82"/>
      <c r="H53" s="82"/>
      <c r="I53" s="82"/>
      <c r="J53" s="82"/>
    </row>
    <row r="54" spans="1:112" s="22" customFormat="1" ht="18.75" customHeight="1" x14ac:dyDescent="0.3">
      <c r="A54" s="82"/>
      <c r="B54" s="82"/>
      <c r="C54" s="82"/>
      <c r="D54" s="82"/>
      <c r="E54" s="82"/>
      <c r="F54" s="82"/>
      <c r="G54" s="82"/>
      <c r="H54" s="82"/>
      <c r="I54" s="82"/>
      <c r="J54" s="82"/>
    </row>
    <row r="55" spans="1:112" s="22" customFormat="1" x14ac:dyDescent="0.3">
      <c r="A55" s="82"/>
      <c r="B55" s="82"/>
      <c r="C55" s="82"/>
      <c r="D55" s="82"/>
      <c r="E55" s="82"/>
      <c r="F55" s="82"/>
      <c r="G55" s="82"/>
      <c r="H55" s="82"/>
      <c r="I55" s="82"/>
      <c r="J55" s="82"/>
      <c r="DH55" s="147" t="e">
        <f>COUNTIF(#REF!,"&lt;&gt;")</f>
        <v>#REF!</v>
      </c>
    </row>
    <row r="56" spans="1:112" s="22" customFormat="1" x14ac:dyDescent="0.3">
      <c r="A56" s="82"/>
      <c r="B56" s="82"/>
      <c r="C56" s="82"/>
      <c r="D56" s="82"/>
      <c r="E56" s="82"/>
      <c r="F56" s="82"/>
      <c r="G56" s="82"/>
      <c r="H56" s="82"/>
      <c r="I56" s="82"/>
      <c r="J56" s="82"/>
    </row>
    <row r="57" spans="1:112" s="22" customFormat="1" collapsed="1" x14ac:dyDescent="0.3">
      <c r="A57" s="82"/>
      <c r="B57" s="82"/>
      <c r="C57" s="82"/>
      <c r="D57" s="82"/>
      <c r="E57" s="82"/>
      <c r="F57" s="82"/>
      <c r="G57" s="82"/>
      <c r="H57" s="82"/>
      <c r="I57" s="82"/>
      <c r="J57" s="82"/>
    </row>
    <row r="58" spans="1:112" s="22" customFormat="1" ht="18.75" customHeight="1" x14ac:dyDescent="0.3">
      <c r="A58" s="82"/>
      <c r="B58" s="82"/>
      <c r="C58" s="82"/>
      <c r="D58" s="82"/>
      <c r="E58" s="82"/>
      <c r="F58" s="82"/>
      <c r="G58" s="82"/>
      <c r="H58" s="82"/>
      <c r="I58" s="82"/>
      <c r="J58" s="82"/>
    </row>
    <row r="59" spans="1:112" s="22" customFormat="1" x14ac:dyDescent="0.3">
      <c r="A59" s="82"/>
      <c r="B59" s="82"/>
      <c r="C59" s="82"/>
      <c r="D59" s="82"/>
      <c r="E59" s="82"/>
      <c r="F59" s="82"/>
      <c r="G59" s="82"/>
      <c r="H59" s="82"/>
      <c r="I59" s="82"/>
      <c r="J59" s="82"/>
      <c r="DH59" s="147" t="e">
        <f>COUNTIF(#REF!,"&lt;&gt;")</f>
        <v>#REF!</v>
      </c>
    </row>
    <row r="60" spans="1:112" s="22" customFormat="1" x14ac:dyDescent="0.3">
      <c r="A60" s="82"/>
      <c r="B60" s="82"/>
      <c r="C60" s="82"/>
      <c r="D60" s="82"/>
      <c r="E60" s="82"/>
      <c r="F60" s="82"/>
      <c r="G60" s="82"/>
      <c r="H60" s="82"/>
      <c r="I60" s="82"/>
      <c r="J60" s="82"/>
    </row>
    <row r="61" spans="1:112" s="22" customFormat="1" x14ac:dyDescent="0.3">
      <c r="A61" s="82"/>
      <c r="B61" s="82"/>
      <c r="C61" s="82"/>
      <c r="D61" s="82"/>
      <c r="E61" s="82"/>
      <c r="F61" s="82"/>
      <c r="G61" s="82"/>
      <c r="H61" s="82"/>
      <c r="I61" s="82"/>
      <c r="J61" s="82"/>
    </row>
    <row r="62" spans="1:112" s="22" customFormat="1" ht="18.75" customHeight="1" x14ac:dyDescent="0.3">
      <c r="A62" s="82"/>
      <c r="B62" s="82"/>
      <c r="C62" s="82"/>
      <c r="D62" s="82"/>
      <c r="E62" s="82"/>
      <c r="F62" s="82"/>
      <c r="G62" s="82"/>
      <c r="H62" s="82"/>
      <c r="I62" s="82"/>
      <c r="J62" s="82"/>
    </row>
    <row r="63" spans="1:112" s="22" customFormat="1" x14ac:dyDescent="0.3">
      <c r="A63" s="82"/>
      <c r="B63" s="82"/>
      <c r="C63" s="82"/>
      <c r="D63" s="82"/>
      <c r="E63" s="82"/>
      <c r="F63" s="82"/>
      <c r="G63" s="82"/>
      <c r="H63" s="82"/>
      <c r="I63" s="82"/>
      <c r="J63" s="82"/>
      <c r="DH63" s="147" t="e">
        <f>COUNTIF(#REF!,"&lt;&gt;")</f>
        <v>#REF!</v>
      </c>
    </row>
    <row r="64" spans="1:112" s="22" customFormat="1" x14ac:dyDescent="0.3">
      <c r="A64" s="82"/>
      <c r="B64" s="82"/>
      <c r="C64" s="82"/>
      <c r="D64" s="82"/>
      <c r="E64" s="82"/>
      <c r="F64" s="82"/>
      <c r="G64" s="82"/>
      <c r="H64" s="82"/>
      <c r="I64" s="82"/>
      <c r="J64" s="82"/>
    </row>
    <row r="65" spans="1:112" s="22" customFormat="1" ht="42" customHeight="1" x14ac:dyDescent="0.3">
      <c r="A65" s="82"/>
      <c r="B65" s="82"/>
      <c r="C65" s="82"/>
      <c r="D65" s="82"/>
      <c r="E65" s="82"/>
      <c r="F65" s="82"/>
      <c r="G65" s="82"/>
      <c r="H65" s="82"/>
      <c r="I65" s="82"/>
      <c r="J65" s="82"/>
    </row>
    <row r="66" spans="1:112" s="22" customFormat="1" x14ac:dyDescent="0.3">
      <c r="A66" s="82"/>
      <c r="B66" s="82"/>
      <c r="C66" s="82"/>
      <c r="D66" s="82"/>
      <c r="E66" s="82"/>
      <c r="F66" s="82"/>
      <c r="G66" s="82"/>
      <c r="H66" s="82"/>
      <c r="I66" s="82"/>
      <c r="J66" s="82"/>
    </row>
    <row r="67" spans="1:112" s="22" customFormat="1" x14ac:dyDescent="0.3">
      <c r="A67" s="82"/>
      <c r="B67" s="82"/>
      <c r="C67" s="82"/>
      <c r="D67" s="82"/>
      <c r="E67" s="82"/>
      <c r="F67" s="82"/>
      <c r="G67" s="82"/>
      <c r="H67" s="82"/>
      <c r="I67" s="82"/>
      <c r="J67" s="82"/>
      <c r="DH67" s="147" t="e">
        <f>COUNTIF(#REF!,"&lt;&gt;")</f>
        <v>#REF!</v>
      </c>
    </row>
    <row r="68" spans="1:112" s="22" customFormat="1" x14ac:dyDescent="0.3">
      <c r="A68" s="82"/>
      <c r="B68" s="82"/>
      <c r="C68" s="82"/>
      <c r="D68" s="82"/>
      <c r="E68" s="82"/>
      <c r="F68" s="82"/>
      <c r="G68" s="82"/>
      <c r="H68" s="82"/>
      <c r="I68" s="82"/>
      <c r="J68" s="82"/>
    </row>
    <row r="69" spans="1:112" s="22" customFormat="1" collapsed="1" x14ac:dyDescent="0.3">
      <c r="A69" s="82"/>
      <c r="B69" s="82"/>
      <c r="C69" s="82"/>
      <c r="D69" s="82"/>
      <c r="E69" s="82"/>
      <c r="F69" s="82"/>
      <c r="G69" s="82"/>
      <c r="H69" s="82"/>
      <c r="I69" s="82"/>
      <c r="J69" s="82"/>
    </row>
    <row r="70" spans="1:112" s="22" customFormat="1" ht="15" customHeight="1" x14ac:dyDescent="0.3">
      <c r="A70" s="82"/>
      <c r="B70" s="82"/>
      <c r="C70" s="82"/>
      <c r="D70" s="82"/>
      <c r="E70" s="82"/>
      <c r="F70" s="82"/>
      <c r="G70" s="82"/>
      <c r="H70" s="82"/>
      <c r="I70" s="82"/>
      <c r="J70" s="82"/>
      <c r="DH70" s="147" t="e">
        <f>COUNTIF(#REF!,"&lt;&gt;")</f>
        <v>#REF!</v>
      </c>
    </row>
    <row r="71" spans="1:112" s="22" customFormat="1" x14ac:dyDescent="0.3">
      <c r="A71" s="82"/>
      <c r="B71" s="82"/>
      <c r="C71" s="82"/>
      <c r="D71" s="82"/>
      <c r="E71" s="82"/>
      <c r="F71" s="82"/>
      <c r="G71" s="82"/>
      <c r="H71" s="82"/>
      <c r="I71" s="82"/>
      <c r="J71" s="82"/>
    </row>
    <row r="72" spans="1:112" s="22" customFormat="1" x14ac:dyDescent="0.3">
      <c r="A72" s="82"/>
      <c r="B72" s="82"/>
      <c r="C72" s="82"/>
      <c r="D72" s="82"/>
      <c r="E72" s="82"/>
      <c r="F72" s="82"/>
      <c r="G72" s="82"/>
      <c r="H72" s="82"/>
      <c r="I72" s="82"/>
      <c r="J72" s="82"/>
      <c r="DH72" s="147" t="e">
        <f>COUNTIF(#REF!,"&lt;&gt;")</f>
        <v>#REF!</v>
      </c>
    </row>
    <row r="73" spans="1:112" s="22" customFormat="1" collapsed="1" x14ac:dyDescent="0.3">
      <c r="A73" s="82"/>
      <c r="B73" s="82"/>
      <c r="C73" s="82"/>
      <c r="D73" s="82"/>
      <c r="E73" s="82"/>
      <c r="F73" s="82"/>
      <c r="G73" s="82"/>
      <c r="H73" s="82"/>
      <c r="I73" s="82"/>
      <c r="J73" s="82"/>
    </row>
    <row r="74" spans="1:112" s="22" customFormat="1" x14ac:dyDescent="0.3">
      <c r="A74" s="82"/>
      <c r="B74" s="82"/>
      <c r="C74" s="82"/>
      <c r="D74" s="82"/>
      <c r="E74" s="82"/>
      <c r="F74" s="82"/>
      <c r="G74" s="82"/>
      <c r="H74" s="82"/>
      <c r="I74" s="82"/>
      <c r="J74" s="82"/>
    </row>
    <row r="75" spans="1:112" s="22" customFormat="1" x14ac:dyDescent="0.3">
      <c r="A75" s="82"/>
      <c r="B75" s="82"/>
      <c r="C75" s="82"/>
      <c r="D75" s="82"/>
      <c r="E75" s="82"/>
      <c r="F75" s="82"/>
      <c r="G75" s="82"/>
      <c r="H75" s="82"/>
      <c r="I75" s="82"/>
      <c r="J75" s="82"/>
    </row>
    <row r="76" spans="1:112" s="22" customFormat="1" ht="24" customHeight="1" x14ac:dyDescent="0.3">
      <c r="A76" s="82"/>
      <c r="B76" s="82"/>
      <c r="C76" s="82"/>
      <c r="D76" s="82"/>
      <c r="E76" s="82"/>
      <c r="F76" s="82"/>
      <c r="G76" s="82"/>
      <c r="H76" s="82"/>
      <c r="I76" s="82"/>
      <c r="J76" s="82"/>
    </row>
    <row r="77" spans="1:112" s="22" customFormat="1" x14ac:dyDescent="0.3">
      <c r="A77" s="82"/>
      <c r="B77" s="82"/>
      <c r="C77" s="82"/>
      <c r="D77" s="82"/>
      <c r="E77" s="82"/>
      <c r="F77" s="82"/>
      <c r="G77" s="82"/>
      <c r="H77" s="82"/>
      <c r="I77" s="82"/>
      <c r="J77" s="82"/>
    </row>
    <row r="78" spans="1:112" s="22" customFormat="1" hidden="1" x14ac:dyDescent="0.3">
      <c r="A78" s="82"/>
      <c r="B78" s="82"/>
      <c r="C78" s="82"/>
      <c r="D78" s="82"/>
      <c r="E78" s="82"/>
      <c r="F78" s="82"/>
      <c r="G78" s="82"/>
      <c r="H78" s="82"/>
      <c r="I78" s="82"/>
      <c r="J78" s="82"/>
    </row>
    <row r="79" spans="1:112" s="22" customFormat="1" ht="15.75" customHeight="1" x14ac:dyDescent="0.3">
      <c r="A79" s="82"/>
      <c r="B79" s="82"/>
      <c r="C79" s="82"/>
      <c r="D79" s="82"/>
      <c r="E79" s="82"/>
      <c r="F79" s="82"/>
      <c r="G79" s="82"/>
      <c r="H79" s="82"/>
      <c r="I79" s="82"/>
      <c r="J79" s="82"/>
      <c r="DH79" s="147" t="e">
        <f>COUNTIF(#REF!,"&lt;&gt;")</f>
        <v>#REF!</v>
      </c>
    </row>
    <row r="80" spans="1:112" s="22" customFormat="1" x14ac:dyDescent="0.3">
      <c r="A80" s="82"/>
      <c r="B80" s="82"/>
      <c r="C80" s="82"/>
      <c r="D80" s="82"/>
      <c r="E80" s="82"/>
      <c r="F80" s="82"/>
      <c r="G80" s="82"/>
      <c r="H80" s="82"/>
      <c r="I80" s="82"/>
      <c r="J80" s="82"/>
    </row>
    <row r="81" spans="1:112" s="22" customFormat="1" ht="15" customHeight="1" x14ac:dyDescent="0.3">
      <c r="A81" s="82"/>
      <c r="B81" s="82"/>
      <c r="C81" s="82"/>
      <c r="D81" s="82"/>
      <c r="E81" s="82"/>
      <c r="F81" s="82"/>
      <c r="G81" s="82"/>
      <c r="H81" s="82"/>
      <c r="I81" s="82"/>
      <c r="J81" s="82"/>
    </row>
    <row r="82" spans="1:112" s="22" customFormat="1" x14ac:dyDescent="0.3">
      <c r="A82" s="82"/>
      <c r="B82" s="82"/>
      <c r="C82" s="82"/>
      <c r="D82" s="82"/>
      <c r="E82" s="82"/>
      <c r="F82" s="82"/>
      <c r="G82" s="82"/>
      <c r="H82" s="82"/>
      <c r="I82" s="82"/>
      <c r="J82" s="82"/>
    </row>
    <row r="83" spans="1:112" s="22" customFormat="1" x14ac:dyDescent="0.3">
      <c r="A83" s="82"/>
      <c r="B83" s="82"/>
      <c r="C83" s="82"/>
      <c r="D83" s="82"/>
      <c r="E83" s="82"/>
      <c r="F83" s="82"/>
      <c r="G83" s="82"/>
      <c r="H83" s="82"/>
      <c r="I83" s="82"/>
      <c r="J83" s="82"/>
    </row>
    <row r="84" spans="1:112" s="22" customFormat="1" x14ac:dyDescent="0.3">
      <c r="A84" s="82"/>
      <c r="B84" s="82"/>
      <c r="C84" s="82"/>
      <c r="D84" s="82"/>
      <c r="E84" s="82"/>
      <c r="F84" s="82"/>
      <c r="G84" s="82"/>
      <c r="H84" s="82"/>
      <c r="I84" s="82"/>
      <c r="J84" s="82"/>
    </row>
    <row r="85" spans="1:112" s="22" customFormat="1" ht="18.75" customHeight="1" x14ac:dyDescent="0.3">
      <c r="A85" s="82"/>
      <c r="B85" s="82"/>
      <c r="C85" s="82"/>
      <c r="D85" s="82"/>
      <c r="E85" s="82"/>
      <c r="F85" s="82"/>
      <c r="G85" s="82"/>
      <c r="H85" s="82"/>
      <c r="I85" s="82"/>
      <c r="J85" s="82"/>
    </row>
    <row r="86" spans="1:112" s="22" customFormat="1" x14ac:dyDescent="0.3">
      <c r="A86" s="82"/>
      <c r="B86" s="82"/>
      <c r="C86" s="82"/>
      <c r="D86" s="82"/>
      <c r="E86" s="82"/>
      <c r="F86" s="82"/>
      <c r="G86" s="82"/>
      <c r="H86" s="82"/>
      <c r="I86" s="82"/>
      <c r="J86" s="82"/>
      <c r="DH86" s="147">
        <f>COUNTIF(D23:I23,"&lt;&gt;")</f>
        <v>0</v>
      </c>
    </row>
    <row r="87" spans="1:112" s="22" customFormat="1" x14ac:dyDescent="0.3">
      <c r="A87" s="82"/>
      <c r="B87" s="82"/>
      <c r="C87" s="82"/>
      <c r="D87" s="82"/>
      <c r="E87" s="82"/>
      <c r="F87" s="82"/>
      <c r="G87" s="82"/>
      <c r="H87" s="82"/>
      <c r="I87" s="82"/>
      <c r="J87" s="82"/>
    </row>
    <row r="88" spans="1:112" s="22" customFormat="1" x14ac:dyDescent="0.3">
      <c r="A88" s="82"/>
      <c r="B88" s="82"/>
      <c r="C88" s="82"/>
      <c r="D88" s="82"/>
      <c r="E88" s="82"/>
      <c r="F88" s="82"/>
      <c r="G88" s="82"/>
      <c r="H88" s="82"/>
      <c r="I88" s="82"/>
      <c r="J88" s="82"/>
    </row>
    <row r="89" spans="1:112" s="22" customFormat="1" ht="63" customHeight="1" x14ac:dyDescent="0.3">
      <c r="A89" s="82"/>
      <c r="B89" s="82"/>
      <c r="C89" s="82"/>
      <c r="D89" s="82"/>
      <c r="E89" s="82"/>
      <c r="F89" s="82"/>
      <c r="G89" s="82"/>
      <c r="H89" s="82"/>
      <c r="I89" s="82"/>
      <c r="J89" s="82"/>
    </row>
    <row r="90" spans="1:112" s="22" customFormat="1" x14ac:dyDescent="0.3">
      <c r="A90" s="82"/>
      <c r="B90" s="82"/>
      <c r="C90" s="82"/>
      <c r="D90" s="82"/>
      <c r="E90" s="82"/>
      <c r="F90" s="82"/>
      <c r="G90" s="82"/>
      <c r="H90" s="82"/>
      <c r="I90" s="82"/>
      <c r="J90" s="82"/>
    </row>
    <row r="91" spans="1:112" s="22" customFormat="1" x14ac:dyDescent="0.3">
      <c r="A91" s="82"/>
      <c r="B91" s="82"/>
      <c r="C91" s="82"/>
      <c r="D91" s="82"/>
      <c r="E91" s="82"/>
      <c r="F91" s="82"/>
      <c r="G91" s="82"/>
      <c r="H91" s="82"/>
      <c r="I91" s="82"/>
      <c r="J91" s="82"/>
      <c r="DH91" s="147" t="e">
        <f>COUNTIF(#REF!,"&lt;&gt;")</f>
        <v>#REF!</v>
      </c>
    </row>
    <row r="92" spans="1:112" s="22" customFormat="1" x14ac:dyDescent="0.3">
      <c r="A92" s="82"/>
      <c r="B92" s="82"/>
      <c r="C92" s="82"/>
      <c r="D92" s="82"/>
      <c r="E92" s="82"/>
      <c r="F92" s="82"/>
      <c r="G92" s="82"/>
      <c r="H92" s="82"/>
      <c r="I92" s="82"/>
      <c r="J92" s="82"/>
    </row>
    <row r="93" spans="1:112" s="22" customFormat="1" ht="18.75" customHeight="1" x14ac:dyDescent="0.3">
      <c r="A93" s="82"/>
      <c r="B93" s="82"/>
      <c r="C93" s="82"/>
      <c r="D93" s="82"/>
      <c r="E93" s="82"/>
      <c r="F93" s="82"/>
      <c r="G93" s="82"/>
      <c r="H93" s="82"/>
      <c r="I93" s="82"/>
      <c r="J93" s="82"/>
    </row>
    <row r="94" spans="1:112" s="22" customFormat="1" x14ac:dyDescent="0.3">
      <c r="A94" s="82"/>
      <c r="B94" s="82"/>
      <c r="C94" s="82"/>
      <c r="D94" s="82"/>
      <c r="E94" s="82"/>
      <c r="F94" s="82"/>
      <c r="G94" s="82"/>
      <c r="H94" s="82"/>
      <c r="I94" s="82"/>
      <c r="J94" s="82"/>
      <c r="DH94" s="147" t="e">
        <f>COUNTIF(#REF!,"&lt;&gt;")</f>
        <v>#REF!</v>
      </c>
    </row>
    <row r="95" spans="1:112" s="22" customFormat="1" x14ac:dyDescent="0.3">
      <c r="A95" s="82"/>
      <c r="B95" s="82"/>
      <c r="C95" s="82"/>
      <c r="D95" s="82"/>
      <c r="E95" s="82"/>
      <c r="F95" s="82"/>
      <c r="G95" s="82"/>
      <c r="H95" s="82"/>
      <c r="I95" s="82"/>
      <c r="J95" s="82"/>
    </row>
    <row r="96" spans="1:112" s="22" customFormat="1" x14ac:dyDescent="0.3">
      <c r="A96" s="82"/>
      <c r="B96" s="82"/>
      <c r="C96" s="82"/>
      <c r="D96" s="82"/>
      <c r="E96" s="82"/>
      <c r="F96" s="82"/>
      <c r="G96" s="82"/>
      <c r="H96" s="82"/>
      <c r="I96" s="82"/>
      <c r="J96" s="82"/>
    </row>
    <row r="97" spans="1:112" s="22" customFormat="1" hidden="1" x14ac:dyDescent="0.3">
      <c r="A97" s="82"/>
      <c r="B97" s="82"/>
      <c r="C97" s="82"/>
      <c r="D97" s="82"/>
      <c r="E97" s="82"/>
      <c r="F97" s="82"/>
      <c r="G97" s="82"/>
      <c r="H97" s="82"/>
      <c r="I97" s="82"/>
      <c r="J97" s="82"/>
    </row>
    <row r="98" spans="1:112" s="22" customFormat="1" x14ac:dyDescent="0.3">
      <c r="A98" s="82"/>
      <c r="B98" s="82"/>
      <c r="C98" s="82"/>
      <c r="D98" s="82"/>
      <c r="E98" s="82"/>
      <c r="F98" s="82"/>
      <c r="G98" s="82"/>
      <c r="H98" s="82"/>
      <c r="I98" s="82"/>
      <c r="J98" s="82"/>
      <c r="K98"/>
      <c r="L98"/>
      <c r="DH98" s="147" t="e">
        <f>COUNTIF(#REF!,"&lt;&gt;")</f>
        <v>#REF!</v>
      </c>
    </row>
    <row r="99" spans="1:112" s="22" customFormat="1" x14ac:dyDescent="0.3">
      <c r="A99" s="82"/>
      <c r="B99" s="82"/>
      <c r="C99" s="82"/>
      <c r="D99" s="82"/>
      <c r="E99" s="82"/>
      <c r="F99" s="82"/>
      <c r="G99" s="82"/>
      <c r="H99" s="82"/>
      <c r="I99" s="82"/>
      <c r="J99" s="82"/>
    </row>
    <row r="100" spans="1:112" s="22" customFormat="1" x14ac:dyDescent="0.3">
      <c r="A100" s="82"/>
      <c r="B100" s="82"/>
      <c r="C100" s="82"/>
      <c r="D100" s="82"/>
      <c r="E100" s="82"/>
      <c r="F100" s="82"/>
      <c r="G100" s="82"/>
      <c r="H100" s="82"/>
      <c r="I100" s="82"/>
      <c r="J100" s="82"/>
    </row>
    <row r="101" spans="1:112" s="22" customFormat="1" ht="26.25" customHeight="1" x14ac:dyDescent="0.3">
      <c r="A101" s="82"/>
      <c r="B101" s="82"/>
      <c r="C101" s="82"/>
      <c r="D101" s="82"/>
      <c r="E101" s="82"/>
      <c r="F101" s="82"/>
      <c r="G101" s="82"/>
      <c r="H101" s="82"/>
      <c r="I101" s="82"/>
      <c r="J101" s="82"/>
    </row>
    <row r="102" spans="1:112" s="22" customFormat="1" x14ac:dyDescent="0.3">
      <c r="A102" s="82"/>
      <c r="B102" s="82"/>
      <c r="C102" s="82"/>
      <c r="D102" s="82"/>
      <c r="E102" s="82"/>
      <c r="F102" s="82"/>
      <c r="G102" s="82"/>
      <c r="H102" s="82"/>
      <c r="I102" s="82"/>
      <c r="J102" s="82"/>
    </row>
    <row r="103" spans="1:112" s="22" customFormat="1" x14ac:dyDescent="0.3">
      <c r="A103" s="82"/>
      <c r="B103" s="82"/>
      <c r="C103" s="82"/>
      <c r="D103" s="82"/>
      <c r="E103" s="82"/>
      <c r="F103" s="82"/>
      <c r="G103" s="82"/>
      <c r="H103" s="82"/>
      <c r="I103" s="82"/>
      <c r="J103" s="82"/>
    </row>
    <row r="104" spans="1:112" s="22" customFormat="1" x14ac:dyDescent="0.3">
      <c r="A104" s="82"/>
      <c r="B104" s="82"/>
      <c r="C104" s="82"/>
      <c r="D104" s="82"/>
      <c r="E104" s="82"/>
      <c r="F104" s="82"/>
      <c r="G104" s="82"/>
      <c r="H104" s="82"/>
      <c r="I104" s="82"/>
      <c r="J104" s="82"/>
    </row>
    <row r="105" spans="1:112" s="22" customFormat="1" x14ac:dyDescent="0.3">
      <c r="A105" s="82"/>
      <c r="B105" s="82"/>
      <c r="C105" s="82"/>
      <c r="D105" s="82"/>
      <c r="E105" s="82"/>
      <c r="F105" s="82"/>
      <c r="G105" s="82"/>
      <c r="H105" s="82"/>
      <c r="I105" s="82"/>
      <c r="J105" s="82"/>
    </row>
    <row r="106" spans="1:112" s="22" customFormat="1" x14ac:dyDescent="0.3">
      <c r="A106" s="82"/>
      <c r="B106" s="82"/>
      <c r="C106" s="82"/>
      <c r="D106" s="82"/>
      <c r="E106" s="82"/>
      <c r="F106" s="82"/>
      <c r="G106" s="82"/>
      <c r="H106" s="82"/>
      <c r="I106" s="82"/>
      <c r="J106" s="82"/>
    </row>
    <row r="107" spans="1:112" s="22" customFormat="1" ht="25.5" customHeight="1" x14ac:dyDescent="0.3">
      <c r="A107" s="82"/>
      <c r="B107" s="82"/>
      <c r="C107" s="82"/>
      <c r="D107" s="82"/>
      <c r="E107" s="82"/>
      <c r="F107" s="82"/>
      <c r="G107" s="82"/>
      <c r="H107" s="82"/>
      <c r="I107" s="82"/>
      <c r="J107" s="82"/>
    </row>
    <row r="108" spans="1:112" s="22" customFormat="1" ht="36" customHeight="1" x14ac:dyDescent="0.3">
      <c r="A108" s="82"/>
      <c r="B108" s="82"/>
      <c r="C108" s="82"/>
      <c r="D108" s="82"/>
      <c r="E108" s="82"/>
      <c r="F108" s="82"/>
      <c r="G108" s="82"/>
      <c r="H108" s="82"/>
      <c r="I108" s="82"/>
      <c r="J108" s="82"/>
    </row>
    <row r="109" spans="1:112" s="22" customFormat="1" x14ac:dyDescent="0.3">
      <c r="A109" s="82"/>
      <c r="B109" s="82"/>
      <c r="C109" s="82"/>
      <c r="D109" s="82"/>
      <c r="E109" s="82"/>
      <c r="F109" s="82"/>
      <c r="G109" s="82"/>
      <c r="H109" s="82"/>
      <c r="I109" s="82"/>
      <c r="J109" s="82"/>
    </row>
    <row r="110" spans="1:112" s="22" customFormat="1" ht="15" customHeight="1" x14ac:dyDescent="0.3">
      <c r="A110" s="82"/>
      <c r="B110" s="82"/>
      <c r="C110" s="82"/>
      <c r="D110" s="82"/>
      <c r="E110" s="82"/>
      <c r="F110" s="82"/>
      <c r="G110" s="82"/>
      <c r="H110" s="82"/>
      <c r="I110" s="82"/>
      <c r="J110" s="82"/>
      <c r="DH110" s="147" t="e">
        <f>COUNTIF(#REF!,"&lt;&gt;")</f>
        <v>#REF!</v>
      </c>
    </row>
    <row r="111" spans="1:112" s="22" customFormat="1" x14ac:dyDescent="0.3">
      <c r="A111" s="82"/>
      <c r="B111" s="82"/>
      <c r="C111" s="82"/>
      <c r="D111" s="82"/>
      <c r="E111" s="82"/>
      <c r="F111" s="82"/>
      <c r="G111" s="82"/>
      <c r="H111" s="82"/>
      <c r="I111" s="82"/>
      <c r="J111" s="82"/>
      <c r="K111"/>
      <c r="L111"/>
    </row>
    <row r="112" spans="1:112" s="22" customFormat="1" ht="93" customHeight="1" x14ac:dyDescent="0.3">
      <c r="A112" s="82"/>
      <c r="B112" s="82"/>
      <c r="C112" s="82"/>
      <c r="D112" s="82"/>
      <c r="E112" s="82"/>
      <c r="F112" s="82"/>
      <c r="G112" s="82"/>
      <c r="H112" s="82"/>
      <c r="I112" s="82"/>
      <c r="J112" s="82"/>
    </row>
    <row r="113" spans="1:112" s="22" customFormat="1" x14ac:dyDescent="0.3">
      <c r="A113" s="82"/>
      <c r="B113" s="82"/>
      <c r="C113" s="82"/>
      <c r="D113" s="82"/>
      <c r="E113" s="82"/>
      <c r="F113" s="82"/>
      <c r="G113" s="82"/>
      <c r="H113" s="82"/>
      <c r="I113" s="82"/>
      <c r="J113" s="82"/>
    </row>
    <row r="114" spans="1:112" s="22" customFormat="1" x14ac:dyDescent="0.3">
      <c r="A114" s="82"/>
      <c r="B114" s="82"/>
      <c r="C114" s="82"/>
      <c r="D114" s="82"/>
      <c r="E114" s="82"/>
      <c r="F114" s="82"/>
      <c r="G114" s="82"/>
      <c r="H114" s="82"/>
      <c r="I114" s="82"/>
      <c r="J114" s="82"/>
    </row>
    <row r="115" spans="1:112" s="22" customFormat="1" x14ac:dyDescent="0.3">
      <c r="A115" s="82"/>
      <c r="B115" s="82"/>
      <c r="C115" s="82"/>
      <c r="D115" s="82"/>
      <c r="E115" s="82"/>
      <c r="F115" s="82"/>
      <c r="G115" s="82"/>
      <c r="H115" s="82"/>
      <c r="I115" s="82"/>
      <c r="J115" s="82"/>
      <c r="DH115" s="147" t="e">
        <f>COUNTIF(#REF!,"&lt;&gt;")</f>
        <v>#REF!</v>
      </c>
    </row>
    <row r="116" spans="1:112" s="22" customFormat="1" ht="18.75" customHeight="1" x14ac:dyDescent="0.3">
      <c r="A116" s="82"/>
      <c r="B116" s="82"/>
      <c r="C116" s="82"/>
      <c r="D116" s="82"/>
      <c r="E116" s="82"/>
      <c r="F116" s="82"/>
      <c r="G116" s="82"/>
      <c r="H116" s="82"/>
      <c r="I116" s="82"/>
      <c r="J116" s="82"/>
    </row>
    <row r="117" spans="1:112" s="22" customFormat="1" ht="15" customHeight="1" x14ac:dyDescent="0.3">
      <c r="A117" s="82"/>
      <c r="B117" s="82"/>
      <c r="C117" s="82"/>
      <c r="D117" s="82"/>
      <c r="E117" s="82"/>
      <c r="F117" s="82"/>
      <c r="G117" s="82"/>
      <c r="H117" s="82"/>
      <c r="I117" s="82"/>
      <c r="J117" s="82"/>
    </row>
    <row r="118" spans="1:112" s="22" customFormat="1" x14ac:dyDescent="0.3">
      <c r="A118" s="82"/>
      <c r="B118" s="82"/>
      <c r="C118" s="82"/>
      <c r="D118" s="82"/>
      <c r="E118" s="82"/>
      <c r="F118" s="82"/>
      <c r="G118" s="82"/>
      <c r="H118" s="82"/>
      <c r="I118" s="82"/>
      <c r="J118" s="82"/>
    </row>
    <row r="119" spans="1:112" s="22" customFormat="1" x14ac:dyDescent="0.3">
      <c r="A119" s="82"/>
      <c r="B119" s="82"/>
      <c r="C119" s="82"/>
      <c r="D119" s="82"/>
      <c r="E119" s="82"/>
      <c r="F119" s="82"/>
      <c r="G119" s="82"/>
      <c r="H119" s="82"/>
      <c r="I119" s="82"/>
      <c r="J119" s="82"/>
    </row>
    <row r="120" spans="1:112" s="22" customFormat="1" ht="59.25" customHeight="1" x14ac:dyDescent="0.3">
      <c r="A120" s="82"/>
      <c r="B120" s="82"/>
      <c r="C120" s="82"/>
      <c r="D120" s="82"/>
      <c r="E120" s="82"/>
      <c r="F120" s="82"/>
      <c r="G120" s="82"/>
      <c r="H120" s="82"/>
      <c r="I120" s="82"/>
      <c r="J120" s="82"/>
    </row>
    <row r="121" spans="1:112" s="22" customFormat="1" ht="18.75" customHeight="1" x14ac:dyDescent="0.3">
      <c r="A121" s="82"/>
      <c r="B121" s="82"/>
      <c r="C121" s="82"/>
      <c r="D121" s="82"/>
      <c r="E121" s="82"/>
      <c r="F121" s="82"/>
      <c r="G121" s="82"/>
      <c r="H121" s="82"/>
      <c r="I121" s="82"/>
      <c r="J121" s="82"/>
    </row>
    <row r="122" spans="1:112" s="22" customFormat="1" x14ac:dyDescent="0.3">
      <c r="A122" s="82"/>
      <c r="B122" s="82"/>
      <c r="C122" s="82"/>
      <c r="D122" s="82"/>
      <c r="E122" s="82"/>
      <c r="F122" s="82"/>
      <c r="G122" s="82"/>
      <c r="H122" s="82"/>
      <c r="I122" s="82"/>
      <c r="J122" s="82"/>
    </row>
    <row r="123" spans="1:112" s="22" customFormat="1" ht="15" customHeight="1" x14ac:dyDescent="0.3">
      <c r="A123" s="82"/>
      <c r="B123" s="82"/>
      <c r="C123" s="82"/>
      <c r="D123" s="82"/>
      <c r="E123" s="82"/>
      <c r="F123" s="82"/>
      <c r="G123" s="82"/>
      <c r="H123" s="82"/>
      <c r="I123" s="82"/>
      <c r="J123" s="82"/>
      <c r="DH123" s="147" t="e">
        <f>COUNTIF(#REF!,"&lt;&gt;")</f>
        <v>#REF!</v>
      </c>
    </row>
    <row r="124" spans="1:112" s="22" customFormat="1" x14ac:dyDescent="0.3">
      <c r="A124" s="82"/>
      <c r="B124" s="82"/>
      <c r="C124" s="82"/>
      <c r="D124" s="82"/>
      <c r="E124" s="82"/>
      <c r="F124" s="82"/>
      <c r="G124" s="82"/>
      <c r="H124" s="82"/>
      <c r="I124" s="82"/>
      <c r="J124" s="82"/>
    </row>
    <row r="125" spans="1:112" s="22" customFormat="1" ht="36" customHeight="1" x14ac:dyDescent="0.3">
      <c r="A125" s="82"/>
      <c r="B125" s="82"/>
      <c r="C125" s="82"/>
      <c r="D125" s="82"/>
      <c r="E125" s="82"/>
      <c r="F125" s="82"/>
      <c r="G125" s="82"/>
      <c r="H125" s="82"/>
      <c r="I125" s="82"/>
      <c r="J125" s="82"/>
    </row>
    <row r="126" spans="1:112" s="22" customFormat="1" x14ac:dyDescent="0.3">
      <c r="A126" s="82"/>
      <c r="B126" s="82"/>
      <c r="C126" s="82"/>
      <c r="D126" s="82"/>
      <c r="E126" s="82"/>
      <c r="F126" s="82"/>
      <c r="G126" s="82"/>
      <c r="H126" s="82"/>
      <c r="I126" s="82"/>
      <c r="J126" s="82"/>
    </row>
    <row r="127" spans="1:112" s="22" customFormat="1" ht="18.75" customHeight="1" x14ac:dyDescent="0.3">
      <c r="A127" s="82"/>
      <c r="B127" s="82"/>
      <c r="C127" s="82"/>
      <c r="D127" s="82"/>
      <c r="E127" s="82"/>
      <c r="F127" s="82"/>
      <c r="G127" s="82"/>
      <c r="H127" s="82"/>
      <c r="I127" s="82"/>
      <c r="J127" s="82"/>
    </row>
    <row r="128" spans="1:112" s="22" customFormat="1" ht="36.75" customHeight="1" x14ac:dyDescent="0.3">
      <c r="A128" s="82"/>
      <c r="B128" s="82"/>
      <c r="C128" s="82"/>
      <c r="D128" s="82"/>
      <c r="E128" s="82"/>
      <c r="F128" s="82"/>
      <c r="G128" s="82"/>
      <c r="H128" s="82"/>
      <c r="I128" s="82"/>
      <c r="J128" s="82"/>
    </row>
    <row r="129" spans="1:15" s="22" customFormat="1" ht="39" customHeight="1" x14ac:dyDescent="0.3">
      <c r="A129" s="82"/>
      <c r="B129" s="82"/>
      <c r="C129" s="82"/>
      <c r="D129" s="82"/>
      <c r="E129" s="82"/>
      <c r="F129" s="82"/>
      <c r="G129" s="82"/>
      <c r="H129" s="82"/>
      <c r="I129" s="82"/>
      <c r="J129" s="82"/>
    </row>
    <row r="130" spans="1:15" s="22" customFormat="1" x14ac:dyDescent="0.3">
      <c r="A130" s="82"/>
      <c r="B130" s="82"/>
      <c r="C130" s="82"/>
      <c r="D130" s="82"/>
      <c r="E130" s="82"/>
      <c r="F130" s="82"/>
      <c r="G130" s="82"/>
      <c r="H130" s="82"/>
      <c r="I130" s="82"/>
      <c r="J130" s="82"/>
    </row>
    <row r="131" spans="1:15" s="22" customFormat="1" ht="45" customHeight="1" x14ac:dyDescent="0.3">
      <c r="A131" s="82"/>
      <c r="B131" s="82"/>
      <c r="C131" s="82"/>
      <c r="D131" s="82"/>
      <c r="E131" s="82"/>
      <c r="F131" s="82"/>
      <c r="G131" s="82"/>
      <c r="H131" s="82"/>
      <c r="I131" s="82"/>
      <c r="J131" s="82"/>
    </row>
    <row r="132" spans="1:15" s="22" customFormat="1" x14ac:dyDescent="0.3">
      <c r="A132" s="82"/>
      <c r="B132" s="82"/>
      <c r="C132" s="82"/>
      <c r="D132" s="82"/>
      <c r="E132" s="82"/>
      <c r="F132" s="82"/>
      <c r="G132" s="82"/>
      <c r="H132" s="82"/>
      <c r="I132" s="82"/>
      <c r="J132" s="82"/>
    </row>
    <row r="133" spans="1:15" s="22" customFormat="1" ht="18.75" customHeight="1" x14ac:dyDescent="0.3">
      <c r="A133" s="82"/>
      <c r="B133" s="82"/>
      <c r="C133" s="82"/>
      <c r="D133" s="82"/>
      <c r="E133" s="82"/>
      <c r="F133" s="82"/>
      <c r="G133" s="82"/>
      <c r="H133" s="82"/>
      <c r="I133" s="82"/>
      <c r="J133" s="82"/>
    </row>
    <row r="134" spans="1:15" s="22" customFormat="1" ht="1.2" customHeight="1" x14ac:dyDescent="0.3">
      <c r="A134" s="82"/>
      <c r="B134" s="82"/>
      <c r="C134" s="82"/>
      <c r="D134" s="82"/>
      <c r="E134" s="82"/>
      <c r="F134" s="82"/>
      <c r="G134" s="82"/>
      <c r="H134" s="82"/>
      <c r="I134" s="82"/>
      <c r="J134" s="82"/>
    </row>
    <row r="135" spans="1:15" s="22" customFormat="1" ht="34.5" customHeight="1" x14ac:dyDescent="0.3">
      <c r="A135" s="82"/>
      <c r="B135" s="82"/>
      <c r="C135" s="82"/>
      <c r="D135" s="82"/>
      <c r="E135" s="82"/>
      <c r="F135" s="82"/>
      <c r="G135" s="82"/>
      <c r="H135" s="82"/>
      <c r="I135" s="82"/>
      <c r="J135" s="82"/>
    </row>
    <row r="136" spans="1:15" s="22" customFormat="1" x14ac:dyDescent="0.3">
      <c r="A136" s="82"/>
      <c r="B136" s="82"/>
      <c r="C136" s="82"/>
      <c r="D136" s="82"/>
      <c r="E136" s="82"/>
      <c r="F136" s="82"/>
      <c r="G136" s="82"/>
      <c r="H136" s="82"/>
      <c r="I136" s="82"/>
      <c r="J136" s="82"/>
    </row>
    <row r="137" spans="1:15" s="22" customFormat="1" ht="24.75" customHeight="1" x14ac:dyDescent="0.3">
      <c r="A137" s="82"/>
      <c r="B137" s="82"/>
      <c r="C137" s="82"/>
      <c r="D137" s="82"/>
      <c r="E137" s="82"/>
      <c r="F137" s="82"/>
      <c r="G137" s="82"/>
      <c r="H137" s="82"/>
      <c r="I137" s="82"/>
      <c r="J137" s="82"/>
    </row>
    <row r="138" spans="1:15" s="22" customFormat="1" ht="24" customHeight="1" x14ac:dyDescent="0.3">
      <c r="A138" s="82"/>
      <c r="B138" s="82"/>
      <c r="C138" s="82"/>
      <c r="D138" s="82"/>
      <c r="E138" s="82"/>
      <c r="F138" s="82"/>
      <c r="G138" s="82"/>
      <c r="H138" s="82"/>
      <c r="I138" s="82"/>
      <c r="J138" s="82"/>
      <c r="K138" s="82"/>
      <c r="L138" s="82"/>
    </row>
    <row r="139" spans="1:15" s="22" customFormat="1" x14ac:dyDescent="0.3">
      <c r="A139" s="82"/>
      <c r="B139" s="82"/>
      <c r="C139" s="82"/>
      <c r="D139" s="82"/>
      <c r="E139" s="82"/>
      <c r="F139" s="82"/>
      <c r="G139" s="82"/>
      <c r="H139" s="82"/>
      <c r="I139" s="82"/>
      <c r="J139" s="82"/>
      <c r="K139" s="82"/>
      <c r="L139" s="82"/>
    </row>
    <row r="140" spans="1:15" s="22" customFormat="1" x14ac:dyDescent="0.3">
      <c r="A140" s="82"/>
      <c r="B140" s="82"/>
      <c r="C140" s="82"/>
      <c r="D140" s="82"/>
      <c r="E140" s="82"/>
      <c r="F140" s="82"/>
      <c r="G140" s="82"/>
      <c r="H140" s="82"/>
      <c r="I140" s="82"/>
      <c r="J140" s="82"/>
      <c r="K140" s="82"/>
      <c r="L140" s="82"/>
    </row>
    <row r="141" spans="1:15" s="22" customFormat="1" x14ac:dyDescent="0.3">
      <c r="A141" s="82"/>
      <c r="B141" s="82"/>
      <c r="C141" s="82"/>
      <c r="D141" s="82"/>
      <c r="E141" s="82"/>
      <c r="F141" s="82"/>
      <c r="G141" s="82"/>
      <c r="H141" s="82"/>
      <c r="I141" s="82"/>
      <c r="J141" s="82"/>
      <c r="K141" s="82"/>
      <c r="L141" s="82"/>
    </row>
    <row r="142" spans="1:15" x14ac:dyDescent="0.3">
      <c r="M142" s="22"/>
      <c r="N142" s="22"/>
      <c r="O142" s="22"/>
    </row>
    <row r="143" spans="1:15" x14ac:dyDescent="0.3">
      <c r="M143" s="22"/>
      <c r="N143" s="22"/>
      <c r="O143" s="22"/>
    </row>
    <row r="144" spans="1:15" x14ac:dyDescent="0.3">
      <c r="M144" s="22"/>
      <c r="N144" s="22"/>
      <c r="O144" s="22"/>
    </row>
    <row r="145" spans="13:15" x14ac:dyDescent="0.3">
      <c r="M145" s="22"/>
      <c r="N145" s="22"/>
      <c r="O145" s="22"/>
    </row>
    <row r="146" spans="13:15" x14ac:dyDescent="0.3">
      <c r="M146" s="22"/>
      <c r="N146" s="22"/>
      <c r="O146" s="22"/>
    </row>
    <row r="147" spans="13:15" x14ac:dyDescent="0.3">
      <c r="M147" s="22"/>
      <c r="N147" s="22"/>
      <c r="O147" s="22"/>
    </row>
    <row r="148" spans="13:15" x14ac:dyDescent="0.3">
      <c r="M148" s="22"/>
      <c r="N148" s="22"/>
      <c r="O148" s="22"/>
    </row>
    <row r="149" spans="13:15" x14ac:dyDescent="0.3">
      <c r="M149" s="22"/>
      <c r="N149" s="22"/>
      <c r="O149" s="22"/>
    </row>
    <row r="150" spans="13:15" x14ac:dyDescent="0.3">
      <c r="M150" s="22"/>
      <c r="N150" s="22"/>
      <c r="O150" s="22"/>
    </row>
    <row r="151" spans="13:15" x14ac:dyDescent="0.3">
      <c r="M151" s="22"/>
      <c r="N151" s="22"/>
      <c r="O151" s="22"/>
    </row>
    <row r="152" spans="13:15" x14ac:dyDescent="0.3">
      <c r="M152" s="22"/>
      <c r="N152" s="22"/>
      <c r="O152" s="22"/>
    </row>
    <row r="153" spans="13:15" x14ac:dyDescent="0.3">
      <c r="M153" s="22"/>
      <c r="N153" s="22"/>
      <c r="O153" s="22"/>
    </row>
    <row r="154" spans="13:15" x14ac:dyDescent="0.3">
      <c r="M154" s="22"/>
      <c r="N154" s="22"/>
      <c r="O154" s="22"/>
    </row>
    <row r="155" spans="13:15" x14ac:dyDescent="0.3">
      <c r="M155" s="22"/>
      <c r="N155" s="22"/>
      <c r="O155" s="22"/>
    </row>
    <row r="156" spans="13:15" x14ac:dyDescent="0.3">
      <c r="M156" s="22"/>
      <c r="N156" s="22"/>
      <c r="O156" s="22"/>
    </row>
    <row r="157" spans="13:15" x14ac:dyDescent="0.3">
      <c r="M157" s="22"/>
      <c r="N157" s="22"/>
      <c r="O157" s="22"/>
    </row>
    <row r="158" spans="13:15" x14ac:dyDescent="0.3">
      <c r="M158" s="22"/>
      <c r="N158" s="22"/>
      <c r="O158" s="22"/>
    </row>
    <row r="159" spans="13:15" x14ac:dyDescent="0.3">
      <c r="M159" s="22"/>
      <c r="N159" s="22"/>
      <c r="O159" s="22"/>
    </row>
    <row r="160" spans="13:15" x14ac:dyDescent="0.3">
      <c r="M160" s="22"/>
      <c r="N160" s="22"/>
      <c r="O160" s="22"/>
    </row>
    <row r="161" spans="13:15" x14ac:dyDescent="0.3">
      <c r="M161" s="22"/>
      <c r="N161" s="22"/>
      <c r="O161" s="22"/>
    </row>
    <row r="162" spans="13:15" x14ac:dyDescent="0.3">
      <c r="M162" s="22"/>
      <c r="N162" s="22"/>
      <c r="O162" s="22"/>
    </row>
    <row r="163" spans="13:15" x14ac:dyDescent="0.3">
      <c r="M163" s="22"/>
      <c r="N163" s="22"/>
      <c r="O163" s="22"/>
    </row>
    <row r="164" spans="13:15" x14ac:dyDescent="0.3">
      <c r="M164" s="22"/>
      <c r="N164" s="22"/>
      <c r="O164" s="22"/>
    </row>
    <row r="165" spans="13:15" x14ac:dyDescent="0.3">
      <c r="M165" s="22"/>
      <c r="N165" s="22"/>
      <c r="O165" s="22"/>
    </row>
    <row r="166" spans="13:15" x14ac:dyDescent="0.3">
      <c r="M166" s="22"/>
      <c r="N166" s="22"/>
      <c r="O166" s="22"/>
    </row>
    <row r="167" spans="13:15" x14ac:dyDescent="0.3">
      <c r="M167" s="22"/>
      <c r="N167" s="22"/>
      <c r="O167" s="22"/>
    </row>
    <row r="168" spans="13:15" x14ac:dyDescent="0.3">
      <c r="M168" s="22"/>
      <c r="N168" s="22"/>
      <c r="O168" s="22"/>
    </row>
    <row r="169" spans="13:15" x14ac:dyDescent="0.3">
      <c r="M169" s="22"/>
      <c r="N169" s="22"/>
    </row>
    <row r="170" spans="13:15" x14ac:dyDescent="0.3">
      <c r="M170" s="22"/>
      <c r="N170" s="22"/>
    </row>
    <row r="171" spans="13:15" x14ac:dyDescent="0.3">
      <c r="M171" s="22"/>
      <c r="N171" s="22"/>
    </row>
    <row r="172" spans="13:15" x14ac:dyDescent="0.3">
      <c r="M172" s="22"/>
      <c r="N172" s="22"/>
    </row>
    <row r="173" spans="13:15" x14ac:dyDescent="0.3">
      <c r="M173" s="22"/>
      <c r="N173" s="22"/>
    </row>
    <row r="174" spans="13:15" x14ac:dyDescent="0.3">
      <c r="M174" s="22"/>
      <c r="N174" s="22"/>
    </row>
    <row r="175" spans="13:15" x14ac:dyDescent="0.3">
      <c r="M175" s="22"/>
      <c r="N175" s="22"/>
    </row>
    <row r="176" spans="13:15" x14ac:dyDescent="0.3">
      <c r="M176" s="22"/>
      <c r="N176" s="22"/>
    </row>
    <row r="177" spans="13:14" x14ac:dyDescent="0.3">
      <c r="M177" s="22"/>
      <c r="N177" s="22"/>
    </row>
    <row r="178" spans="13:14" x14ac:dyDescent="0.3">
      <c r="M178" s="22"/>
      <c r="N178" s="22"/>
    </row>
    <row r="179" spans="13:14" x14ac:dyDescent="0.3">
      <c r="M179" s="22"/>
      <c r="N179" s="22"/>
    </row>
    <row r="180" spans="13:14" x14ac:dyDescent="0.3">
      <c r="M180" s="22"/>
      <c r="N180" s="22"/>
    </row>
    <row r="181" spans="13:14" x14ac:dyDescent="0.3">
      <c r="M181" s="22"/>
      <c r="N181" s="22"/>
    </row>
    <row r="182" spans="13:14" x14ac:dyDescent="0.3">
      <c r="M182" s="22"/>
      <c r="N182" s="22"/>
    </row>
    <row r="183" spans="13:14" x14ac:dyDescent="0.3">
      <c r="M183" s="22"/>
      <c r="N183" s="22"/>
    </row>
    <row r="184" spans="13:14" x14ac:dyDescent="0.3">
      <c r="M184" s="22"/>
      <c r="N184" s="22"/>
    </row>
    <row r="185" spans="13:14" x14ac:dyDescent="0.3">
      <c r="M185" s="22"/>
      <c r="N185" s="22"/>
    </row>
    <row r="186" spans="13:14" x14ac:dyDescent="0.3">
      <c r="M186" s="22"/>
      <c r="N186" s="22"/>
    </row>
    <row r="187" spans="13:14" x14ac:dyDescent="0.3">
      <c r="M187" s="22"/>
      <c r="N187" s="22"/>
    </row>
    <row r="188" spans="13:14" x14ac:dyDescent="0.3">
      <c r="M188" s="22"/>
      <c r="N188" s="22"/>
    </row>
    <row r="189" spans="13:14" x14ac:dyDescent="0.3">
      <c r="M189" s="22"/>
      <c r="N189" s="22"/>
    </row>
    <row r="190" spans="13:14" x14ac:dyDescent="0.3">
      <c r="M190" s="22"/>
      <c r="N190" s="22"/>
    </row>
    <row r="191" spans="13:14" x14ac:dyDescent="0.3">
      <c r="M191" s="22"/>
      <c r="N191" s="22"/>
    </row>
    <row r="192" spans="13:14" x14ac:dyDescent="0.3">
      <c r="M192" s="22"/>
      <c r="N192" s="22"/>
    </row>
    <row r="193" spans="13:14" x14ac:dyDescent="0.3">
      <c r="M193" s="22"/>
      <c r="N193" s="22"/>
    </row>
    <row r="194" spans="13:14" x14ac:dyDescent="0.3">
      <c r="M194" s="22"/>
      <c r="N194" s="22"/>
    </row>
    <row r="195" spans="13:14" x14ac:dyDescent="0.3">
      <c r="M195" s="22"/>
      <c r="N195" s="22"/>
    </row>
    <row r="196" spans="13:14" x14ac:dyDescent="0.3">
      <c r="M196" s="22"/>
      <c r="N196" s="22"/>
    </row>
    <row r="197" spans="13:14" x14ac:dyDescent="0.3">
      <c r="M197" s="22"/>
      <c r="N197" s="22"/>
    </row>
    <row r="198" spans="13:14" x14ac:dyDescent="0.3">
      <c r="M198" s="22"/>
      <c r="N198" s="22"/>
    </row>
    <row r="199" spans="13:14" x14ac:dyDescent="0.3">
      <c r="M199" s="22"/>
      <c r="N199" s="22"/>
    </row>
    <row r="200" spans="13:14" x14ac:dyDescent="0.3">
      <c r="M200" s="22"/>
      <c r="N200" s="22"/>
    </row>
    <row r="201" spans="13:14" x14ac:dyDescent="0.3">
      <c r="M201" s="22"/>
      <c r="N201" s="22"/>
    </row>
    <row r="202" spans="13:14" x14ac:dyDescent="0.3">
      <c r="M202" s="22"/>
      <c r="N202" s="22"/>
    </row>
    <row r="203" spans="13:14" x14ac:dyDescent="0.3">
      <c r="M203" s="22"/>
      <c r="N203" s="22"/>
    </row>
    <row r="204" spans="13:14" x14ac:dyDescent="0.3">
      <c r="M204" s="22"/>
      <c r="N204" s="22"/>
    </row>
    <row r="205" spans="13:14" x14ac:dyDescent="0.3">
      <c r="M205" s="22"/>
      <c r="N205" s="22"/>
    </row>
    <row r="206" spans="13:14" x14ac:dyDescent="0.3">
      <c r="M206" s="22"/>
      <c r="N206" s="22"/>
    </row>
    <row r="207" spans="13:14" x14ac:dyDescent="0.3">
      <c r="M207" s="22"/>
      <c r="N207" s="22"/>
    </row>
    <row r="208" spans="13:14" x14ac:dyDescent="0.3">
      <c r="M208" s="22"/>
      <c r="N208" s="22"/>
    </row>
    <row r="209" spans="13:14" x14ac:dyDescent="0.3">
      <c r="M209" s="22"/>
      <c r="N209" s="22"/>
    </row>
    <row r="210" spans="13:14" x14ac:dyDescent="0.3">
      <c r="M210" s="22"/>
      <c r="N210" s="22"/>
    </row>
    <row r="211" spans="13:14" x14ac:dyDescent="0.3">
      <c r="M211" s="22"/>
      <c r="N211" s="22"/>
    </row>
    <row r="212" spans="13:14" x14ac:dyDescent="0.3">
      <c r="M212" s="22"/>
      <c r="N212" s="22"/>
    </row>
    <row r="213" spans="13:14" x14ac:dyDescent="0.3">
      <c r="M213" s="22"/>
      <c r="N213" s="22"/>
    </row>
    <row r="214" spans="13:14" x14ac:dyDescent="0.3">
      <c r="M214" s="22"/>
      <c r="N214" s="22"/>
    </row>
    <row r="215" spans="13:14" x14ac:dyDescent="0.3">
      <c r="M215" s="22"/>
      <c r="N215" s="22"/>
    </row>
    <row r="216" spans="13:14" x14ac:dyDescent="0.3">
      <c r="M216" s="22"/>
      <c r="N216" s="22"/>
    </row>
    <row r="217" spans="13:14" x14ac:dyDescent="0.3">
      <c r="M217" s="22"/>
      <c r="N217" s="22"/>
    </row>
    <row r="218" spans="13:14" x14ac:dyDescent="0.3">
      <c r="M218" s="22"/>
      <c r="N218" s="22"/>
    </row>
    <row r="219" spans="13:14" x14ac:dyDescent="0.3">
      <c r="M219" s="22"/>
      <c r="N219" s="22"/>
    </row>
    <row r="220" spans="13:14" x14ac:dyDescent="0.3">
      <c r="M220" s="22"/>
      <c r="N220" s="22"/>
    </row>
    <row r="221" spans="13:14" x14ac:dyDescent="0.3">
      <c r="M221" s="22"/>
      <c r="N221" s="22"/>
    </row>
    <row r="222" spans="13:14" x14ac:dyDescent="0.3">
      <c r="M222" s="22"/>
      <c r="N222" s="22"/>
    </row>
    <row r="223" spans="13:14" x14ac:dyDescent="0.3">
      <c r="M223" s="22"/>
      <c r="N223" s="22"/>
    </row>
    <row r="224" spans="13:14" x14ac:dyDescent="0.3">
      <c r="M224" s="22"/>
      <c r="N224" s="22"/>
    </row>
    <row r="225" spans="13:14" x14ac:dyDescent="0.3">
      <c r="M225" s="22"/>
      <c r="N225" s="22"/>
    </row>
    <row r="226" spans="13:14" x14ac:dyDescent="0.3">
      <c r="M226" s="22"/>
      <c r="N226" s="22"/>
    </row>
    <row r="227" spans="13:14" x14ac:dyDescent="0.3">
      <c r="M227" s="22"/>
      <c r="N227" s="22"/>
    </row>
    <row r="228" spans="13:14" x14ac:dyDescent="0.3">
      <c r="M228" s="22"/>
      <c r="N228" s="22"/>
    </row>
    <row r="229" spans="13:14" x14ac:dyDescent="0.3">
      <c r="M229" s="22"/>
      <c r="N229" s="22"/>
    </row>
    <row r="230" spans="13:14" x14ac:dyDescent="0.3">
      <c r="M230" s="22"/>
      <c r="N230" s="22"/>
    </row>
    <row r="231" spans="13:14" x14ac:dyDescent="0.3">
      <c r="M231" s="22"/>
      <c r="N231" s="22"/>
    </row>
    <row r="232" spans="13:14" x14ac:dyDescent="0.3">
      <c r="M232" s="22"/>
      <c r="N232" s="22"/>
    </row>
    <row r="233" spans="13:14" x14ac:dyDescent="0.3">
      <c r="M233" s="22"/>
      <c r="N233" s="22"/>
    </row>
    <row r="234" spans="13:14" x14ac:dyDescent="0.3">
      <c r="M234" s="22"/>
      <c r="N234" s="22"/>
    </row>
    <row r="235" spans="13:14" x14ac:dyDescent="0.3">
      <c r="M235" s="22"/>
      <c r="N235" s="22"/>
    </row>
    <row r="236" spans="13:14" x14ac:dyDescent="0.3">
      <c r="M236" s="22"/>
      <c r="N236" s="22"/>
    </row>
    <row r="237" spans="13:14" x14ac:dyDescent="0.3">
      <c r="M237" s="22"/>
      <c r="N237" s="22"/>
    </row>
    <row r="238" spans="13:14" x14ac:dyDescent="0.3">
      <c r="M238" s="22"/>
      <c r="N238" s="22"/>
    </row>
    <row r="239" spans="13:14" x14ac:dyDescent="0.3">
      <c r="M239" s="22"/>
      <c r="N239" s="22"/>
    </row>
    <row r="240" spans="13:14" x14ac:dyDescent="0.3">
      <c r="M240" s="22"/>
      <c r="N240" s="22"/>
    </row>
    <row r="241" spans="12:112" x14ac:dyDescent="0.3">
      <c r="M241" s="22"/>
      <c r="N241" s="22"/>
    </row>
    <row r="242" spans="12:112" x14ac:dyDescent="0.3">
      <c r="M242" s="22"/>
      <c r="N242" s="22"/>
    </row>
    <row r="243" spans="12:112" x14ac:dyDescent="0.3">
      <c r="M243" s="22"/>
      <c r="N243" s="22"/>
    </row>
    <row r="244" spans="12:112" x14ac:dyDescent="0.3">
      <c r="M244" s="22"/>
      <c r="N244" s="22"/>
    </row>
    <row r="245" spans="12:112" x14ac:dyDescent="0.3">
      <c r="M245" s="22"/>
      <c r="N245" s="22"/>
    </row>
    <row r="246" spans="12:112" x14ac:dyDescent="0.3">
      <c r="M246" s="22"/>
      <c r="N246" s="22"/>
    </row>
    <row r="247" spans="12:112" x14ac:dyDescent="0.3">
      <c r="M247" s="22"/>
      <c r="N247" s="22"/>
    </row>
    <row r="248" spans="12:112" x14ac:dyDescent="0.3">
      <c r="M248" s="22"/>
      <c r="N248" s="22"/>
    </row>
    <row r="249" spans="12:112" x14ac:dyDescent="0.3">
      <c r="M249" s="22"/>
      <c r="N249" s="22"/>
    </row>
    <row r="250" spans="12:112" ht="15" thickBot="1" x14ac:dyDescent="0.35">
      <c r="L250" s="266" t="s">
        <v>27</v>
      </c>
      <c r="M250" s="128" t="s">
        <v>181</v>
      </c>
      <c r="DG250" s="22"/>
      <c r="DH250" s="82"/>
    </row>
    <row r="251" spans="12:112" ht="15" thickTop="1" x14ac:dyDescent="0.3">
      <c r="L251" s="83" t="s">
        <v>1273</v>
      </c>
      <c r="M251" s="131" t="s">
        <v>1274</v>
      </c>
      <c r="DG251" s="22"/>
      <c r="DH251" s="82"/>
    </row>
    <row r="252" spans="12:112" x14ac:dyDescent="0.3">
      <c r="L252" s="83" t="s">
        <v>1273</v>
      </c>
      <c r="M252" s="131" t="s">
        <v>1275</v>
      </c>
      <c r="DG252" s="22"/>
      <c r="DH252" s="82"/>
    </row>
    <row r="253" spans="12:112" x14ac:dyDescent="0.3">
      <c r="L253" s="83" t="s">
        <v>1273</v>
      </c>
      <c r="M253" s="131" t="s">
        <v>1132</v>
      </c>
      <c r="DG253" s="22"/>
      <c r="DH253" s="82"/>
    </row>
    <row r="254" spans="12:112" x14ac:dyDescent="0.3">
      <c r="L254" s="83" t="s">
        <v>1273</v>
      </c>
      <c r="M254" s="131" t="s">
        <v>1276</v>
      </c>
      <c r="DG254" s="22"/>
      <c r="DH254" s="82"/>
    </row>
    <row r="255" spans="12:112" x14ac:dyDescent="0.3">
      <c r="L255" s="83" t="s">
        <v>1273</v>
      </c>
      <c r="M255" s="131" t="s">
        <v>1277</v>
      </c>
      <c r="DG255" s="22"/>
      <c r="DH255" s="82"/>
    </row>
    <row r="256" spans="12:112" x14ac:dyDescent="0.3">
      <c r="L256" s="83" t="s">
        <v>1273</v>
      </c>
      <c r="M256" s="131" t="s">
        <v>1278</v>
      </c>
      <c r="DG256" s="22"/>
      <c r="DH256" s="82"/>
    </row>
    <row r="257" spans="12:112" x14ac:dyDescent="0.3">
      <c r="L257" s="83" t="s">
        <v>1273</v>
      </c>
      <c r="M257" s="131" t="s">
        <v>1279</v>
      </c>
      <c r="DG257" s="22"/>
      <c r="DH257" s="82"/>
    </row>
    <row r="258" spans="12:112" x14ac:dyDescent="0.3">
      <c r="L258" s="83" t="s">
        <v>1280</v>
      </c>
      <c r="M258" s="131" t="s">
        <v>1281</v>
      </c>
      <c r="DG258" s="22"/>
      <c r="DH258" s="82"/>
    </row>
    <row r="259" spans="12:112" x14ac:dyDescent="0.3">
      <c r="L259" s="83" t="s">
        <v>1280</v>
      </c>
      <c r="M259" s="131" t="s">
        <v>1282</v>
      </c>
      <c r="DG259" s="22"/>
      <c r="DH259" s="82"/>
    </row>
    <row r="260" spans="12:112" x14ac:dyDescent="0.3">
      <c r="L260" s="83" t="s">
        <v>1280</v>
      </c>
      <c r="M260" s="131" t="s">
        <v>1283</v>
      </c>
      <c r="DG260" s="22"/>
      <c r="DH260" s="82"/>
    </row>
    <row r="261" spans="12:112" x14ac:dyDescent="0.3">
      <c r="L261" s="83" t="s">
        <v>1280</v>
      </c>
      <c r="M261" s="131" t="s">
        <v>1284</v>
      </c>
      <c r="DG261" s="22"/>
      <c r="DH261" s="82"/>
    </row>
    <row r="262" spans="12:112" x14ac:dyDescent="0.3">
      <c r="L262" s="83" t="s">
        <v>1280</v>
      </c>
      <c r="M262" s="131" t="s">
        <v>1285</v>
      </c>
      <c r="DG262" s="22"/>
      <c r="DH262" s="82"/>
    </row>
    <row r="263" spans="12:112" x14ac:dyDescent="0.3">
      <c r="L263" s="83" t="s">
        <v>1280</v>
      </c>
      <c r="M263" s="131" t="s">
        <v>1286</v>
      </c>
      <c r="DG263" s="22"/>
      <c r="DH263" s="82"/>
    </row>
    <row r="264" spans="12:112" x14ac:dyDescent="0.3">
      <c r="L264" s="83" t="s">
        <v>1280</v>
      </c>
      <c r="M264" s="131" t="s">
        <v>1287</v>
      </c>
      <c r="DG264" s="22"/>
      <c r="DH264" s="82"/>
    </row>
    <row r="265" spans="12:112" x14ac:dyDescent="0.3">
      <c r="L265" s="83" t="s">
        <v>1288</v>
      </c>
      <c r="M265" s="131" t="s">
        <v>1289</v>
      </c>
      <c r="DG265" s="22"/>
      <c r="DH265" s="82"/>
    </row>
    <row r="266" spans="12:112" x14ac:dyDescent="0.3">
      <c r="L266" s="83" t="s">
        <v>1288</v>
      </c>
      <c r="M266" s="131" t="s">
        <v>1290</v>
      </c>
      <c r="DG266" s="22"/>
      <c r="DH266" s="82"/>
    </row>
    <row r="267" spans="12:112" x14ac:dyDescent="0.3">
      <c r="L267" s="83" t="s">
        <v>1288</v>
      </c>
      <c r="M267" s="131" t="s">
        <v>1291</v>
      </c>
      <c r="DG267" s="22"/>
      <c r="DH267" s="82"/>
    </row>
    <row r="268" spans="12:112" x14ac:dyDescent="0.3">
      <c r="L268" s="83" t="s">
        <v>1288</v>
      </c>
      <c r="M268" s="131" t="s">
        <v>1292</v>
      </c>
      <c r="DG268" s="22"/>
      <c r="DH268" s="82"/>
    </row>
    <row r="269" spans="12:112" x14ac:dyDescent="0.3">
      <c r="L269" s="83" t="s">
        <v>1293</v>
      </c>
      <c r="M269" s="131" t="s">
        <v>1294</v>
      </c>
      <c r="DG269" s="22"/>
      <c r="DH269" s="82"/>
    </row>
    <row r="270" spans="12:112" x14ac:dyDescent="0.3">
      <c r="L270" s="83" t="s">
        <v>1293</v>
      </c>
      <c r="M270" s="131" t="s">
        <v>1295</v>
      </c>
      <c r="DG270" s="22"/>
      <c r="DH270" s="82"/>
    </row>
    <row r="271" spans="12:112" x14ac:dyDescent="0.3">
      <c r="L271" s="83" t="s">
        <v>1293</v>
      </c>
      <c r="M271" s="131" t="s">
        <v>981</v>
      </c>
      <c r="DG271" s="22"/>
      <c r="DH271" s="82"/>
    </row>
    <row r="272" spans="12:112" x14ac:dyDescent="0.3">
      <c r="L272" s="83" t="s">
        <v>1296</v>
      </c>
      <c r="M272" s="131" t="s">
        <v>1060</v>
      </c>
      <c r="DG272" s="22"/>
      <c r="DH272" s="82"/>
    </row>
    <row r="273" spans="12:112" x14ac:dyDescent="0.3">
      <c r="L273" s="83" t="s">
        <v>1296</v>
      </c>
      <c r="M273" s="131" t="s">
        <v>701</v>
      </c>
      <c r="DG273" s="22"/>
      <c r="DH273" s="82"/>
    </row>
    <row r="274" spans="12:112" x14ac:dyDescent="0.3">
      <c r="L274" s="83" t="s">
        <v>1296</v>
      </c>
      <c r="M274" s="131" t="s">
        <v>1297</v>
      </c>
      <c r="DG274" s="22"/>
      <c r="DH274" s="82"/>
    </row>
    <row r="275" spans="12:112" x14ac:dyDescent="0.3">
      <c r="L275" s="83" t="s">
        <v>1296</v>
      </c>
      <c r="M275" s="131" t="s">
        <v>1298</v>
      </c>
      <c r="DG275" s="22"/>
      <c r="DH275" s="82"/>
    </row>
    <row r="276" spans="12:112" x14ac:dyDescent="0.3">
      <c r="L276" s="83" t="s">
        <v>1296</v>
      </c>
      <c r="M276" s="131" t="s">
        <v>1299</v>
      </c>
      <c r="DG276" s="22"/>
      <c r="DH276" s="82"/>
    </row>
    <row r="277" spans="12:112" x14ac:dyDescent="0.3">
      <c r="L277" s="265" t="s">
        <v>1300</v>
      </c>
      <c r="M277" s="131" t="s">
        <v>3</v>
      </c>
      <c r="DG277" s="22"/>
      <c r="DH277" s="82"/>
    </row>
    <row r="278" spans="12:112" x14ac:dyDescent="0.3">
      <c r="L278" s="265" t="s">
        <v>1300</v>
      </c>
      <c r="M278" s="131" t="s">
        <v>1301</v>
      </c>
      <c r="DG278" s="22"/>
      <c r="DH278" s="82"/>
    </row>
    <row r="279" spans="12:112" x14ac:dyDescent="0.3">
      <c r="L279" s="265" t="s">
        <v>1300</v>
      </c>
      <c r="M279" s="131" t="s">
        <v>1038</v>
      </c>
      <c r="DG279" s="22"/>
      <c r="DH279" s="82"/>
    </row>
    <row r="280" spans="12:112" x14ac:dyDescent="0.3">
      <c r="L280" s="265" t="s">
        <v>1300</v>
      </c>
      <c r="M280" s="131" t="s">
        <v>1302</v>
      </c>
      <c r="DG280" s="22"/>
      <c r="DH280" s="82"/>
    </row>
    <row r="281" spans="12:112" x14ac:dyDescent="0.3">
      <c r="L281" s="265" t="s">
        <v>1300</v>
      </c>
      <c r="M281" s="131" t="s">
        <v>1303</v>
      </c>
      <c r="DG281" s="22"/>
      <c r="DH281" s="82"/>
    </row>
    <row r="282" spans="12:112" x14ac:dyDescent="0.3">
      <c r="L282" s="265" t="s">
        <v>1300</v>
      </c>
      <c r="M282" s="131" t="s">
        <v>1019</v>
      </c>
      <c r="DG282" s="22"/>
      <c r="DH282" s="82"/>
    </row>
    <row r="283" spans="12:112" x14ac:dyDescent="0.3">
      <c r="L283" s="265" t="s">
        <v>1300</v>
      </c>
      <c r="M283" s="131" t="s">
        <v>1304</v>
      </c>
      <c r="DG283" s="22"/>
      <c r="DH283" s="82"/>
    </row>
    <row r="284" spans="12:112" x14ac:dyDescent="0.3">
      <c r="L284" s="265" t="s">
        <v>1300</v>
      </c>
      <c r="M284" s="131" t="s">
        <v>1305</v>
      </c>
      <c r="DG284" s="22"/>
      <c r="DH284" s="82"/>
    </row>
    <row r="285" spans="12:112" x14ac:dyDescent="0.3">
      <c r="L285" s="83" t="s">
        <v>1306</v>
      </c>
      <c r="M285" s="131" t="s">
        <v>1148</v>
      </c>
      <c r="DG285" s="22"/>
      <c r="DH285" s="82"/>
    </row>
    <row r="286" spans="12:112" x14ac:dyDescent="0.3">
      <c r="L286" s="83" t="s">
        <v>1306</v>
      </c>
      <c r="M286" s="131" t="s">
        <v>1151</v>
      </c>
      <c r="DG286" s="22"/>
      <c r="DH286" s="82"/>
    </row>
    <row r="287" spans="12:112" x14ac:dyDescent="0.3">
      <c r="L287" s="83" t="s">
        <v>1306</v>
      </c>
      <c r="M287" s="131" t="s">
        <v>1153</v>
      </c>
      <c r="DG287" s="22"/>
      <c r="DH287" s="82"/>
    </row>
    <row r="288" spans="12:112" x14ac:dyDescent="0.3">
      <c r="L288" s="83" t="s">
        <v>1306</v>
      </c>
      <c r="M288" s="131" t="s">
        <v>1154</v>
      </c>
      <c r="DG288" s="22"/>
      <c r="DH288" s="82"/>
    </row>
    <row r="289" spans="12:112" x14ac:dyDescent="0.3">
      <c r="L289" s="83" t="s">
        <v>1306</v>
      </c>
      <c r="M289" s="131" t="s">
        <v>1156</v>
      </c>
      <c r="DG289" s="22"/>
      <c r="DH289" s="82"/>
    </row>
    <row r="290" spans="12:112" x14ac:dyDescent="0.3">
      <c r="L290" s="83" t="s">
        <v>1306</v>
      </c>
      <c r="M290" s="131" t="s">
        <v>1157</v>
      </c>
      <c r="DG290" s="22"/>
      <c r="DH290" s="82"/>
    </row>
    <row r="291" spans="12:112" x14ac:dyDescent="0.3">
      <c r="L291" s="83" t="s">
        <v>1306</v>
      </c>
      <c r="M291" s="131" t="s">
        <v>1159</v>
      </c>
      <c r="DG291" s="22"/>
      <c r="DH291" s="82"/>
    </row>
    <row r="292" spans="12:112" x14ac:dyDescent="0.3">
      <c r="L292" s="83" t="s">
        <v>1306</v>
      </c>
      <c r="M292" s="131" t="s">
        <v>1161</v>
      </c>
      <c r="DG292" s="22"/>
      <c r="DH292" s="82"/>
    </row>
    <row r="293" spans="12:112" x14ac:dyDescent="0.3">
      <c r="L293" s="83" t="s">
        <v>1306</v>
      </c>
      <c r="M293" s="131" t="s">
        <v>1162</v>
      </c>
      <c r="DG293" s="22"/>
      <c r="DH293" s="82"/>
    </row>
    <row r="294" spans="12:112" x14ac:dyDescent="0.3">
      <c r="L294" s="83" t="s">
        <v>1306</v>
      </c>
      <c r="M294" s="131" t="s">
        <v>1164</v>
      </c>
      <c r="DG294" s="22"/>
      <c r="DH294" s="82"/>
    </row>
    <row r="295" spans="12:112" x14ac:dyDescent="0.3">
      <c r="L295" s="83" t="s">
        <v>1307</v>
      </c>
      <c r="M295" s="144" t="s">
        <v>1167</v>
      </c>
      <c r="DG295" s="22"/>
      <c r="DH295" s="82"/>
    </row>
    <row r="296" spans="12:112" x14ac:dyDescent="0.3">
      <c r="L296" s="83" t="s">
        <v>1307</v>
      </c>
      <c r="M296" s="144" t="s">
        <v>1169</v>
      </c>
      <c r="DG296" s="22"/>
      <c r="DH296" s="82"/>
    </row>
    <row r="297" spans="12:112" x14ac:dyDescent="0.3">
      <c r="L297" s="83" t="s">
        <v>1307</v>
      </c>
      <c r="M297" s="144" t="s">
        <v>1172</v>
      </c>
      <c r="DG297" s="22"/>
      <c r="DH297" s="82"/>
    </row>
    <row r="298" spans="12:112" x14ac:dyDescent="0.3">
      <c r="L298" s="83" t="s">
        <v>1307</v>
      </c>
      <c r="M298" s="144" t="s">
        <v>1174</v>
      </c>
      <c r="DG298" s="22"/>
      <c r="DH298" s="82"/>
    </row>
    <row r="299" spans="12:112" x14ac:dyDescent="0.3">
      <c r="L299" s="83" t="s">
        <v>1307</v>
      </c>
      <c r="M299" s="144" t="s">
        <v>1176</v>
      </c>
      <c r="DG299" s="22"/>
      <c r="DH299" s="82"/>
    </row>
    <row r="300" spans="12:112" x14ac:dyDescent="0.3">
      <c r="L300" s="83" t="s">
        <v>1307</v>
      </c>
      <c r="M300" s="144" t="s">
        <v>1177</v>
      </c>
      <c r="DG300" s="22"/>
      <c r="DH300" s="82"/>
    </row>
    <row r="301" spans="12:112" x14ac:dyDescent="0.3">
      <c r="L301" s="83" t="s">
        <v>1307</v>
      </c>
      <c r="M301" s="144" t="s">
        <v>1178</v>
      </c>
      <c r="DG301" s="22"/>
      <c r="DH301" s="82"/>
    </row>
    <row r="302" spans="12:112" x14ac:dyDescent="0.3">
      <c r="L302" s="83" t="s">
        <v>1308</v>
      </c>
      <c r="M302" s="144" t="s">
        <v>1181</v>
      </c>
      <c r="DG302" s="22"/>
      <c r="DH302" s="82"/>
    </row>
    <row r="303" spans="12:112" x14ac:dyDescent="0.3">
      <c r="L303" s="83" t="s">
        <v>1309</v>
      </c>
      <c r="M303" s="144" t="s">
        <v>925</v>
      </c>
      <c r="DG303" s="22"/>
      <c r="DH303" s="82"/>
    </row>
    <row r="304" spans="12:112" x14ac:dyDescent="0.3">
      <c r="L304" s="83" t="s">
        <v>1309</v>
      </c>
      <c r="M304" s="144" t="s">
        <v>1184</v>
      </c>
      <c r="DG304" s="22"/>
      <c r="DH304" s="82"/>
    </row>
    <row r="305" spans="12:112" x14ac:dyDescent="0.3">
      <c r="L305" s="83" t="s">
        <v>1309</v>
      </c>
      <c r="M305" s="144" t="s">
        <v>1019</v>
      </c>
      <c r="DG305" s="22"/>
      <c r="DH305" s="82"/>
    </row>
    <row r="306" spans="12:112" x14ac:dyDescent="0.3">
      <c r="L306" s="83" t="s">
        <v>1310</v>
      </c>
      <c r="M306" s="144" t="s">
        <v>1187</v>
      </c>
      <c r="DG306" s="22"/>
      <c r="DH306" s="82"/>
    </row>
    <row r="307" spans="12:112" x14ac:dyDescent="0.3">
      <c r="L307" s="83" t="s">
        <v>1310</v>
      </c>
      <c r="M307" s="144" t="s">
        <v>1189</v>
      </c>
      <c r="DG307" s="22"/>
      <c r="DH307" s="82"/>
    </row>
    <row r="308" spans="12:112" x14ac:dyDescent="0.3">
      <c r="L308" s="83" t="s">
        <v>1310</v>
      </c>
      <c r="M308" s="144" t="s">
        <v>1191</v>
      </c>
      <c r="DG308" s="22"/>
      <c r="DH308" s="82"/>
    </row>
    <row r="309" spans="12:112" x14ac:dyDescent="0.3">
      <c r="L309" s="83" t="s">
        <v>1310</v>
      </c>
      <c r="M309" s="144" t="s">
        <v>1193</v>
      </c>
      <c r="DG309" s="22"/>
      <c r="DH309" s="82"/>
    </row>
    <row r="310" spans="12:112" x14ac:dyDescent="0.3">
      <c r="L310" s="83" t="s">
        <v>1310</v>
      </c>
      <c r="M310" s="144" t="s">
        <v>1195</v>
      </c>
      <c r="DG310" s="22"/>
      <c r="DH310" s="82"/>
    </row>
    <row r="311" spans="12:112" x14ac:dyDescent="0.3">
      <c r="L311" s="83" t="s">
        <v>1310</v>
      </c>
      <c r="M311" s="144" t="s">
        <v>1197</v>
      </c>
      <c r="DG311" s="22"/>
      <c r="DH311" s="82"/>
    </row>
    <row r="312" spans="12:112" x14ac:dyDescent="0.3">
      <c r="L312" s="83" t="s">
        <v>1310</v>
      </c>
      <c r="M312" s="144" t="s">
        <v>1199</v>
      </c>
      <c r="DG312" s="22"/>
      <c r="DH312" s="82"/>
    </row>
    <row r="313" spans="12:112" x14ac:dyDescent="0.3">
      <c r="L313" s="83" t="s">
        <v>1310</v>
      </c>
      <c r="M313" s="144" t="s">
        <v>1201</v>
      </c>
      <c r="DG313" s="22"/>
      <c r="DH313" s="82"/>
    </row>
    <row r="314" spans="12:112" x14ac:dyDescent="0.3">
      <c r="L314" s="83" t="s">
        <v>1311</v>
      </c>
      <c r="M314" s="144" t="s">
        <v>1150</v>
      </c>
      <c r="DG314" s="22"/>
      <c r="DH314" s="82"/>
    </row>
    <row r="315" spans="12:112" x14ac:dyDescent="0.3">
      <c r="L315" s="83" t="s">
        <v>1311</v>
      </c>
      <c r="M315" s="144" t="s">
        <v>1152</v>
      </c>
      <c r="DG315" s="22"/>
      <c r="DH315" s="82"/>
    </row>
    <row r="316" spans="12:112" x14ac:dyDescent="0.3">
      <c r="L316" s="83" t="s">
        <v>1311</v>
      </c>
      <c r="M316" s="144" t="s">
        <v>975</v>
      </c>
      <c r="DG316" s="22"/>
      <c r="DH316" s="82"/>
    </row>
    <row r="317" spans="12:112" x14ac:dyDescent="0.3">
      <c r="L317" s="83" t="s">
        <v>1311</v>
      </c>
      <c r="M317" s="144" t="s">
        <v>1155</v>
      </c>
      <c r="DG317" s="22"/>
      <c r="DH317" s="82"/>
    </row>
    <row r="318" spans="12:112" x14ac:dyDescent="0.3">
      <c r="L318" s="83" t="s">
        <v>1311</v>
      </c>
      <c r="M318" s="144" t="s">
        <v>853</v>
      </c>
      <c r="DG318" s="22"/>
      <c r="DH318" s="82"/>
    </row>
    <row r="319" spans="12:112" x14ac:dyDescent="0.3">
      <c r="L319" s="83" t="s">
        <v>1311</v>
      </c>
      <c r="M319" s="144" t="s">
        <v>1158</v>
      </c>
      <c r="DG319" s="22"/>
      <c r="DH319" s="82"/>
    </row>
    <row r="320" spans="12:112" x14ac:dyDescent="0.3">
      <c r="L320" s="83" t="s">
        <v>1311</v>
      </c>
      <c r="M320" s="144" t="s">
        <v>1160</v>
      </c>
      <c r="DG320" s="22"/>
      <c r="DH320" s="82"/>
    </row>
    <row r="321" spans="12:112" x14ac:dyDescent="0.3">
      <c r="L321" s="83" t="s">
        <v>1311</v>
      </c>
      <c r="M321" s="144" t="s">
        <v>1017</v>
      </c>
      <c r="DG321" s="22"/>
      <c r="DH321" s="82"/>
    </row>
    <row r="322" spans="12:112" x14ac:dyDescent="0.3">
      <c r="L322" s="83" t="s">
        <v>1311</v>
      </c>
      <c r="M322" s="144" t="s">
        <v>1163</v>
      </c>
      <c r="DG322" s="22"/>
      <c r="DH322" s="82"/>
    </row>
    <row r="323" spans="12:112" x14ac:dyDescent="0.3">
      <c r="L323" s="83" t="s">
        <v>1311</v>
      </c>
      <c r="M323" s="144" t="s">
        <v>1165</v>
      </c>
      <c r="DG323" s="22"/>
      <c r="DH323" s="82"/>
    </row>
    <row r="324" spans="12:112" x14ac:dyDescent="0.3">
      <c r="L324" s="83" t="s">
        <v>1311</v>
      </c>
      <c r="M324" s="144" t="s">
        <v>1168</v>
      </c>
      <c r="DG324" s="22"/>
      <c r="DH324" s="82"/>
    </row>
    <row r="325" spans="12:112" x14ac:dyDescent="0.3">
      <c r="L325" s="83" t="s">
        <v>1312</v>
      </c>
      <c r="M325" s="131" t="s">
        <v>1171</v>
      </c>
      <c r="DG325" s="22"/>
      <c r="DH325" s="82"/>
    </row>
    <row r="326" spans="12:112" x14ac:dyDescent="0.3">
      <c r="L326" s="83" t="s">
        <v>1312</v>
      </c>
      <c r="M326" s="131" t="s">
        <v>1173</v>
      </c>
      <c r="DG326" s="22"/>
      <c r="DH326" s="82"/>
    </row>
    <row r="327" spans="12:112" x14ac:dyDescent="0.3">
      <c r="L327" s="83" t="s">
        <v>1312</v>
      </c>
      <c r="M327" s="131" t="s">
        <v>1175</v>
      </c>
      <c r="DG327" s="22"/>
      <c r="DH327" s="82"/>
    </row>
    <row r="328" spans="12:112" x14ac:dyDescent="0.3">
      <c r="L328" s="83" t="s">
        <v>1312</v>
      </c>
      <c r="M328" s="131" t="s">
        <v>1077</v>
      </c>
      <c r="DG328" s="22"/>
      <c r="DH328" s="82"/>
    </row>
    <row r="329" spans="12:112" x14ac:dyDescent="0.3">
      <c r="L329" s="83" t="s">
        <v>1312</v>
      </c>
      <c r="M329" s="144" t="s">
        <v>821</v>
      </c>
      <c r="DG329" s="22"/>
      <c r="DH329" s="82"/>
    </row>
    <row r="330" spans="12:112" x14ac:dyDescent="0.3">
      <c r="L330" s="83" t="s">
        <v>1312</v>
      </c>
      <c r="M330" s="131" t="s">
        <v>1179</v>
      </c>
      <c r="DG330" s="22"/>
      <c r="DH330" s="82"/>
    </row>
    <row r="331" spans="12:112" x14ac:dyDescent="0.3">
      <c r="L331" s="83" t="s">
        <v>1312</v>
      </c>
      <c r="M331" s="131" t="s">
        <v>1182</v>
      </c>
      <c r="DG331" s="22"/>
      <c r="DH331" s="82"/>
    </row>
    <row r="332" spans="12:112" x14ac:dyDescent="0.3">
      <c r="L332" s="83" t="s">
        <v>1312</v>
      </c>
      <c r="M332" s="131" t="s">
        <v>1183</v>
      </c>
      <c r="DG332" s="22"/>
      <c r="DH332" s="82"/>
    </row>
    <row r="333" spans="12:112" x14ac:dyDescent="0.3">
      <c r="L333" s="83" t="s">
        <v>1312</v>
      </c>
      <c r="M333" s="131" t="s">
        <v>1185</v>
      </c>
      <c r="DG333" s="22"/>
      <c r="DH333" s="82"/>
    </row>
    <row r="334" spans="12:112" x14ac:dyDescent="0.3">
      <c r="L334" s="83" t="s">
        <v>1312</v>
      </c>
      <c r="M334" s="131" t="s">
        <v>1186</v>
      </c>
      <c r="DG334" s="22"/>
      <c r="DH334" s="82"/>
    </row>
    <row r="335" spans="12:112" x14ac:dyDescent="0.3">
      <c r="L335" s="83" t="s">
        <v>1312</v>
      </c>
      <c r="M335" s="131" t="s">
        <v>1188</v>
      </c>
      <c r="DG335" s="22"/>
      <c r="DH335" s="82"/>
    </row>
    <row r="336" spans="12:112" x14ac:dyDescent="0.3">
      <c r="L336" s="83" t="s">
        <v>1312</v>
      </c>
      <c r="M336" s="131" t="s">
        <v>1190</v>
      </c>
      <c r="DG336" s="22"/>
      <c r="DH336" s="82"/>
    </row>
    <row r="337" spans="12:112" x14ac:dyDescent="0.3">
      <c r="L337" s="83" t="s">
        <v>1312</v>
      </c>
      <c r="M337" s="131" t="s">
        <v>1192</v>
      </c>
      <c r="DG337" s="22"/>
      <c r="DH337" s="82"/>
    </row>
    <row r="338" spans="12:112" x14ac:dyDescent="0.3">
      <c r="L338" s="83" t="s">
        <v>1312</v>
      </c>
      <c r="M338" s="131" t="s">
        <v>1194</v>
      </c>
      <c r="DG338" s="22"/>
      <c r="DH338" s="82"/>
    </row>
    <row r="339" spans="12:112" x14ac:dyDescent="0.3">
      <c r="L339" s="83" t="s">
        <v>1312</v>
      </c>
      <c r="M339" s="131" t="s">
        <v>1196</v>
      </c>
      <c r="DG339" s="22"/>
      <c r="DH339" s="82"/>
    </row>
    <row r="340" spans="12:112" x14ac:dyDescent="0.3">
      <c r="L340" s="83" t="s">
        <v>1312</v>
      </c>
      <c r="M340" s="131" t="s">
        <v>1198</v>
      </c>
      <c r="DG340" s="22"/>
      <c r="DH340" s="82"/>
    </row>
    <row r="341" spans="12:112" x14ac:dyDescent="0.3">
      <c r="L341" s="83" t="s">
        <v>1312</v>
      </c>
      <c r="M341" s="131" t="s">
        <v>1200</v>
      </c>
      <c r="DG341" s="22"/>
      <c r="DH341" s="82"/>
    </row>
    <row r="342" spans="12:112" x14ac:dyDescent="0.3">
      <c r="L342" s="83" t="s">
        <v>1312</v>
      </c>
      <c r="M342" s="131" t="s">
        <v>1202</v>
      </c>
      <c r="DG342" s="22"/>
      <c r="DH342" s="82"/>
    </row>
    <row r="343" spans="12:112" x14ac:dyDescent="0.3">
      <c r="L343" s="83" t="s">
        <v>1312</v>
      </c>
      <c r="M343" s="131" t="s">
        <v>1019</v>
      </c>
      <c r="DG343" s="22"/>
      <c r="DH343" s="82"/>
    </row>
    <row r="344" spans="12:112" x14ac:dyDescent="0.3">
      <c r="L344" s="83" t="s">
        <v>1312</v>
      </c>
      <c r="M344" s="131" t="s">
        <v>1203</v>
      </c>
      <c r="DG344" s="22"/>
      <c r="DH344" s="82"/>
    </row>
    <row r="345" spans="12:112" x14ac:dyDescent="0.3">
      <c r="L345" s="83" t="s">
        <v>1313</v>
      </c>
      <c r="M345" s="131" t="s">
        <v>1205</v>
      </c>
      <c r="DG345" s="22"/>
      <c r="DH345" s="82"/>
    </row>
    <row r="346" spans="12:112" x14ac:dyDescent="0.3">
      <c r="L346" s="83" t="s">
        <v>1313</v>
      </c>
      <c r="M346" s="131" t="s">
        <v>1206</v>
      </c>
      <c r="DG346" s="22"/>
      <c r="DH346" s="82"/>
    </row>
    <row r="347" spans="12:112" x14ac:dyDescent="0.3">
      <c r="L347" s="83" t="s">
        <v>1313</v>
      </c>
      <c r="M347" s="131" t="s">
        <v>1076</v>
      </c>
      <c r="DG347" s="22"/>
      <c r="DH347" s="82"/>
    </row>
    <row r="348" spans="12:112" x14ac:dyDescent="0.3">
      <c r="L348" s="83" t="s">
        <v>1313</v>
      </c>
      <c r="M348" s="131" t="s">
        <v>1077</v>
      </c>
      <c r="DG348" s="22"/>
      <c r="DH348" s="82"/>
    </row>
    <row r="349" spans="12:112" x14ac:dyDescent="0.3">
      <c r="L349" s="83" t="s">
        <v>1313</v>
      </c>
      <c r="M349" s="131" t="s">
        <v>1207</v>
      </c>
      <c r="DG349" s="22"/>
      <c r="DH349" s="82"/>
    </row>
    <row r="350" spans="12:112" x14ac:dyDescent="0.3">
      <c r="L350" s="83" t="s">
        <v>1313</v>
      </c>
      <c r="M350" s="131" t="s">
        <v>1208</v>
      </c>
      <c r="DG350" s="22"/>
      <c r="DH350" s="82"/>
    </row>
    <row r="351" spans="12:112" x14ac:dyDescent="0.3">
      <c r="L351" s="83" t="s">
        <v>1313</v>
      </c>
      <c r="M351" s="131" t="s">
        <v>1186</v>
      </c>
      <c r="DG351" s="22"/>
      <c r="DH351" s="82"/>
    </row>
    <row r="352" spans="12:112" x14ac:dyDescent="0.3">
      <c r="L352" s="83" t="s">
        <v>1313</v>
      </c>
      <c r="M352" s="131" t="s">
        <v>1188</v>
      </c>
      <c r="DG352" s="22"/>
      <c r="DH352" s="82"/>
    </row>
    <row r="353" spans="12:112" x14ac:dyDescent="0.3">
      <c r="L353" s="83" t="s">
        <v>1313</v>
      </c>
      <c r="M353" s="131" t="s">
        <v>1194</v>
      </c>
      <c r="DG353" s="22"/>
      <c r="DH353" s="82"/>
    </row>
    <row r="354" spans="12:112" x14ac:dyDescent="0.3">
      <c r="L354" s="83" t="s">
        <v>1313</v>
      </c>
      <c r="M354" s="131" t="s">
        <v>1209</v>
      </c>
      <c r="DG354" s="22"/>
      <c r="DH354" s="82"/>
    </row>
    <row r="355" spans="12:112" x14ac:dyDescent="0.3">
      <c r="L355" s="83" t="s">
        <v>1313</v>
      </c>
      <c r="M355" s="131" t="s">
        <v>1210</v>
      </c>
      <c r="DG355" s="22"/>
      <c r="DH355" s="82"/>
    </row>
    <row r="356" spans="12:112" x14ac:dyDescent="0.3">
      <c r="L356" s="83" t="s">
        <v>1313</v>
      </c>
      <c r="M356" s="131" t="s">
        <v>1211</v>
      </c>
      <c r="DG356" s="22"/>
      <c r="DH356" s="82"/>
    </row>
    <row r="357" spans="12:112" x14ac:dyDescent="0.3">
      <c r="L357" s="83" t="s">
        <v>1313</v>
      </c>
      <c r="M357" s="131" t="s">
        <v>1019</v>
      </c>
      <c r="DG357" s="22"/>
      <c r="DH357" s="82"/>
    </row>
  </sheetData>
  <sheetProtection algorithmName="SHA-512" hashValue="knKSygtZSG6n7rKx74KwQjFLeBvVqhWchYFB+cofnJtviiNjYxUmWQLvwgcrZKx6bArMWcOW9tV86FlrH8LQKg==" saltValue="+7jTlyWTAXzOO/n37+AB5A==" spinCount="100000" sheet="1" insertColumns="0" insertRows="0"/>
  <dataConsolidate/>
  <mergeCells count="32">
    <mergeCell ref="B22:C22"/>
    <mergeCell ref="D22:I22"/>
    <mergeCell ref="B33:D33"/>
    <mergeCell ref="B23:C23"/>
    <mergeCell ref="B24:C24"/>
    <mergeCell ref="B25:C25"/>
    <mergeCell ref="B26:C26"/>
    <mergeCell ref="B28:B32"/>
    <mergeCell ref="C28:I32"/>
    <mergeCell ref="B17:C17"/>
    <mergeCell ref="B18:C18"/>
    <mergeCell ref="B19:C19"/>
    <mergeCell ref="B20:I20"/>
    <mergeCell ref="B21:I21"/>
    <mergeCell ref="B16:C16"/>
    <mergeCell ref="B5:I5"/>
    <mergeCell ref="B6:C6"/>
    <mergeCell ref="B7:C7"/>
    <mergeCell ref="B8:C8"/>
    <mergeCell ref="B9:C9"/>
    <mergeCell ref="B10:C10"/>
    <mergeCell ref="B11:C11"/>
    <mergeCell ref="B12:C12"/>
    <mergeCell ref="B13:C13"/>
    <mergeCell ref="B14:C14"/>
    <mergeCell ref="B15:C15"/>
    <mergeCell ref="B4:I4"/>
    <mergeCell ref="A1:J1"/>
    <mergeCell ref="B2:B3"/>
    <mergeCell ref="C2:I2"/>
    <mergeCell ref="C3:E3"/>
    <mergeCell ref="F3:I3"/>
  </mergeCells>
  <conditionalFormatting sqref="D23:I23">
    <cfRule type="expression" dxfId="103" priority="8">
      <formula>D$7&lt;&gt;""</formula>
    </cfRule>
  </conditionalFormatting>
  <conditionalFormatting sqref="D24:I25">
    <cfRule type="expression" dxfId="102" priority="7">
      <formula>D$23="Baja"</formula>
    </cfRule>
  </conditionalFormatting>
  <conditionalFormatting sqref="D24:I26">
    <cfRule type="expression" dxfId="101" priority="1">
      <formula>D$23="Modificar"</formula>
    </cfRule>
  </conditionalFormatting>
  <conditionalFormatting sqref="D25:I26">
    <cfRule type="expression" dxfId="100" priority="2">
      <formula>D$23="Crear"</formula>
    </cfRule>
  </conditionalFormatting>
  <dataValidations count="10">
    <dataValidation type="whole" allowBlank="1" showInputMessage="1" showErrorMessage="1" errorTitle="Numero de Documento" error="Digitar un valor numérico" sqref="D8:I8" xr:uid="{1F4C0546-E026-45CB-B441-8072433DD344}">
      <formula1>1</formula1>
      <formula2>9999999999999990</formula2>
    </dataValidation>
    <dataValidation type="whole" allowBlank="1" showInputMessage="1" showErrorMessage="1" errorTitle="Centro de Costo" error="Digitar un valor numérico" sqref="D12:I13" xr:uid="{70F984AF-9F0C-40D4-B121-707B8FE73AE5}">
      <formula1>1</formula1>
      <formula2>9999999999999990</formula2>
    </dataValidation>
    <dataValidation type="list" allowBlank="1" showInputMessage="1" showErrorMessage="1" sqref="D16:I16" xr:uid="{BAE15129-3668-4DE2-B25D-188E7D8F77FD}">
      <formula1>"Empleado CAFAM, Contratista"</formula1>
    </dataValidation>
    <dataValidation type="date" allowBlank="1" showInputMessage="1" showErrorMessage="1" errorTitle="Fecha inicio" error="Digite una fecha valida" sqref="D18:I18" xr:uid="{73DC1BFE-862E-43BA-9526-C167F8D63B59}">
      <formula1>19725</formula1>
      <formula2>2958465</formula2>
    </dataValidation>
    <dataValidation type="textLength" allowBlank="1" showInputMessage="1" showErrorMessage="1" errorTitle="Nombre Dependencia" error="Solo se aceptan caracteres albabeticos. Favor digitar el nombre de la Dependencia." sqref="D14:I14" xr:uid="{523D5B60-AA88-4B4E-9332-ADC7359BEC03}">
      <formula1>5</formula1>
      <formula2>100</formula2>
    </dataValidation>
    <dataValidation type="list" allowBlank="1" showInputMessage="1" showErrorMessage="1" sqref="D25:I25" xr:uid="{6646DF3A-3EE4-4E41-A537-75C12FE8C75C}">
      <formula1>"Pruebas, Producción, Ambos"</formula1>
    </dataValidation>
    <dataValidation type="whole" allowBlank="1" showInputMessage="1" showErrorMessage="1" errorTitle="Centro de Costo" error="Digitar un valor numérico" sqref="D11:I11" xr:uid="{6596A158-267D-4D8E-9033-77C94C551DC3}">
      <formula1>0</formula1>
      <formula2>9999</formula2>
    </dataValidation>
    <dataValidation allowBlank="1" showInputMessage="1" showErrorMessage="1" errorTitle="Numero de Documento" error="Digitar un valor numérico" sqref="D7:I7" xr:uid="{9DD82D59-C05F-4A51-9294-151F52A110AD}"/>
    <dataValidation type="list" allowBlank="1" showInputMessage="1" showErrorMessage="1" sqref="D23:I23" xr:uid="{C0C89E9E-6CDE-4FD5-A297-3A51771EE7F6}">
      <formula1>"Crear, Modificar, Baja"</formula1>
    </dataValidation>
    <dataValidation type="date" operator="greaterThan" allowBlank="1" showInputMessage="1" showErrorMessage="1" errorTitle="Fecha finalización" error="Digite una fecha valida. La fecha debe ser mayor a la de Inicio Contrato y a la fecha actual del sistema." sqref="D19:I19" xr:uid="{DF723914-E490-4AD4-9B61-73960E3E7747}">
      <formula1>D18</formula1>
    </dataValidation>
  </dataValidations>
  <pageMargins left="0.70866141732283472" right="0.70866141732283472" top="0.74803149606299213" bottom="0.74803149606299213" header="0.31496062992125984" footer="0.31496062992125984"/>
  <pageSetup paperSize="9" scale="47" orientation="portrait" horizontalDpi="4294967295" verticalDpi="4294967295" r:id="rId1"/>
  <drawing r:id="rId2"/>
  <legacyDrawing r:id="rId3"/>
  <mc:AlternateContent xmlns:mc="http://schemas.openxmlformats.org/markup-compatibility/2006">
    <mc:Choice Requires="x14">
      <controls>
        <mc:AlternateContent xmlns:mc="http://schemas.openxmlformats.org/markup-compatibility/2006">
          <mc:Choice Requires="x14">
            <control shapeId="179214" r:id="rId4" name="List Box 14">
              <controlPr defaultSize="0" autoLine="0" autoPict="0">
                <anchor moveWithCells="1">
                  <from>
                    <xdr:col>3</xdr:col>
                    <xdr:colOff>22860</xdr:colOff>
                    <xdr:row>25</xdr:row>
                    <xdr:rowOff>0</xdr:rowOff>
                  </from>
                  <to>
                    <xdr:col>3</xdr:col>
                    <xdr:colOff>1371600</xdr:colOff>
                    <xdr:row>25</xdr:row>
                    <xdr:rowOff>723900</xdr:rowOff>
                  </to>
                </anchor>
              </controlPr>
            </control>
          </mc:Choice>
        </mc:AlternateContent>
        <mc:AlternateContent xmlns:mc="http://schemas.openxmlformats.org/markup-compatibility/2006">
          <mc:Choice Requires="x14">
            <control shapeId="179215" r:id="rId5" name="List Box 15">
              <controlPr defaultSize="0" autoLine="0" autoPict="0">
                <anchor moveWithCells="1">
                  <from>
                    <xdr:col>4</xdr:col>
                    <xdr:colOff>22860</xdr:colOff>
                    <xdr:row>25</xdr:row>
                    <xdr:rowOff>0</xdr:rowOff>
                  </from>
                  <to>
                    <xdr:col>4</xdr:col>
                    <xdr:colOff>1371600</xdr:colOff>
                    <xdr:row>25</xdr:row>
                    <xdr:rowOff>723900</xdr:rowOff>
                  </to>
                </anchor>
              </controlPr>
            </control>
          </mc:Choice>
        </mc:AlternateContent>
        <mc:AlternateContent xmlns:mc="http://schemas.openxmlformats.org/markup-compatibility/2006">
          <mc:Choice Requires="x14">
            <control shapeId="179216" r:id="rId6" name="List Box 16">
              <controlPr defaultSize="0" autoLine="0" autoPict="0">
                <anchor moveWithCells="1">
                  <from>
                    <xdr:col>5</xdr:col>
                    <xdr:colOff>22860</xdr:colOff>
                    <xdr:row>25</xdr:row>
                    <xdr:rowOff>0</xdr:rowOff>
                  </from>
                  <to>
                    <xdr:col>6</xdr:col>
                    <xdr:colOff>22860</xdr:colOff>
                    <xdr:row>25</xdr:row>
                    <xdr:rowOff>723900</xdr:rowOff>
                  </to>
                </anchor>
              </controlPr>
            </control>
          </mc:Choice>
        </mc:AlternateContent>
        <mc:AlternateContent xmlns:mc="http://schemas.openxmlformats.org/markup-compatibility/2006">
          <mc:Choice Requires="x14">
            <control shapeId="179217" r:id="rId7" name="List Box 17">
              <controlPr defaultSize="0" autoLine="0" autoPict="0">
                <anchor moveWithCells="1">
                  <from>
                    <xdr:col>6</xdr:col>
                    <xdr:colOff>22860</xdr:colOff>
                    <xdr:row>25</xdr:row>
                    <xdr:rowOff>0</xdr:rowOff>
                  </from>
                  <to>
                    <xdr:col>7</xdr:col>
                    <xdr:colOff>0</xdr:colOff>
                    <xdr:row>25</xdr:row>
                    <xdr:rowOff>723900</xdr:rowOff>
                  </to>
                </anchor>
              </controlPr>
            </control>
          </mc:Choice>
        </mc:AlternateContent>
        <mc:AlternateContent xmlns:mc="http://schemas.openxmlformats.org/markup-compatibility/2006">
          <mc:Choice Requires="x14">
            <control shapeId="179218" r:id="rId8" name="List Box 18">
              <controlPr defaultSize="0" autoLine="0" autoPict="0">
                <anchor moveWithCells="1">
                  <from>
                    <xdr:col>7</xdr:col>
                    <xdr:colOff>22860</xdr:colOff>
                    <xdr:row>25</xdr:row>
                    <xdr:rowOff>0</xdr:rowOff>
                  </from>
                  <to>
                    <xdr:col>8</xdr:col>
                    <xdr:colOff>0</xdr:colOff>
                    <xdr:row>25</xdr:row>
                    <xdr:rowOff>723900</xdr:rowOff>
                  </to>
                </anchor>
              </controlPr>
            </control>
          </mc:Choice>
        </mc:AlternateContent>
        <mc:AlternateContent xmlns:mc="http://schemas.openxmlformats.org/markup-compatibility/2006">
          <mc:Choice Requires="x14">
            <control shapeId="179219" r:id="rId9" name="List Box 19">
              <controlPr defaultSize="0" autoLine="0" autoPict="0">
                <anchor moveWithCells="1">
                  <from>
                    <xdr:col>8</xdr:col>
                    <xdr:colOff>22860</xdr:colOff>
                    <xdr:row>25</xdr:row>
                    <xdr:rowOff>0</xdr:rowOff>
                  </from>
                  <to>
                    <xdr:col>8</xdr:col>
                    <xdr:colOff>1371600</xdr:colOff>
                    <xdr:row>25</xdr:row>
                    <xdr:rowOff>723900</xdr:rowOff>
                  </to>
                </anchor>
              </controlPr>
            </control>
          </mc:Choice>
        </mc:AlternateContent>
      </controls>
    </mc:Choice>
  </mc:AlternateContent>
  <tableParts count="1">
    <tablePart r:id="rId10"/>
  </tableParts>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6654F-EBF2-496B-8896-2A413E423BC9}">
  <sheetPr codeName="Hoja47">
    <tabColor rgb="FFE2A8E6"/>
    <pageSetUpPr fitToPage="1"/>
  </sheetPr>
  <dimension ref="A1:DZ357"/>
  <sheetViews>
    <sheetView showGridLines="0" zoomScaleNormal="100" workbookViewId="0">
      <pane xSplit="10" topLeftCell="K1" activePane="topRight" state="frozen"/>
      <selection activeCell="B23" sqref="B23:J44"/>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ustomWidth="1"/>
    <col min="12" max="12" width="37.44140625" style="82" customWidth="1"/>
    <col min="13" max="13" width="52.5546875" style="82" bestFit="1" customWidth="1"/>
    <col min="14" max="14" width="51.44140625" style="82" bestFit="1" customWidth="1"/>
    <col min="15" max="15" width="1.33203125" style="82" customWidth="1"/>
    <col min="16" max="111" width="11.44140625" style="82" customWidth="1"/>
    <col min="112" max="112" width="11.44140625" style="22"/>
    <col min="113" max="16384" width="11.44140625" style="82"/>
  </cols>
  <sheetData>
    <row r="1" spans="1:12" s="22" customFormat="1" ht="20.25" customHeight="1" thickTop="1" thickBot="1" x14ac:dyDescent="0.35">
      <c r="A1" s="463"/>
      <c r="B1" s="464"/>
      <c r="C1" s="464"/>
      <c r="D1" s="464"/>
      <c r="E1" s="464"/>
      <c r="F1" s="464"/>
      <c r="G1" s="464"/>
      <c r="H1" s="464"/>
      <c r="I1" s="464"/>
      <c r="J1" s="465"/>
      <c r="K1" s="21">
        <v>2958465</v>
      </c>
      <c r="L1" s="21"/>
    </row>
    <row r="2" spans="1:12" s="22" customFormat="1" ht="45" customHeight="1" x14ac:dyDescent="0.3">
      <c r="A2" s="62"/>
      <c r="B2" s="474"/>
      <c r="C2" s="481" t="s">
        <v>99</v>
      </c>
      <c r="D2" s="481"/>
      <c r="E2" s="481"/>
      <c r="F2" s="481"/>
      <c r="G2" s="482"/>
      <c r="H2" s="482"/>
      <c r="I2" s="483"/>
      <c r="J2" s="64"/>
    </row>
    <row r="3" spans="1:12" s="22" customFormat="1" ht="15" thickBot="1" x14ac:dyDescent="0.35">
      <c r="A3" s="62"/>
      <c r="B3" s="475"/>
      <c r="C3" s="473"/>
      <c r="D3" s="473"/>
      <c r="E3" s="473"/>
      <c r="F3" s="473" t="s">
        <v>100</v>
      </c>
      <c r="G3" s="479"/>
      <c r="H3" s="479"/>
      <c r="I3" s="480"/>
      <c r="J3" s="64"/>
    </row>
    <row r="4" spans="1:12" s="22" customFormat="1" ht="15" thickBot="1" x14ac:dyDescent="0.35">
      <c r="A4" s="62"/>
      <c r="B4" s="466"/>
      <c r="C4" s="466"/>
      <c r="D4" s="466"/>
      <c r="E4" s="466"/>
      <c r="F4" s="466"/>
      <c r="G4" s="466"/>
      <c r="H4" s="466"/>
      <c r="I4" s="466"/>
      <c r="J4" s="64"/>
    </row>
    <row r="5" spans="1:12" s="22" customFormat="1" ht="27.75" customHeight="1" thickBot="1" x14ac:dyDescent="0.35">
      <c r="A5" s="62"/>
      <c r="B5" s="476" t="s">
        <v>101</v>
      </c>
      <c r="C5" s="477"/>
      <c r="D5" s="477"/>
      <c r="E5" s="477"/>
      <c r="F5" s="477"/>
      <c r="G5" s="477"/>
      <c r="H5" s="477"/>
      <c r="I5" s="478"/>
      <c r="J5" s="64"/>
    </row>
    <row r="6" spans="1:12" s="22" customFormat="1" ht="15" thickBot="1" x14ac:dyDescent="0.35">
      <c r="A6" s="62"/>
      <c r="B6" s="471" t="s">
        <v>102</v>
      </c>
      <c r="C6" s="472"/>
      <c r="D6" s="23" t="s">
        <v>103</v>
      </c>
      <c r="E6" s="24" t="s">
        <v>104</v>
      </c>
      <c r="F6" s="24" t="s">
        <v>105</v>
      </c>
      <c r="G6" s="24" t="s">
        <v>106</v>
      </c>
      <c r="H6" s="24" t="s">
        <v>107</v>
      </c>
      <c r="I6" s="25" t="s">
        <v>108</v>
      </c>
      <c r="J6" s="64"/>
    </row>
    <row r="7" spans="1:12"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2"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2"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2"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2"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2"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2"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2"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2"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2"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 hidden="1" thickBot="1" x14ac:dyDescent="0.35">
      <c r="A21" s="62"/>
      <c r="B21" s="578" t="s">
        <v>1142</v>
      </c>
      <c r="C21" s="579"/>
      <c r="D21" s="579"/>
      <c r="E21" s="579"/>
      <c r="F21" s="579"/>
      <c r="G21" s="579"/>
      <c r="H21" s="579"/>
      <c r="I21" s="580"/>
      <c r="J21" s="64"/>
    </row>
    <row r="22" spans="1:130" s="22" customFormat="1" ht="18" customHeight="1" collapsed="1" thickBot="1" x14ac:dyDescent="0.35">
      <c r="A22" s="62"/>
      <c r="B22" s="562" t="s">
        <v>1452</v>
      </c>
      <c r="C22" s="563"/>
      <c r="D22" s="503" t="str">
        <f>IF(DZ23&gt;0,Navegación!$E$90,"")</f>
        <v/>
      </c>
      <c r="E22" s="503"/>
      <c r="F22" s="503"/>
      <c r="G22" s="503"/>
      <c r="H22" s="503"/>
      <c r="I22" s="504"/>
      <c r="J22" s="64"/>
    </row>
    <row r="23" spans="1:130" s="22" customFormat="1" x14ac:dyDescent="0.3">
      <c r="A23" s="62"/>
      <c r="B23" s="484" t="s">
        <v>995</v>
      </c>
      <c r="C23" s="485"/>
      <c r="D23" s="16"/>
      <c r="E23" s="16"/>
      <c r="F23" s="16"/>
      <c r="G23" s="16"/>
      <c r="H23" s="16"/>
      <c r="I23" s="17"/>
      <c r="J23" s="64"/>
      <c r="DZ23" s="147">
        <f>COUNTIF(D23:I23,"&lt;&gt;")</f>
        <v>0</v>
      </c>
    </row>
    <row r="24" spans="1:130" s="22" customFormat="1" x14ac:dyDescent="0.3">
      <c r="A24" s="62"/>
      <c r="B24" s="467" t="s">
        <v>781</v>
      </c>
      <c r="C24" s="468"/>
      <c r="D24" s="26"/>
      <c r="E24" s="26"/>
      <c r="F24" s="26"/>
      <c r="G24" s="26"/>
      <c r="H24" s="26"/>
      <c r="I24" s="32"/>
      <c r="J24" s="64"/>
    </row>
    <row r="25" spans="1:130" s="22" customFormat="1" x14ac:dyDescent="0.3">
      <c r="A25" s="62"/>
      <c r="B25" s="469" t="s">
        <v>814</v>
      </c>
      <c r="C25" s="470"/>
      <c r="D25" s="19"/>
      <c r="E25" s="19"/>
      <c r="F25" s="19"/>
      <c r="G25" s="19"/>
      <c r="H25" s="19"/>
      <c r="I25" s="27"/>
      <c r="J25" s="64"/>
    </row>
    <row r="26" spans="1:130" s="22" customFormat="1" x14ac:dyDescent="0.3">
      <c r="A26" s="62"/>
      <c r="B26" s="467" t="s">
        <v>1453</v>
      </c>
      <c r="C26" s="468"/>
      <c r="D26" s="11"/>
      <c r="E26" s="11"/>
      <c r="F26" s="11"/>
      <c r="G26" s="11"/>
      <c r="H26" s="11"/>
      <c r="I26" s="12"/>
      <c r="J26" s="64"/>
    </row>
    <row r="27" spans="1:130" s="22" customFormat="1" ht="15" thickBot="1" x14ac:dyDescent="0.35">
      <c r="A27" s="62"/>
      <c r="B27" s="523" t="s">
        <v>789</v>
      </c>
      <c r="C27" s="524"/>
      <c r="D27" s="13"/>
      <c r="E27" s="13"/>
      <c r="F27" s="13"/>
      <c r="G27" s="13"/>
      <c r="H27" s="13"/>
      <c r="I27" s="14"/>
      <c r="J27" s="64"/>
    </row>
    <row r="28" spans="1:130" s="22" customFormat="1" ht="21" collapsed="1" thickBot="1" x14ac:dyDescent="0.35">
      <c r="A28" s="195"/>
      <c r="B28" s="233"/>
      <c r="C28" s="233"/>
      <c r="D28" s="231"/>
      <c r="E28" s="231"/>
      <c r="F28" s="231"/>
      <c r="G28" s="231"/>
      <c r="H28" s="231"/>
      <c r="I28" s="231"/>
      <c r="J28" s="64"/>
    </row>
    <row r="29" spans="1:130" s="22" customFormat="1" x14ac:dyDescent="0.3">
      <c r="A29" s="195"/>
      <c r="B29" s="494" t="s">
        <v>131</v>
      </c>
      <c r="C29" s="497"/>
      <c r="D29" s="497"/>
      <c r="E29" s="497"/>
      <c r="F29" s="497"/>
      <c r="G29" s="497"/>
      <c r="H29" s="497"/>
      <c r="I29" s="498"/>
      <c r="J29" s="64"/>
    </row>
    <row r="30" spans="1:130" s="22" customFormat="1" x14ac:dyDescent="0.3">
      <c r="A30" s="195"/>
      <c r="B30" s="495"/>
      <c r="C30" s="499"/>
      <c r="D30" s="499"/>
      <c r="E30" s="499"/>
      <c r="F30" s="499"/>
      <c r="G30" s="499"/>
      <c r="H30" s="499"/>
      <c r="I30" s="500"/>
      <c r="J30" s="64"/>
    </row>
    <row r="31" spans="1:130" s="22" customFormat="1" x14ac:dyDescent="0.3">
      <c r="A31" s="195"/>
      <c r="B31" s="495"/>
      <c r="C31" s="499"/>
      <c r="D31" s="499"/>
      <c r="E31" s="499"/>
      <c r="F31" s="499"/>
      <c r="G31" s="499"/>
      <c r="H31" s="499"/>
      <c r="I31" s="500"/>
      <c r="J31" s="64"/>
    </row>
    <row r="32" spans="1:130" s="22" customFormat="1" x14ac:dyDescent="0.3">
      <c r="A32" s="195"/>
      <c r="B32" s="495"/>
      <c r="C32" s="499"/>
      <c r="D32" s="499"/>
      <c r="E32" s="499"/>
      <c r="F32" s="499"/>
      <c r="G32" s="499"/>
      <c r="H32" s="499"/>
      <c r="I32" s="500"/>
      <c r="J32" s="64"/>
    </row>
    <row r="33" spans="1:112" s="22" customFormat="1" ht="15" thickBot="1" x14ac:dyDescent="0.35">
      <c r="A33" s="195"/>
      <c r="B33" s="496"/>
      <c r="C33" s="501"/>
      <c r="D33" s="501"/>
      <c r="E33" s="501"/>
      <c r="F33" s="501"/>
      <c r="G33" s="501"/>
      <c r="H33" s="501"/>
      <c r="I33" s="502"/>
      <c r="J33" s="64"/>
    </row>
    <row r="34" spans="1:112" s="22" customFormat="1" ht="15" thickBot="1" x14ac:dyDescent="0.35">
      <c r="A34" s="63"/>
      <c r="B34" s="489" t="str">
        <f>'WINDOWS 1'!$B$37</f>
        <v>APROBADOR POR: Jefe Dpto. Servicios Compartidos</v>
      </c>
      <c r="C34" s="489"/>
      <c r="D34" s="489"/>
      <c r="E34" s="298"/>
      <c r="F34" s="298" t="str">
        <f>'WINDOWS 1'!F37</f>
        <v>V20 de 26/09/2023</v>
      </c>
      <c r="G34" s="299"/>
      <c r="H34" s="299"/>
      <c r="I34" s="299" t="str">
        <f>"Pág. " &amp;Navegación!B90 &amp; " de " &amp;Navegación!$B$102</f>
        <v>Pág. 46 de 54</v>
      </c>
      <c r="J34" s="65"/>
    </row>
    <row r="35" spans="1:112" s="22" customFormat="1" ht="15" collapsed="1" thickTop="1" x14ac:dyDescent="0.3">
      <c r="B35" s="82"/>
      <c r="C35" s="82"/>
      <c r="D35" s="82"/>
      <c r="E35" s="82"/>
      <c r="F35" s="82"/>
      <c r="G35" s="82"/>
      <c r="H35" s="82"/>
      <c r="I35" s="82"/>
      <c r="J35" s="82"/>
    </row>
    <row r="36" spans="1:112" s="22" customFormat="1" x14ac:dyDescent="0.3">
      <c r="B36" s="82"/>
      <c r="C36" s="82"/>
      <c r="D36" s="82"/>
      <c r="E36" s="82"/>
      <c r="F36" s="82"/>
      <c r="G36" s="82"/>
      <c r="H36" s="82"/>
      <c r="I36" s="82"/>
      <c r="J36" s="82"/>
      <c r="DH36" s="147" t="e">
        <f>COUNTIF(#REF!,"&lt;&gt;")</f>
        <v>#REF!</v>
      </c>
    </row>
    <row r="37" spans="1:112" s="22" customFormat="1" x14ac:dyDescent="0.3">
      <c r="B37" s="82"/>
      <c r="C37" s="82"/>
      <c r="D37" s="82"/>
      <c r="E37" s="82"/>
      <c r="F37" s="82"/>
      <c r="G37" s="82"/>
      <c r="H37" s="82"/>
      <c r="I37" s="82"/>
      <c r="J37" s="82"/>
    </row>
    <row r="38" spans="1:112" s="22" customFormat="1" x14ac:dyDescent="0.3">
      <c r="B38" s="82"/>
      <c r="C38" s="82"/>
      <c r="D38" s="82"/>
      <c r="E38" s="82"/>
      <c r="F38" s="82"/>
      <c r="G38" s="82"/>
      <c r="H38" s="82"/>
      <c r="I38" s="82"/>
      <c r="J38" s="82"/>
    </row>
    <row r="39" spans="1:112" s="22" customFormat="1" ht="18.75" customHeight="1" x14ac:dyDescent="0.3">
      <c r="A39" s="82"/>
      <c r="B39" s="82"/>
      <c r="C39" s="82"/>
      <c r="D39" s="82"/>
      <c r="E39" s="82"/>
      <c r="F39" s="82"/>
      <c r="G39" s="82"/>
      <c r="H39" s="82"/>
      <c r="I39" s="82"/>
      <c r="J39" s="82"/>
    </row>
    <row r="40" spans="1:112" s="22" customFormat="1" ht="15" customHeight="1" x14ac:dyDescent="0.3">
      <c r="A40" s="82"/>
      <c r="B40" s="82"/>
      <c r="C40" s="82"/>
      <c r="D40" s="82"/>
      <c r="E40" s="82"/>
      <c r="F40" s="82"/>
      <c r="G40" s="82"/>
      <c r="H40" s="82"/>
      <c r="I40" s="82"/>
      <c r="J40" s="82"/>
      <c r="DH40" s="147" t="e">
        <f>COUNTIF(#REF!,"&lt;&gt;")</f>
        <v>#REF!</v>
      </c>
    </row>
    <row r="41" spans="1:112" s="22" customFormat="1" x14ac:dyDescent="0.3">
      <c r="A41" s="82"/>
      <c r="B41" s="82"/>
      <c r="C41" s="82"/>
      <c r="D41" s="82"/>
      <c r="E41" s="82"/>
      <c r="F41" s="82"/>
      <c r="G41" s="82"/>
      <c r="H41" s="82"/>
      <c r="I41" s="82"/>
      <c r="J41" s="82"/>
    </row>
    <row r="42" spans="1:112" s="22" customFormat="1" x14ac:dyDescent="0.3">
      <c r="A42" s="82"/>
      <c r="B42" s="82"/>
      <c r="C42" s="82"/>
      <c r="D42" s="82"/>
      <c r="E42" s="82"/>
      <c r="F42" s="82"/>
      <c r="G42" s="82"/>
      <c r="H42" s="82"/>
      <c r="I42" s="82"/>
      <c r="J42" s="82"/>
    </row>
    <row r="43" spans="1:112" s="22" customFormat="1" x14ac:dyDescent="0.3">
      <c r="A43" s="82"/>
      <c r="B43" s="82"/>
      <c r="C43" s="82"/>
      <c r="D43" s="82"/>
      <c r="E43" s="82"/>
      <c r="F43" s="82"/>
      <c r="G43" s="82"/>
      <c r="H43" s="82"/>
      <c r="I43" s="82"/>
      <c r="J43" s="82"/>
    </row>
    <row r="44" spans="1:112" s="22" customFormat="1" x14ac:dyDescent="0.3">
      <c r="A44" s="82"/>
      <c r="B44" s="82"/>
      <c r="C44" s="82"/>
      <c r="D44" s="82"/>
      <c r="E44" s="82"/>
      <c r="F44" s="82"/>
      <c r="G44" s="82"/>
      <c r="H44" s="82"/>
      <c r="I44" s="82"/>
      <c r="J44" s="82"/>
    </row>
    <row r="45" spans="1:112" s="22" customFormat="1" collapsed="1" x14ac:dyDescent="0.3">
      <c r="A45" s="82"/>
      <c r="B45" s="82"/>
      <c r="C45" s="82"/>
      <c r="D45" s="82"/>
      <c r="E45" s="82"/>
      <c r="F45" s="82"/>
      <c r="G45" s="82"/>
      <c r="H45" s="82"/>
      <c r="I45" s="82"/>
      <c r="J45" s="82"/>
    </row>
    <row r="46" spans="1:112" s="22" customFormat="1" hidden="1" x14ac:dyDescent="0.3">
      <c r="A46" s="82"/>
      <c r="B46" s="82"/>
      <c r="C46" s="82"/>
      <c r="D46" s="82"/>
      <c r="E46" s="82"/>
      <c r="F46" s="82"/>
      <c r="G46" s="82"/>
      <c r="H46" s="82"/>
      <c r="I46" s="82"/>
      <c r="J46" s="82"/>
      <c r="DH46" s="147" t="e">
        <f>COUNTIF(#REF!,"&lt;&gt;")</f>
        <v>#REF!</v>
      </c>
    </row>
    <row r="47" spans="1:112" s="22" customFormat="1" x14ac:dyDescent="0.3">
      <c r="A47" s="82"/>
      <c r="B47" s="82"/>
      <c r="C47" s="82"/>
      <c r="D47" s="82"/>
      <c r="E47" s="82"/>
      <c r="F47" s="82"/>
      <c r="G47" s="82"/>
      <c r="H47" s="82"/>
      <c r="I47" s="82"/>
      <c r="J47" s="82"/>
      <c r="DH47" s="147" t="e">
        <f>COUNTIF(#REF!,"&lt;&gt;")</f>
        <v>#REF!</v>
      </c>
    </row>
    <row r="48" spans="1:112" s="22" customFormat="1" x14ac:dyDescent="0.3">
      <c r="A48" s="82"/>
      <c r="B48" s="82"/>
      <c r="C48" s="82"/>
      <c r="D48" s="82"/>
      <c r="E48" s="82"/>
      <c r="F48" s="82"/>
      <c r="G48" s="82"/>
      <c r="H48" s="82"/>
      <c r="I48" s="82"/>
      <c r="J48" s="82"/>
    </row>
    <row r="49" spans="1:112" s="22" customFormat="1" collapsed="1" x14ac:dyDescent="0.3">
      <c r="A49" s="82"/>
      <c r="B49" s="82"/>
      <c r="C49" s="82"/>
      <c r="D49" s="82"/>
      <c r="E49" s="82"/>
      <c r="F49" s="82"/>
      <c r="G49" s="82"/>
      <c r="H49" s="82"/>
      <c r="I49" s="82"/>
      <c r="J49" s="82"/>
    </row>
    <row r="50" spans="1:112" s="22" customFormat="1" ht="18.75" customHeight="1" x14ac:dyDescent="0.3">
      <c r="A50" s="82"/>
      <c r="B50" s="82"/>
      <c r="C50" s="82"/>
      <c r="D50" s="82"/>
      <c r="E50" s="82"/>
      <c r="F50" s="82"/>
      <c r="G50" s="82"/>
      <c r="H50" s="82"/>
      <c r="I50" s="82"/>
      <c r="J50" s="82"/>
    </row>
    <row r="51" spans="1:112" s="22" customFormat="1" x14ac:dyDescent="0.3">
      <c r="A51" s="82"/>
      <c r="B51" s="82"/>
      <c r="C51" s="82"/>
      <c r="D51" s="82"/>
      <c r="E51" s="82"/>
      <c r="F51" s="82"/>
      <c r="G51" s="82"/>
      <c r="H51" s="82"/>
      <c r="I51" s="82"/>
      <c r="J51" s="82"/>
      <c r="DH51" s="147" t="e">
        <f>COUNTIF(#REF!,"&lt;&gt;")</f>
        <v>#REF!</v>
      </c>
    </row>
    <row r="52" spans="1:112" s="22" customFormat="1" x14ac:dyDescent="0.3">
      <c r="A52" s="82"/>
      <c r="B52" s="82"/>
      <c r="C52" s="82"/>
      <c r="D52" s="82"/>
      <c r="E52" s="82"/>
      <c r="F52" s="82"/>
      <c r="G52" s="82"/>
      <c r="H52" s="82"/>
      <c r="I52" s="82"/>
      <c r="J52" s="82"/>
    </row>
    <row r="53" spans="1:112" s="22" customFormat="1" collapsed="1" x14ac:dyDescent="0.3">
      <c r="A53" s="82"/>
      <c r="B53" s="82"/>
      <c r="C53" s="82"/>
      <c r="D53" s="82"/>
      <c r="E53" s="82"/>
      <c r="F53" s="82"/>
      <c r="G53" s="82"/>
      <c r="H53" s="82"/>
      <c r="I53" s="82"/>
      <c r="J53" s="82"/>
    </row>
    <row r="54" spans="1:112" s="22" customFormat="1" ht="18.75" customHeight="1" x14ac:dyDescent="0.3">
      <c r="A54" s="82"/>
      <c r="B54" s="82"/>
      <c r="C54" s="82"/>
      <c r="D54" s="82"/>
      <c r="E54" s="82"/>
      <c r="F54" s="82"/>
      <c r="G54" s="82"/>
      <c r="H54" s="82"/>
      <c r="I54" s="82"/>
      <c r="J54" s="82"/>
    </row>
    <row r="55" spans="1:112" s="22" customFormat="1" x14ac:dyDescent="0.3">
      <c r="A55" s="82"/>
      <c r="B55" s="82"/>
      <c r="C55" s="82"/>
      <c r="D55" s="82"/>
      <c r="E55" s="82"/>
      <c r="F55" s="82"/>
      <c r="G55" s="82"/>
      <c r="H55" s="82"/>
      <c r="I55" s="82"/>
      <c r="J55" s="82"/>
      <c r="DH55" s="147" t="e">
        <f>COUNTIF(#REF!,"&lt;&gt;")</f>
        <v>#REF!</v>
      </c>
    </row>
    <row r="56" spans="1:112" s="22" customFormat="1" x14ac:dyDescent="0.3">
      <c r="A56" s="82"/>
      <c r="B56" s="82"/>
      <c r="C56" s="82"/>
      <c r="D56" s="82"/>
      <c r="E56" s="82"/>
      <c r="F56" s="82"/>
      <c r="G56" s="82"/>
      <c r="H56" s="82"/>
      <c r="I56" s="82"/>
      <c r="J56" s="82"/>
    </row>
    <row r="57" spans="1:112" s="22" customFormat="1" collapsed="1" x14ac:dyDescent="0.3">
      <c r="A57" s="82"/>
      <c r="B57" s="82"/>
      <c r="C57" s="82"/>
      <c r="D57" s="82"/>
      <c r="E57" s="82"/>
      <c r="F57" s="82"/>
      <c r="G57" s="82"/>
      <c r="H57" s="82"/>
      <c r="I57" s="82"/>
      <c r="J57" s="82"/>
    </row>
    <row r="58" spans="1:112" s="22" customFormat="1" ht="18.75" customHeight="1" x14ac:dyDescent="0.3">
      <c r="A58" s="82"/>
      <c r="B58" s="82"/>
      <c r="C58" s="82"/>
      <c r="D58" s="82"/>
      <c r="E58" s="82"/>
      <c r="F58" s="82"/>
      <c r="G58" s="82"/>
      <c r="H58" s="82"/>
      <c r="I58" s="82"/>
      <c r="J58" s="82"/>
    </row>
    <row r="59" spans="1:112" s="22" customFormat="1" x14ac:dyDescent="0.3">
      <c r="A59" s="82"/>
      <c r="B59" s="82"/>
      <c r="C59" s="82"/>
      <c r="D59" s="82"/>
      <c r="E59" s="82"/>
      <c r="F59" s="82"/>
      <c r="G59" s="82"/>
      <c r="H59" s="82"/>
      <c r="I59" s="82"/>
      <c r="J59" s="82"/>
      <c r="DH59" s="147" t="e">
        <f>COUNTIF(#REF!,"&lt;&gt;")</f>
        <v>#REF!</v>
      </c>
    </row>
    <row r="60" spans="1:112" s="22" customFormat="1" x14ac:dyDescent="0.3">
      <c r="A60" s="82"/>
      <c r="B60" s="82"/>
      <c r="C60" s="82"/>
      <c r="D60" s="82"/>
      <c r="E60" s="82"/>
      <c r="F60" s="82"/>
      <c r="G60" s="82"/>
      <c r="H60" s="82"/>
      <c r="I60" s="82"/>
      <c r="J60" s="82"/>
    </row>
    <row r="61" spans="1:112" s="22" customFormat="1" x14ac:dyDescent="0.3">
      <c r="A61" s="82"/>
      <c r="B61" s="82"/>
      <c r="C61" s="82"/>
      <c r="D61" s="82"/>
      <c r="E61" s="82"/>
      <c r="F61" s="82"/>
      <c r="G61" s="82"/>
      <c r="H61" s="82"/>
      <c r="I61" s="82"/>
      <c r="J61" s="82"/>
    </row>
    <row r="62" spans="1:112" s="22" customFormat="1" ht="18.75" customHeight="1" x14ac:dyDescent="0.3">
      <c r="A62" s="82"/>
      <c r="B62" s="82"/>
      <c r="C62" s="82"/>
      <c r="D62" s="82"/>
      <c r="E62" s="82"/>
      <c r="F62" s="82"/>
      <c r="G62" s="82"/>
      <c r="H62" s="82"/>
      <c r="I62" s="82"/>
      <c r="J62" s="82"/>
    </row>
    <row r="63" spans="1:112" s="22" customFormat="1" x14ac:dyDescent="0.3">
      <c r="A63" s="82"/>
      <c r="B63" s="82"/>
      <c r="C63" s="82"/>
      <c r="D63" s="82"/>
      <c r="E63" s="82"/>
      <c r="F63" s="82"/>
      <c r="G63" s="82"/>
      <c r="H63" s="82"/>
      <c r="I63" s="82"/>
      <c r="J63" s="82"/>
      <c r="DH63" s="147" t="e">
        <f>COUNTIF(#REF!,"&lt;&gt;")</f>
        <v>#REF!</v>
      </c>
    </row>
    <row r="64" spans="1:112" s="22" customFormat="1" x14ac:dyDescent="0.3">
      <c r="A64" s="82"/>
      <c r="B64" s="82"/>
      <c r="C64" s="82"/>
      <c r="D64" s="82"/>
      <c r="E64" s="82"/>
      <c r="F64" s="82"/>
      <c r="G64" s="82"/>
      <c r="H64" s="82"/>
      <c r="I64" s="82"/>
      <c r="J64" s="82"/>
    </row>
    <row r="65" spans="1:112" s="22" customFormat="1" ht="42" customHeight="1" x14ac:dyDescent="0.3">
      <c r="A65" s="82"/>
      <c r="B65" s="82"/>
      <c r="C65" s="82"/>
      <c r="D65" s="82"/>
      <c r="E65" s="82"/>
      <c r="F65" s="82"/>
      <c r="G65" s="82"/>
      <c r="H65" s="82"/>
      <c r="I65" s="82"/>
      <c r="J65" s="82"/>
    </row>
    <row r="66" spans="1:112" s="22" customFormat="1" x14ac:dyDescent="0.3">
      <c r="A66" s="82"/>
      <c r="B66" s="82"/>
      <c r="C66" s="82"/>
      <c r="D66" s="82"/>
      <c r="E66" s="82"/>
      <c r="F66" s="82"/>
      <c r="G66" s="82"/>
      <c r="H66" s="82"/>
      <c r="I66" s="82"/>
      <c r="J66" s="82"/>
    </row>
    <row r="67" spans="1:112" s="22" customFormat="1" x14ac:dyDescent="0.3">
      <c r="A67" s="82"/>
      <c r="B67" s="82"/>
      <c r="C67" s="82"/>
      <c r="D67" s="82"/>
      <c r="E67" s="82"/>
      <c r="F67" s="82"/>
      <c r="G67" s="82"/>
      <c r="H67" s="82"/>
      <c r="I67" s="82"/>
      <c r="J67" s="82"/>
      <c r="DH67" s="147" t="e">
        <f>COUNTIF(#REF!,"&lt;&gt;")</f>
        <v>#REF!</v>
      </c>
    </row>
    <row r="68" spans="1:112" s="22" customFormat="1" x14ac:dyDescent="0.3">
      <c r="A68" s="82"/>
      <c r="B68" s="82"/>
      <c r="C68" s="82"/>
      <c r="D68" s="82"/>
      <c r="E68" s="82"/>
      <c r="F68" s="82"/>
      <c r="G68" s="82"/>
      <c r="H68" s="82"/>
      <c r="I68" s="82"/>
      <c r="J68" s="82"/>
    </row>
    <row r="69" spans="1:112" s="22" customFormat="1" collapsed="1" x14ac:dyDescent="0.3">
      <c r="A69" s="82"/>
      <c r="B69" s="82"/>
      <c r="C69" s="82"/>
      <c r="D69" s="82"/>
      <c r="E69" s="82"/>
      <c r="F69" s="82"/>
      <c r="G69" s="82"/>
      <c r="H69" s="82"/>
      <c r="I69" s="82"/>
      <c r="J69" s="82"/>
    </row>
    <row r="70" spans="1:112" s="22" customFormat="1" ht="15" customHeight="1" x14ac:dyDescent="0.3">
      <c r="A70" s="82"/>
      <c r="B70" s="82"/>
      <c r="C70" s="82"/>
      <c r="D70" s="82"/>
      <c r="E70" s="82"/>
      <c r="F70" s="82"/>
      <c r="G70" s="82"/>
      <c r="H70" s="82"/>
      <c r="I70" s="82"/>
      <c r="J70" s="82"/>
      <c r="DH70" s="147" t="e">
        <f>COUNTIF(#REF!,"&lt;&gt;")</f>
        <v>#REF!</v>
      </c>
    </row>
    <row r="71" spans="1:112" s="22" customFormat="1" x14ac:dyDescent="0.3">
      <c r="A71" s="82"/>
      <c r="B71" s="82"/>
      <c r="C71" s="82"/>
      <c r="D71" s="82"/>
      <c r="E71" s="82"/>
      <c r="F71" s="82"/>
      <c r="G71" s="82"/>
      <c r="H71" s="82"/>
      <c r="I71" s="82"/>
      <c r="J71" s="82"/>
    </row>
    <row r="72" spans="1:112" s="22" customFormat="1" x14ac:dyDescent="0.3">
      <c r="A72" s="82"/>
      <c r="B72" s="82"/>
      <c r="C72" s="82"/>
      <c r="D72" s="82"/>
      <c r="E72" s="82"/>
      <c r="F72" s="82"/>
      <c r="G72" s="82"/>
      <c r="H72" s="82"/>
      <c r="I72" s="82"/>
      <c r="J72" s="82"/>
      <c r="DH72" s="147" t="e">
        <f>COUNTIF(#REF!,"&lt;&gt;")</f>
        <v>#REF!</v>
      </c>
    </row>
    <row r="73" spans="1:112" s="22" customFormat="1" collapsed="1" x14ac:dyDescent="0.3">
      <c r="A73" s="82"/>
      <c r="B73" s="82"/>
      <c r="C73" s="82"/>
      <c r="D73" s="82"/>
      <c r="E73" s="82"/>
      <c r="F73" s="82"/>
      <c r="G73" s="82"/>
      <c r="H73" s="82"/>
      <c r="I73" s="82"/>
      <c r="J73" s="82"/>
    </row>
    <row r="74" spans="1:112" s="22" customFormat="1" x14ac:dyDescent="0.3">
      <c r="A74" s="82"/>
      <c r="B74" s="82"/>
      <c r="C74" s="82"/>
      <c r="D74" s="82"/>
      <c r="E74" s="82"/>
      <c r="F74" s="82"/>
      <c r="G74" s="82"/>
      <c r="H74" s="82"/>
      <c r="I74" s="82"/>
      <c r="J74" s="82"/>
    </row>
    <row r="75" spans="1:112" s="22" customFormat="1" x14ac:dyDescent="0.3">
      <c r="A75" s="82"/>
      <c r="B75" s="82"/>
      <c r="C75" s="82"/>
      <c r="D75" s="82"/>
      <c r="E75" s="82"/>
      <c r="F75" s="82"/>
      <c r="G75" s="82"/>
      <c r="H75" s="82"/>
      <c r="I75" s="82"/>
      <c r="J75" s="82"/>
    </row>
    <row r="76" spans="1:112" s="22" customFormat="1" ht="24" customHeight="1" x14ac:dyDescent="0.3">
      <c r="A76" s="82"/>
      <c r="B76" s="82"/>
      <c r="C76" s="82"/>
      <c r="D76" s="82"/>
      <c r="E76" s="82"/>
      <c r="F76" s="82"/>
      <c r="G76" s="82"/>
      <c r="H76" s="82"/>
      <c r="I76" s="82"/>
      <c r="J76" s="82"/>
    </row>
    <row r="77" spans="1:112" s="22" customFormat="1" x14ac:dyDescent="0.3">
      <c r="A77" s="82"/>
      <c r="B77" s="82"/>
      <c r="C77" s="82"/>
      <c r="D77" s="82"/>
      <c r="E77" s="82"/>
      <c r="F77" s="82"/>
      <c r="G77" s="82"/>
      <c r="H77" s="82"/>
      <c r="I77" s="82"/>
      <c r="J77" s="82"/>
    </row>
    <row r="78" spans="1:112" s="22" customFormat="1" hidden="1" x14ac:dyDescent="0.3">
      <c r="A78" s="82"/>
      <c r="B78" s="82"/>
      <c r="C78" s="82"/>
      <c r="D78" s="82"/>
      <c r="E78" s="82"/>
      <c r="F78" s="82"/>
      <c r="G78" s="82"/>
      <c r="H78" s="82"/>
      <c r="I78" s="82"/>
      <c r="J78" s="82"/>
    </row>
    <row r="79" spans="1:112" s="22" customFormat="1" ht="15.75" customHeight="1" x14ac:dyDescent="0.3">
      <c r="A79" s="82"/>
      <c r="B79" s="82"/>
      <c r="C79" s="82"/>
      <c r="D79" s="82"/>
      <c r="E79" s="82"/>
      <c r="F79" s="82"/>
      <c r="G79" s="82"/>
      <c r="H79" s="82"/>
      <c r="I79" s="82"/>
      <c r="J79" s="82"/>
      <c r="DH79" s="147" t="e">
        <f>COUNTIF(#REF!,"&lt;&gt;")</f>
        <v>#REF!</v>
      </c>
    </row>
    <row r="80" spans="1:112" s="22" customFormat="1" x14ac:dyDescent="0.3">
      <c r="A80" s="82"/>
      <c r="B80" s="82"/>
      <c r="C80" s="82"/>
      <c r="D80" s="82"/>
      <c r="E80" s="82"/>
      <c r="F80" s="82"/>
      <c r="G80" s="82"/>
      <c r="H80" s="82"/>
      <c r="I80" s="82"/>
      <c r="J80" s="82"/>
    </row>
    <row r="81" spans="1:112" s="22" customFormat="1" ht="15" customHeight="1" x14ac:dyDescent="0.3">
      <c r="A81" s="82"/>
      <c r="B81" s="82"/>
      <c r="C81" s="82"/>
      <c r="D81" s="82"/>
      <c r="E81" s="82"/>
      <c r="F81" s="82"/>
      <c r="G81" s="82"/>
      <c r="H81" s="82"/>
      <c r="I81" s="82"/>
      <c r="J81" s="82"/>
    </row>
    <row r="82" spans="1:112" s="22" customFormat="1" x14ac:dyDescent="0.3">
      <c r="A82" s="82"/>
      <c r="B82" s="82"/>
      <c r="C82" s="82"/>
      <c r="D82" s="82"/>
      <c r="E82" s="82"/>
      <c r="F82" s="82"/>
      <c r="G82" s="82"/>
      <c r="H82" s="82"/>
      <c r="I82" s="82"/>
      <c r="J82" s="82"/>
    </row>
    <row r="83" spans="1:112" s="22" customFormat="1" x14ac:dyDescent="0.3">
      <c r="A83" s="82"/>
      <c r="B83" s="82"/>
      <c r="C83" s="82"/>
      <c r="D83" s="82"/>
      <c r="E83" s="82"/>
      <c r="F83" s="82"/>
      <c r="G83" s="82"/>
      <c r="H83" s="82"/>
      <c r="I83" s="82"/>
      <c r="J83" s="82"/>
    </row>
    <row r="84" spans="1:112" s="22" customFormat="1" x14ac:dyDescent="0.3">
      <c r="A84" s="82"/>
      <c r="B84" s="82"/>
      <c r="C84" s="82"/>
      <c r="D84" s="82"/>
      <c r="E84" s="82"/>
      <c r="F84" s="82"/>
      <c r="G84" s="82"/>
      <c r="H84" s="82"/>
      <c r="I84" s="82"/>
      <c r="J84" s="82"/>
    </row>
    <row r="85" spans="1:112" s="22" customFormat="1" ht="18.75" customHeight="1" x14ac:dyDescent="0.3">
      <c r="A85" s="82"/>
      <c r="B85" s="82"/>
      <c r="C85" s="82"/>
      <c r="D85" s="82"/>
      <c r="E85" s="82"/>
      <c r="F85" s="82"/>
      <c r="G85" s="82"/>
      <c r="H85" s="82"/>
      <c r="I85" s="82"/>
      <c r="J85" s="82"/>
    </row>
    <row r="86" spans="1:112" s="22" customFormat="1" x14ac:dyDescent="0.3">
      <c r="A86" s="82"/>
      <c r="B86" s="82"/>
      <c r="C86" s="82"/>
      <c r="D86" s="82"/>
      <c r="E86" s="82"/>
      <c r="F86" s="82"/>
      <c r="G86" s="82"/>
      <c r="H86" s="82"/>
      <c r="I86" s="82"/>
      <c r="J86" s="82"/>
      <c r="DH86" s="147" t="e">
        <f>COUNTIF(#REF!,"&lt;&gt;")</f>
        <v>#REF!</v>
      </c>
    </row>
    <row r="87" spans="1:112" s="22" customFormat="1" x14ac:dyDescent="0.3">
      <c r="A87" s="82"/>
      <c r="B87" s="82"/>
      <c r="C87" s="82"/>
      <c r="D87" s="82"/>
      <c r="E87" s="82"/>
      <c r="F87" s="82"/>
      <c r="G87" s="82"/>
      <c r="H87" s="82"/>
      <c r="I87" s="82"/>
      <c r="J87" s="82"/>
    </row>
    <row r="88" spans="1:112" s="22" customFormat="1" x14ac:dyDescent="0.3">
      <c r="A88" s="82"/>
      <c r="B88" s="82"/>
      <c r="C88" s="82"/>
      <c r="D88" s="82"/>
      <c r="E88" s="82"/>
      <c r="F88" s="82"/>
      <c r="G88" s="82"/>
      <c r="H88" s="82"/>
      <c r="I88" s="82"/>
      <c r="J88" s="82"/>
    </row>
    <row r="89" spans="1:112" s="22" customFormat="1" ht="63" customHeight="1" x14ac:dyDescent="0.3">
      <c r="A89" s="82"/>
      <c r="B89" s="82"/>
      <c r="C89" s="82"/>
      <c r="D89" s="82"/>
      <c r="E89" s="82"/>
      <c r="F89" s="82"/>
      <c r="G89" s="82"/>
      <c r="H89" s="82"/>
      <c r="I89" s="82"/>
      <c r="J89" s="82"/>
    </row>
    <row r="90" spans="1:112" s="22" customFormat="1" x14ac:dyDescent="0.3">
      <c r="A90" s="82"/>
      <c r="B90" s="82"/>
      <c r="C90" s="82"/>
      <c r="D90" s="82"/>
      <c r="E90" s="82"/>
      <c r="F90" s="82"/>
      <c r="G90" s="82"/>
      <c r="H90" s="82"/>
      <c r="I90" s="82"/>
      <c r="J90" s="82"/>
    </row>
    <row r="91" spans="1:112" s="22" customFormat="1" x14ac:dyDescent="0.3">
      <c r="A91" s="82"/>
      <c r="B91" s="82"/>
      <c r="C91" s="82"/>
      <c r="D91" s="82"/>
      <c r="E91" s="82"/>
      <c r="F91" s="82"/>
      <c r="G91" s="82"/>
      <c r="H91" s="82"/>
      <c r="I91" s="82"/>
      <c r="J91" s="82"/>
      <c r="DH91" s="147">
        <f>COUNTIF(D23:I23,"&lt;&gt;")</f>
        <v>0</v>
      </c>
    </row>
    <row r="92" spans="1:112" s="22" customFormat="1" x14ac:dyDescent="0.3">
      <c r="A92" s="82"/>
      <c r="B92" s="82"/>
      <c r="C92" s="82"/>
      <c r="D92" s="82"/>
      <c r="E92" s="82"/>
      <c r="F92" s="82"/>
      <c r="G92" s="82"/>
      <c r="H92" s="82"/>
      <c r="I92" s="82"/>
      <c r="J92" s="82"/>
    </row>
    <row r="93" spans="1:112" s="22" customFormat="1" ht="18.75" customHeight="1" x14ac:dyDescent="0.3">
      <c r="A93" s="82"/>
      <c r="B93" s="82"/>
      <c r="C93" s="82"/>
      <c r="D93" s="82"/>
      <c r="E93" s="82"/>
      <c r="F93" s="82"/>
      <c r="G93" s="82"/>
      <c r="H93" s="82"/>
      <c r="I93" s="82"/>
      <c r="J93" s="82"/>
    </row>
    <row r="94" spans="1:112" s="22" customFormat="1" x14ac:dyDescent="0.3">
      <c r="A94" s="82"/>
      <c r="B94" s="82"/>
      <c r="C94" s="82"/>
      <c r="D94" s="82"/>
      <c r="E94" s="82"/>
      <c r="F94" s="82"/>
      <c r="G94" s="82"/>
      <c r="H94" s="82"/>
      <c r="I94" s="82"/>
      <c r="J94" s="82"/>
      <c r="DH94" s="147" t="e">
        <f>COUNTIF(#REF!,"&lt;&gt;")</f>
        <v>#REF!</v>
      </c>
    </row>
    <row r="95" spans="1:112" s="22" customFormat="1" x14ac:dyDescent="0.3">
      <c r="A95" s="82"/>
      <c r="B95" s="82"/>
      <c r="C95" s="82"/>
      <c r="D95" s="82"/>
      <c r="E95" s="82"/>
      <c r="F95" s="82"/>
      <c r="G95" s="82"/>
      <c r="H95" s="82"/>
      <c r="I95" s="82"/>
      <c r="J95" s="82"/>
    </row>
    <row r="96" spans="1:112" s="22" customFormat="1" x14ac:dyDescent="0.3">
      <c r="A96" s="82"/>
      <c r="B96" s="82"/>
      <c r="C96" s="82"/>
      <c r="D96" s="82"/>
      <c r="E96" s="82"/>
      <c r="F96" s="82"/>
      <c r="G96" s="82"/>
      <c r="H96" s="82"/>
      <c r="I96" s="82"/>
      <c r="J96" s="82"/>
    </row>
    <row r="97" spans="1:112" s="22" customFormat="1" hidden="1" x14ac:dyDescent="0.3">
      <c r="A97" s="82"/>
      <c r="B97" s="82"/>
      <c r="C97" s="82"/>
      <c r="D97" s="82"/>
      <c r="E97" s="82"/>
      <c r="F97" s="82"/>
      <c r="G97" s="82"/>
      <c r="H97" s="82"/>
      <c r="I97" s="82"/>
      <c r="J97" s="82"/>
    </row>
    <row r="98" spans="1:112" s="22" customFormat="1" x14ac:dyDescent="0.3">
      <c r="A98" s="82"/>
      <c r="B98" s="82"/>
      <c r="C98" s="82"/>
      <c r="D98" s="82"/>
      <c r="E98" s="82"/>
      <c r="F98" s="82"/>
      <c r="G98" s="82"/>
      <c r="H98" s="82"/>
      <c r="I98" s="82"/>
      <c r="J98" s="82"/>
      <c r="K98"/>
      <c r="L98"/>
      <c r="DH98" s="147" t="e">
        <f>COUNTIF(#REF!,"&lt;&gt;")</f>
        <v>#REF!</v>
      </c>
    </row>
    <row r="99" spans="1:112" s="22" customFormat="1" x14ac:dyDescent="0.3">
      <c r="A99" s="82"/>
      <c r="B99" s="82"/>
      <c r="C99" s="82"/>
      <c r="D99" s="82"/>
      <c r="E99" s="82"/>
      <c r="F99" s="82"/>
      <c r="G99" s="82"/>
      <c r="H99" s="82"/>
      <c r="I99" s="82"/>
      <c r="J99" s="82"/>
    </row>
    <row r="100" spans="1:112" s="22" customFormat="1" x14ac:dyDescent="0.3">
      <c r="A100" s="82"/>
      <c r="B100" s="82"/>
      <c r="C100" s="82"/>
      <c r="D100" s="82"/>
      <c r="E100" s="82"/>
      <c r="F100" s="82"/>
      <c r="G100" s="82"/>
      <c r="H100" s="82"/>
      <c r="I100" s="82"/>
      <c r="J100" s="82"/>
    </row>
    <row r="101" spans="1:112" s="22" customFormat="1" ht="26.25" customHeight="1" x14ac:dyDescent="0.3">
      <c r="A101" s="82"/>
      <c r="B101" s="82"/>
      <c r="C101" s="82"/>
      <c r="D101" s="82"/>
      <c r="E101" s="82"/>
      <c r="F101" s="82"/>
      <c r="G101" s="82"/>
      <c r="H101" s="82"/>
      <c r="I101" s="82"/>
      <c r="J101" s="82"/>
    </row>
    <row r="102" spans="1:112" s="22" customFormat="1" x14ac:dyDescent="0.3">
      <c r="A102" s="82"/>
      <c r="B102" s="82"/>
      <c r="C102" s="82"/>
      <c r="D102" s="82"/>
      <c r="E102" s="82"/>
      <c r="F102" s="82"/>
      <c r="G102" s="82"/>
      <c r="H102" s="82"/>
      <c r="I102" s="82"/>
      <c r="J102" s="82"/>
    </row>
    <row r="103" spans="1:112" s="22" customFormat="1" x14ac:dyDescent="0.3">
      <c r="A103" s="82"/>
      <c r="B103" s="82"/>
      <c r="C103" s="82"/>
      <c r="D103" s="82"/>
      <c r="E103" s="82"/>
      <c r="F103" s="82"/>
      <c r="G103" s="82"/>
      <c r="H103" s="82"/>
      <c r="I103" s="82"/>
      <c r="J103" s="82"/>
    </row>
    <row r="104" spans="1:112" s="22" customFormat="1" x14ac:dyDescent="0.3">
      <c r="A104" s="82"/>
      <c r="B104" s="82"/>
      <c r="C104" s="82"/>
      <c r="D104" s="82"/>
      <c r="E104" s="82"/>
      <c r="F104" s="82"/>
      <c r="G104" s="82"/>
      <c r="H104" s="82"/>
      <c r="I104" s="82"/>
      <c r="J104" s="82"/>
    </row>
    <row r="105" spans="1:112" s="22" customFormat="1" x14ac:dyDescent="0.3">
      <c r="A105" s="82"/>
      <c r="B105" s="82"/>
      <c r="C105" s="82"/>
      <c r="D105" s="82"/>
      <c r="E105" s="82"/>
      <c r="F105" s="82"/>
      <c r="G105" s="82"/>
      <c r="H105" s="82"/>
      <c r="I105" s="82"/>
      <c r="J105" s="82"/>
    </row>
    <row r="106" spans="1:112" s="22" customFormat="1" x14ac:dyDescent="0.3">
      <c r="A106" s="82"/>
      <c r="B106" s="82"/>
      <c r="C106" s="82"/>
      <c r="D106" s="82"/>
      <c r="E106" s="82"/>
      <c r="F106" s="82"/>
      <c r="G106" s="82"/>
      <c r="H106" s="82"/>
      <c r="I106" s="82"/>
      <c r="J106" s="82"/>
    </row>
    <row r="107" spans="1:112" s="22" customFormat="1" ht="25.5" customHeight="1" x14ac:dyDescent="0.3">
      <c r="A107" s="82"/>
      <c r="B107" s="82"/>
      <c r="C107" s="82"/>
      <c r="D107" s="82"/>
      <c r="E107" s="82"/>
      <c r="F107" s="82"/>
      <c r="G107" s="82"/>
      <c r="H107" s="82"/>
      <c r="I107" s="82"/>
      <c r="J107" s="82"/>
    </row>
    <row r="108" spans="1:112" s="22" customFormat="1" ht="36" customHeight="1" x14ac:dyDescent="0.3">
      <c r="A108" s="82"/>
      <c r="B108" s="82"/>
      <c r="C108" s="82"/>
      <c r="D108" s="82"/>
      <c r="E108" s="82"/>
      <c r="F108" s="82"/>
      <c r="G108" s="82"/>
      <c r="H108" s="82"/>
      <c r="I108" s="82"/>
      <c r="J108" s="82"/>
    </row>
    <row r="109" spans="1:112" s="22" customFormat="1" x14ac:dyDescent="0.3">
      <c r="A109" s="82"/>
      <c r="B109" s="82"/>
      <c r="C109" s="82"/>
      <c r="D109" s="82"/>
      <c r="E109" s="82"/>
      <c r="F109" s="82"/>
      <c r="G109" s="82"/>
      <c r="H109" s="82"/>
      <c r="I109" s="82"/>
      <c r="J109" s="82"/>
    </row>
    <row r="110" spans="1:112" s="22" customFormat="1" ht="15" customHeight="1" x14ac:dyDescent="0.3">
      <c r="A110" s="82"/>
      <c r="B110" s="82"/>
      <c r="C110" s="82"/>
      <c r="D110" s="82"/>
      <c r="E110" s="82"/>
      <c r="F110" s="82"/>
      <c r="G110" s="82"/>
      <c r="H110" s="82"/>
      <c r="I110" s="82"/>
      <c r="J110" s="82"/>
      <c r="DH110" s="147" t="e">
        <f>COUNTIF(#REF!,"&lt;&gt;")</f>
        <v>#REF!</v>
      </c>
    </row>
    <row r="111" spans="1:112" s="22" customFormat="1" x14ac:dyDescent="0.3">
      <c r="A111" s="82"/>
      <c r="B111" s="82"/>
      <c r="C111" s="82"/>
      <c r="D111" s="82"/>
      <c r="E111" s="82"/>
      <c r="F111" s="82"/>
      <c r="G111" s="82"/>
      <c r="H111" s="82"/>
      <c r="I111" s="82"/>
      <c r="J111" s="82"/>
      <c r="K111"/>
      <c r="L111"/>
    </row>
    <row r="112" spans="1:112" s="22" customFormat="1" ht="93" customHeight="1" x14ac:dyDescent="0.3">
      <c r="A112" s="82"/>
      <c r="B112" s="82"/>
      <c r="C112" s="82"/>
      <c r="D112" s="82"/>
      <c r="E112" s="82"/>
      <c r="F112" s="82"/>
      <c r="G112" s="82"/>
      <c r="H112" s="82"/>
      <c r="I112" s="82"/>
      <c r="J112" s="82"/>
    </row>
    <row r="113" spans="1:112" s="22" customFormat="1" x14ac:dyDescent="0.3">
      <c r="A113" s="82"/>
      <c r="B113" s="82"/>
      <c r="C113" s="82"/>
      <c r="D113" s="82"/>
      <c r="E113" s="82"/>
      <c r="F113" s="82"/>
      <c r="G113" s="82"/>
      <c r="H113" s="82"/>
      <c r="I113" s="82"/>
      <c r="J113" s="82"/>
    </row>
    <row r="114" spans="1:112" s="22" customFormat="1" x14ac:dyDescent="0.3">
      <c r="A114" s="82"/>
      <c r="B114" s="82"/>
      <c r="C114" s="82"/>
      <c r="D114" s="82"/>
      <c r="E114" s="82"/>
      <c r="F114" s="82"/>
      <c r="G114" s="82"/>
      <c r="H114" s="82"/>
      <c r="I114" s="82"/>
      <c r="J114" s="82"/>
    </row>
    <row r="115" spans="1:112" s="22" customFormat="1" x14ac:dyDescent="0.3">
      <c r="A115" s="82"/>
      <c r="B115" s="82"/>
      <c r="C115" s="82"/>
      <c r="D115" s="82"/>
      <c r="E115" s="82"/>
      <c r="F115" s="82"/>
      <c r="G115" s="82"/>
      <c r="H115" s="82"/>
      <c r="I115" s="82"/>
      <c r="J115" s="82"/>
      <c r="DH115" s="147" t="e">
        <f>COUNTIF(#REF!,"&lt;&gt;")</f>
        <v>#REF!</v>
      </c>
    </row>
    <row r="116" spans="1:112" s="22" customFormat="1" ht="18.75" customHeight="1" x14ac:dyDescent="0.3">
      <c r="A116" s="82"/>
      <c r="B116" s="82"/>
      <c r="C116" s="82"/>
      <c r="D116" s="82"/>
      <c r="E116" s="82"/>
      <c r="F116" s="82"/>
      <c r="G116" s="82"/>
      <c r="H116" s="82"/>
      <c r="I116" s="82"/>
      <c r="J116" s="82"/>
    </row>
    <row r="117" spans="1:112" s="22" customFormat="1" ht="15" customHeight="1" x14ac:dyDescent="0.3">
      <c r="A117" s="82"/>
      <c r="B117" s="82"/>
      <c r="C117" s="82"/>
      <c r="D117" s="82"/>
      <c r="E117" s="82"/>
      <c r="F117" s="82"/>
      <c r="G117" s="82"/>
      <c r="H117" s="82"/>
      <c r="I117" s="82"/>
      <c r="J117" s="82"/>
    </row>
    <row r="118" spans="1:112" s="22" customFormat="1" x14ac:dyDescent="0.3">
      <c r="A118" s="82"/>
      <c r="B118" s="82"/>
      <c r="C118" s="82"/>
      <c r="D118" s="82"/>
      <c r="E118" s="82"/>
      <c r="F118" s="82"/>
      <c r="G118" s="82"/>
      <c r="H118" s="82"/>
      <c r="I118" s="82"/>
      <c r="J118" s="82"/>
    </row>
    <row r="119" spans="1:112" s="22" customFormat="1" x14ac:dyDescent="0.3">
      <c r="A119" s="82"/>
      <c r="B119" s="82"/>
      <c r="C119" s="82"/>
      <c r="D119" s="82"/>
      <c r="E119" s="82"/>
      <c r="F119" s="82"/>
      <c r="G119" s="82"/>
      <c r="H119" s="82"/>
      <c r="I119" s="82"/>
      <c r="J119" s="82"/>
    </row>
    <row r="120" spans="1:112" s="22" customFormat="1" ht="59.25" customHeight="1" x14ac:dyDescent="0.3">
      <c r="A120" s="82"/>
      <c r="B120" s="82"/>
      <c r="C120" s="82"/>
      <c r="D120" s="82"/>
      <c r="E120" s="82"/>
      <c r="F120" s="82"/>
      <c r="G120" s="82"/>
      <c r="H120" s="82"/>
      <c r="I120" s="82"/>
      <c r="J120" s="82"/>
    </row>
    <row r="121" spans="1:112" s="22" customFormat="1" ht="18.75" customHeight="1" x14ac:dyDescent="0.3">
      <c r="A121" s="82"/>
      <c r="B121" s="82"/>
      <c r="C121" s="82"/>
      <c r="D121" s="82"/>
      <c r="E121" s="82"/>
      <c r="F121" s="82"/>
      <c r="G121" s="82"/>
      <c r="H121" s="82"/>
      <c r="I121" s="82"/>
      <c r="J121" s="82"/>
    </row>
    <row r="122" spans="1:112" s="22" customFormat="1" x14ac:dyDescent="0.3">
      <c r="A122" s="82"/>
      <c r="B122" s="82"/>
      <c r="C122" s="82"/>
      <c r="D122" s="82"/>
      <c r="E122" s="82"/>
      <c r="F122" s="82"/>
      <c r="G122" s="82"/>
      <c r="H122" s="82"/>
      <c r="I122" s="82"/>
      <c r="J122" s="82"/>
    </row>
    <row r="123" spans="1:112" s="22" customFormat="1" ht="15" customHeight="1" x14ac:dyDescent="0.3">
      <c r="A123" s="82"/>
      <c r="B123" s="82"/>
      <c r="C123" s="82"/>
      <c r="D123" s="82"/>
      <c r="E123" s="82"/>
      <c r="F123" s="82"/>
      <c r="G123" s="82"/>
      <c r="H123" s="82"/>
      <c r="I123" s="82"/>
      <c r="J123" s="82"/>
      <c r="DH123" s="147" t="e">
        <f>COUNTIF(#REF!,"&lt;&gt;")</f>
        <v>#REF!</v>
      </c>
    </row>
    <row r="124" spans="1:112" s="22" customFormat="1" x14ac:dyDescent="0.3">
      <c r="A124" s="82"/>
      <c r="B124" s="82"/>
      <c r="C124" s="82"/>
      <c r="D124" s="82"/>
      <c r="E124" s="82"/>
      <c r="F124" s="82"/>
      <c r="G124" s="82"/>
      <c r="H124" s="82"/>
      <c r="I124" s="82"/>
      <c r="J124" s="82"/>
    </row>
    <row r="125" spans="1:112" s="22" customFormat="1" ht="36" customHeight="1" x14ac:dyDescent="0.3">
      <c r="A125" s="82"/>
      <c r="B125" s="82"/>
      <c r="C125" s="82"/>
      <c r="D125" s="82"/>
      <c r="E125" s="82"/>
      <c r="F125" s="82"/>
      <c r="G125" s="82"/>
      <c r="H125" s="82"/>
      <c r="I125" s="82"/>
      <c r="J125" s="82"/>
    </row>
    <row r="126" spans="1:112" s="22" customFormat="1" x14ac:dyDescent="0.3">
      <c r="A126" s="82"/>
      <c r="B126" s="82"/>
      <c r="C126" s="82"/>
      <c r="D126" s="82"/>
      <c r="E126" s="82"/>
      <c r="F126" s="82"/>
      <c r="G126" s="82"/>
      <c r="H126" s="82"/>
      <c r="I126" s="82"/>
      <c r="J126" s="82"/>
    </row>
    <row r="127" spans="1:112" s="22" customFormat="1" ht="18.75" customHeight="1" x14ac:dyDescent="0.3">
      <c r="A127" s="82"/>
      <c r="B127" s="82"/>
      <c r="C127" s="82"/>
      <c r="D127" s="82"/>
      <c r="E127" s="82"/>
      <c r="F127" s="82"/>
      <c r="G127" s="82"/>
      <c r="H127" s="82"/>
      <c r="I127" s="82"/>
      <c r="J127" s="82"/>
    </row>
    <row r="128" spans="1:112" s="22" customFormat="1" ht="36.75" customHeight="1" x14ac:dyDescent="0.3">
      <c r="A128" s="82"/>
      <c r="B128" s="82"/>
      <c r="C128" s="82"/>
      <c r="D128" s="82"/>
      <c r="E128" s="82"/>
      <c r="F128" s="82"/>
      <c r="G128" s="82"/>
      <c r="H128" s="82"/>
      <c r="I128" s="82"/>
      <c r="J128" s="82"/>
    </row>
    <row r="129" spans="1:15" s="22" customFormat="1" ht="39" customHeight="1" x14ac:dyDescent="0.3">
      <c r="A129" s="82"/>
      <c r="B129" s="82"/>
      <c r="C129" s="82"/>
      <c r="D129" s="82"/>
      <c r="E129" s="82"/>
      <c r="F129" s="82"/>
      <c r="G129" s="82"/>
      <c r="H129" s="82"/>
      <c r="I129" s="82"/>
      <c r="J129" s="82"/>
    </row>
    <row r="130" spans="1:15" s="22" customFormat="1" x14ac:dyDescent="0.3">
      <c r="A130" s="82"/>
      <c r="B130" s="82"/>
      <c r="C130" s="82"/>
      <c r="D130" s="82"/>
      <c r="E130" s="82"/>
      <c r="F130" s="82"/>
      <c r="G130" s="82"/>
      <c r="H130" s="82"/>
      <c r="I130" s="82"/>
      <c r="J130" s="82"/>
    </row>
    <row r="131" spans="1:15" s="22" customFormat="1" ht="45" customHeight="1" x14ac:dyDescent="0.3">
      <c r="A131" s="82"/>
      <c r="B131" s="82"/>
      <c r="C131" s="82"/>
      <c r="D131" s="82"/>
      <c r="E131" s="82"/>
      <c r="F131" s="82"/>
      <c r="G131" s="82"/>
      <c r="H131" s="82"/>
      <c r="I131" s="82"/>
      <c r="J131" s="82"/>
    </row>
    <row r="132" spans="1:15" s="22" customFormat="1" x14ac:dyDescent="0.3">
      <c r="A132" s="82"/>
      <c r="B132" s="82"/>
      <c r="C132" s="82"/>
      <c r="D132" s="82"/>
      <c r="E132" s="82"/>
      <c r="F132" s="82"/>
      <c r="G132" s="82"/>
      <c r="H132" s="82"/>
      <c r="I132" s="82"/>
      <c r="J132" s="82"/>
    </row>
    <row r="133" spans="1:15" s="22" customFormat="1" ht="18.75" customHeight="1" x14ac:dyDescent="0.3">
      <c r="A133" s="82"/>
      <c r="B133" s="82"/>
      <c r="C133" s="82"/>
      <c r="D133" s="82"/>
      <c r="E133" s="82"/>
      <c r="F133" s="82"/>
      <c r="G133" s="82"/>
      <c r="H133" s="82"/>
      <c r="I133" s="82"/>
      <c r="J133" s="82"/>
    </row>
    <row r="134" spans="1:15" s="22" customFormat="1" ht="1.2" customHeight="1" x14ac:dyDescent="0.3">
      <c r="A134" s="82"/>
      <c r="B134" s="82"/>
      <c r="C134" s="82"/>
      <c r="D134" s="82"/>
      <c r="E134" s="82"/>
      <c r="F134" s="82"/>
      <c r="G134" s="82"/>
      <c r="H134" s="82"/>
      <c r="I134" s="82"/>
      <c r="J134" s="82"/>
    </row>
    <row r="135" spans="1:15" s="22" customFormat="1" ht="34.5" customHeight="1" x14ac:dyDescent="0.3">
      <c r="A135" s="82"/>
      <c r="B135" s="82"/>
      <c r="C135" s="82"/>
      <c r="D135" s="82"/>
      <c r="E135" s="82"/>
      <c r="F135" s="82"/>
      <c r="G135" s="82"/>
      <c r="H135" s="82"/>
      <c r="I135" s="82"/>
      <c r="J135" s="82"/>
    </row>
    <row r="136" spans="1:15" s="22" customFormat="1" x14ac:dyDescent="0.3">
      <c r="A136" s="82"/>
      <c r="B136" s="82"/>
      <c r="C136" s="82"/>
      <c r="D136" s="82"/>
      <c r="E136" s="82"/>
      <c r="F136" s="82"/>
      <c r="G136" s="82"/>
      <c r="H136" s="82"/>
      <c r="I136" s="82"/>
      <c r="J136" s="82"/>
    </row>
    <row r="137" spans="1:15" s="22" customFormat="1" ht="24.75" customHeight="1" x14ac:dyDescent="0.3">
      <c r="A137" s="82"/>
      <c r="B137" s="82"/>
      <c r="C137" s="82"/>
      <c r="D137" s="82"/>
      <c r="E137" s="82"/>
      <c r="F137" s="82"/>
      <c r="G137" s="82"/>
      <c r="H137" s="82"/>
      <c r="I137" s="82"/>
      <c r="J137" s="82"/>
    </row>
    <row r="138" spans="1:15" s="22" customFormat="1" ht="24" customHeight="1" x14ac:dyDescent="0.3">
      <c r="A138" s="82"/>
      <c r="B138" s="82"/>
      <c r="C138" s="82"/>
      <c r="D138" s="82"/>
      <c r="E138" s="82"/>
      <c r="F138" s="82"/>
      <c r="G138" s="82"/>
      <c r="H138" s="82"/>
      <c r="I138" s="82"/>
      <c r="J138" s="82"/>
      <c r="K138" s="82"/>
      <c r="L138" s="82"/>
    </row>
    <row r="139" spans="1:15" s="22" customFormat="1" x14ac:dyDescent="0.3">
      <c r="A139" s="82"/>
      <c r="B139" s="82"/>
      <c r="C139" s="82"/>
      <c r="D139" s="82"/>
      <c r="E139" s="82"/>
      <c r="F139" s="82"/>
      <c r="G139" s="82"/>
      <c r="H139" s="82"/>
      <c r="I139" s="82"/>
      <c r="J139" s="82"/>
      <c r="K139" s="82"/>
      <c r="L139" s="82"/>
    </row>
    <row r="140" spans="1:15" s="22" customFormat="1" x14ac:dyDescent="0.3">
      <c r="A140" s="82"/>
      <c r="B140" s="82"/>
      <c r="C140" s="82"/>
      <c r="D140" s="82"/>
      <c r="E140" s="82"/>
      <c r="F140" s="82"/>
      <c r="G140" s="82"/>
      <c r="H140" s="82"/>
      <c r="I140" s="82"/>
      <c r="J140" s="82"/>
      <c r="K140" s="82"/>
      <c r="L140" s="82"/>
    </row>
    <row r="141" spans="1:15" s="22" customFormat="1" x14ac:dyDescent="0.3">
      <c r="A141" s="82"/>
      <c r="B141" s="82"/>
      <c r="C141" s="82"/>
      <c r="D141" s="82"/>
      <c r="E141" s="82"/>
      <c r="F141" s="82"/>
      <c r="G141" s="82"/>
      <c r="H141" s="82"/>
      <c r="I141" s="82"/>
      <c r="J141" s="82"/>
      <c r="K141" s="82"/>
      <c r="L141" s="82"/>
    </row>
    <row r="142" spans="1:15" x14ac:dyDescent="0.3">
      <c r="M142" s="22"/>
      <c r="N142" s="22"/>
      <c r="O142" s="22"/>
    </row>
    <row r="143" spans="1:15" x14ac:dyDescent="0.3">
      <c r="M143" s="22"/>
      <c r="N143" s="22"/>
      <c r="O143" s="22"/>
    </row>
    <row r="144" spans="1:15" x14ac:dyDescent="0.3">
      <c r="M144" s="22"/>
      <c r="N144" s="22"/>
      <c r="O144" s="22"/>
    </row>
    <row r="145" spans="13:15" x14ac:dyDescent="0.3">
      <c r="M145" s="22"/>
      <c r="N145" s="22"/>
      <c r="O145" s="22"/>
    </row>
    <row r="146" spans="13:15" x14ac:dyDescent="0.3">
      <c r="M146" s="22"/>
      <c r="N146" s="22"/>
      <c r="O146" s="22"/>
    </row>
    <row r="147" spans="13:15" x14ac:dyDescent="0.3">
      <c r="M147" s="22"/>
      <c r="N147" s="22"/>
      <c r="O147" s="22"/>
    </row>
    <row r="148" spans="13:15" x14ac:dyDescent="0.3">
      <c r="M148" s="22"/>
      <c r="N148" s="22"/>
      <c r="O148" s="22"/>
    </row>
    <row r="149" spans="13:15" x14ac:dyDescent="0.3">
      <c r="M149" s="22"/>
      <c r="N149" s="22"/>
      <c r="O149" s="22"/>
    </row>
    <row r="150" spans="13:15" x14ac:dyDescent="0.3">
      <c r="M150" s="22"/>
      <c r="N150" s="22"/>
      <c r="O150" s="22"/>
    </row>
    <row r="151" spans="13:15" x14ac:dyDescent="0.3">
      <c r="M151" s="22"/>
      <c r="N151" s="22"/>
      <c r="O151" s="22"/>
    </row>
    <row r="152" spans="13:15" x14ac:dyDescent="0.3">
      <c r="M152" s="22"/>
      <c r="N152" s="22"/>
      <c r="O152" s="22"/>
    </row>
    <row r="153" spans="13:15" x14ac:dyDescent="0.3">
      <c r="M153" s="22"/>
      <c r="N153" s="22"/>
      <c r="O153" s="22"/>
    </row>
    <row r="154" spans="13:15" x14ac:dyDescent="0.3">
      <c r="M154" s="22"/>
      <c r="N154" s="22"/>
      <c r="O154" s="22"/>
    </row>
    <row r="155" spans="13:15" x14ac:dyDescent="0.3">
      <c r="M155" s="22"/>
      <c r="N155" s="22"/>
      <c r="O155" s="22"/>
    </row>
    <row r="156" spans="13:15" x14ac:dyDescent="0.3">
      <c r="M156" s="22"/>
      <c r="N156" s="22"/>
      <c r="O156" s="22"/>
    </row>
    <row r="157" spans="13:15" x14ac:dyDescent="0.3">
      <c r="M157" s="22"/>
      <c r="N157" s="22"/>
      <c r="O157" s="22"/>
    </row>
    <row r="158" spans="13:15" x14ac:dyDescent="0.3">
      <c r="M158" s="22"/>
      <c r="N158" s="22"/>
      <c r="O158" s="22"/>
    </row>
    <row r="159" spans="13:15" x14ac:dyDescent="0.3">
      <c r="M159" s="22"/>
      <c r="N159" s="22"/>
      <c r="O159" s="22"/>
    </row>
    <row r="160" spans="13:15" x14ac:dyDescent="0.3">
      <c r="M160" s="22"/>
      <c r="N160" s="22"/>
      <c r="O160" s="22"/>
    </row>
    <row r="161" spans="13:15" x14ac:dyDescent="0.3">
      <c r="M161" s="22"/>
      <c r="N161" s="22"/>
      <c r="O161" s="22"/>
    </row>
    <row r="162" spans="13:15" x14ac:dyDescent="0.3">
      <c r="M162" s="22"/>
      <c r="N162" s="22"/>
      <c r="O162" s="22"/>
    </row>
    <row r="163" spans="13:15" x14ac:dyDescent="0.3">
      <c r="M163" s="22"/>
      <c r="N163" s="22"/>
      <c r="O163" s="22"/>
    </row>
    <row r="164" spans="13:15" x14ac:dyDescent="0.3">
      <c r="M164" s="22"/>
      <c r="N164" s="22"/>
      <c r="O164" s="22"/>
    </row>
    <row r="165" spans="13:15" x14ac:dyDescent="0.3">
      <c r="M165" s="22"/>
      <c r="N165" s="22"/>
      <c r="O165" s="22"/>
    </row>
    <row r="166" spans="13:15" x14ac:dyDescent="0.3">
      <c r="M166" s="22"/>
      <c r="N166" s="22"/>
      <c r="O166" s="22"/>
    </row>
    <row r="167" spans="13:15" x14ac:dyDescent="0.3">
      <c r="M167" s="22"/>
      <c r="N167" s="22"/>
      <c r="O167" s="22"/>
    </row>
    <row r="168" spans="13:15" x14ac:dyDescent="0.3">
      <c r="M168" s="22"/>
      <c r="N168" s="22"/>
      <c r="O168" s="22"/>
    </row>
    <row r="169" spans="13:15" x14ac:dyDescent="0.3">
      <c r="M169" s="22"/>
      <c r="N169" s="22"/>
    </row>
    <row r="170" spans="13:15" x14ac:dyDescent="0.3">
      <c r="M170" s="22"/>
      <c r="N170" s="22"/>
    </row>
    <row r="171" spans="13:15" x14ac:dyDescent="0.3">
      <c r="M171" s="22"/>
      <c r="N171" s="22"/>
    </row>
    <row r="172" spans="13:15" x14ac:dyDescent="0.3">
      <c r="M172" s="22"/>
      <c r="N172" s="22"/>
    </row>
    <row r="173" spans="13:15" x14ac:dyDescent="0.3">
      <c r="M173" s="22"/>
      <c r="N173" s="22"/>
    </row>
    <row r="174" spans="13:15" x14ac:dyDescent="0.3">
      <c r="M174" s="22"/>
      <c r="N174" s="22"/>
    </row>
    <row r="175" spans="13:15" x14ac:dyDescent="0.3">
      <c r="M175" s="22"/>
      <c r="N175" s="22"/>
    </row>
    <row r="176" spans="13:15" x14ac:dyDescent="0.3">
      <c r="M176" s="22"/>
      <c r="N176" s="22"/>
    </row>
    <row r="177" spans="13:14" x14ac:dyDescent="0.3">
      <c r="M177" s="22"/>
      <c r="N177" s="22"/>
    </row>
    <row r="178" spans="13:14" x14ac:dyDescent="0.3">
      <c r="M178" s="22"/>
      <c r="N178" s="22"/>
    </row>
    <row r="179" spans="13:14" x14ac:dyDescent="0.3">
      <c r="M179" s="22"/>
      <c r="N179" s="22"/>
    </row>
    <row r="180" spans="13:14" x14ac:dyDescent="0.3">
      <c r="M180" s="22"/>
      <c r="N180" s="22"/>
    </row>
    <row r="181" spans="13:14" x14ac:dyDescent="0.3">
      <c r="M181" s="22"/>
      <c r="N181" s="22"/>
    </row>
    <row r="182" spans="13:14" x14ac:dyDescent="0.3">
      <c r="M182" s="22"/>
      <c r="N182" s="22"/>
    </row>
    <row r="183" spans="13:14" x14ac:dyDescent="0.3">
      <c r="M183" s="22"/>
      <c r="N183" s="22"/>
    </row>
    <row r="184" spans="13:14" x14ac:dyDescent="0.3">
      <c r="M184" s="22"/>
      <c r="N184" s="22"/>
    </row>
    <row r="185" spans="13:14" x14ac:dyDescent="0.3">
      <c r="M185" s="22"/>
      <c r="N185" s="22"/>
    </row>
    <row r="186" spans="13:14" x14ac:dyDescent="0.3">
      <c r="M186" s="22"/>
      <c r="N186" s="22"/>
    </row>
    <row r="187" spans="13:14" x14ac:dyDescent="0.3">
      <c r="M187" s="22"/>
      <c r="N187" s="22"/>
    </row>
    <row r="188" spans="13:14" x14ac:dyDescent="0.3">
      <c r="M188" s="22"/>
      <c r="N188" s="22"/>
    </row>
    <row r="189" spans="13:14" x14ac:dyDescent="0.3">
      <c r="M189" s="22"/>
      <c r="N189" s="22"/>
    </row>
    <row r="190" spans="13:14" x14ac:dyDescent="0.3">
      <c r="M190" s="22"/>
      <c r="N190" s="22"/>
    </row>
    <row r="191" spans="13:14" x14ac:dyDescent="0.3">
      <c r="M191" s="22"/>
      <c r="N191" s="22"/>
    </row>
    <row r="192" spans="13:14" x14ac:dyDescent="0.3">
      <c r="M192" s="22"/>
      <c r="N192" s="22"/>
    </row>
    <row r="193" spans="13:14" x14ac:dyDescent="0.3">
      <c r="M193" s="22"/>
      <c r="N193" s="22"/>
    </row>
    <row r="194" spans="13:14" x14ac:dyDescent="0.3">
      <c r="M194" s="22"/>
      <c r="N194" s="22"/>
    </row>
    <row r="195" spans="13:14" x14ac:dyDescent="0.3">
      <c r="M195" s="22"/>
      <c r="N195" s="22"/>
    </row>
    <row r="196" spans="13:14" x14ac:dyDescent="0.3">
      <c r="M196" s="22"/>
      <c r="N196" s="22"/>
    </row>
    <row r="197" spans="13:14" x14ac:dyDescent="0.3">
      <c r="M197" s="22"/>
      <c r="N197" s="22"/>
    </row>
    <row r="198" spans="13:14" x14ac:dyDescent="0.3">
      <c r="M198" s="22"/>
      <c r="N198" s="22"/>
    </row>
    <row r="199" spans="13:14" x14ac:dyDescent="0.3">
      <c r="M199" s="22"/>
      <c r="N199" s="22"/>
    </row>
    <row r="200" spans="13:14" x14ac:dyDescent="0.3">
      <c r="M200" s="22"/>
      <c r="N200" s="22"/>
    </row>
    <row r="201" spans="13:14" x14ac:dyDescent="0.3">
      <c r="M201" s="22"/>
      <c r="N201" s="22"/>
    </row>
    <row r="202" spans="13:14" x14ac:dyDescent="0.3">
      <c r="M202" s="22"/>
      <c r="N202" s="22"/>
    </row>
    <row r="203" spans="13:14" x14ac:dyDescent="0.3">
      <c r="M203" s="22"/>
      <c r="N203" s="22"/>
    </row>
    <row r="204" spans="13:14" x14ac:dyDescent="0.3">
      <c r="M204" s="22"/>
      <c r="N204" s="22"/>
    </row>
    <row r="205" spans="13:14" x14ac:dyDescent="0.3">
      <c r="M205" s="22"/>
      <c r="N205" s="22"/>
    </row>
    <row r="206" spans="13:14" x14ac:dyDescent="0.3">
      <c r="M206" s="22"/>
      <c r="N206" s="22"/>
    </row>
    <row r="207" spans="13:14" x14ac:dyDescent="0.3">
      <c r="M207" s="22"/>
      <c r="N207" s="22"/>
    </row>
    <row r="208" spans="13:14" x14ac:dyDescent="0.3">
      <c r="M208" s="22"/>
      <c r="N208" s="22"/>
    </row>
    <row r="209" spans="13:14" x14ac:dyDescent="0.3">
      <c r="M209" s="22"/>
      <c r="N209" s="22"/>
    </row>
    <row r="210" spans="13:14" x14ac:dyDescent="0.3">
      <c r="M210" s="22"/>
      <c r="N210" s="22"/>
    </row>
    <row r="211" spans="13:14" x14ac:dyDescent="0.3">
      <c r="M211" s="22"/>
      <c r="N211" s="22"/>
    </row>
    <row r="212" spans="13:14" x14ac:dyDescent="0.3">
      <c r="M212" s="22"/>
      <c r="N212" s="22"/>
    </row>
    <row r="213" spans="13:14" x14ac:dyDescent="0.3">
      <c r="M213" s="22"/>
      <c r="N213" s="22"/>
    </row>
    <row r="214" spans="13:14" x14ac:dyDescent="0.3">
      <c r="M214" s="22"/>
      <c r="N214" s="22"/>
    </row>
    <row r="215" spans="13:14" x14ac:dyDescent="0.3">
      <c r="M215" s="22"/>
      <c r="N215" s="22"/>
    </row>
    <row r="216" spans="13:14" x14ac:dyDescent="0.3">
      <c r="M216" s="22"/>
      <c r="N216" s="22"/>
    </row>
    <row r="217" spans="13:14" x14ac:dyDescent="0.3">
      <c r="M217" s="22"/>
      <c r="N217" s="22"/>
    </row>
    <row r="218" spans="13:14" x14ac:dyDescent="0.3">
      <c r="M218" s="22"/>
      <c r="N218" s="22"/>
    </row>
    <row r="219" spans="13:14" x14ac:dyDescent="0.3">
      <c r="M219" s="22"/>
      <c r="N219" s="22"/>
    </row>
    <row r="220" spans="13:14" x14ac:dyDescent="0.3">
      <c r="M220" s="22"/>
      <c r="N220" s="22"/>
    </row>
    <row r="221" spans="13:14" x14ac:dyDescent="0.3">
      <c r="M221" s="22"/>
      <c r="N221" s="22"/>
    </row>
    <row r="222" spans="13:14" x14ac:dyDescent="0.3">
      <c r="M222" s="22"/>
      <c r="N222" s="22"/>
    </row>
    <row r="223" spans="13:14" x14ac:dyDescent="0.3">
      <c r="M223" s="22"/>
      <c r="N223" s="22"/>
    </row>
    <row r="224" spans="13:14" x14ac:dyDescent="0.3">
      <c r="M224" s="22"/>
      <c r="N224" s="22"/>
    </row>
    <row r="225" spans="13:14" x14ac:dyDescent="0.3">
      <c r="M225" s="22"/>
      <c r="N225" s="22"/>
    </row>
    <row r="226" spans="13:14" x14ac:dyDescent="0.3">
      <c r="M226" s="22"/>
      <c r="N226" s="22"/>
    </row>
    <row r="227" spans="13:14" x14ac:dyDescent="0.3">
      <c r="M227" s="22"/>
      <c r="N227" s="22"/>
    </row>
    <row r="228" spans="13:14" x14ac:dyDescent="0.3">
      <c r="M228" s="22"/>
      <c r="N228" s="22"/>
    </row>
    <row r="229" spans="13:14" x14ac:dyDescent="0.3">
      <c r="M229" s="22"/>
      <c r="N229" s="22"/>
    </row>
    <row r="230" spans="13:14" x14ac:dyDescent="0.3">
      <c r="M230" s="22"/>
      <c r="N230" s="22"/>
    </row>
    <row r="231" spans="13:14" x14ac:dyDescent="0.3">
      <c r="M231" s="22"/>
      <c r="N231" s="22"/>
    </row>
    <row r="232" spans="13:14" x14ac:dyDescent="0.3">
      <c r="M232" s="22"/>
      <c r="N232" s="22"/>
    </row>
    <row r="233" spans="13:14" x14ac:dyDescent="0.3">
      <c r="M233" s="22"/>
      <c r="N233" s="22"/>
    </row>
    <row r="234" spans="13:14" x14ac:dyDescent="0.3">
      <c r="M234" s="22"/>
      <c r="N234" s="22"/>
    </row>
    <row r="235" spans="13:14" x14ac:dyDescent="0.3">
      <c r="M235" s="22"/>
      <c r="N235" s="22"/>
    </row>
    <row r="236" spans="13:14" x14ac:dyDescent="0.3">
      <c r="M236" s="22"/>
      <c r="N236" s="22"/>
    </row>
    <row r="237" spans="13:14" x14ac:dyDescent="0.3">
      <c r="M237" s="22"/>
      <c r="N237" s="22"/>
    </row>
    <row r="238" spans="13:14" x14ac:dyDescent="0.3">
      <c r="M238" s="22"/>
      <c r="N238" s="22"/>
    </row>
    <row r="239" spans="13:14" x14ac:dyDescent="0.3">
      <c r="M239" s="22"/>
      <c r="N239" s="22"/>
    </row>
    <row r="240" spans="13:14" x14ac:dyDescent="0.3">
      <c r="M240" s="22"/>
      <c r="N240" s="22"/>
    </row>
    <row r="241" spans="12:112" x14ac:dyDescent="0.3">
      <c r="M241" s="22"/>
      <c r="N241" s="22"/>
    </row>
    <row r="242" spans="12:112" x14ac:dyDescent="0.3">
      <c r="M242" s="22"/>
      <c r="N242" s="22"/>
    </row>
    <row r="243" spans="12:112" x14ac:dyDescent="0.3">
      <c r="M243" s="22"/>
      <c r="N243" s="22"/>
    </row>
    <row r="244" spans="12:112" x14ac:dyDescent="0.3">
      <c r="M244" s="22"/>
      <c r="N244" s="22"/>
    </row>
    <row r="245" spans="12:112" x14ac:dyDescent="0.3">
      <c r="M245" s="22"/>
      <c r="N245" s="22"/>
    </row>
    <row r="246" spans="12:112" x14ac:dyDescent="0.3">
      <c r="M246" s="22"/>
      <c r="N246" s="22"/>
    </row>
    <row r="247" spans="12:112" x14ac:dyDescent="0.3">
      <c r="M247" s="22"/>
      <c r="N247" s="22"/>
    </row>
    <row r="248" spans="12:112" x14ac:dyDescent="0.3">
      <c r="M248" s="22"/>
      <c r="N248" s="22"/>
    </row>
    <row r="249" spans="12:112" x14ac:dyDescent="0.3">
      <c r="M249" s="22"/>
      <c r="N249" s="22"/>
    </row>
    <row r="250" spans="12:112" ht="15" thickBot="1" x14ac:dyDescent="0.35">
      <c r="L250" s="266" t="s">
        <v>27</v>
      </c>
      <c r="M250" s="128" t="s">
        <v>181</v>
      </c>
      <c r="DG250" s="22"/>
      <c r="DH250" s="82"/>
    </row>
    <row r="251" spans="12:112" ht="15" thickTop="1" x14ac:dyDescent="0.3">
      <c r="L251" s="83" t="s">
        <v>1273</v>
      </c>
      <c r="M251" s="131" t="s">
        <v>1274</v>
      </c>
      <c r="DG251" s="22"/>
      <c r="DH251" s="82"/>
    </row>
    <row r="252" spans="12:112" x14ac:dyDescent="0.3">
      <c r="L252" s="83" t="s">
        <v>1273</v>
      </c>
      <c r="M252" s="131" t="s">
        <v>1275</v>
      </c>
      <c r="DG252" s="22"/>
      <c r="DH252" s="82"/>
    </row>
    <row r="253" spans="12:112" x14ac:dyDescent="0.3">
      <c r="L253" s="83" t="s">
        <v>1273</v>
      </c>
      <c r="M253" s="131" t="s">
        <v>1132</v>
      </c>
      <c r="DG253" s="22"/>
      <c r="DH253" s="82"/>
    </row>
    <row r="254" spans="12:112" x14ac:dyDescent="0.3">
      <c r="L254" s="83" t="s">
        <v>1273</v>
      </c>
      <c r="M254" s="131" t="s">
        <v>1276</v>
      </c>
      <c r="DG254" s="22"/>
      <c r="DH254" s="82"/>
    </row>
    <row r="255" spans="12:112" x14ac:dyDescent="0.3">
      <c r="L255" s="83" t="s">
        <v>1273</v>
      </c>
      <c r="M255" s="131" t="s">
        <v>1277</v>
      </c>
      <c r="DG255" s="22"/>
      <c r="DH255" s="82"/>
    </row>
    <row r="256" spans="12:112" x14ac:dyDescent="0.3">
      <c r="L256" s="83" t="s">
        <v>1273</v>
      </c>
      <c r="M256" s="131" t="s">
        <v>1278</v>
      </c>
      <c r="DG256" s="22"/>
      <c r="DH256" s="82"/>
    </row>
    <row r="257" spans="12:112" x14ac:dyDescent="0.3">
      <c r="L257" s="83" t="s">
        <v>1273</v>
      </c>
      <c r="M257" s="131" t="s">
        <v>1279</v>
      </c>
      <c r="DG257" s="22"/>
      <c r="DH257" s="82"/>
    </row>
    <row r="258" spans="12:112" x14ac:dyDescent="0.3">
      <c r="L258" s="83" t="s">
        <v>1280</v>
      </c>
      <c r="M258" s="131" t="s">
        <v>1281</v>
      </c>
      <c r="DG258" s="22"/>
      <c r="DH258" s="82"/>
    </row>
    <row r="259" spans="12:112" x14ac:dyDescent="0.3">
      <c r="L259" s="83" t="s">
        <v>1280</v>
      </c>
      <c r="M259" s="131" t="s">
        <v>1282</v>
      </c>
      <c r="DG259" s="22"/>
      <c r="DH259" s="82"/>
    </row>
    <row r="260" spans="12:112" x14ac:dyDescent="0.3">
      <c r="L260" s="83" t="s">
        <v>1280</v>
      </c>
      <c r="M260" s="131" t="s">
        <v>1283</v>
      </c>
      <c r="DG260" s="22"/>
      <c r="DH260" s="82"/>
    </row>
    <row r="261" spans="12:112" x14ac:dyDescent="0.3">
      <c r="L261" s="83" t="s">
        <v>1280</v>
      </c>
      <c r="M261" s="131" t="s">
        <v>1284</v>
      </c>
      <c r="DG261" s="22"/>
      <c r="DH261" s="82"/>
    </row>
    <row r="262" spans="12:112" x14ac:dyDescent="0.3">
      <c r="L262" s="83" t="s">
        <v>1280</v>
      </c>
      <c r="M262" s="131" t="s">
        <v>1285</v>
      </c>
      <c r="DG262" s="22"/>
      <c r="DH262" s="82"/>
    </row>
    <row r="263" spans="12:112" x14ac:dyDescent="0.3">
      <c r="L263" s="83" t="s">
        <v>1280</v>
      </c>
      <c r="M263" s="131" t="s">
        <v>1286</v>
      </c>
      <c r="DG263" s="22"/>
      <c r="DH263" s="82"/>
    </row>
    <row r="264" spans="12:112" x14ac:dyDescent="0.3">
      <c r="L264" s="83" t="s">
        <v>1280</v>
      </c>
      <c r="M264" s="131" t="s">
        <v>1287</v>
      </c>
      <c r="DG264" s="22"/>
      <c r="DH264" s="82"/>
    </row>
    <row r="265" spans="12:112" x14ac:dyDescent="0.3">
      <c r="L265" s="83" t="s">
        <v>1288</v>
      </c>
      <c r="M265" s="131" t="s">
        <v>1289</v>
      </c>
      <c r="DG265" s="22"/>
      <c r="DH265" s="82"/>
    </row>
    <row r="266" spans="12:112" x14ac:dyDescent="0.3">
      <c r="L266" s="83" t="s">
        <v>1288</v>
      </c>
      <c r="M266" s="131" t="s">
        <v>1290</v>
      </c>
      <c r="DG266" s="22"/>
      <c r="DH266" s="82"/>
    </row>
    <row r="267" spans="12:112" x14ac:dyDescent="0.3">
      <c r="L267" s="83" t="s">
        <v>1288</v>
      </c>
      <c r="M267" s="131" t="s">
        <v>1291</v>
      </c>
      <c r="DG267" s="22"/>
      <c r="DH267" s="82"/>
    </row>
    <row r="268" spans="12:112" x14ac:dyDescent="0.3">
      <c r="L268" s="83" t="s">
        <v>1288</v>
      </c>
      <c r="M268" s="131" t="s">
        <v>1292</v>
      </c>
      <c r="DG268" s="22"/>
      <c r="DH268" s="82"/>
    </row>
    <row r="269" spans="12:112" x14ac:dyDescent="0.3">
      <c r="L269" s="83" t="s">
        <v>1293</v>
      </c>
      <c r="M269" s="131" t="s">
        <v>1294</v>
      </c>
      <c r="DG269" s="22"/>
      <c r="DH269" s="82"/>
    </row>
    <row r="270" spans="12:112" x14ac:dyDescent="0.3">
      <c r="L270" s="83" t="s">
        <v>1293</v>
      </c>
      <c r="M270" s="131" t="s">
        <v>1295</v>
      </c>
      <c r="DG270" s="22"/>
      <c r="DH270" s="82"/>
    </row>
    <row r="271" spans="12:112" x14ac:dyDescent="0.3">
      <c r="L271" s="83" t="s">
        <v>1293</v>
      </c>
      <c r="M271" s="131" t="s">
        <v>981</v>
      </c>
      <c r="DG271" s="22"/>
      <c r="DH271" s="82"/>
    </row>
    <row r="272" spans="12:112" x14ac:dyDescent="0.3">
      <c r="L272" s="83" t="s">
        <v>1296</v>
      </c>
      <c r="M272" s="131" t="s">
        <v>1060</v>
      </c>
      <c r="DG272" s="22"/>
      <c r="DH272" s="82"/>
    </row>
    <row r="273" spans="12:112" x14ac:dyDescent="0.3">
      <c r="L273" s="83" t="s">
        <v>1296</v>
      </c>
      <c r="M273" s="131" t="s">
        <v>701</v>
      </c>
      <c r="DG273" s="22"/>
      <c r="DH273" s="82"/>
    </row>
    <row r="274" spans="12:112" x14ac:dyDescent="0.3">
      <c r="L274" s="83" t="s">
        <v>1296</v>
      </c>
      <c r="M274" s="131" t="s">
        <v>1297</v>
      </c>
      <c r="DG274" s="22"/>
      <c r="DH274" s="82"/>
    </row>
    <row r="275" spans="12:112" x14ac:dyDescent="0.3">
      <c r="L275" s="83" t="s">
        <v>1296</v>
      </c>
      <c r="M275" s="131" t="s">
        <v>1298</v>
      </c>
      <c r="DG275" s="22"/>
      <c r="DH275" s="82"/>
    </row>
    <row r="276" spans="12:112" x14ac:dyDescent="0.3">
      <c r="L276" s="83" t="s">
        <v>1296</v>
      </c>
      <c r="M276" s="131" t="s">
        <v>1299</v>
      </c>
      <c r="DG276" s="22"/>
      <c r="DH276" s="82"/>
    </row>
    <row r="277" spans="12:112" x14ac:dyDescent="0.3">
      <c r="L277" s="265" t="s">
        <v>1300</v>
      </c>
      <c r="M277" s="131" t="s">
        <v>3</v>
      </c>
      <c r="DG277" s="22"/>
      <c r="DH277" s="82"/>
    </row>
    <row r="278" spans="12:112" x14ac:dyDescent="0.3">
      <c r="L278" s="265" t="s">
        <v>1300</v>
      </c>
      <c r="M278" s="131" t="s">
        <v>1301</v>
      </c>
      <c r="DG278" s="22"/>
      <c r="DH278" s="82"/>
    </row>
    <row r="279" spans="12:112" x14ac:dyDescent="0.3">
      <c r="L279" s="265" t="s">
        <v>1300</v>
      </c>
      <c r="M279" s="131" t="s">
        <v>1038</v>
      </c>
      <c r="DG279" s="22"/>
      <c r="DH279" s="82"/>
    </row>
    <row r="280" spans="12:112" x14ac:dyDescent="0.3">
      <c r="L280" s="265" t="s">
        <v>1300</v>
      </c>
      <c r="M280" s="131" t="s">
        <v>1302</v>
      </c>
      <c r="DG280" s="22"/>
      <c r="DH280" s="82"/>
    </row>
    <row r="281" spans="12:112" x14ac:dyDescent="0.3">
      <c r="L281" s="265" t="s">
        <v>1300</v>
      </c>
      <c r="M281" s="131" t="s">
        <v>1303</v>
      </c>
      <c r="DG281" s="22"/>
      <c r="DH281" s="82"/>
    </row>
    <row r="282" spans="12:112" x14ac:dyDescent="0.3">
      <c r="L282" s="265" t="s">
        <v>1300</v>
      </c>
      <c r="M282" s="131" t="s">
        <v>1019</v>
      </c>
      <c r="DG282" s="22"/>
      <c r="DH282" s="82"/>
    </row>
    <row r="283" spans="12:112" x14ac:dyDescent="0.3">
      <c r="L283" s="265" t="s">
        <v>1300</v>
      </c>
      <c r="M283" s="131" t="s">
        <v>1304</v>
      </c>
      <c r="DG283" s="22"/>
      <c r="DH283" s="82"/>
    </row>
    <row r="284" spans="12:112" x14ac:dyDescent="0.3">
      <c r="L284" s="265" t="s">
        <v>1300</v>
      </c>
      <c r="M284" s="131" t="s">
        <v>1305</v>
      </c>
      <c r="DG284" s="22"/>
      <c r="DH284" s="82"/>
    </row>
    <row r="285" spans="12:112" x14ac:dyDescent="0.3">
      <c r="L285" s="83" t="s">
        <v>1306</v>
      </c>
      <c r="M285" s="131" t="s">
        <v>1148</v>
      </c>
      <c r="DG285" s="22"/>
      <c r="DH285" s="82"/>
    </row>
    <row r="286" spans="12:112" x14ac:dyDescent="0.3">
      <c r="L286" s="83" t="s">
        <v>1306</v>
      </c>
      <c r="M286" s="131" t="s">
        <v>1151</v>
      </c>
      <c r="DG286" s="22"/>
      <c r="DH286" s="82"/>
    </row>
    <row r="287" spans="12:112" x14ac:dyDescent="0.3">
      <c r="L287" s="83" t="s">
        <v>1306</v>
      </c>
      <c r="M287" s="131" t="s">
        <v>1153</v>
      </c>
      <c r="DG287" s="22"/>
      <c r="DH287" s="82"/>
    </row>
    <row r="288" spans="12:112" x14ac:dyDescent="0.3">
      <c r="L288" s="83" t="s">
        <v>1306</v>
      </c>
      <c r="M288" s="131" t="s">
        <v>1154</v>
      </c>
      <c r="DG288" s="22"/>
      <c r="DH288" s="82"/>
    </row>
    <row r="289" spans="12:112" x14ac:dyDescent="0.3">
      <c r="L289" s="83" t="s">
        <v>1306</v>
      </c>
      <c r="M289" s="131" t="s">
        <v>1156</v>
      </c>
      <c r="DG289" s="22"/>
      <c r="DH289" s="82"/>
    </row>
    <row r="290" spans="12:112" x14ac:dyDescent="0.3">
      <c r="L290" s="83" t="s">
        <v>1306</v>
      </c>
      <c r="M290" s="131" t="s">
        <v>1157</v>
      </c>
      <c r="DG290" s="22"/>
      <c r="DH290" s="82"/>
    </row>
    <row r="291" spans="12:112" x14ac:dyDescent="0.3">
      <c r="L291" s="83" t="s">
        <v>1306</v>
      </c>
      <c r="M291" s="131" t="s">
        <v>1159</v>
      </c>
      <c r="DG291" s="22"/>
      <c r="DH291" s="82"/>
    </row>
    <row r="292" spans="12:112" x14ac:dyDescent="0.3">
      <c r="L292" s="83" t="s">
        <v>1306</v>
      </c>
      <c r="M292" s="131" t="s">
        <v>1161</v>
      </c>
      <c r="DG292" s="22"/>
      <c r="DH292" s="82"/>
    </row>
    <row r="293" spans="12:112" x14ac:dyDescent="0.3">
      <c r="L293" s="83" t="s">
        <v>1306</v>
      </c>
      <c r="M293" s="131" t="s">
        <v>1162</v>
      </c>
      <c r="DG293" s="22"/>
      <c r="DH293" s="82"/>
    </row>
    <row r="294" spans="12:112" x14ac:dyDescent="0.3">
      <c r="L294" s="83" t="s">
        <v>1306</v>
      </c>
      <c r="M294" s="131" t="s">
        <v>1164</v>
      </c>
      <c r="DG294" s="22"/>
      <c r="DH294" s="82"/>
    </row>
    <row r="295" spans="12:112" x14ac:dyDescent="0.3">
      <c r="L295" s="83" t="s">
        <v>1307</v>
      </c>
      <c r="M295" s="144" t="s">
        <v>1167</v>
      </c>
      <c r="DG295" s="22"/>
      <c r="DH295" s="82"/>
    </row>
    <row r="296" spans="12:112" x14ac:dyDescent="0.3">
      <c r="L296" s="83" t="s">
        <v>1307</v>
      </c>
      <c r="M296" s="144" t="s">
        <v>1169</v>
      </c>
      <c r="DG296" s="22"/>
      <c r="DH296" s="82"/>
    </row>
    <row r="297" spans="12:112" x14ac:dyDescent="0.3">
      <c r="L297" s="83" t="s">
        <v>1307</v>
      </c>
      <c r="M297" s="144" t="s">
        <v>1172</v>
      </c>
      <c r="DG297" s="22"/>
      <c r="DH297" s="82"/>
    </row>
    <row r="298" spans="12:112" x14ac:dyDescent="0.3">
      <c r="L298" s="83" t="s">
        <v>1307</v>
      </c>
      <c r="M298" s="144" t="s">
        <v>1174</v>
      </c>
      <c r="DG298" s="22"/>
      <c r="DH298" s="82"/>
    </row>
    <row r="299" spans="12:112" x14ac:dyDescent="0.3">
      <c r="L299" s="83" t="s">
        <v>1307</v>
      </c>
      <c r="M299" s="144" t="s">
        <v>1176</v>
      </c>
      <c r="DG299" s="22"/>
      <c r="DH299" s="82"/>
    </row>
    <row r="300" spans="12:112" x14ac:dyDescent="0.3">
      <c r="L300" s="83" t="s">
        <v>1307</v>
      </c>
      <c r="M300" s="144" t="s">
        <v>1177</v>
      </c>
      <c r="DG300" s="22"/>
      <c r="DH300" s="82"/>
    </row>
    <row r="301" spans="12:112" x14ac:dyDescent="0.3">
      <c r="L301" s="83" t="s">
        <v>1307</v>
      </c>
      <c r="M301" s="144" t="s">
        <v>1178</v>
      </c>
      <c r="DG301" s="22"/>
      <c r="DH301" s="82"/>
    </row>
    <row r="302" spans="12:112" x14ac:dyDescent="0.3">
      <c r="L302" s="83" t="s">
        <v>1308</v>
      </c>
      <c r="M302" s="144" t="s">
        <v>1181</v>
      </c>
      <c r="DG302" s="22"/>
      <c r="DH302" s="82"/>
    </row>
    <row r="303" spans="12:112" x14ac:dyDescent="0.3">
      <c r="L303" s="83" t="s">
        <v>1309</v>
      </c>
      <c r="M303" s="144" t="s">
        <v>925</v>
      </c>
      <c r="DG303" s="22"/>
      <c r="DH303" s="82"/>
    </row>
    <row r="304" spans="12:112" x14ac:dyDescent="0.3">
      <c r="L304" s="83" t="s">
        <v>1309</v>
      </c>
      <c r="M304" s="144" t="s">
        <v>1184</v>
      </c>
      <c r="DG304" s="22"/>
      <c r="DH304" s="82"/>
    </row>
    <row r="305" spans="12:112" x14ac:dyDescent="0.3">
      <c r="L305" s="83" t="s">
        <v>1309</v>
      </c>
      <c r="M305" s="144" t="s">
        <v>1019</v>
      </c>
      <c r="DG305" s="22"/>
      <c r="DH305" s="82"/>
    </row>
    <row r="306" spans="12:112" x14ac:dyDescent="0.3">
      <c r="L306" s="83" t="s">
        <v>1310</v>
      </c>
      <c r="M306" s="144" t="s">
        <v>1187</v>
      </c>
      <c r="DG306" s="22"/>
      <c r="DH306" s="82"/>
    </row>
    <row r="307" spans="12:112" x14ac:dyDescent="0.3">
      <c r="L307" s="83" t="s">
        <v>1310</v>
      </c>
      <c r="M307" s="144" t="s">
        <v>1189</v>
      </c>
      <c r="DG307" s="22"/>
      <c r="DH307" s="82"/>
    </row>
    <row r="308" spans="12:112" x14ac:dyDescent="0.3">
      <c r="L308" s="83" t="s">
        <v>1310</v>
      </c>
      <c r="M308" s="144" t="s">
        <v>1191</v>
      </c>
      <c r="DG308" s="22"/>
      <c r="DH308" s="82"/>
    </row>
    <row r="309" spans="12:112" x14ac:dyDescent="0.3">
      <c r="L309" s="83" t="s">
        <v>1310</v>
      </c>
      <c r="M309" s="144" t="s">
        <v>1193</v>
      </c>
      <c r="DG309" s="22"/>
      <c r="DH309" s="82"/>
    </row>
    <row r="310" spans="12:112" x14ac:dyDescent="0.3">
      <c r="L310" s="83" t="s">
        <v>1310</v>
      </c>
      <c r="M310" s="144" t="s">
        <v>1195</v>
      </c>
      <c r="DG310" s="22"/>
      <c r="DH310" s="82"/>
    </row>
    <row r="311" spans="12:112" x14ac:dyDescent="0.3">
      <c r="L311" s="83" t="s">
        <v>1310</v>
      </c>
      <c r="M311" s="144" t="s">
        <v>1197</v>
      </c>
      <c r="DG311" s="22"/>
      <c r="DH311" s="82"/>
    </row>
    <row r="312" spans="12:112" x14ac:dyDescent="0.3">
      <c r="L312" s="83" t="s">
        <v>1310</v>
      </c>
      <c r="M312" s="144" t="s">
        <v>1199</v>
      </c>
      <c r="DG312" s="22"/>
      <c r="DH312" s="82"/>
    </row>
    <row r="313" spans="12:112" x14ac:dyDescent="0.3">
      <c r="L313" s="83" t="s">
        <v>1310</v>
      </c>
      <c r="M313" s="144" t="s">
        <v>1201</v>
      </c>
      <c r="DG313" s="22"/>
      <c r="DH313" s="82"/>
    </row>
    <row r="314" spans="12:112" x14ac:dyDescent="0.3">
      <c r="L314" s="83" t="s">
        <v>1311</v>
      </c>
      <c r="M314" s="144" t="s">
        <v>1150</v>
      </c>
      <c r="DG314" s="22"/>
      <c r="DH314" s="82"/>
    </row>
    <row r="315" spans="12:112" x14ac:dyDescent="0.3">
      <c r="L315" s="83" t="s">
        <v>1311</v>
      </c>
      <c r="M315" s="144" t="s">
        <v>1152</v>
      </c>
      <c r="DG315" s="22"/>
      <c r="DH315" s="82"/>
    </row>
    <row r="316" spans="12:112" x14ac:dyDescent="0.3">
      <c r="L316" s="83" t="s">
        <v>1311</v>
      </c>
      <c r="M316" s="144" t="s">
        <v>975</v>
      </c>
      <c r="DG316" s="22"/>
      <c r="DH316" s="82"/>
    </row>
    <row r="317" spans="12:112" x14ac:dyDescent="0.3">
      <c r="L317" s="83" t="s">
        <v>1311</v>
      </c>
      <c r="M317" s="144" t="s">
        <v>1155</v>
      </c>
      <c r="DG317" s="22"/>
      <c r="DH317" s="82"/>
    </row>
    <row r="318" spans="12:112" x14ac:dyDescent="0.3">
      <c r="L318" s="83" t="s">
        <v>1311</v>
      </c>
      <c r="M318" s="144" t="s">
        <v>853</v>
      </c>
      <c r="DG318" s="22"/>
      <c r="DH318" s="82"/>
    </row>
    <row r="319" spans="12:112" x14ac:dyDescent="0.3">
      <c r="L319" s="83" t="s">
        <v>1311</v>
      </c>
      <c r="M319" s="144" t="s">
        <v>1158</v>
      </c>
      <c r="DG319" s="22"/>
      <c r="DH319" s="82"/>
    </row>
    <row r="320" spans="12:112" x14ac:dyDescent="0.3">
      <c r="L320" s="83" t="s">
        <v>1311</v>
      </c>
      <c r="M320" s="144" t="s">
        <v>1160</v>
      </c>
      <c r="DG320" s="22"/>
      <c r="DH320" s="82"/>
    </row>
    <row r="321" spans="12:112" x14ac:dyDescent="0.3">
      <c r="L321" s="83" t="s">
        <v>1311</v>
      </c>
      <c r="M321" s="144" t="s">
        <v>1017</v>
      </c>
      <c r="DG321" s="22"/>
      <c r="DH321" s="82"/>
    </row>
    <row r="322" spans="12:112" x14ac:dyDescent="0.3">
      <c r="L322" s="83" t="s">
        <v>1311</v>
      </c>
      <c r="M322" s="144" t="s">
        <v>1163</v>
      </c>
      <c r="DG322" s="22"/>
      <c r="DH322" s="82"/>
    </row>
    <row r="323" spans="12:112" x14ac:dyDescent="0.3">
      <c r="L323" s="83" t="s">
        <v>1311</v>
      </c>
      <c r="M323" s="144" t="s">
        <v>1165</v>
      </c>
      <c r="DG323" s="22"/>
      <c r="DH323" s="82"/>
    </row>
    <row r="324" spans="12:112" x14ac:dyDescent="0.3">
      <c r="L324" s="83" t="s">
        <v>1311</v>
      </c>
      <c r="M324" s="144" t="s">
        <v>1168</v>
      </c>
      <c r="DG324" s="22"/>
      <c r="DH324" s="82"/>
    </row>
    <row r="325" spans="12:112" x14ac:dyDescent="0.3">
      <c r="L325" s="83" t="s">
        <v>1312</v>
      </c>
      <c r="M325" s="131" t="s">
        <v>1171</v>
      </c>
      <c r="DG325" s="22"/>
      <c r="DH325" s="82"/>
    </row>
    <row r="326" spans="12:112" x14ac:dyDescent="0.3">
      <c r="L326" s="83" t="s">
        <v>1312</v>
      </c>
      <c r="M326" s="131" t="s">
        <v>1173</v>
      </c>
      <c r="DG326" s="22"/>
      <c r="DH326" s="82"/>
    </row>
    <row r="327" spans="12:112" x14ac:dyDescent="0.3">
      <c r="L327" s="83" t="s">
        <v>1312</v>
      </c>
      <c r="M327" s="131" t="s">
        <v>1175</v>
      </c>
      <c r="DG327" s="22"/>
      <c r="DH327" s="82"/>
    </row>
    <row r="328" spans="12:112" x14ac:dyDescent="0.3">
      <c r="L328" s="83" t="s">
        <v>1312</v>
      </c>
      <c r="M328" s="131" t="s">
        <v>1077</v>
      </c>
      <c r="DG328" s="22"/>
      <c r="DH328" s="82"/>
    </row>
    <row r="329" spans="12:112" x14ac:dyDescent="0.3">
      <c r="L329" s="83" t="s">
        <v>1312</v>
      </c>
      <c r="M329" s="144" t="s">
        <v>821</v>
      </c>
      <c r="DG329" s="22"/>
      <c r="DH329" s="82"/>
    </row>
    <row r="330" spans="12:112" x14ac:dyDescent="0.3">
      <c r="L330" s="83" t="s">
        <v>1312</v>
      </c>
      <c r="M330" s="131" t="s">
        <v>1179</v>
      </c>
      <c r="DG330" s="22"/>
      <c r="DH330" s="82"/>
    </row>
    <row r="331" spans="12:112" x14ac:dyDescent="0.3">
      <c r="L331" s="83" t="s">
        <v>1312</v>
      </c>
      <c r="M331" s="131" t="s">
        <v>1182</v>
      </c>
      <c r="DG331" s="22"/>
      <c r="DH331" s="82"/>
    </row>
    <row r="332" spans="12:112" x14ac:dyDescent="0.3">
      <c r="L332" s="83" t="s">
        <v>1312</v>
      </c>
      <c r="M332" s="131" t="s">
        <v>1183</v>
      </c>
      <c r="DG332" s="22"/>
      <c r="DH332" s="82"/>
    </row>
    <row r="333" spans="12:112" x14ac:dyDescent="0.3">
      <c r="L333" s="83" t="s">
        <v>1312</v>
      </c>
      <c r="M333" s="131" t="s">
        <v>1185</v>
      </c>
      <c r="DG333" s="22"/>
      <c r="DH333" s="82"/>
    </row>
    <row r="334" spans="12:112" x14ac:dyDescent="0.3">
      <c r="L334" s="83" t="s">
        <v>1312</v>
      </c>
      <c r="M334" s="131" t="s">
        <v>1186</v>
      </c>
      <c r="DG334" s="22"/>
      <c r="DH334" s="82"/>
    </row>
    <row r="335" spans="12:112" x14ac:dyDescent="0.3">
      <c r="L335" s="83" t="s">
        <v>1312</v>
      </c>
      <c r="M335" s="131" t="s">
        <v>1188</v>
      </c>
      <c r="DG335" s="22"/>
      <c r="DH335" s="82"/>
    </row>
    <row r="336" spans="12:112" x14ac:dyDescent="0.3">
      <c r="L336" s="83" t="s">
        <v>1312</v>
      </c>
      <c r="M336" s="131" t="s">
        <v>1190</v>
      </c>
      <c r="DG336" s="22"/>
      <c r="DH336" s="82"/>
    </row>
    <row r="337" spans="12:112" x14ac:dyDescent="0.3">
      <c r="L337" s="83" t="s">
        <v>1312</v>
      </c>
      <c r="M337" s="131" t="s">
        <v>1192</v>
      </c>
      <c r="DG337" s="22"/>
      <c r="DH337" s="82"/>
    </row>
    <row r="338" spans="12:112" x14ac:dyDescent="0.3">
      <c r="L338" s="83" t="s">
        <v>1312</v>
      </c>
      <c r="M338" s="131" t="s">
        <v>1194</v>
      </c>
      <c r="DG338" s="22"/>
      <c r="DH338" s="82"/>
    </row>
    <row r="339" spans="12:112" x14ac:dyDescent="0.3">
      <c r="L339" s="83" t="s">
        <v>1312</v>
      </c>
      <c r="M339" s="131" t="s">
        <v>1196</v>
      </c>
      <c r="DG339" s="22"/>
      <c r="DH339" s="82"/>
    </row>
    <row r="340" spans="12:112" x14ac:dyDescent="0.3">
      <c r="L340" s="83" t="s">
        <v>1312</v>
      </c>
      <c r="M340" s="131" t="s">
        <v>1198</v>
      </c>
      <c r="DG340" s="22"/>
      <c r="DH340" s="82"/>
    </row>
    <row r="341" spans="12:112" x14ac:dyDescent="0.3">
      <c r="L341" s="83" t="s">
        <v>1312</v>
      </c>
      <c r="M341" s="131" t="s">
        <v>1200</v>
      </c>
      <c r="DG341" s="22"/>
      <c r="DH341" s="82"/>
    </row>
    <row r="342" spans="12:112" x14ac:dyDescent="0.3">
      <c r="L342" s="83" t="s">
        <v>1312</v>
      </c>
      <c r="M342" s="131" t="s">
        <v>1202</v>
      </c>
      <c r="DG342" s="22"/>
      <c r="DH342" s="82"/>
    </row>
    <row r="343" spans="12:112" x14ac:dyDescent="0.3">
      <c r="L343" s="83" t="s">
        <v>1312</v>
      </c>
      <c r="M343" s="131" t="s">
        <v>1019</v>
      </c>
      <c r="DG343" s="22"/>
      <c r="DH343" s="82"/>
    </row>
    <row r="344" spans="12:112" x14ac:dyDescent="0.3">
      <c r="L344" s="83" t="s">
        <v>1312</v>
      </c>
      <c r="M344" s="131" t="s">
        <v>1203</v>
      </c>
      <c r="DG344" s="22"/>
      <c r="DH344" s="82"/>
    </row>
    <row r="345" spans="12:112" x14ac:dyDescent="0.3">
      <c r="L345" s="83" t="s">
        <v>1313</v>
      </c>
      <c r="M345" s="131" t="s">
        <v>1205</v>
      </c>
      <c r="DG345" s="22"/>
      <c r="DH345" s="82"/>
    </row>
    <row r="346" spans="12:112" x14ac:dyDescent="0.3">
      <c r="L346" s="83" t="s">
        <v>1313</v>
      </c>
      <c r="M346" s="131" t="s">
        <v>1206</v>
      </c>
      <c r="DG346" s="22"/>
      <c r="DH346" s="82"/>
    </row>
    <row r="347" spans="12:112" x14ac:dyDescent="0.3">
      <c r="L347" s="83" t="s">
        <v>1313</v>
      </c>
      <c r="M347" s="131" t="s">
        <v>1076</v>
      </c>
      <c r="DG347" s="22"/>
      <c r="DH347" s="82"/>
    </row>
    <row r="348" spans="12:112" x14ac:dyDescent="0.3">
      <c r="L348" s="83" t="s">
        <v>1313</v>
      </c>
      <c r="M348" s="131" t="s">
        <v>1077</v>
      </c>
      <c r="DG348" s="22"/>
      <c r="DH348" s="82"/>
    </row>
    <row r="349" spans="12:112" x14ac:dyDescent="0.3">
      <c r="L349" s="83" t="s">
        <v>1313</v>
      </c>
      <c r="M349" s="131" t="s">
        <v>1207</v>
      </c>
      <c r="DG349" s="22"/>
      <c r="DH349" s="82"/>
    </row>
    <row r="350" spans="12:112" x14ac:dyDescent="0.3">
      <c r="L350" s="83" t="s">
        <v>1313</v>
      </c>
      <c r="M350" s="131" t="s">
        <v>1208</v>
      </c>
      <c r="DG350" s="22"/>
      <c r="DH350" s="82"/>
    </row>
    <row r="351" spans="12:112" x14ac:dyDescent="0.3">
      <c r="L351" s="83" t="s">
        <v>1313</v>
      </c>
      <c r="M351" s="131" t="s">
        <v>1186</v>
      </c>
      <c r="DG351" s="22"/>
      <c r="DH351" s="82"/>
    </row>
    <row r="352" spans="12:112" x14ac:dyDescent="0.3">
      <c r="L352" s="83" t="s">
        <v>1313</v>
      </c>
      <c r="M352" s="131" t="s">
        <v>1188</v>
      </c>
      <c r="DG352" s="22"/>
      <c r="DH352" s="82"/>
    </row>
    <row r="353" spans="12:112" x14ac:dyDescent="0.3">
      <c r="L353" s="83" t="s">
        <v>1313</v>
      </c>
      <c r="M353" s="131" t="s">
        <v>1194</v>
      </c>
      <c r="DG353" s="22"/>
      <c r="DH353" s="82"/>
    </row>
    <row r="354" spans="12:112" x14ac:dyDescent="0.3">
      <c r="L354" s="83" t="s">
        <v>1313</v>
      </c>
      <c r="M354" s="131" t="s">
        <v>1209</v>
      </c>
      <c r="DG354" s="22"/>
      <c r="DH354" s="82"/>
    </row>
    <row r="355" spans="12:112" x14ac:dyDescent="0.3">
      <c r="L355" s="83" t="s">
        <v>1313</v>
      </c>
      <c r="M355" s="131" t="s">
        <v>1210</v>
      </c>
      <c r="DG355" s="22"/>
      <c r="DH355" s="82"/>
    </row>
    <row r="356" spans="12:112" x14ac:dyDescent="0.3">
      <c r="L356" s="83" t="s">
        <v>1313</v>
      </c>
      <c r="M356" s="131" t="s">
        <v>1211</v>
      </c>
      <c r="DG356" s="22"/>
      <c r="DH356" s="82"/>
    </row>
    <row r="357" spans="12:112" x14ac:dyDescent="0.3">
      <c r="L357" s="83" t="s">
        <v>1313</v>
      </c>
      <c r="M357" s="131" t="s">
        <v>1019</v>
      </c>
      <c r="DG357" s="22"/>
      <c r="DH357" s="82"/>
    </row>
  </sheetData>
  <sheetProtection algorithmName="SHA-512" hashValue="9Ee1zMO3bRM7YckX6zue5gDyf36Gx2hl342+L+vKoADyImkLlabrmR22qn5/Sr1eiUqJXo9+kFq1s5XWwi2hag==" saltValue="29mHllXPZDtNWllqu3Y91w==" spinCount="100000" sheet="1" insertColumns="0" insertRows="0"/>
  <dataConsolidate/>
  <mergeCells count="33">
    <mergeCell ref="B34:D34"/>
    <mergeCell ref="B24:C24"/>
    <mergeCell ref="B25:C25"/>
    <mergeCell ref="B26:C26"/>
    <mergeCell ref="B27:C27"/>
    <mergeCell ref="B29:B33"/>
    <mergeCell ref="C29:I33"/>
    <mergeCell ref="B23:C23"/>
    <mergeCell ref="B17:C17"/>
    <mergeCell ref="B18:C18"/>
    <mergeCell ref="B19:C19"/>
    <mergeCell ref="B20:I20"/>
    <mergeCell ref="B21:I21"/>
    <mergeCell ref="B22:C22"/>
    <mergeCell ref="D22:I22"/>
    <mergeCell ref="B16:C16"/>
    <mergeCell ref="B5:I5"/>
    <mergeCell ref="B6:C6"/>
    <mergeCell ref="B7:C7"/>
    <mergeCell ref="B8:C8"/>
    <mergeCell ref="B9:C9"/>
    <mergeCell ref="B10:C10"/>
    <mergeCell ref="B11:C11"/>
    <mergeCell ref="B12:C12"/>
    <mergeCell ref="B13:C13"/>
    <mergeCell ref="B14:C14"/>
    <mergeCell ref="B15:C15"/>
    <mergeCell ref="B4:I4"/>
    <mergeCell ref="A1:J1"/>
    <mergeCell ref="B2:B3"/>
    <mergeCell ref="C2:I2"/>
    <mergeCell ref="C3:E3"/>
    <mergeCell ref="F3:I3"/>
  </mergeCells>
  <conditionalFormatting sqref="D23:I23">
    <cfRule type="expression" dxfId="99" priority="16">
      <formula>D$7&lt;&gt;""</formula>
    </cfRule>
  </conditionalFormatting>
  <conditionalFormatting sqref="D24:I25">
    <cfRule type="expression" dxfId="98" priority="13">
      <formula>D$23="Baja"</formula>
    </cfRule>
  </conditionalFormatting>
  <conditionalFormatting sqref="D24:I27">
    <cfRule type="expression" dxfId="97" priority="14">
      <formula>D$23="Modificación"</formula>
    </cfRule>
  </conditionalFormatting>
  <conditionalFormatting sqref="D25:I27">
    <cfRule type="expression" dxfId="96" priority="15">
      <formula>D$23="Crear"</formula>
    </cfRule>
  </conditionalFormatting>
  <dataValidations count="12">
    <dataValidation type="list" allowBlank="1" showInputMessage="1" showErrorMessage="1" sqref="D27:I27" xr:uid="{72A7D94E-0D13-43DC-94B5-87ED0AD50D14}">
      <formula1>P_EvenTeatro</formula1>
    </dataValidation>
    <dataValidation type="list" allowBlank="1" showInputMessage="1" showErrorMessage="1" sqref="D26:I26" xr:uid="{DB52C968-BD6B-45EF-8472-E2EA55DB944C}">
      <formula1>PtoTrabEvenTeatro</formula1>
    </dataValidation>
    <dataValidation type="date" operator="greaterThan" allowBlank="1" showInputMessage="1" showErrorMessage="1" errorTitle="Fecha finalización" error="Digite una fecha valida. La fecha debe ser mayor a la de Inicio Contrato y a la fecha actual del sistema." sqref="D19:I19" xr:uid="{EAF9A99F-485E-4A66-841A-D483F357C4AF}">
      <formula1>D18</formula1>
    </dataValidation>
    <dataValidation allowBlank="1" showInputMessage="1" showErrorMessage="1" errorTitle="Numero de Documento" error="Digitar un valor numérico" sqref="D7:I7" xr:uid="{68D3731E-06D8-453C-AF2F-F0F3EE9BBE7D}"/>
    <dataValidation type="whole" allowBlank="1" showInputMessage="1" showErrorMessage="1" errorTitle="Centro de Costo" error="Digitar un valor numérico" sqref="D11:I11" xr:uid="{D1DEF977-F19E-4735-A2DD-E73E016A2E33}">
      <formula1>0</formula1>
      <formula2>9999</formula2>
    </dataValidation>
    <dataValidation type="list" allowBlank="1" showInputMessage="1" showErrorMessage="1" sqref="D25:I25" xr:uid="{CF052636-0221-429A-9ACF-ADA7CBFDAE22}">
      <formula1>"Pruebas, Producción, Ambos"</formula1>
    </dataValidation>
    <dataValidation type="textLength" allowBlank="1" showInputMessage="1" showErrorMessage="1" errorTitle="Nombre Dependencia" error="Solo se aceptan caracteres albabeticos. Favor digitar el nombre de la Dependencia." sqref="D14:I14" xr:uid="{BFD2587E-9491-4A90-ABA4-1AD9F7AF147E}">
      <formula1>5</formula1>
      <formula2>100</formula2>
    </dataValidation>
    <dataValidation type="date" allowBlank="1" showInputMessage="1" showErrorMessage="1" errorTitle="Fecha inicio" error="Digite una fecha valida" sqref="D18:I18" xr:uid="{91FC89BE-AB06-45FB-918A-2C051DCA0954}">
      <formula1>19725</formula1>
      <formula2>2958465</formula2>
    </dataValidation>
    <dataValidation type="list" allowBlank="1" showInputMessage="1" showErrorMessage="1" sqref="D23:I23" xr:uid="{6439E728-02BC-402A-A7B6-3338FAE51180}">
      <formula1>"Crear, Modificación, Baja"</formula1>
    </dataValidation>
    <dataValidation type="list" allowBlank="1" showInputMessage="1" showErrorMessage="1" sqref="D16:I16" xr:uid="{FB70D65B-383A-4583-A2CB-17CC97FAD97F}">
      <formula1>"Empleado CAFAM, Contratista"</formula1>
    </dataValidation>
    <dataValidation type="whole" allowBlank="1" showInputMessage="1" showErrorMessage="1" errorTitle="Centro de Costo" error="Digitar un valor numérico" sqref="D12:I13" xr:uid="{76F84995-6EFD-4EA0-BE3D-29456FF83477}">
      <formula1>1</formula1>
      <formula2>9999999999999990</formula2>
    </dataValidation>
    <dataValidation type="whole" allowBlank="1" showInputMessage="1" showErrorMessage="1" errorTitle="Numero de Documento" error="Digitar un valor numérico" sqref="D8:I8" xr:uid="{463C184F-22F6-4563-A437-3A6A7458B222}">
      <formula1>1</formula1>
      <formula2>9999999999999990</formula2>
    </dataValidation>
  </dataValidations>
  <pageMargins left="0.70866141732283472" right="0.70866141732283472" top="0.74803149606299213" bottom="0.74803149606299213" header="0.31496062992125984" footer="0.31496062992125984"/>
  <pageSetup paperSize="9" scale="47" orientation="portrait" horizontalDpi="4294967295" verticalDpi="4294967295" r:id="rId1"/>
  <drawing r:id="rId2"/>
  <legacyDrawing r:id="rId3"/>
  <tableParts count="1">
    <tablePart r:id="rId4"/>
  </tableParts>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8AF4B-0A4A-4F7D-9E3F-08534683BBB6}">
  <sheetPr codeName="Hoja48">
    <tabColor rgb="FFE2A8E6"/>
    <pageSetUpPr fitToPage="1"/>
  </sheetPr>
  <dimension ref="A1:DZ357"/>
  <sheetViews>
    <sheetView showGridLines="0" showRowColHeaders="0" zoomScaleNormal="100" workbookViewId="0">
      <pane xSplit="10" topLeftCell="K1" activePane="topRight" state="frozen"/>
      <selection activeCell="B23" sqref="B23:J44"/>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ustomWidth="1"/>
    <col min="12" max="12" width="37.44140625" style="82" customWidth="1"/>
    <col min="13" max="13" width="52.5546875" style="82" bestFit="1" customWidth="1"/>
    <col min="14" max="14" width="51.44140625" style="82" bestFit="1" customWidth="1"/>
    <col min="15" max="15" width="1.33203125" style="82" customWidth="1"/>
    <col min="16" max="111" width="11.44140625" style="82" customWidth="1"/>
    <col min="112" max="112" width="11.44140625" style="22"/>
    <col min="113" max="16384" width="11.44140625" style="82"/>
  </cols>
  <sheetData>
    <row r="1" spans="1:12" s="22" customFormat="1" ht="20.25" customHeight="1" thickTop="1" thickBot="1" x14ac:dyDescent="0.35">
      <c r="A1" s="463"/>
      <c r="B1" s="464"/>
      <c r="C1" s="464"/>
      <c r="D1" s="464"/>
      <c r="E1" s="464"/>
      <c r="F1" s="464"/>
      <c r="G1" s="464"/>
      <c r="H1" s="464"/>
      <c r="I1" s="464"/>
      <c r="J1" s="465"/>
      <c r="K1" s="21">
        <v>2958465</v>
      </c>
      <c r="L1" s="21"/>
    </row>
    <row r="2" spans="1:12" s="22" customFormat="1" ht="45" customHeight="1" x14ac:dyDescent="0.3">
      <c r="A2" s="62"/>
      <c r="B2" s="474"/>
      <c r="C2" s="481" t="s">
        <v>99</v>
      </c>
      <c r="D2" s="481"/>
      <c r="E2" s="481"/>
      <c r="F2" s="481"/>
      <c r="G2" s="482"/>
      <c r="H2" s="482"/>
      <c r="I2" s="483"/>
      <c r="J2" s="64"/>
    </row>
    <row r="3" spans="1:12" s="22" customFormat="1" ht="15" thickBot="1" x14ac:dyDescent="0.35">
      <c r="A3" s="62"/>
      <c r="B3" s="475"/>
      <c r="C3" s="473"/>
      <c r="D3" s="473"/>
      <c r="E3" s="473"/>
      <c r="F3" s="473" t="s">
        <v>100</v>
      </c>
      <c r="G3" s="479"/>
      <c r="H3" s="479"/>
      <c r="I3" s="480"/>
      <c r="J3" s="64"/>
    </row>
    <row r="4" spans="1:12" s="22" customFormat="1" ht="15" thickBot="1" x14ac:dyDescent="0.35">
      <c r="A4" s="62"/>
      <c r="B4" s="466"/>
      <c r="C4" s="466"/>
      <c r="D4" s="466"/>
      <c r="E4" s="466"/>
      <c r="F4" s="466"/>
      <c r="G4" s="466"/>
      <c r="H4" s="466"/>
      <c r="I4" s="466"/>
      <c r="J4" s="64"/>
    </row>
    <row r="5" spans="1:12" s="22" customFormat="1" ht="27.75" customHeight="1" thickBot="1" x14ac:dyDescent="0.35">
      <c r="A5" s="62"/>
      <c r="B5" s="476" t="s">
        <v>101</v>
      </c>
      <c r="C5" s="477"/>
      <c r="D5" s="477"/>
      <c r="E5" s="477"/>
      <c r="F5" s="477"/>
      <c r="G5" s="477"/>
      <c r="H5" s="477"/>
      <c r="I5" s="478"/>
      <c r="J5" s="64"/>
    </row>
    <row r="6" spans="1:12" s="22" customFormat="1" ht="15" thickBot="1" x14ac:dyDescent="0.35">
      <c r="A6" s="62"/>
      <c r="B6" s="471" t="s">
        <v>102</v>
      </c>
      <c r="C6" s="472"/>
      <c r="D6" s="23" t="s">
        <v>103</v>
      </c>
      <c r="E6" s="24" t="s">
        <v>104</v>
      </c>
      <c r="F6" s="24" t="s">
        <v>105</v>
      </c>
      <c r="G6" s="24" t="s">
        <v>106</v>
      </c>
      <c r="H6" s="24" t="s">
        <v>107</v>
      </c>
      <c r="I6" s="25" t="s">
        <v>108</v>
      </c>
      <c r="J6" s="64"/>
    </row>
    <row r="7" spans="1:12"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2"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2"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2"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2"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2"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2"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2"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2"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2"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353"/>
      <c r="C20" s="353"/>
      <c r="D20" s="353"/>
      <c r="E20" s="353"/>
      <c r="F20" s="353"/>
      <c r="G20" s="353"/>
      <c r="H20" s="353"/>
      <c r="I20" s="353"/>
      <c r="J20" s="64"/>
    </row>
    <row r="21" spans="1:130" s="22" customFormat="1" ht="18" hidden="1" customHeight="1" thickBot="1" x14ac:dyDescent="0.35">
      <c r="A21" s="62"/>
      <c r="B21" s="340" t="s">
        <v>1142</v>
      </c>
      <c r="C21" s="341"/>
      <c r="D21" s="341"/>
      <c r="E21" s="341"/>
      <c r="F21" s="341"/>
      <c r="G21" s="341"/>
      <c r="H21" s="341"/>
      <c r="I21" s="354"/>
      <c r="J21" s="64"/>
    </row>
    <row r="22" spans="1:130" s="22" customFormat="1" ht="18" customHeight="1" collapsed="1" thickBot="1" x14ac:dyDescent="0.35">
      <c r="A22" s="62"/>
      <c r="B22" s="562" t="s">
        <v>92</v>
      </c>
      <c r="C22" s="563"/>
      <c r="D22" s="503" t="str">
        <f>IF(DZ24&gt;0,Navegación!$E$91,"")</f>
        <v/>
      </c>
      <c r="E22" s="503"/>
      <c r="F22" s="503"/>
      <c r="G22" s="503"/>
      <c r="H22" s="503"/>
      <c r="I22" s="504"/>
      <c r="J22" s="64"/>
    </row>
    <row r="23" spans="1:130" s="22" customFormat="1" ht="15" hidden="1" thickBot="1" x14ac:dyDescent="0.35">
      <c r="A23" s="62"/>
      <c r="B23" s="587"/>
      <c r="C23" s="588"/>
      <c r="D23" s="264" t="e">
        <f>ADDRESS(MATCH(B22 &amp; "-" &amp; D33,OtrasApp141142143144145146147148149150151152153154[[#All],[App]],0)+249,13,1)</f>
        <v>#N/A</v>
      </c>
      <c r="E23" s="264" t="e">
        <f>ADDRESS(MATCH(B22 &amp; "-" &amp; E33,OtrasApp141142143144145146147148149150151152153154[[#All],[App]],0)+249,13,1)</f>
        <v>#N/A</v>
      </c>
      <c r="F23" s="264" t="e">
        <f>ADDRESS(MATCH(B22 &amp; "-" &amp; F33,OtrasApp141142143144145146147148149150151152153154[[#All],[App]],0)+249,13,1)</f>
        <v>#N/A</v>
      </c>
      <c r="G23" s="264" t="e">
        <f>ADDRESS(MATCH(B22 &amp; "-" &amp; G33,OtrasApp141142143144145146147148149150151152153154[[#All],[App]],0)+249,13,1)</f>
        <v>#N/A</v>
      </c>
      <c r="H23" s="264" t="e">
        <f>ADDRESS(MATCH(B22 &amp; "-" &amp; H33,OtrasApp141142143144145146147148149150151152153154[[#All],[App]],0)+249,13,1)</f>
        <v>#N/A</v>
      </c>
      <c r="I23" s="263" t="e">
        <f>ADDRESS(MATCH(B22 &amp; "-" &amp; I33,OtrasApp141142143144145146147148149150151152153154[[#All],[App]],0)+249,13,1)</f>
        <v>#N/A</v>
      </c>
      <c r="J23" s="64"/>
    </row>
    <row r="24" spans="1:130" s="22" customFormat="1" x14ac:dyDescent="0.3">
      <c r="A24" s="62"/>
      <c r="B24" s="484" t="s">
        <v>995</v>
      </c>
      <c r="C24" s="485"/>
      <c r="D24" s="16"/>
      <c r="E24" s="16"/>
      <c r="F24" s="16"/>
      <c r="G24" s="16"/>
      <c r="H24" s="16"/>
      <c r="I24" s="17"/>
      <c r="J24" s="64"/>
      <c r="DZ24" s="147">
        <f>COUNTIF(D24:I24,"&lt;&gt;")</f>
        <v>0</v>
      </c>
    </row>
    <row r="25" spans="1:130" s="22" customFormat="1" x14ac:dyDescent="0.3">
      <c r="A25" s="62"/>
      <c r="B25" s="467" t="s">
        <v>781</v>
      </c>
      <c r="C25" s="468"/>
      <c r="D25" s="26"/>
      <c r="E25" s="26"/>
      <c r="F25" s="26"/>
      <c r="G25" s="26"/>
      <c r="H25" s="26"/>
      <c r="I25" s="32"/>
      <c r="J25" s="64"/>
    </row>
    <row r="26" spans="1:130" s="22" customFormat="1" x14ac:dyDescent="0.3">
      <c r="A26" s="62"/>
      <c r="B26" s="469" t="s">
        <v>814</v>
      </c>
      <c r="C26" s="470"/>
      <c r="D26" s="19"/>
      <c r="E26" s="19"/>
      <c r="F26" s="19"/>
      <c r="G26" s="19"/>
      <c r="H26" s="19"/>
      <c r="I26" s="27"/>
      <c r="J26" s="64"/>
    </row>
    <row r="27" spans="1:130" s="22" customFormat="1" ht="24.75" customHeight="1" x14ac:dyDescent="0.3">
      <c r="A27" s="62"/>
      <c r="B27" s="469" t="s">
        <v>1454</v>
      </c>
      <c r="C27" s="470"/>
      <c r="D27" s="19"/>
      <c r="E27" s="19"/>
      <c r="F27" s="19"/>
      <c r="G27" s="19"/>
      <c r="H27" s="19"/>
      <c r="I27" s="27"/>
      <c r="J27" s="64"/>
    </row>
    <row r="28" spans="1:130" s="22" customFormat="1" collapsed="1" x14ac:dyDescent="0.3">
      <c r="A28" s="62"/>
      <c r="B28" s="469" t="s">
        <v>1455</v>
      </c>
      <c r="C28" s="470"/>
      <c r="D28" s="11"/>
      <c r="E28" s="11"/>
      <c r="F28" s="11"/>
      <c r="G28" s="11"/>
      <c r="H28" s="11"/>
      <c r="I28" s="12"/>
      <c r="J28" s="64"/>
    </row>
    <row r="29" spans="1:130" s="22" customFormat="1" x14ac:dyDescent="0.3">
      <c r="A29" s="62"/>
      <c r="B29" s="469" t="s">
        <v>1456</v>
      </c>
      <c r="C29" s="470"/>
      <c r="D29" s="11"/>
      <c r="E29" s="11"/>
      <c r="F29" s="11"/>
      <c r="G29" s="11"/>
      <c r="H29" s="11"/>
      <c r="I29" s="12"/>
      <c r="J29" s="64"/>
    </row>
    <row r="30" spans="1:130" s="22" customFormat="1" ht="44.25" customHeight="1" x14ac:dyDescent="0.3">
      <c r="A30" s="62"/>
      <c r="B30" s="469" t="s">
        <v>1331</v>
      </c>
      <c r="C30" s="470"/>
      <c r="D30" s="11"/>
      <c r="E30" s="11"/>
      <c r="F30" s="11"/>
      <c r="G30" s="11"/>
      <c r="H30" s="11"/>
      <c r="I30" s="12"/>
      <c r="J30" s="64"/>
    </row>
    <row r="31" spans="1:130" s="22" customFormat="1" x14ac:dyDescent="0.3">
      <c r="A31" s="62"/>
      <c r="B31" s="469" t="s">
        <v>1457</v>
      </c>
      <c r="C31" s="470"/>
      <c r="D31" s="11"/>
      <c r="E31" s="11"/>
      <c r="F31" s="11"/>
      <c r="G31" s="11"/>
      <c r="H31" s="11"/>
      <c r="I31" s="12"/>
      <c r="J31" s="64"/>
    </row>
    <row r="32" spans="1:130" s="22" customFormat="1" ht="30.75" customHeight="1" x14ac:dyDescent="0.3">
      <c r="A32" s="62"/>
      <c r="B32" s="469" t="s">
        <v>1458</v>
      </c>
      <c r="C32" s="470"/>
      <c r="D32" s="11"/>
      <c r="E32" s="11"/>
      <c r="F32" s="11"/>
      <c r="G32" s="11"/>
      <c r="H32" s="11"/>
      <c r="I32" s="12"/>
      <c r="J32" s="64"/>
    </row>
    <row r="33" spans="1:112" s="22" customFormat="1" x14ac:dyDescent="0.3">
      <c r="A33" s="62"/>
      <c r="B33" s="467" t="s">
        <v>178</v>
      </c>
      <c r="C33" s="468"/>
      <c r="D33" s="11"/>
      <c r="E33" s="11"/>
      <c r="F33" s="11"/>
      <c r="G33" s="11"/>
      <c r="H33" s="11"/>
      <c r="I33" s="12"/>
      <c r="J33" s="64"/>
    </row>
    <row r="34" spans="1:112" s="22" customFormat="1" ht="15" thickBot="1" x14ac:dyDescent="0.35">
      <c r="A34" s="62"/>
      <c r="B34" s="523" t="s">
        <v>181</v>
      </c>
      <c r="C34" s="524"/>
      <c r="D34" s="46"/>
      <c r="E34" s="46"/>
      <c r="F34" s="46"/>
      <c r="G34" s="46"/>
      <c r="H34" s="46"/>
      <c r="I34" s="47"/>
      <c r="J34" s="64"/>
    </row>
    <row r="35" spans="1:112" s="22" customFormat="1" ht="21" collapsed="1" thickBot="1" x14ac:dyDescent="0.35">
      <c r="A35" s="195"/>
      <c r="B35" s="233"/>
      <c r="C35" s="233"/>
      <c r="D35" s="231"/>
      <c r="E35" s="231"/>
      <c r="F35" s="231"/>
      <c r="G35" s="231"/>
      <c r="H35" s="231"/>
      <c r="I35" s="231"/>
      <c r="J35" s="64"/>
    </row>
    <row r="36" spans="1:112" s="22" customFormat="1" x14ac:dyDescent="0.3">
      <c r="A36" s="195"/>
      <c r="B36" s="494" t="s">
        <v>131</v>
      </c>
      <c r="C36" s="497"/>
      <c r="D36" s="497"/>
      <c r="E36" s="497"/>
      <c r="F36" s="497"/>
      <c r="G36" s="497"/>
      <c r="H36" s="497"/>
      <c r="I36" s="498"/>
      <c r="J36" s="64"/>
      <c r="DH36" s="147" t="e">
        <f>COUNTIF(#REF!,"&lt;&gt;")</f>
        <v>#REF!</v>
      </c>
    </row>
    <row r="37" spans="1:112" s="22" customFormat="1" x14ac:dyDescent="0.3">
      <c r="A37" s="195"/>
      <c r="B37" s="495"/>
      <c r="C37" s="499"/>
      <c r="D37" s="499"/>
      <c r="E37" s="499"/>
      <c r="F37" s="499"/>
      <c r="G37" s="499"/>
      <c r="H37" s="499"/>
      <c r="I37" s="500"/>
      <c r="J37" s="64"/>
    </row>
    <row r="38" spans="1:112" s="22" customFormat="1" x14ac:dyDescent="0.3">
      <c r="A38" s="195"/>
      <c r="B38" s="495"/>
      <c r="C38" s="499"/>
      <c r="D38" s="499"/>
      <c r="E38" s="499"/>
      <c r="F38" s="499"/>
      <c r="G38" s="499"/>
      <c r="H38" s="499"/>
      <c r="I38" s="500"/>
      <c r="J38" s="64"/>
    </row>
    <row r="39" spans="1:112" s="22" customFormat="1" ht="18.75" customHeight="1" x14ac:dyDescent="0.3">
      <c r="A39" s="195"/>
      <c r="B39" s="495"/>
      <c r="C39" s="499"/>
      <c r="D39" s="499"/>
      <c r="E39" s="499"/>
      <c r="F39" s="499"/>
      <c r="G39" s="499"/>
      <c r="H39" s="499"/>
      <c r="I39" s="500"/>
      <c r="J39" s="64"/>
    </row>
    <row r="40" spans="1:112" s="22" customFormat="1" ht="15" customHeight="1" thickBot="1" x14ac:dyDescent="0.35">
      <c r="A40" s="195"/>
      <c r="B40" s="496"/>
      <c r="C40" s="501"/>
      <c r="D40" s="501"/>
      <c r="E40" s="501"/>
      <c r="F40" s="501"/>
      <c r="G40" s="501"/>
      <c r="H40" s="501"/>
      <c r="I40" s="502"/>
      <c r="J40" s="64"/>
      <c r="DH40" s="147" t="e">
        <f>COUNTIF(#REF!,"&lt;&gt;")</f>
        <v>#REF!</v>
      </c>
    </row>
    <row r="41" spans="1:112" s="22" customFormat="1" ht="15" thickBot="1" x14ac:dyDescent="0.35">
      <c r="A41" s="63"/>
      <c r="B41" s="489" t="str">
        <f>'WINDOWS 1'!$B$37</f>
        <v>APROBADOR POR: Jefe Dpto. Servicios Compartidos</v>
      </c>
      <c r="C41" s="489"/>
      <c r="D41" s="489"/>
      <c r="E41" s="298"/>
      <c r="F41" s="298" t="str">
        <f>'WINDOWS 1'!F37</f>
        <v>V20 de 26/09/2023</v>
      </c>
      <c r="G41" s="299"/>
      <c r="H41" s="299"/>
      <c r="I41" s="299" t="str">
        <f>"Pág. " &amp;Navegación!B91 &amp; " de " &amp;Navegación!$B$102</f>
        <v>Pág. 51 de 54</v>
      </c>
      <c r="J41" s="65"/>
    </row>
    <row r="42" spans="1:112" s="22" customFormat="1" ht="15" thickTop="1" x14ac:dyDescent="0.3">
      <c r="B42" s="82"/>
      <c r="C42" s="82"/>
      <c r="D42" s="82"/>
      <c r="E42" s="82"/>
      <c r="F42" s="82"/>
      <c r="G42" s="82"/>
      <c r="H42" s="82"/>
      <c r="I42" s="82"/>
      <c r="J42" s="82"/>
    </row>
    <row r="43" spans="1:112" s="22" customFormat="1" x14ac:dyDescent="0.3">
      <c r="B43" s="82"/>
      <c r="C43" s="82"/>
      <c r="D43" s="82"/>
      <c r="E43" s="82"/>
      <c r="F43" s="82"/>
      <c r="G43" s="82"/>
      <c r="H43" s="82"/>
      <c r="I43" s="82"/>
      <c r="J43" s="82"/>
    </row>
    <row r="44" spans="1:112" s="22" customFormat="1" x14ac:dyDescent="0.3">
      <c r="B44" s="82"/>
      <c r="C44" s="82"/>
      <c r="D44" s="82"/>
      <c r="E44" s="82"/>
      <c r="F44" s="82"/>
      <c r="G44" s="82"/>
      <c r="H44" s="82"/>
      <c r="I44" s="82"/>
      <c r="J44" s="82"/>
    </row>
    <row r="45" spans="1:112" s="22" customFormat="1" collapsed="1" x14ac:dyDescent="0.3">
      <c r="B45" s="82"/>
      <c r="C45" s="82"/>
      <c r="D45" s="82"/>
      <c r="E45" s="82"/>
      <c r="F45" s="82"/>
      <c r="G45" s="82"/>
      <c r="H45" s="82"/>
      <c r="I45" s="82"/>
      <c r="J45" s="82"/>
    </row>
    <row r="46" spans="1:112" s="22" customFormat="1" hidden="1" x14ac:dyDescent="0.3">
      <c r="A46" s="82"/>
      <c r="B46" s="82"/>
      <c r="C46" s="82"/>
      <c r="D46" s="82"/>
      <c r="E46" s="82"/>
      <c r="F46" s="82"/>
      <c r="G46" s="82"/>
      <c r="H46" s="82"/>
      <c r="I46" s="82"/>
      <c r="J46" s="82"/>
      <c r="DH46" s="147" t="e">
        <f>COUNTIF(#REF!,"&lt;&gt;")</f>
        <v>#REF!</v>
      </c>
    </row>
    <row r="47" spans="1:112" s="22" customFormat="1" x14ac:dyDescent="0.3">
      <c r="A47" s="82"/>
      <c r="B47" s="82"/>
      <c r="C47" s="82"/>
      <c r="D47" s="82"/>
      <c r="E47" s="82"/>
      <c r="F47" s="82"/>
      <c r="G47" s="82"/>
      <c r="H47" s="82"/>
      <c r="I47" s="82"/>
      <c r="J47" s="82"/>
      <c r="DH47" s="147" t="e">
        <f>COUNTIF(#REF!,"&lt;&gt;")</f>
        <v>#REF!</v>
      </c>
    </row>
    <row r="48" spans="1:112" s="22" customFormat="1" x14ac:dyDescent="0.3">
      <c r="A48" s="82"/>
      <c r="B48" s="82"/>
      <c r="C48" s="82"/>
      <c r="D48" s="82"/>
      <c r="E48" s="82"/>
      <c r="F48" s="82"/>
      <c r="G48" s="82"/>
      <c r="H48" s="82"/>
      <c r="I48" s="82"/>
      <c r="J48" s="82"/>
    </row>
    <row r="49" spans="1:112" s="22" customFormat="1" collapsed="1" x14ac:dyDescent="0.3">
      <c r="A49" s="82"/>
      <c r="B49" s="82"/>
      <c r="C49" s="82"/>
      <c r="D49" s="82"/>
      <c r="E49" s="82"/>
      <c r="F49" s="82"/>
      <c r="G49" s="82"/>
      <c r="H49" s="82"/>
      <c r="I49" s="82"/>
      <c r="J49" s="82"/>
    </row>
    <row r="50" spans="1:112" s="22" customFormat="1" ht="18.75" customHeight="1" x14ac:dyDescent="0.3">
      <c r="A50" s="82"/>
      <c r="B50" s="82"/>
      <c r="C50" s="82"/>
      <c r="D50" s="82"/>
      <c r="E50" s="82"/>
      <c r="F50" s="82"/>
      <c r="G50" s="82"/>
      <c r="H50" s="82"/>
      <c r="I50" s="82"/>
      <c r="J50" s="82"/>
    </row>
    <row r="51" spans="1:112" s="22" customFormat="1" x14ac:dyDescent="0.3">
      <c r="A51" s="82"/>
      <c r="B51" s="82"/>
      <c r="C51" s="82"/>
      <c r="D51" s="82"/>
      <c r="E51" s="82"/>
      <c r="F51" s="82"/>
      <c r="G51" s="82"/>
      <c r="H51" s="82"/>
      <c r="I51" s="82"/>
      <c r="J51" s="82"/>
      <c r="DH51" s="147" t="e">
        <f>COUNTIF(#REF!,"&lt;&gt;")</f>
        <v>#REF!</v>
      </c>
    </row>
    <row r="52" spans="1:112" s="22" customFormat="1" x14ac:dyDescent="0.3">
      <c r="A52" s="82"/>
      <c r="B52" s="82"/>
      <c r="C52" s="82"/>
      <c r="D52" s="82"/>
      <c r="E52" s="82"/>
      <c r="F52" s="82"/>
      <c r="G52" s="82"/>
      <c r="H52" s="82"/>
      <c r="I52" s="82"/>
      <c r="J52" s="82"/>
    </row>
    <row r="53" spans="1:112" s="22" customFormat="1" collapsed="1" x14ac:dyDescent="0.3">
      <c r="A53" s="82"/>
      <c r="B53" s="82"/>
      <c r="C53" s="82"/>
      <c r="D53" s="82"/>
      <c r="E53" s="82"/>
      <c r="F53" s="82"/>
      <c r="G53" s="82"/>
      <c r="H53" s="82"/>
      <c r="I53" s="82"/>
      <c r="J53" s="82"/>
    </row>
    <row r="54" spans="1:112" s="22" customFormat="1" ht="18.75" customHeight="1" x14ac:dyDescent="0.3">
      <c r="A54" s="82"/>
      <c r="B54" s="82"/>
      <c r="C54" s="82"/>
      <c r="D54" s="82"/>
      <c r="E54" s="82"/>
      <c r="F54" s="82"/>
      <c r="G54" s="82"/>
      <c r="H54" s="82"/>
      <c r="I54" s="82"/>
      <c r="J54" s="82"/>
    </row>
    <row r="55" spans="1:112" s="22" customFormat="1" x14ac:dyDescent="0.3">
      <c r="A55" s="82"/>
      <c r="B55" s="82"/>
      <c r="C55" s="82"/>
      <c r="D55" s="82"/>
      <c r="E55" s="82"/>
      <c r="F55" s="82"/>
      <c r="G55" s="82"/>
      <c r="H55" s="82"/>
      <c r="I55" s="82"/>
      <c r="J55" s="82"/>
      <c r="DH55" s="147" t="e">
        <f>COUNTIF(#REF!,"&lt;&gt;")</f>
        <v>#REF!</v>
      </c>
    </row>
    <row r="56" spans="1:112" s="22" customFormat="1" x14ac:dyDescent="0.3">
      <c r="A56" s="82"/>
      <c r="B56" s="82"/>
      <c r="C56" s="82"/>
      <c r="D56" s="82"/>
      <c r="E56" s="82"/>
      <c r="F56" s="82"/>
      <c r="G56" s="82"/>
      <c r="H56" s="82"/>
      <c r="I56" s="82"/>
      <c r="J56" s="82"/>
    </row>
    <row r="57" spans="1:112" s="22" customFormat="1" collapsed="1" x14ac:dyDescent="0.3">
      <c r="A57" s="82"/>
      <c r="B57" s="82"/>
      <c r="C57" s="82"/>
      <c r="D57" s="82"/>
      <c r="E57" s="82"/>
      <c r="F57" s="82"/>
      <c r="G57" s="82"/>
      <c r="H57" s="82"/>
      <c r="I57" s="82"/>
      <c r="J57" s="82"/>
    </row>
    <row r="58" spans="1:112" s="22" customFormat="1" ht="18.75" customHeight="1" x14ac:dyDescent="0.3">
      <c r="A58" s="82"/>
      <c r="B58" s="82"/>
      <c r="C58" s="82"/>
      <c r="D58" s="82"/>
      <c r="E58" s="82"/>
      <c r="F58" s="82"/>
      <c r="G58" s="82"/>
      <c r="H58" s="82"/>
      <c r="I58" s="82"/>
      <c r="J58" s="82"/>
    </row>
    <row r="59" spans="1:112" s="22" customFormat="1" x14ac:dyDescent="0.3">
      <c r="A59" s="82"/>
      <c r="B59" s="82"/>
      <c r="C59" s="82"/>
      <c r="D59" s="82"/>
      <c r="E59" s="82"/>
      <c r="F59" s="82"/>
      <c r="G59" s="82"/>
      <c r="H59" s="82"/>
      <c r="I59" s="82"/>
      <c r="J59" s="82"/>
      <c r="DH59" s="147" t="e">
        <f>COUNTIF(#REF!,"&lt;&gt;")</f>
        <v>#REF!</v>
      </c>
    </row>
    <row r="60" spans="1:112" s="22" customFormat="1" x14ac:dyDescent="0.3">
      <c r="A60" s="82"/>
      <c r="B60" s="82"/>
      <c r="C60" s="82"/>
      <c r="D60" s="82"/>
      <c r="E60" s="82"/>
      <c r="F60" s="82"/>
      <c r="G60" s="82"/>
      <c r="H60" s="82"/>
      <c r="I60" s="82"/>
      <c r="J60" s="82"/>
    </row>
    <row r="61" spans="1:112" s="22" customFormat="1" x14ac:dyDescent="0.3">
      <c r="A61" s="82"/>
      <c r="B61" s="82"/>
      <c r="C61" s="82"/>
      <c r="D61" s="82"/>
      <c r="E61" s="82"/>
      <c r="F61" s="82"/>
      <c r="G61" s="82"/>
      <c r="H61" s="82"/>
      <c r="I61" s="82"/>
      <c r="J61" s="82"/>
    </row>
    <row r="62" spans="1:112" s="22" customFormat="1" ht="18.75" customHeight="1" x14ac:dyDescent="0.3">
      <c r="A62" s="82"/>
      <c r="B62" s="82"/>
      <c r="C62" s="82"/>
      <c r="D62" s="82"/>
      <c r="E62" s="82"/>
      <c r="F62" s="82"/>
      <c r="G62" s="82"/>
      <c r="H62" s="82"/>
      <c r="I62" s="82"/>
      <c r="J62" s="82"/>
    </row>
    <row r="63" spans="1:112" s="22" customFormat="1" x14ac:dyDescent="0.3">
      <c r="A63" s="82"/>
      <c r="B63" s="82"/>
      <c r="C63" s="82"/>
      <c r="D63" s="82"/>
      <c r="E63" s="82"/>
      <c r="F63" s="82"/>
      <c r="G63" s="82"/>
      <c r="H63" s="82"/>
      <c r="I63" s="82"/>
      <c r="J63" s="82"/>
      <c r="DH63" s="147" t="e">
        <f>COUNTIF(#REF!,"&lt;&gt;")</f>
        <v>#REF!</v>
      </c>
    </row>
    <row r="64" spans="1:112" s="22" customFormat="1" x14ac:dyDescent="0.3">
      <c r="A64" s="82"/>
      <c r="B64" s="82"/>
      <c r="C64" s="82"/>
      <c r="D64" s="82"/>
      <c r="E64" s="82"/>
      <c r="F64" s="82"/>
      <c r="G64" s="82"/>
      <c r="H64" s="82"/>
      <c r="I64" s="82"/>
      <c r="J64" s="82"/>
    </row>
    <row r="65" spans="1:112" s="22" customFormat="1" ht="42" customHeight="1" x14ac:dyDescent="0.3">
      <c r="A65" s="82"/>
      <c r="B65" s="82"/>
      <c r="C65" s="82"/>
      <c r="D65" s="82"/>
      <c r="E65" s="82"/>
      <c r="F65" s="82"/>
      <c r="G65" s="82"/>
      <c r="H65" s="82"/>
      <c r="I65" s="82"/>
      <c r="J65" s="82"/>
    </row>
    <row r="66" spans="1:112" s="22" customFormat="1" x14ac:dyDescent="0.3">
      <c r="A66" s="82"/>
      <c r="B66" s="82"/>
      <c r="C66" s="82"/>
      <c r="D66" s="82"/>
      <c r="E66" s="82"/>
      <c r="F66" s="82"/>
      <c r="G66" s="82"/>
      <c r="H66" s="82"/>
      <c r="I66" s="82"/>
      <c r="J66" s="82"/>
    </row>
    <row r="67" spans="1:112" s="22" customFormat="1" x14ac:dyDescent="0.3">
      <c r="A67" s="82"/>
      <c r="B67" s="82"/>
      <c r="C67" s="82"/>
      <c r="D67" s="82"/>
      <c r="E67" s="82"/>
      <c r="F67" s="82"/>
      <c r="G67" s="82"/>
      <c r="H67" s="82"/>
      <c r="I67" s="82"/>
      <c r="J67" s="82"/>
      <c r="DH67" s="147" t="e">
        <f>COUNTIF(#REF!,"&lt;&gt;")</f>
        <v>#REF!</v>
      </c>
    </row>
    <row r="68" spans="1:112" s="22" customFormat="1" x14ac:dyDescent="0.3">
      <c r="A68" s="82"/>
      <c r="B68" s="82"/>
      <c r="C68" s="82"/>
      <c r="D68" s="82"/>
      <c r="E68" s="82"/>
      <c r="F68" s="82"/>
      <c r="G68" s="82"/>
      <c r="H68" s="82"/>
      <c r="I68" s="82"/>
      <c r="J68" s="82"/>
    </row>
    <row r="69" spans="1:112" s="22" customFormat="1" collapsed="1" x14ac:dyDescent="0.3">
      <c r="A69" s="82"/>
      <c r="B69" s="82"/>
      <c r="C69" s="82"/>
      <c r="D69" s="82"/>
      <c r="E69" s="82"/>
      <c r="F69" s="82"/>
      <c r="G69" s="82"/>
      <c r="H69" s="82"/>
      <c r="I69" s="82"/>
      <c r="J69" s="82"/>
    </row>
    <row r="70" spans="1:112" s="22" customFormat="1" ht="15" customHeight="1" x14ac:dyDescent="0.3">
      <c r="A70" s="82"/>
      <c r="B70" s="82"/>
      <c r="C70" s="82"/>
      <c r="D70" s="82"/>
      <c r="E70" s="82"/>
      <c r="F70" s="82"/>
      <c r="G70" s="82"/>
      <c r="H70" s="82"/>
      <c r="I70" s="82"/>
      <c r="J70" s="82"/>
      <c r="DH70" s="147" t="e">
        <f>COUNTIF(#REF!,"&lt;&gt;")</f>
        <v>#REF!</v>
      </c>
    </row>
    <row r="71" spans="1:112" s="22" customFormat="1" x14ac:dyDescent="0.3">
      <c r="A71" s="82"/>
      <c r="B71" s="82"/>
      <c r="C71" s="82"/>
      <c r="D71" s="82"/>
      <c r="E71" s="82"/>
      <c r="F71" s="82"/>
      <c r="G71" s="82"/>
      <c r="H71" s="82"/>
      <c r="I71" s="82"/>
      <c r="J71" s="82"/>
    </row>
    <row r="72" spans="1:112" s="22" customFormat="1" x14ac:dyDescent="0.3">
      <c r="A72" s="82"/>
      <c r="B72" s="82"/>
      <c r="C72" s="82"/>
      <c r="D72" s="82"/>
      <c r="E72" s="82"/>
      <c r="F72" s="82"/>
      <c r="G72" s="82"/>
      <c r="H72" s="82"/>
      <c r="I72" s="82"/>
      <c r="J72" s="82"/>
      <c r="DH72" s="147" t="e">
        <f>COUNTIF(#REF!,"&lt;&gt;")</f>
        <v>#REF!</v>
      </c>
    </row>
    <row r="73" spans="1:112" s="22" customFormat="1" collapsed="1" x14ac:dyDescent="0.3">
      <c r="A73" s="82"/>
      <c r="B73" s="82"/>
      <c r="C73" s="82"/>
      <c r="D73" s="82"/>
      <c r="E73" s="82"/>
      <c r="F73" s="82"/>
      <c r="G73" s="82"/>
      <c r="H73" s="82"/>
      <c r="I73" s="82"/>
      <c r="J73" s="82"/>
    </row>
    <row r="74" spans="1:112" s="22" customFormat="1" x14ac:dyDescent="0.3">
      <c r="A74" s="82"/>
      <c r="B74" s="82"/>
      <c r="C74" s="82"/>
      <c r="D74" s="82"/>
      <c r="E74" s="82"/>
      <c r="F74" s="82"/>
      <c r="G74" s="82"/>
      <c r="H74" s="82"/>
      <c r="I74" s="82"/>
      <c r="J74" s="82"/>
    </row>
    <row r="75" spans="1:112" s="22" customFormat="1" x14ac:dyDescent="0.3">
      <c r="A75" s="82"/>
      <c r="B75" s="82"/>
      <c r="C75" s="82"/>
      <c r="D75" s="82"/>
      <c r="E75" s="82"/>
      <c r="F75" s="82"/>
      <c r="G75" s="82"/>
      <c r="H75" s="82"/>
      <c r="I75" s="82"/>
      <c r="J75" s="82"/>
    </row>
    <row r="76" spans="1:112" s="22" customFormat="1" ht="24" customHeight="1" x14ac:dyDescent="0.3">
      <c r="A76" s="82"/>
      <c r="B76" s="82"/>
      <c r="C76" s="82"/>
      <c r="D76" s="82"/>
      <c r="E76" s="82"/>
      <c r="F76" s="82"/>
      <c r="G76" s="82"/>
      <c r="H76" s="82"/>
      <c r="I76" s="82"/>
      <c r="J76" s="82"/>
    </row>
    <row r="77" spans="1:112" s="22" customFormat="1" x14ac:dyDescent="0.3">
      <c r="A77" s="82"/>
      <c r="B77" s="82"/>
      <c r="C77" s="82"/>
      <c r="D77" s="82"/>
      <c r="E77" s="82"/>
      <c r="F77" s="82"/>
      <c r="G77" s="82"/>
      <c r="H77" s="82"/>
      <c r="I77" s="82"/>
      <c r="J77" s="82"/>
    </row>
    <row r="78" spans="1:112" s="22" customFormat="1" hidden="1" x14ac:dyDescent="0.3">
      <c r="A78" s="82"/>
      <c r="B78" s="82"/>
      <c r="C78" s="82"/>
      <c r="D78" s="82"/>
      <c r="E78" s="82"/>
      <c r="F78" s="82"/>
      <c r="G78" s="82"/>
      <c r="H78" s="82"/>
      <c r="I78" s="82"/>
      <c r="J78" s="82"/>
    </row>
    <row r="79" spans="1:112" s="22" customFormat="1" ht="15.75" customHeight="1" x14ac:dyDescent="0.3">
      <c r="A79" s="82"/>
      <c r="B79" s="82"/>
      <c r="C79" s="82"/>
      <c r="D79" s="82"/>
      <c r="E79" s="82"/>
      <c r="F79" s="82"/>
      <c r="G79" s="82"/>
      <c r="H79" s="82"/>
      <c r="I79" s="82"/>
      <c r="J79" s="82"/>
      <c r="DH79" s="147" t="e">
        <f>COUNTIF(#REF!,"&lt;&gt;")</f>
        <v>#REF!</v>
      </c>
    </row>
    <row r="80" spans="1:112" s="22" customFormat="1" x14ac:dyDescent="0.3">
      <c r="A80" s="82"/>
      <c r="B80" s="82"/>
      <c r="C80" s="82"/>
      <c r="D80" s="82"/>
      <c r="E80" s="82"/>
      <c r="F80" s="82"/>
      <c r="G80" s="82"/>
      <c r="H80" s="82"/>
      <c r="I80" s="82"/>
      <c r="J80" s="82"/>
    </row>
    <row r="81" spans="1:112" s="22" customFormat="1" ht="15" customHeight="1" x14ac:dyDescent="0.3">
      <c r="A81" s="82"/>
      <c r="B81" s="82"/>
      <c r="C81" s="82"/>
      <c r="D81" s="82"/>
      <c r="E81" s="82"/>
      <c r="F81" s="82"/>
      <c r="G81" s="82"/>
      <c r="H81" s="82"/>
      <c r="I81" s="82"/>
      <c r="J81" s="82"/>
    </row>
    <row r="82" spans="1:112" s="22" customFormat="1" x14ac:dyDescent="0.3">
      <c r="A82" s="82"/>
      <c r="B82" s="82"/>
      <c r="C82" s="82"/>
      <c r="D82" s="82"/>
      <c r="E82" s="82"/>
      <c r="F82" s="82"/>
      <c r="G82" s="82"/>
      <c r="H82" s="82"/>
      <c r="I82" s="82"/>
      <c r="J82" s="82"/>
    </row>
    <row r="83" spans="1:112" s="22" customFormat="1" x14ac:dyDescent="0.3">
      <c r="A83" s="82"/>
      <c r="B83" s="82"/>
      <c r="C83" s="82"/>
      <c r="D83" s="82"/>
      <c r="E83" s="82"/>
      <c r="F83" s="82"/>
      <c r="G83" s="82"/>
      <c r="H83" s="82"/>
      <c r="I83" s="82"/>
      <c r="J83" s="82"/>
    </row>
    <row r="84" spans="1:112" s="22" customFormat="1" x14ac:dyDescent="0.3">
      <c r="A84" s="82"/>
      <c r="B84" s="82"/>
      <c r="C84" s="82"/>
      <c r="D84" s="82"/>
      <c r="E84" s="82"/>
      <c r="F84" s="82"/>
      <c r="G84" s="82"/>
      <c r="H84" s="82"/>
      <c r="I84" s="82"/>
      <c r="J84" s="82"/>
    </row>
    <row r="85" spans="1:112" s="22" customFormat="1" ht="18.75" customHeight="1" x14ac:dyDescent="0.3">
      <c r="A85" s="82"/>
      <c r="B85" s="82"/>
      <c r="C85" s="82"/>
      <c r="D85" s="82"/>
      <c r="E85" s="82"/>
      <c r="F85" s="82"/>
      <c r="G85" s="82"/>
      <c r="H85" s="82"/>
      <c r="I85" s="82"/>
      <c r="J85" s="82"/>
    </row>
    <row r="86" spans="1:112" s="22" customFormat="1" x14ac:dyDescent="0.3">
      <c r="A86" s="82"/>
      <c r="B86" s="82"/>
      <c r="C86" s="82"/>
      <c r="D86" s="82"/>
      <c r="E86" s="82"/>
      <c r="F86" s="82"/>
      <c r="G86" s="82"/>
      <c r="H86" s="82"/>
      <c r="I86" s="82"/>
      <c r="J86" s="82"/>
      <c r="DH86" s="147" t="e">
        <f>COUNTIF(#REF!,"&lt;&gt;")</f>
        <v>#REF!</v>
      </c>
    </row>
    <row r="87" spans="1:112" s="22" customFormat="1" x14ac:dyDescent="0.3">
      <c r="A87" s="82"/>
      <c r="B87" s="82"/>
      <c r="C87" s="82"/>
      <c r="D87" s="82"/>
      <c r="E87" s="82"/>
      <c r="F87" s="82"/>
      <c r="G87" s="82"/>
      <c r="H87" s="82"/>
      <c r="I87" s="82"/>
      <c r="J87" s="82"/>
    </row>
    <row r="88" spans="1:112" s="22" customFormat="1" x14ac:dyDescent="0.3">
      <c r="A88" s="82"/>
      <c r="B88" s="82"/>
      <c r="C88" s="82"/>
      <c r="D88" s="82"/>
      <c r="E88" s="82"/>
      <c r="F88" s="82"/>
      <c r="G88" s="82"/>
      <c r="H88" s="82"/>
      <c r="I88" s="82"/>
      <c r="J88" s="82"/>
    </row>
    <row r="89" spans="1:112" s="22" customFormat="1" ht="63" customHeight="1" x14ac:dyDescent="0.3">
      <c r="A89" s="82"/>
      <c r="B89" s="82"/>
      <c r="C89" s="82"/>
      <c r="D89" s="82"/>
      <c r="E89" s="82"/>
      <c r="F89" s="82"/>
      <c r="G89" s="82"/>
      <c r="H89" s="82"/>
      <c r="I89" s="82"/>
      <c r="J89" s="82"/>
    </row>
    <row r="90" spans="1:112" s="22" customFormat="1" x14ac:dyDescent="0.3">
      <c r="A90" s="82"/>
      <c r="B90" s="82"/>
      <c r="C90" s="82"/>
      <c r="D90" s="82"/>
      <c r="E90" s="82"/>
      <c r="F90" s="82"/>
      <c r="G90" s="82"/>
      <c r="H90" s="82"/>
      <c r="I90" s="82"/>
      <c r="J90" s="82"/>
    </row>
    <row r="91" spans="1:112" s="22" customFormat="1" x14ac:dyDescent="0.3">
      <c r="A91" s="82"/>
      <c r="B91" s="82"/>
      <c r="C91" s="82"/>
      <c r="D91" s="82"/>
      <c r="E91" s="82"/>
      <c r="F91" s="82"/>
      <c r="G91" s="82"/>
      <c r="H91" s="82"/>
      <c r="I91" s="82"/>
      <c r="J91" s="82"/>
      <c r="DH91" s="147" t="e">
        <f>COUNTIF(#REF!,"&lt;&gt;")</f>
        <v>#REF!</v>
      </c>
    </row>
    <row r="92" spans="1:112" s="22" customFormat="1" x14ac:dyDescent="0.3">
      <c r="A92" s="82"/>
      <c r="B92" s="82"/>
      <c r="C92" s="82"/>
      <c r="D92" s="82"/>
      <c r="E92" s="82"/>
      <c r="F92" s="82"/>
      <c r="G92" s="82"/>
      <c r="H92" s="82"/>
      <c r="I92" s="82"/>
      <c r="J92" s="82"/>
    </row>
    <row r="93" spans="1:112" s="22" customFormat="1" ht="18.75" customHeight="1" x14ac:dyDescent="0.3">
      <c r="A93" s="82"/>
      <c r="B93" s="82"/>
      <c r="C93" s="82"/>
      <c r="D93" s="82"/>
      <c r="E93" s="82"/>
      <c r="F93" s="82"/>
      <c r="G93" s="82"/>
      <c r="H93" s="82"/>
      <c r="I93" s="82"/>
      <c r="J93" s="82"/>
    </row>
    <row r="94" spans="1:112" s="22" customFormat="1" x14ac:dyDescent="0.3">
      <c r="A94" s="82"/>
      <c r="B94" s="82"/>
      <c r="C94" s="82"/>
      <c r="D94" s="82"/>
      <c r="E94" s="82"/>
      <c r="F94" s="82"/>
      <c r="G94" s="82"/>
      <c r="H94" s="82"/>
      <c r="I94" s="82"/>
      <c r="J94" s="82"/>
      <c r="DH94" s="147" t="e">
        <f>COUNTIF(#REF!,"&lt;&gt;")</f>
        <v>#REF!</v>
      </c>
    </row>
    <row r="95" spans="1:112" s="22" customFormat="1" x14ac:dyDescent="0.3">
      <c r="A95" s="82"/>
      <c r="B95" s="82"/>
      <c r="C95" s="82"/>
      <c r="D95" s="82"/>
      <c r="E95" s="82"/>
      <c r="F95" s="82"/>
      <c r="G95" s="82"/>
      <c r="H95" s="82"/>
      <c r="I95" s="82"/>
      <c r="J95" s="82"/>
    </row>
    <row r="96" spans="1:112" s="22" customFormat="1" x14ac:dyDescent="0.3">
      <c r="A96" s="82"/>
      <c r="B96" s="82"/>
      <c r="C96" s="82"/>
      <c r="D96" s="82"/>
      <c r="E96" s="82"/>
      <c r="F96" s="82"/>
      <c r="G96" s="82"/>
      <c r="H96" s="82"/>
      <c r="I96" s="82"/>
      <c r="J96" s="82"/>
    </row>
    <row r="97" spans="1:112" s="22" customFormat="1" hidden="1" x14ac:dyDescent="0.3">
      <c r="A97" s="82"/>
      <c r="B97" s="82"/>
      <c r="C97" s="82"/>
      <c r="D97" s="82"/>
      <c r="E97" s="82"/>
      <c r="F97" s="82"/>
      <c r="G97" s="82"/>
      <c r="H97" s="82"/>
      <c r="I97" s="82"/>
      <c r="J97" s="82"/>
    </row>
    <row r="98" spans="1:112" s="22" customFormat="1" x14ac:dyDescent="0.3">
      <c r="A98" s="82"/>
      <c r="B98" s="82"/>
      <c r="C98" s="82"/>
      <c r="D98" s="82"/>
      <c r="E98" s="82"/>
      <c r="F98" s="82"/>
      <c r="G98" s="82"/>
      <c r="H98" s="82"/>
      <c r="I98" s="82"/>
      <c r="J98" s="82"/>
      <c r="K98"/>
      <c r="L98"/>
      <c r="DH98" s="147">
        <f>COUNTIF(D24:I24,"&lt;&gt;")</f>
        <v>0</v>
      </c>
    </row>
    <row r="99" spans="1:112" s="22" customFormat="1" x14ac:dyDescent="0.3">
      <c r="A99" s="82"/>
      <c r="B99" s="82"/>
      <c r="C99" s="82"/>
      <c r="D99" s="82"/>
      <c r="E99" s="82"/>
      <c r="F99" s="82"/>
      <c r="G99" s="82"/>
      <c r="H99" s="82"/>
      <c r="I99" s="82"/>
      <c r="J99" s="82"/>
    </row>
    <row r="100" spans="1:112" s="22" customFormat="1" x14ac:dyDescent="0.3">
      <c r="A100" s="82"/>
      <c r="B100" s="82"/>
      <c r="C100" s="82"/>
      <c r="D100" s="82"/>
      <c r="E100" s="82"/>
      <c r="F100" s="82"/>
      <c r="G100" s="82"/>
      <c r="H100" s="82"/>
      <c r="I100" s="82"/>
      <c r="J100" s="82"/>
    </row>
    <row r="101" spans="1:112" s="22" customFormat="1" ht="26.25" customHeight="1" x14ac:dyDescent="0.3">
      <c r="A101" s="82"/>
      <c r="B101" s="82"/>
      <c r="C101" s="82"/>
      <c r="D101" s="82"/>
      <c r="E101" s="82"/>
      <c r="F101" s="82"/>
      <c r="G101" s="82"/>
      <c r="H101" s="82"/>
      <c r="I101" s="82"/>
      <c r="J101" s="82"/>
    </row>
    <row r="102" spans="1:112" s="22" customFormat="1" x14ac:dyDescent="0.3">
      <c r="A102" s="82"/>
      <c r="B102" s="82"/>
      <c r="C102" s="82"/>
      <c r="D102" s="82"/>
      <c r="E102" s="82"/>
      <c r="F102" s="82"/>
      <c r="G102" s="82"/>
      <c r="H102" s="82"/>
      <c r="I102" s="82"/>
      <c r="J102" s="82"/>
    </row>
    <row r="103" spans="1:112" s="22" customFormat="1" x14ac:dyDescent="0.3">
      <c r="A103" s="82"/>
      <c r="B103" s="82"/>
      <c r="C103" s="82"/>
      <c r="D103" s="82"/>
      <c r="E103" s="82"/>
      <c r="F103" s="82"/>
      <c r="G103" s="82"/>
      <c r="H103" s="82"/>
      <c r="I103" s="82"/>
      <c r="J103" s="82"/>
    </row>
    <row r="104" spans="1:112" s="22" customFormat="1" x14ac:dyDescent="0.3">
      <c r="A104" s="82"/>
      <c r="B104" s="82"/>
      <c r="C104" s="82"/>
      <c r="D104" s="82"/>
      <c r="E104" s="82"/>
      <c r="F104" s="82"/>
      <c r="G104" s="82"/>
      <c r="H104" s="82"/>
      <c r="I104" s="82"/>
      <c r="J104" s="82"/>
    </row>
    <row r="105" spans="1:112" s="22" customFormat="1" x14ac:dyDescent="0.3">
      <c r="A105" s="82"/>
      <c r="B105" s="82"/>
      <c r="C105" s="82"/>
      <c r="D105" s="82"/>
      <c r="E105" s="82"/>
      <c r="F105" s="82"/>
      <c r="G105" s="82"/>
      <c r="H105" s="82"/>
      <c r="I105" s="82"/>
      <c r="J105" s="82"/>
    </row>
    <row r="106" spans="1:112" s="22" customFormat="1" x14ac:dyDescent="0.3">
      <c r="A106" s="82"/>
      <c r="B106" s="82"/>
      <c r="C106" s="82"/>
      <c r="D106" s="82"/>
      <c r="E106" s="82"/>
      <c r="F106" s="82"/>
      <c r="G106" s="82"/>
      <c r="H106" s="82"/>
      <c r="I106" s="82"/>
      <c r="J106" s="82"/>
    </row>
    <row r="107" spans="1:112" s="22" customFormat="1" ht="25.5" customHeight="1" x14ac:dyDescent="0.3">
      <c r="A107" s="82"/>
      <c r="B107" s="82"/>
      <c r="C107" s="82"/>
      <c r="D107" s="82"/>
      <c r="E107" s="82"/>
      <c r="F107" s="82"/>
      <c r="G107" s="82"/>
      <c r="H107" s="82"/>
      <c r="I107" s="82"/>
      <c r="J107" s="82"/>
    </row>
    <row r="108" spans="1:112" s="22" customFormat="1" ht="36" customHeight="1" x14ac:dyDescent="0.3">
      <c r="A108" s="82"/>
      <c r="B108" s="82"/>
      <c r="C108" s="82"/>
      <c r="D108" s="82"/>
      <c r="E108" s="82"/>
      <c r="F108" s="82"/>
      <c r="G108" s="82"/>
      <c r="H108" s="82"/>
      <c r="I108" s="82"/>
      <c r="J108" s="82"/>
    </row>
    <row r="109" spans="1:112" s="22" customFormat="1" x14ac:dyDescent="0.3">
      <c r="A109" s="82"/>
      <c r="B109" s="82"/>
      <c r="C109" s="82"/>
      <c r="D109" s="82"/>
      <c r="E109" s="82"/>
      <c r="F109" s="82"/>
      <c r="G109" s="82"/>
      <c r="H109" s="82"/>
      <c r="I109" s="82"/>
      <c r="J109" s="82"/>
    </row>
    <row r="110" spans="1:112" s="22" customFormat="1" ht="15" customHeight="1" x14ac:dyDescent="0.3">
      <c r="A110" s="82"/>
      <c r="B110" s="82"/>
      <c r="C110" s="82"/>
      <c r="D110" s="82"/>
      <c r="E110" s="82"/>
      <c r="F110" s="82"/>
      <c r="G110" s="82"/>
      <c r="H110" s="82"/>
      <c r="I110" s="82"/>
      <c r="J110" s="82"/>
      <c r="DH110" s="147" t="e">
        <f>COUNTIF(#REF!,"&lt;&gt;")</f>
        <v>#REF!</v>
      </c>
    </row>
    <row r="111" spans="1:112" s="22" customFormat="1" x14ac:dyDescent="0.3">
      <c r="A111" s="82"/>
      <c r="B111" s="82"/>
      <c r="C111" s="82"/>
      <c r="D111" s="82"/>
      <c r="E111" s="82"/>
      <c r="F111" s="82"/>
      <c r="G111" s="82"/>
      <c r="H111" s="82"/>
      <c r="I111" s="82"/>
      <c r="J111" s="82"/>
      <c r="K111"/>
      <c r="L111"/>
    </row>
    <row r="112" spans="1:112" s="22" customFormat="1" ht="93" customHeight="1" x14ac:dyDescent="0.3">
      <c r="A112" s="82"/>
      <c r="B112" s="82"/>
      <c r="C112" s="82"/>
      <c r="D112" s="82"/>
      <c r="E112" s="82"/>
      <c r="F112" s="82"/>
      <c r="G112" s="82"/>
      <c r="H112" s="82"/>
      <c r="I112" s="82"/>
      <c r="J112" s="82"/>
    </row>
    <row r="113" spans="1:112" s="22" customFormat="1" x14ac:dyDescent="0.3">
      <c r="A113" s="82"/>
      <c r="B113" s="82"/>
      <c r="C113" s="82"/>
      <c r="D113" s="82"/>
      <c r="E113" s="82"/>
      <c r="F113" s="82"/>
      <c r="G113" s="82"/>
      <c r="H113" s="82"/>
      <c r="I113" s="82"/>
      <c r="J113" s="82"/>
    </row>
    <row r="114" spans="1:112" s="22" customFormat="1" x14ac:dyDescent="0.3">
      <c r="A114" s="82"/>
      <c r="B114" s="82"/>
      <c r="C114" s="82"/>
      <c r="D114" s="82"/>
      <c r="E114" s="82"/>
      <c r="F114" s="82"/>
      <c r="G114" s="82"/>
      <c r="H114" s="82"/>
      <c r="I114" s="82"/>
      <c r="J114" s="82"/>
    </row>
    <row r="115" spans="1:112" s="22" customFormat="1" x14ac:dyDescent="0.3">
      <c r="A115" s="82"/>
      <c r="B115" s="82"/>
      <c r="C115" s="82"/>
      <c r="D115" s="82"/>
      <c r="E115" s="82"/>
      <c r="F115" s="82"/>
      <c r="G115" s="82"/>
      <c r="H115" s="82"/>
      <c r="I115" s="82"/>
      <c r="J115" s="82"/>
      <c r="DH115" s="147" t="e">
        <f>COUNTIF(#REF!,"&lt;&gt;")</f>
        <v>#REF!</v>
      </c>
    </row>
    <row r="116" spans="1:112" s="22" customFormat="1" ht="18.75" customHeight="1" x14ac:dyDescent="0.3">
      <c r="A116" s="82"/>
      <c r="B116" s="82"/>
      <c r="C116" s="82"/>
      <c r="D116" s="82"/>
      <c r="E116" s="82"/>
      <c r="F116" s="82"/>
      <c r="G116" s="82"/>
      <c r="H116" s="82"/>
      <c r="I116" s="82"/>
      <c r="J116" s="82"/>
    </row>
    <row r="117" spans="1:112" s="22" customFormat="1" ht="15" customHeight="1" x14ac:dyDescent="0.3">
      <c r="A117" s="82"/>
      <c r="B117" s="82"/>
      <c r="C117" s="82"/>
      <c r="D117" s="82"/>
      <c r="E117" s="82"/>
      <c r="F117" s="82"/>
      <c r="G117" s="82"/>
      <c r="H117" s="82"/>
      <c r="I117" s="82"/>
      <c r="J117" s="82"/>
    </row>
    <row r="118" spans="1:112" s="22" customFormat="1" x14ac:dyDescent="0.3">
      <c r="A118" s="82"/>
      <c r="B118" s="82"/>
      <c r="C118" s="82"/>
      <c r="D118" s="82"/>
      <c r="E118" s="82"/>
      <c r="F118" s="82"/>
      <c r="G118" s="82"/>
      <c r="H118" s="82"/>
      <c r="I118" s="82"/>
      <c r="J118" s="82"/>
    </row>
    <row r="119" spans="1:112" s="22" customFormat="1" x14ac:dyDescent="0.3">
      <c r="A119" s="82"/>
      <c r="B119" s="82"/>
      <c r="C119" s="82"/>
      <c r="D119" s="82"/>
      <c r="E119" s="82"/>
      <c r="F119" s="82"/>
      <c r="G119" s="82"/>
      <c r="H119" s="82"/>
      <c r="I119" s="82"/>
      <c r="J119" s="82"/>
    </row>
    <row r="120" spans="1:112" s="22" customFormat="1" ht="59.25" customHeight="1" x14ac:dyDescent="0.3">
      <c r="A120" s="82"/>
      <c r="B120" s="82"/>
      <c r="C120" s="82"/>
      <c r="D120" s="82"/>
      <c r="E120" s="82"/>
      <c r="F120" s="82"/>
      <c r="G120" s="82"/>
      <c r="H120" s="82"/>
      <c r="I120" s="82"/>
      <c r="J120" s="82"/>
    </row>
    <row r="121" spans="1:112" s="22" customFormat="1" ht="18.75" customHeight="1" x14ac:dyDescent="0.3">
      <c r="A121" s="82"/>
      <c r="B121" s="82"/>
      <c r="C121" s="82"/>
      <c r="D121" s="82"/>
      <c r="E121" s="82"/>
      <c r="F121" s="82"/>
      <c r="G121" s="82"/>
      <c r="H121" s="82"/>
      <c r="I121" s="82"/>
      <c r="J121" s="82"/>
    </row>
    <row r="122" spans="1:112" s="22" customFormat="1" x14ac:dyDescent="0.3">
      <c r="A122" s="82"/>
      <c r="B122" s="82"/>
      <c r="C122" s="82"/>
      <c r="D122" s="82"/>
      <c r="E122" s="82"/>
      <c r="F122" s="82"/>
      <c r="G122" s="82"/>
      <c r="H122" s="82"/>
      <c r="I122" s="82"/>
      <c r="J122" s="82"/>
    </row>
    <row r="123" spans="1:112" s="22" customFormat="1" ht="15" customHeight="1" x14ac:dyDescent="0.3">
      <c r="A123" s="82"/>
      <c r="B123" s="82"/>
      <c r="C123" s="82"/>
      <c r="D123" s="82"/>
      <c r="E123" s="82"/>
      <c r="F123" s="82"/>
      <c r="G123" s="82"/>
      <c r="H123" s="82"/>
      <c r="I123" s="82"/>
      <c r="J123" s="82"/>
      <c r="DH123" s="147" t="e">
        <f>COUNTIF(#REF!,"&lt;&gt;")</f>
        <v>#REF!</v>
      </c>
    </row>
    <row r="124" spans="1:112" s="22" customFormat="1" x14ac:dyDescent="0.3">
      <c r="A124" s="82"/>
      <c r="B124" s="82"/>
      <c r="C124" s="82"/>
      <c r="D124" s="82"/>
      <c r="E124" s="82"/>
      <c r="F124" s="82"/>
      <c r="G124" s="82"/>
      <c r="H124" s="82"/>
      <c r="I124" s="82"/>
      <c r="J124" s="82"/>
    </row>
    <row r="125" spans="1:112" s="22" customFormat="1" ht="36" customHeight="1" x14ac:dyDescent="0.3">
      <c r="A125" s="82"/>
      <c r="B125" s="82"/>
      <c r="C125" s="82"/>
      <c r="D125" s="82"/>
      <c r="E125" s="82"/>
      <c r="F125" s="82"/>
      <c r="G125" s="82"/>
      <c r="H125" s="82"/>
      <c r="I125" s="82"/>
      <c r="J125" s="82"/>
    </row>
    <row r="126" spans="1:112" s="22" customFormat="1" x14ac:dyDescent="0.3">
      <c r="A126" s="82"/>
      <c r="B126" s="82"/>
      <c r="C126" s="82"/>
      <c r="D126" s="82"/>
      <c r="E126" s="82"/>
      <c r="F126" s="82"/>
      <c r="G126" s="82"/>
      <c r="H126" s="82"/>
      <c r="I126" s="82"/>
      <c r="J126" s="82"/>
    </row>
    <row r="127" spans="1:112" s="22" customFormat="1" ht="18.75" customHeight="1" x14ac:dyDescent="0.3">
      <c r="A127" s="82"/>
      <c r="B127" s="82"/>
      <c r="C127" s="82"/>
      <c r="D127" s="82"/>
      <c r="E127" s="82"/>
      <c r="F127" s="82"/>
      <c r="G127" s="82"/>
      <c r="H127" s="82"/>
      <c r="I127" s="82"/>
      <c r="J127" s="82"/>
    </row>
    <row r="128" spans="1:112" s="22" customFormat="1" ht="36.75" customHeight="1" x14ac:dyDescent="0.3">
      <c r="A128" s="82"/>
      <c r="B128" s="82"/>
      <c r="C128" s="82"/>
      <c r="D128" s="82"/>
      <c r="E128" s="82"/>
      <c r="F128" s="82"/>
      <c r="G128" s="82"/>
      <c r="H128" s="82"/>
      <c r="I128" s="82"/>
      <c r="J128" s="82"/>
    </row>
    <row r="129" spans="1:15" s="22" customFormat="1" ht="39" customHeight="1" x14ac:dyDescent="0.3">
      <c r="A129" s="82"/>
      <c r="B129" s="82"/>
      <c r="C129" s="82"/>
      <c r="D129" s="82"/>
      <c r="E129" s="82"/>
      <c r="F129" s="82"/>
      <c r="G129" s="82"/>
      <c r="H129" s="82"/>
      <c r="I129" s="82"/>
      <c r="J129" s="82"/>
    </row>
    <row r="130" spans="1:15" s="22" customFormat="1" x14ac:dyDescent="0.3">
      <c r="A130" s="82"/>
      <c r="B130" s="82"/>
      <c r="C130" s="82"/>
      <c r="D130" s="82"/>
      <c r="E130" s="82"/>
      <c r="F130" s="82"/>
      <c r="G130" s="82"/>
      <c r="H130" s="82"/>
      <c r="I130" s="82"/>
      <c r="J130" s="82"/>
    </row>
    <row r="131" spans="1:15" s="22" customFormat="1" ht="45" customHeight="1" x14ac:dyDescent="0.3">
      <c r="A131" s="82"/>
      <c r="B131" s="82"/>
      <c r="C131" s="82"/>
      <c r="D131" s="82"/>
      <c r="E131" s="82"/>
      <c r="F131" s="82"/>
      <c r="G131" s="82"/>
      <c r="H131" s="82"/>
      <c r="I131" s="82"/>
      <c r="J131" s="82"/>
    </row>
    <row r="132" spans="1:15" s="22" customFormat="1" x14ac:dyDescent="0.3">
      <c r="A132" s="82"/>
      <c r="B132" s="82"/>
      <c r="C132" s="82"/>
      <c r="D132" s="82"/>
      <c r="E132" s="82"/>
      <c r="F132" s="82"/>
      <c r="G132" s="82"/>
      <c r="H132" s="82"/>
      <c r="I132" s="82"/>
      <c r="J132" s="82"/>
    </row>
    <row r="133" spans="1:15" s="22" customFormat="1" ht="18.75" customHeight="1" x14ac:dyDescent="0.3">
      <c r="A133" s="82"/>
      <c r="B133" s="82"/>
      <c r="C133" s="82"/>
      <c r="D133" s="82"/>
      <c r="E133" s="82"/>
      <c r="F133" s="82"/>
      <c r="G133" s="82"/>
      <c r="H133" s="82"/>
      <c r="I133" s="82"/>
      <c r="J133" s="82"/>
    </row>
    <row r="134" spans="1:15" s="22" customFormat="1" ht="1.2" customHeight="1" x14ac:dyDescent="0.3">
      <c r="A134" s="82"/>
      <c r="B134" s="82"/>
      <c r="C134" s="82"/>
      <c r="D134" s="82"/>
      <c r="E134" s="82"/>
      <c r="F134" s="82"/>
      <c r="G134" s="82"/>
      <c r="H134" s="82"/>
      <c r="I134" s="82"/>
      <c r="J134" s="82"/>
    </row>
    <row r="135" spans="1:15" s="22" customFormat="1" ht="34.5" customHeight="1" x14ac:dyDescent="0.3">
      <c r="A135" s="82"/>
      <c r="B135" s="82"/>
      <c r="C135" s="82"/>
      <c r="D135" s="82"/>
      <c r="E135" s="82"/>
      <c r="F135" s="82"/>
      <c r="G135" s="82"/>
      <c r="H135" s="82"/>
      <c r="I135" s="82"/>
      <c r="J135" s="82"/>
    </row>
    <row r="136" spans="1:15" s="22" customFormat="1" x14ac:dyDescent="0.3">
      <c r="A136" s="82"/>
      <c r="B136" s="82"/>
      <c r="C136" s="82"/>
      <c r="D136" s="82"/>
      <c r="E136" s="82"/>
      <c r="F136" s="82"/>
      <c r="G136" s="82"/>
      <c r="H136" s="82"/>
      <c r="I136" s="82"/>
      <c r="J136" s="82"/>
    </row>
    <row r="137" spans="1:15" s="22" customFormat="1" ht="24.75" customHeight="1" x14ac:dyDescent="0.3">
      <c r="A137" s="82"/>
      <c r="B137" s="82"/>
      <c r="C137" s="82"/>
      <c r="D137" s="82"/>
      <c r="E137" s="82"/>
      <c r="F137" s="82"/>
      <c r="G137" s="82"/>
      <c r="H137" s="82"/>
      <c r="I137" s="82"/>
      <c r="J137" s="82"/>
    </row>
    <row r="138" spans="1:15" s="22" customFormat="1" ht="24" customHeight="1" x14ac:dyDescent="0.3">
      <c r="A138" s="82"/>
      <c r="B138" s="82"/>
      <c r="C138" s="82"/>
      <c r="D138" s="82"/>
      <c r="E138" s="82"/>
      <c r="F138" s="82"/>
      <c r="G138" s="82"/>
      <c r="H138" s="82"/>
      <c r="I138" s="82"/>
      <c r="J138" s="82"/>
      <c r="K138" s="82"/>
      <c r="L138" s="82"/>
    </row>
    <row r="139" spans="1:15" s="22" customFormat="1" x14ac:dyDescent="0.3">
      <c r="A139" s="82"/>
      <c r="B139" s="82"/>
      <c r="C139" s="82"/>
      <c r="D139" s="82"/>
      <c r="E139" s="82"/>
      <c r="F139" s="82"/>
      <c r="G139" s="82"/>
      <c r="H139" s="82"/>
      <c r="I139" s="82"/>
      <c r="J139" s="82"/>
      <c r="K139" s="82"/>
      <c r="L139" s="82"/>
    </row>
    <row r="140" spans="1:15" s="22" customFormat="1" x14ac:dyDescent="0.3">
      <c r="A140" s="82"/>
      <c r="B140" s="82"/>
      <c r="C140" s="82"/>
      <c r="D140" s="82"/>
      <c r="E140" s="82"/>
      <c r="F140" s="82"/>
      <c r="G140" s="82"/>
      <c r="H140" s="82"/>
      <c r="I140" s="82"/>
      <c r="J140" s="82"/>
      <c r="K140" s="82"/>
      <c r="L140" s="82"/>
    </row>
    <row r="141" spans="1:15" s="22" customFormat="1" x14ac:dyDescent="0.3">
      <c r="A141" s="82"/>
      <c r="B141" s="82"/>
      <c r="C141" s="82"/>
      <c r="D141" s="82"/>
      <c r="E141" s="82"/>
      <c r="F141" s="82"/>
      <c r="G141" s="82"/>
      <c r="H141" s="82"/>
      <c r="I141" s="82"/>
      <c r="J141" s="82"/>
      <c r="K141" s="82"/>
      <c r="L141" s="82"/>
    </row>
    <row r="142" spans="1:15" x14ac:dyDescent="0.3">
      <c r="M142" s="22"/>
      <c r="N142" s="22"/>
      <c r="O142" s="22"/>
    </row>
    <row r="143" spans="1:15" x14ac:dyDescent="0.3">
      <c r="M143" s="22"/>
      <c r="N143" s="22"/>
      <c r="O143" s="22"/>
    </row>
    <row r="144" spans="1:15" x14ac:dyDescent="0.3">
      <c r="M144" s="22"/>
      <c r="N144" s="22"/>
      <c r="O144" s="22"/>
    </row>
    <row r="145" spans="13:15" x14ac:dyDescent="0.3">
      <c r="M145" s="22"/>
      <c r="N145" s="22"/>
      <c r="O145" s="22"/>
    </row>
    <row r="146" spans="13:15" x14ac:dyDescent="0.3">
      <c r="M146" s="22"/>
      <c r="N146" s="22"/>
      <c r="O146" s="22"/>
    </row>
    <row r="147" spans="13:15" x14ac:dyDescent="0.3">
      <c r="M147" s="22"/>
      <c r="N147" s="22"/>
      <c r="O147" s="22"/>
    </row>
    <row r="148" spans="13:15" x14ac:dyDescent="0.3">
      <c r="M148" s="22"/>
      <c r="N148" s="22"/>
      <c r="O148" s="22"/>
    </row>
    <row r="149" spans="13:15" x14ac:dyDescent="0.3">
      <c r="M149" s="22"/>
      <c r="N149" s="22"/>
      <c r="O149" s="22"/>
    </row>
    <row r="150" spans="13:15" x14ac:dyDescent="0.3">
      <c r="M150" s="22"/>
      <c r="N150" s="22"/>
      <c r="O150" s="22"/>
    </row>
    <row r="151" spans="13:15" x14ac:dyDescent="0.3">
      <c r="M151" s="22"/>
      <c r="N151" s="22"/>
      <c r="O151" s="22"/>
    </row>
    <row r="152" spans="13:15" x14ac:dyDescent="0.3">
      <c r="M152" s="22"/>
      <c r="N152" s="22"/>
      <c r="O152" s="22"/>
    </row>
    <row r="153" spans="13:15" x14ac:dyDescent="0.3">
      <c r="M153" s="22"/>
      <c r="N153" s="22"/>
      <c r="O153" s="22"/>
    </row>
    <row r="154" spans="13:15" x14ac:dyDescent="0.3">
      <c r="M154" s="22"/>
      <c r="N154" s="22"/>
      <c r="O154" s="22"/>
    </row>
    <row r="155" spans="13:15" x14ac:dyDescent="0.3">
      <c r="M155" s="22"/>
      <c r="N155" s="22"/>
      <c r="O155" s="22"/>
    </row>
    <row r="156" spans="13:15" x14ac:dyDescent="0.3">
      <c r="M156" s="22"/>
      <c r="N156" s="22"/>
      <c r="O156" s="22"/>
    </row>
    <row r="157" spans="13:15" x14ac:dyDescent="0.3">
      <c r="M157" s="22"/>
      <c r="N157" s="22"/>
      <c r="O157" s="22"/>
    </row>
    <row r="158" spans="13:15" x14ac:dyDescent="0.3">
      <c r="M158" s="22"/>
      <c r="N158" s="22"/>
      <c r="O158" s="22"/>
    </row>
    <row r="159" spans="13:15" x14ac:dyDescent="0.3">
      <c r="M159" s="22"/>
      <c r="N159" s="22"/>
      <c r="O159" s="22"/>
    </row>
    <row r="160" spans="13:15" x14ac:dyDescent="0.3">
      <c r="M160" s="22"/>
      <c r="N160" s="22"/>
      <c r="O160" s="22"/>
    </row>
    <row r="161" spans="13:15" x14ac:dyDescent="0.3">
      <c r="M161" s="22"/>
      <c r="N161" s="22"/>
      <c r="O161" s="22"/>
    </row>
    <row r="162" spans="13:15" x14ac:dyDescent="0.3">
      <c r="M162" s="22"/>
      <c r="N162" s="22"/>
      <c r="O162" s="22"/>
    </row>
    <row r="163" spans="13:15" x14ac:dyDescent="0.3">
      <c r="M163" s="22"/>
      <c r="N163" s="22"/>
      <c r="O163" s="22"/>
    </row>
    <row r="164" spans="13:15" x14ac:dyDescent="0.3">
      <c r="M164" s="22"/>
      <c r="N164" s="22"/>
      <c r="O164" s="22"/>
    </row>
    <row r="165" spans="13:15" x14ac:dyDescent="0.3">
      <c r="M165" s="22"/>
      <c r="N165" s="22"/>
      <c r="O165" s="22"/>
    </row>
    <row r="166" spans="13:15" x14ac:dyDescent="0.3">
      <c r="M166" s="22"/>
      <c r="N166" s="22"/>
      <c r="O166" s="22"/>
    </row>
    <row r="167" spans="13:15" x14ac:dyDescent="0.3">
      <c r="M167" s="22"/>
      <c r="N167" s="22"/>
      <c r="O167" s="22"/>
    </row>
    <row r="168" spans="13:15" x14ac:dyDescent="0.3">
      <c r="M168" s="22"/>
      <c r="N168" s="22"/>
      <c r="O168" s="22"/>
    </row>
    <row r="169" spans="13:15" x14ac:dyDescent="0.3">
      <c r="M169" s="22"/>
      <c r="N169" s="22"/>
    </row>
    <row r="170" spans="13:15" x14ac:dyDescent="0.3">
      <c r="M170" s="22"/>
      <c r="N170" s="22"/>
    </row>
    <row r="171" spans="13:15" x14ac:dyDescent="0.3">
      <c r="M171" s="22"/>
      <c r="N171" s="22"/>
    </row>
    <row r="172" spans="13:15" x14ac:dyDescent="0.3">
      <c r="M172" s="22"/>
      <c r="N172" s="22"/>
    </row>
    <row r="173" spans="13:15" x14ac:dyDescent="0.3">
      <c r="M173" s="22"/>
      <c r="N173" s="22"/>
    </row>
    <row r="174" spans="13:15" x14ac:dyDescent="0.3">
      <c r="M174" s="22"/>
      <c r="N174" s="22"/>
    </row>
    <row r="175" spans="13:15" x14ac:dyDescent="0.3">
      <c r="M175" s="22"/>
      <c r="N175" s="22"/>
    </row>
    <row r="176" spans="13:15" x14ac:dyDescent="0.3">
      <c r="M176" s="22"/>
      <c r="N176" s="22"/>
    </row>
    <row r="177" spans="13:14" x14ac:dyDescent="0.3">
      <c r="M177" s="22"/>
      <c r="N177" s="22"/>
    </row>
    <row r="178" spans="13:14" x14ac:dyDescent="0.3">
      <c r="M178" s="22"/>
      <c r="N178" s="22"/>
    </row>
    <row r="179" spans="13:14" x14ac:dyDescent="0.3">
      <c r="M179" s="22"/>
      <c r="N179" s="22"/>
    </row>
    <row r="180" spans="13:14" x14ac:dyDescent="0.3">
      <c r="M180" s="22"/>
      <c r="N180" s="22"/>
    </row>
    <row r="181" spans="13:14" x14ac:dyDescent="0.3">
      <c r="M181" s="22"/>
      <c r="N181" s="22"/>
    </row>
    <row r="182" spans="13:14" x14ac:dyDescent="0.3">
      <c r="M182" s="22"/>
      <c r="N182" s="22"/>
    </row>
    <row r="183" spans="13:14" x14ac:dyDescent="0.3">
      <c r="M183" s="22"/>
      <c r="N183" s="22"/>
    </row>
    <row r="184" spans="13:14" x14ac:dyDescent="0.3">
      <c r="M184" s="22"/>
      <c r="N184" s="22"/>
    </row>
    <row r="185" spans="13:14" x14ac:dyDescent="0.3">
      <c r="M185" s="22"/>
      <c r="N185" s="22"/>
    </row>
    <row r="186" spans="13:14" x14ac:dyDescent="0.3">
      <c r="M186" s="22"/>
      <c r="N186" s="22"/>
    </row>
    <row r="187" spans="13:14" x14ac:dyDescent="0.3">
      <c r="M187" s="22"/>
      <c r="N187" s="22"/>
    </row>
    <row r="188" spans="13:14" x14ac:dyDescent="0.3">
      <c r="M188" s="22"/>
      <c r="N188" s="22"/>
    </row>
    <row r="189" spans="13:14" x14ac:dyDescent="0.3">
      <c r="M189" s="22"/>
      <c r="N189" s="22"/>
    </row>
    <row r="190" spans="13:14" x14ac:dyDescent="0.3">
      <c r="M190" s="22"/>
      <c r="N190" s="22"/>
    </row>
    <row r="191" spans="13:14" x14ac:dyDescent="0.3">
      <c r="M191" s="22"/>
      <c r="N191" s="22"/>
    </row>
    <row r="192" spans="13:14" x14ac:dyDescent="0.3">
      <c r="M192" s="22"/>
      <c r="N192" s="22"/>
    </row>
    <row r="193" spans="13:14" x14ac:dyDescent="0.3">
      <c r="M193" s="22"/>
      <c r="N193" s="22"/>
    </row>
    <row r="194" spans="13:14" x14ac:dyDescent="0.3">
      <c r="M194" s="22"/>
      <c r="N194" s="22"/>
    </row>
    <row r="195" spans="13:14" x14ac:dyDescent="0.3">
      <c r="M195" s="22"/>
      <c r="N195" s="22"/>
    </row>
    <row r="196" spans="13:14" x14ac:dyDescent="0.3">
      <c r="M196" s="22"/>
      <c r="N196" s="22"/>
    </row>
    <row r="197" spans="13:14" x14ac:dyDescent="0.3">
      <c r="M197" s="22"/>
      <c r="N197" s="22"/>
    </row>
    <row r="198" spans="13:14" x14ac:dyDescent="0.3">
      <c r="M198" s="22"/>
      <c r="N198" s="22"/>
    </row>
    <row r="199" spans="13:14" x14ac:dyDescent="0.3">
      <c r="M199" s="22"/>
      <c r="N199" s="22"/>
    </row>
    <row r="200" spans="13:14" x14ac:dyDescent="0.3">
      <c r="M200" s="22"/>
      <c r="N200" s="22"/>
    </row>
    <row r="201" spans="13:14" x14ac:dyDescent="0.3">
      <c r="M201" s="22"/>
      <c r="N201" s="22"/>
    </row>
    <row r="202" spans="13:14" x14ac:dyDescent="0.3">
      <c r="M202" s="22"/>
      <c r="N202" s="22"/>
    </row>
    <row r="203" spans="13:14" x14ac:dyDescent="0.3">
      <c r="M203" s="22"/>
      <c r="N203" s="22"/>
    </row>
    <row r="204" spans="13:14" x14ac:dyDescent="0.3">
      <c r="M204" s="22"/>
      <c r="N204" s="22"/>
    </row>
    <row r="205" spans="13:14" x14ac:dyDescent="0.3">
      <c r="M205" s="22"/>
      <c r="N205" s="22"/>
    </row>
    <row r="206" spans="13:14" x14ac:dyDescent="0.3">
      <c r="M206" s="22"/>
      <c r="N206" s="22"/>
    </row>
    <row r="207" spans="13:14" x14ac:dyDescent="0.3">
      <c r="M207" s="22"/>
      <c r="N207" s="22"/>
    </row>
    <row r="208" spans="13:14" x14ac:dyDescent="0.3">
      <c r="M208" s="22"/>
      <c r="N208" s="22"/>
    </row>
    <row r="209" spans="13:14" x14ac:dyDescent="0.3">
      <c r="M209" s="22"/>
      <c r="N209" s="22"/>
    </row>
    <row r="210" spans="13:14" x14ac:dyDescent="0.3">
      <c r="M210" s="22"/>
      <c r="N210" s="22"/>
    </row>
    <row r="211" spans="13:14" x14ac:dyDescent="0.3">
      <c r="M211" s="22"/>
      <c r="N211" s="22"/>
    </row>
    <row r="212" spans="13:14" x14ac:dyDescent="0.3">
      <c r="M212" s="22"/>
      <c r="N212" s="22"/>
    </row>
    <row r="213" spans="13:14" x14ac:dyDescent="0.3">
      <c r="M213" s="22"/>
      <c r="N213" s="22"/>
    </row>
    <row r="214" spans="13:14" x14ac:dyDescent="0.3">
      <c r="M214" s="22"/>
      <c r="N214" s="22"/>
    </row>
    <row r="215" spans="13:14" x14ac:dyDescent="0.3">
      <c r="M215" s="22"/>
      <c r="N215" s="22"/>
    </row>
    <row r="216" spans="13:14" x14ac:dyDescent="0.3">
      <c r="M216" s="22"/>
      <c r="N216" s="22"/>
    </row>
    <row r="217" spans="13:14" x14ac:dyDescent="0.3">
      <c r="M217" s="22"/>
      <c r="N217" s="22"/>
    </row>
    <row r="218" spans="13:14" x14ac:dyDescent="0.3">
      <c r="M218" s="22"/>
      <c r="N218" s="22"/>
    </row>
    <row r="219" spans="13:14" x14ac:dyDescent="0.3">
      <c r="M219" s="22"/>
      <c r="N219" s="22"/>
    </row>
    <row r="220" spans="13:14" x14ac:dyDescent="0.3">
      <c r="M220" s="22"/>
      <c r="N220" s="22"/>
    </row>
    <row r="221" spans="13:14" x14ac:dyDescent="0.3">
      <c r="M221" s="22"/>
      <c r="N221" s="22"/>
    </row>
    <row r="222" spans="13:14" x14ac:dyDescent="0.3">
      <c r="M222" s="22"/>
      <c r="N222" s="22"/>
    </row>
    <row r="223" spans="13:14" x14ac:dyDescent="0.3">
      <c r="M223" s="22"/>
      <c r="N223" s="22"/>
    </row>
    <row r="224" spans="13:14" x14ac:dyDescent="0.3">
      <c r="M224" s="22"/>
      <c r="N224" s="22"/>
    </row>
    <row r="225" spans="13:14" x14ac:dyDescent="0.3">
      <c r="M225" s="22"/>
      <c r="N225" s="22"/>
    </row>
    <row r="226" spans="13:14" x14ac:dyDescent="0.3">
      <c r="M226" s="22"/>
      <c r="N226" s="22"/>
    </row>
    <row r="227" spans="13:14" x14ac:dyDescent="0.3">
      <c r="M227" s="22"/>
      <c r="N227" s="22"/>
    </row>
    <row r="228" spans="13:14" x14ac:dyDescent="0.3">
      <c r="M228" s="22"/>
      <c r="N228" s="22"/>
    </row>
    <row r="229" spans="13:14" x14ac:dyDescent="0.3">
      <c r="M229" s="22"/>
      <c r="N229" s="22"/>
    </row>
    <row r="230" spans="13:14" x14ac:dyDescent="0.3">
      <c r="M230" s="22"/>
      <c r="N230" s="22"/>
    </row>
    <row r="231" spans="13:14" x14ac:dyDescent="0.3">
      <c r="M231" s="22"/>
      <c r="N231" s="22"/>
    </row>
    <row r="232" spans="13:14" x14ac:dyDescent="0.3">
      <c r="M232" s="22"/>
      <c r="N232" s="22"/>
    </row>
    <row r="233" spans="13:14" x14ac:dyDescent="0.3">
      <c r="M233" s="22"/>
      <c r="N233" s="22"/>
    </row>
    <row r="234" spans="13:14" x14ac:dyDescent="0.3">
      <c r="M234" s="22"/>
      <c r="N234" s="22"/>
    </row>
    <row r="235" spans="13:14" x14ac:dyDescent="0.3">
      <c r="M235" s="22"/>
      <c r="N235" s="22"/>
    </row>
    <row r="236" spans="13:14" x14ac:dyDescent="0.3">
      <c r="M236" s="22"/>
      <c r="N236" s="22"/>
    </row>
    <row r="237" spans="13:14" x14ac:dyDescent="0.3">
      <c r="M237" s="22"/>
      <c r="N237" s="22"/>
    </row>
    <row r="238" spans="13:14" x14ac:dyDescent="0.3">
      <c r="M238" s="22"/>
      <c r="N238" s="22"/>
    </row>
    <row r="239" spans="13:14" x14ac:dyDescent="0.3">
      <c r="M239" s="22"/>
      <c r="N239" s="22"/>
    </row>
    <row r="240" spans="13:14" x14ac:dyDescent="0.3">
      <c r="M240" s="22"/>
      <c r="N240" s="22"/>
    </row>
    <row r="241" spans="12:112" x14ac:dyDescent="0.3">
      <c r="M241" s="22"/>
      <c r="N241" s="22"/>
    </row>
    <row r="242" spans="12:112" x14ac:dyDescent="0.3">
      <c r="M242" s="22"/>
      <c r="N242" s="22"/>
    </row>
    <row r="243" spans="12:112" x14ac:dyDescent="0.3">
      <c r="M243" s="22"/>
      <c r="N243" s="22"/>
    </row>
    <row r="244" spans="12:112" x14ac:dyDescent="0.3">
      <c r="M244" s="22"/>
      <c r="N244" s="22"/>
    </row>
    <row r="245" spans="12:112" x14ac:dyDescent="0.3">
      <c r="M245" s="22"/>
      <c r="N245" s="22"/>
    </row>
    <row r="246" spans="12:112" x14ac:dyDescent="0.3">
      <c r="M246" s="22"/>
      <c r="N246" s="22"/>
    </row>
    <row r="247" spans="12:112" x14ac:dyDescent="0.3">
      <c r="M247" s="22"/>
      <c r="N247" s="22"/>
    </row>
    <row r="248" spans="12:112" x14ac:dyDescent="0.3">
      <c r="M248" s="22"/>
      <c r="N248" s="22"/>
    </row>
    <row r="249" spans="12:112" x14ac:dyDescent="0.3">
      <c r="M249" s="22"/>
      <c r="N249" s="22"/>
    </row>
    <row r="250" spans="12:112" ht="15" thickBot="1" x14ac:dyDescent="0.35">
      <c r="L250" s="266" t="s">
        <v>27</v>
      </c>
      <c r="M250" s="128" t="s">
        <v>181</v>
      </c>
      <c r="DG250" s="22"/>
      <c r="DH250" s="82"/>
    </row>
    <row r="251" spans="12:112" ht="15" thickTop="1" x14ac:dyDescent="0.3">
      <c r="L251" s="83" t="s">
        <v>1273</v>
      </c>
      <c r="M251" s="131" t="s">
        <v>1274</v>
      </c>
      <c r="DG251" s="22"/>
      <c r="DH251" s="82"/>
    </row>
    <row r="252" spans="12:112" x14ac:dyDescent="0.3">
      <c r="L252" s="83" t="s">
        <v>1273</v>
      </c>
      <c r="M252" s="131" t="s">
        <v>1275</v>
      </c>
      <c r="DG252" s="22"/>
      <c r="DH252" s="82"/>
    </row>
    <row r="253" spans="12:112" x14ac:dyDescent="0.3">
      <c r="L253" s="83" t="s">
        <v>1273</v>
      </c>
      <c r="M253" s="131" t="s">
        <v>1132</v>
      </c>
      <c r="DG253" s="22"/>
      <c r="DH253" s="82"/>
    </row>
    <row r="254" spans="12:112" x14ac:dyDescent="0.3">
      <c r="L254" s="83" t="s">
        <v>1273</v>
      </c>
      <c r="M254" s="131" t="s">
        <v>1276</v>
      </c>
      <c r="DG254" s="22"/>
      <c r="DH254" s="82"/>
    </row>
    <row r="255" spans="12:112" x14ac:dyDescent="0.3">
      <c r="L255" s="83" t="s">
        <v>1273</v>
      </c>
      <c r="M255" s="131" t="s">
        <v>1277</v>
      </c>
      <c r="DG255" s="22"/>
      <c r="DH255" s="82"/>
    </row>
    <row r="256" spans="12:112" x14ac:dyDescent="0.3">
      <c r="L256" s="83" t="s">
        <v>1273</v>
      </c>
      <c r="M256" s="131" t="s">
        <v>1278</v>
      </c>
      <c r="DG256" s="22"/>
      <c r="DH256" s="82"/>
    </row>
    <row r="257" spans="12:112" x14ac:dyDescent="0.3">
      <c r="L257" s="83" t="s">
        <v>1273</v>
      </c>
      <c r="M257" s="131" t="s">
        <v>1279</v>
      </c>
      <c r="DG257" s="22"/>
      <c r="DH257" s="82"/>
    </row>
    <row r="258" spans="12:112" x14ac:dyDescent="0.3">
      <c r="L258" s="83" t="s">
        <v>1280</v>
      </c>
      <c r="M258" s="131" t="s">
        <v>1281</v>
      </c>
      <c r="DG258" s="22"/>
      <c r="DH258" s="82"/>
    </row>
    <row r="259" spans="12:112" x14ac:dyDescent="0.3">
      <c r="L259" s="83" t="s">
        <v>1280</v>
      </c>
      <c r="M259" s="131" t="s">
        <v>1282</v>
      </c>
      <c r="DG259" s="22"/>
      <c r="DH259" s="82"/>
    </row>
    <row r="260" spans="12:112" x14ac:dyDescent="0.3">
      <c r="L260" s="83" t="s">
        <v>1280</v>
      </c>
      <c r="M260" s="131" t="s">
        <v>1283</v>
      </c>
      <c r="DG260" s="22"/>
      <c r="DH260" s="82"/>
    </row>
    <row r="261" spans="12:112" x14ac:dyDescent="0.3">
      <c r="L261" s="83" t="s">
        <v>1280</v>
      </c>
      <c r="M261" s="131" t="s">
        <v>1284</v>
      </c>
      <c r="DG261" s="22"/>
      <c r="DH261" s="82"/>
    </row>
    <row r="262" spans="12:112" x14ac:dyDescent="0.3">
      <c r="L262" s="83" t="s">
        <v>1280</v>
      </c>
      <c r="M262" s="131" t="s">
        <v>1285</v>
      </c>
      <c r="DG262" s="22"/>
      <c r="DH262" s="82"/>
    </row>
    <row r="263" spans="12:112" x14ac:dyDescent="0.3">
      <c r="L263" s="83" t="s">
        <v>1280</v>
      </c>
      <c r="M263" s="131" t="s">
        <v>1286</v>
      </c>
      <c r="DG263" s="22"/>
      <c r="DH263" s="82"/>
    </row>
    <row r="264" spans="12:112" x14ac:dyDescent="0.3">
      <c r="L264" s="83" t="s">
        <v>1280</v>
      </c>
      <c r="M264" s="131" t="s">
        <v>1287</v>
      </c>
      <c r="DG264" s="22"/>
      <c r="DH264" s="82"/>
    </row>
    <row r="265" spans="12:112" x14ac:dyDescent="0.3">
      <c r="L265" s="83" t="s">
        <v>1288</v>
      </c>
      <c r="M265" s="131" t="s">
        <v>1289</v>
      </c>
      <c r="DG265" s="22"/>
      <c r="DH265" s="82"/>
    </row>
    <row r="266" spans="12:112" x14ac:dyDescent="0.3">
      <c r="L266" s="83" t="s">
        <v>1288</v>
      </c>
      <c r="M266" s="131" t="s">
        <v>1290</v>
      </c>
      <c r="DG266" s="22"/>
      <c r="DH266" s="82"/>
    </row>
    <row r="267" spans="12:112" x14ac:dyDescent="0.3">
      <c r="L267" s="83" t="s">
        <v>1288</v>
      </c>
      <c r="M267" s="131" t="s">
        <v>1291</v>
      </c>
      <c r="DG267" s="22"/>
      <c r="DH267" s="82"/>
    </row>
    <row r="268" spans="12:112" x14ac:dyDescent="0.3">
      <c r="L268" s="83" t="s">
        <v>1288</v>
      </c>
      <c r="M268" s="131" t="s">
        <v>1292</v>
      </c>
      <c r="DG268" s="22"/>
      <c r="DH268" s="82"/>
    </row>
    <row r="269" spans="12:112" x14ac:dyDescent="0.3">
      <c r="L269" s="83" t="s">
        <v>1293</v>
      </c>
      <c r="M269" s="131" t="s">
        <v>1294</v>
      </c>
      <c r="DG269" s="22"/>
      <c r="DH269" s="82"/>
    </row>
    <row r="270" spans="12:112" x14ac:dyDescent="0.3">
      <c r="L270" s="83" t="s">
        <v>1293</v>
      </c>
      <c r="M270" s="131" t="s">
        <v>1295</v>
      </c>
      <c r="DG270" s="22"/>
      <c r="DH270" s="82"/>
    </row>
    <row r="271" spans="12:112" x14ac:dyDescent="0.3">
      <c r="L271" s="83" t="s">
        <v>1293</v>
      </c>
      <c r="M271" s="131" t="s">
        <v>981</v>
      </c>
      <c r="DG271" s="22"/>
      <c r="DH271" s="82"/>
    </row>
    <row r="272" spans="12:112" x14ac:dyDescent="0.3">
      <c r="L272" s="83" t="s">
        <v>1296</v>
      </c>
      <c r="M272" s="131" t="s">
        <v>1060</v>
      </c>
      <c r="DG272" s="22"/>
      <c r="DH272" s="82"/>
    </row>
    <row r="273" spans="12:112" x14ac:dyDescent="0.3">
      <c r="L273" s="83" t="s">
        <v>1296</v>
      </c>
      <c r="M273" s="131" t="s">
        <v>701</v>
      </c>
      <c r="DG273" s="22"/>
      <c r="DH273" s="82"/>
    </row>
    <row r="274" spans="12:112" x14ac:dyDescent="0.3">
      <c r="L274" s="83" t="s">
        <v>1296</v>
      </c>
      <c r="M274" s="131" t="s">
        <v>1297</v>
      </c>
      <c r="DG274" s="22"/>
      <c r="DH274" s="82"/>
    </row>
    <row r="275" spans="12:112" x14ac:dyDescent="0.3">
      <c r="L275" s="83" t="s">
        <v>1296</v>
      </c>
      <c r="M275" s="131" t="s">
        <v>1298</v>
      </c>
      <c r="DG275" s="22"/>
      <c r="DH275" s="82"/>
    </row>
    <row r="276" spans="12:112" x14ac:dyDescent="0.3">
      <c r="L276" s="83" t="s">
        <v>1296</v>
      </c>
      <c r="M276" s="131" t="s">
        <v>1299</v>
      </c>
      <c r="DG276" s="22"/>
      <c r="DH276" s="82"/>
    </row>
    <row r="277" spans="12:112" x14ac:dyDescent="0.3">
      <c r="L277" s="265" t="s">
        <v>1300</v>
      </c>
      <c r="M277" s="131" t="s">
        <v>3</v>
      </c>
      <c r="DG277" s="22"/>
      <c r="DH277" s="82"/>
    </row>
    <row r="278" spans="12:112" x14ac:dyDescent="0.3">
      <c r="L278" s="265" t="s">
        <v>1300</v>
      </c>
      <c r="M278" s="131" t="s">
        <v>1301</v>
      </c>
      <c r="DG278" s="22"/>
      <c r="DH278" s="82"/>
    </row>
    <row r="279" spans="12:112" x14ac:dyDescent="0.3">
      <c r="L279" s="265" t="s">
        <v>1300</v>
      </c>
      <c r="M279" s="131" t="s">
        <v>1038</v>
      </c>
      <c r="DG279" s="22"/>
      <c r="DH279" s="82"/>
    </row>
    <row r="280" spans="12:112" x14ac:dyDescent="0.3">
      <c r="L280" s="265" t="s">
        <v>1300</v>
      </c>
      <c r="M280" s="131" t="s">
        <v>1302</v>
      </c>
      <c r="DG280" s="22"/>
      <c r="DH280" s="82"/>
    </row>
    <row r="281" spans="12:112" x14ac:dyDescent="0.3">
      <c r="L281" s="265" t="s">
        <v>1300</v>
      </c>
      <c r="M281" s="131" t="s">
        <v>1303</v>
      </c>
      <c r="DG281" s="22"/>
      <c r="DH281" s="82"/>
    </row>
    <row r="282" spans="12:112" x14ac:dyDescent="0.3">
      <c r="L282" s="265" t="s">
        <v>1300</v>
      </c>
      <c r="M282" s="131" t="s">
        <v>1019</v>
      </c>
      <c r="DG282" s="22"/>
      <c r="DH282" s="82"/>
    </row>
    <row r="283" spans="12:112" x14ac:dyDescent="0.3">
      <c r="L283" s="265" t="s">
        <v>1300</v>
      </c>
      <c r="M283" s="131" t="s">
        <v>1304</v>
      </c>
      <c r="DG283" s="22"/>
      <c r="DH283" s="82"/>
    </row>
    <row r="284" spans="12:112" x14ac:dyDescent="0.3">
      <c r="L284" s="265" t="s">
        <v>1300</v>
      </c>
      <c r="M284" s="131" t="s">
        <v>1305</v>
      </c>
      <c r="DG284" s="22"/>
      <c r="DH284" s="82"/>
    </row>
    <row r="285" spans="12:112" x14ac:dyDescent="0.3">
      <c r="L285" s="83" t="s">
        <v>1306</v>
      </c>
      <c r="M285" s="131" t="s">
        <v>1148</v>
      </c>
      <c r="DG285" s="22"/>
      <c r="DH285" s="82"/>
    </row>
    <row r="286" spans="12:112" x14ac:dyDescent="0.3">
      <c r="L286" s="83" t="s">
        <v>1306</v>
      </c>
      <c r="M286" s="131" t="s">
        <v>1151</v>
      </c>
      <c r="DG286" s="22"/>
      <c r="DH286" s="82"/>
    </row>
    <row r="287" spans="12:112" x14ac:dyDescent="0.3">
      <c r="L287" s="83" t="s">
        <v>1306</v>
      </c>
      <c r="M287" s="131" t="s">
        <v>1153</v>
      </c>
      <c r="DG287" s="22"/>
      <c r="DH287" s="82"/>
    </row>
    <row r="288" spans="12:112" x14ac:dyDescent="0.3">
      <c r="L288" s="83" t="s">
        <v>1306</v>
      </c>
      <c r="M288" s="131" t="s">
        <v>1154</v>
      </c>
      <c r="DG288" s="22"/>
      <c r="DH288" s="82"/>
    </row>
    <row r="289" spans="12:112" x14ac:dyDescent="0.3">
      <c r="L289" s="83" t="s">
        <v>1306</v>
      </c>
      <c r="M289" s="131" t="s">
        <v>1156</v>
      </c>
      <c r="DG289" s="22"/>
      <c r="DH289" s="82"/>
    </row>
    <row r="290" spans="12:112" x14ac:dyDescent="0.3">
      <c r="L290" s="83" t="s">
        <v>1306</v>
      </c>
      <c r="M290" s="131" t="s">
        <v>1157</v>
      </c>
      <c r="DG290" s="22"/>
      <c r="DH290" s="82"/>
    </row>
    <row r="291" spans="12:112" x14ac:dyDescent="0.3">
      <c r="L291" s="83" t="s">
        <v>1306</v>
      </c>
      <c r="M291" s="131" t="s">
        <v>1159</v>
      </c>
      <c r="DG291" s="22"/>
      <c r="DH291" s="82"/>
    </row>
    <row r="292" spans="12:112" x14ac:dyDescent="0.3">
      <c r="L292" s="83" t="s">
        <v>1306</v>
      </c>
      <c r="M292" s="131" t="s">
        <v>1161</v>
      </c>
      <c r="DG292" s="22"/>
      <c r="DH292" s="82"/>
    </row>
    <row r="293" spans="12:112" x14ac:dyDescent="0.3">
      <c r="L293" s="83" t="s">
        <v>1306</v>
      </c>
      <c r="M293" s="131" t="s">
        <v>1162</v>
      </c>
      <c r="DG293" s="22"/>
      <c r="DH293" s="82"/>
    </row>
    <row r="294" spans="12:112" x14ac:dyDescent="0.3">
      <c r="L294" s="83" t="s">
        <v>1306</v>
      </c>
      <c r="M294" s="131" t="s">
        <v>1164</v>
      </c>
      <c r="DG294" s="22"/>
      <c r="DH294" s="82"/>
    </row>
    <row r="295" spans="12:112" x14ac:dyDescent="0.3">
      <c r="L295" s="83" t="s">
        <v>1307</v>
      </c>
      <c r="M295" s="144" t="s">
        <v>1167</v>
      </c>
      <c r="DG295" s="22"/>
      <c r="DH295" s="82"/>
    </row>
    <row r="296" spans="12:112" x14ac:dyDescent="0.3">
      <c r="L296" s="83" t="s">
        <v>1307</v>
      </c>
      <c r="M296" s="144" t="s">
        <v>1169</v>
      </c>
      <c r="DG296" s="22"/>
      <c r="DH296" s="82"/>
    </row>
    <row r="297" spans="12:112" x14ac:dyDescent="0.3">
      <c r="L297" s="83" t="s">
        <v>1307</v>
      </c>
      <c r="M297" s="144" t="s">
        <v>1172</v>
      </c>
      <c r="DG297" s="22"/>
      <c r="DH297" s="82"/>
    </row>
    <row r="298" spans="12:112" x14ac:dyDescent="0.3">
      <c r="L298" s="83" t="s">
        <v>1307</v>
      </c>
      <c r="M298" s="144" t="s">
        <v>1174</v>
      </c>
      <c r="DG298" s="22"/>
      <c r="DH298" s="82"/>
    </row>
    <row r="299" spans="12:112" x14ac:dyDescent="0.3">
      <c r="L299" s="83" t="s">
        <v>1307</v>
      </c>
      <c r="M299" s="144" t="s">
        <v>1176</v>
      </c>
      <c r="DG299" s="22"/>
      <c r="DH299" s="82"/>
    </row>
    <row r="300" spans="12:112" x14ac:dyDescent="0.3">
      <c r="L300" s="83" t="s">
        <v>1307</v>
      </c>
      <c r="M300" s="144" t="s">
        <v>1177</v>
      </c>
      <c r="DG300" s="22"/>
      <c r="DH300" s="82"/>
    </row>
    <row r="301" spans="12:112" x14ac:dyDescent="0.3">
      <c r="L301" s="83" t="s">
        <v>1307</v>
      </c>
      <c r="M301" s="144" t="s">
        <v>1178</v>
      </c>
      <c r="DG301" s="22"/>
      <c r="DH301" s="82"/>
    </row>
    <row r="302" spans="12:112" x14ac:dyDescent="0.3">
      <c r="L302" s="83" t="s">
        <v>1308</v>
      </c>
      <c r="M302" s="144" t="s">
        <v>1181</v>
      </c>
      <c r="DG302" s="22"/>
      <c r="DH302" s="82"/>
    </row>
    <row r="303" spans="12:112" x14ac:dyDescent="0.3">
      <c r="L303" s="83" t="s">
        <v>1309</v>
      </c>
      <c r="M303" s="144" t="s">
        <v>925</v>
      </c>
      <c r="DG303" s="22"/>
      <c r="DH303" s="82"/>
    </row>
    <row r="304" spans="12:112" x14ac:dyDescent="0.3">
      <c r="L304" s="83" t="s">
        <v>1309</v>
      </c>
      <c r="M304" s="144" t="s">
        <v>1184</v>
      </c>
      <c r="DG304" s="22"/>
      <c r="DH304" s="82"/>
    </row>
    <row r="305" spans="12:112" x14ac:dyDescent="0.3">
      <c r="L305" s="83" t="s">
        <v>1309</v>
      </c>
      <c r="M305" s="144" t="s">
        <v>1019</v>
      </c>
      <c r="DG305" s="22"/>
      <c r="DH305" s="82"/>
    </row>
    <row r="306" spans="12:112" x14ac:dyDescent="0.3">
      <c r="L306" s="83" t="s">
        <v>1310</v>
      </c>
      <c r="M306" s="144" t="s">
        <v>1187</v>
      </c>
      <c r="DG306" s="22"/>
      <c r="DH306" s="82"/>
    </row>
    <row r="307" spans="12:112" x14ac:dyDescent="0.3">
      <c r="L307" s="83" t="s">
        <v>1310</v>
      </c>
      <c r="M307" s="144" t="s">
        <v>1189</v>
      </c>
      <c r="DG307" s="22"/>
      <c r="DH307" s="82"/>
    </row>
    <row r="308" spans="12:112" x14ac:dyDescent="0.3">
      <c r="L308" s="83" t="s">
        <v>1310</v>
      </c>
      <c r="M308" s="144" t="s">
        <v>1191</v>
      </c>
      <c r="DG308" s="22"/>
      <c r="DH308" s="82"/>
    </row>
    <row r="309" spans="12:112" x14ac:dyDescent="0.3">
      <c r="L309" s="83" t="s">
        <v>1310</v>
      </c>
      <c r="M309" s="144" t="s">
        <v>1193</v>
      </c>
      <c r="DG309" s="22"/>
      <c r="DH309" s="82"/>
    </row>
    <row r="310" spans="12:112" x14ac:dyDescent="0.3">
      <c r="L310" s="83" t="s">
        <v>1310</v>
      </c>
      <c r="M310" s="144" t="s">
        <v>1195</v>
      </c>
      <c r="DG310" s="22"/>
      <c r="DH310" s="82"/>
    </row>
    <row r="311" spans="12:112" x14ac:dyDescent="0.3">
      <c r="L311" s="83" t="s">
        <v>1310</v>
      </c>
      <c r="M311" s="144" t="s">
        <v>1197</v>
      </c>
      <c r="DG311" s="22"/>
      <c r="DH311" s="82"/>
    </row>
    <row r="312" spans="12:112" x14ac:dyDescent="0.3">
      <c r="L312" s="83" t="s">
        <v>1310</v>
      </c>
      <c r="M312" s="144" t="s">
        <v>1199</v>
      </c>
      <c r="DG312" s="22"/>
      <c r="DH312" s="82"/>
    </row>
    <row r="313" spans="12:112" x14ac:dyDescent="0.3">
      <c r="L313" s="83" t="s">
        <v>1310</v>
      </c>
      <c r="M313" s="144" t="s">
        <v>1201</v>
      </c>
      <c r="DG313" s="22"/>
      <c r="DH313" s="82"/>
    </row>
    <row r="314" spans="12:112" x14ac:dyDescent="0.3">
      <c r="L314" s="83" t="s">
        <v>1311</v>
      </c>
      <c r="M314" s="144" t="s">
        <v>1150</v>
      </c>
      <c r="DG314" s="22"/>
      <c r="DH314" s="82"/>
    </row>
    <row r="315" spans="12:112" x14ac:dyDescent="0.3">
      <c r="L315" s="83" t="s">
        <v>1311</v>
      </c>
      <c r="M315" s="144" t="s">
        <v>1152</v>
      </c>
      <c r="DG315" s="22"/>
      <c r="DH315" s="82"/>
    </row>
    <row r="316" spans="12:112" x14ac:dyDescent="0.3">
      <c r="L316" s="83" t="s">
        <v>1311</v>
      </c>
      <c r="M316" s="144" t="s">
        <v>975</v>
      </c>
      <c r="DG316" s="22"/>
      <c r="DH316" s="82"/>
    </row>
    <row r="317" spans="12:112" x14ac:dyDescent="0.3">
      <c r="L317" s="83" t="s">
        <v>1311</v>
      </c>
      <c r="M317" s="144" t="s">
        <v>1155</v>
      </c>
      <c r="DG317" s="22"/>
      <c r="DH317" s="82"/>
    </row>
    <row r="318" spans="12:112" x14ac:dyDescent="0.3">
      <c r="L318" s="83" t="s">
        <v>1311</v>
      </c>
      <c r="M318" s="144" t="s">
        <v>853</v>
      </c>
      <c r="DG318" s="22"/>
      <c r="DH318" s="82"/>
    </row>
    <row r="319" spans="12:112" x14ac:dyDescent="0.3">
      <c r="L319" s="83" t="s">
        <v>1311</v>
      </c>
      <c r="M319" s="144" t="s">
        <v>1158</v>
      </c>
      <c r="DG319" s="22"/>
      <c r="DH319" s="82"/>
    </row>
    <row r="320" spans="12:112" x14ac:dyDescent="0.3">
      <c r="L320" s="83" t="s">
        <v>1311</v>
      </c>
      <c r="M320" s="144" t="s">
        <v>1160</v>
      </c>
      <c r="DG320" s="22"/>
      <c r="DH320" s="82"/>
    </row>
    <row r="321" spans="12:112" x14ac:dyDescent="0.3">
      <c r="L321" s="83" t="s">
        <v>1311</v>
      </c>
      <c r="M321" s="144" t="s">
        <v>1017</v>
      </c>
      <c r="DG321" s="22"/>
      <c r="DH321" s="82"/>
    </row>
    <row r="322" spans="12:112" x14ac:dyDescent="0.3">
      <c r="L322" s="83" t="s">
        <v>1311</v>
      </c>
      <c r="M322" s="144" t="s">
        <v>1163</v>
      </c>
      <c r="DG322" s="22"/>
      <c r="DH322" s="82"/>
    </row>
    <row r="323" spans="12:112" x14ac:dyDescent="0.3">
      <c r="L323" s="83" t="s">
        <v>1311</v>
      </c>
      <c r="M323" s="144" t="s">
        <v>1165</v>
      </c>
      <c r="DG323" s="22"/>
      <c r="DH323" s="82"/>
    </row>
    <row r="324" spans="12:112" x14ac:dyDescent="0.3">
      <c r="L324" s="83" t="s">
        <v>1311</v>
      </c>
      <c r="M324" s="144" t="s">
        <v>1168</v>
      </c>
      <c r="DG324" s="22"/>
      <c r="DH324" s="82"/>
    </row>
    <row r="325" spans="12:112" x14ac:dyDescent="0.3">
      <c r="L325" s="83" t="s">
        <v>1312</v>
      </c>
      <c r="M325" s="131" t="s">
        <v>1171</v>
      </c>
      <c r="DG325" s="22"/>
      <c r="DH325" s="82"/>
    </row>
    <row r="326" spans="12:112" x14ac:dyDescent="0.3">
      <c r="L326" s="83" t="s">
        <v>1312</v>
      </c>
      <c r="M326" s="131" t="s">
        <v>1173</v>
      </c>
      <c r="DG326" s="22"/>
      <c r="DH326" s="82"/>
    </row>
    <row r="327" spans="12:112" x14ac:dyDescent="0.3">
      <c r="L327" s="83" t="s">
        <v>1312</v>
      </c>
      <c r="M327" s="131" t="s">
        <v>1175</v>
      </c>
      <c r="DG327" s="22"/>
      <c r="DH327" s="82"/>
    </row>
    <row r="328" spans="12:112" x14ac:dyDescent="0.3">
      <c r="L328" s="83" t="s">
        <v>1312</v>
      </c>
      <c r="M328" s="131" t="s">
        <v>1077</v>
      </c>
      <c r="DG328" s="22"/>
      <c r="DH328" s="82"/>
    </row>
    <row r="329" spans="12:112" x14ac:dyDescent="0.3">
      <c r="L329" s="83" t="s">
        <v>1312</v>
      </c>
      <c r="M329" s="144" t="s">
        <v>821</v>
      </c>
      <c r="DG329" s="22"/>
      <c r="DH329" s="82"/>
    </row>
    <row r="330" spans="12:112" x14ac:dyDescent="0.3">
      <c r="L330" s="83" t="s">
        <v>1312</v>
      </c>
      <c r="M330" s="131" t="s">
        <v>1179</v>
      </c>
      <c r="DG330" s="22"/>
      <c r="DH330" s="82"/>
    </row>
    <row r="331" spans="12:112" x14ac:dyDescent="0.3">
      <c r="L331" s="83" t="s">
        <v>1312</v>
      </c>
      <c r="M331" s="131" t="s">
        <v>1182</v>
      </c>
      <c r="DG331" s="22"/>
      <c r="DH331" s="82"/>
    </row>
    <row r="332" spans="12:112" x14ac:dyDescent="0.3">
      <c r="L332" s="83" t="s">
        <v>1312</v>
      </c>
      <c r="M332" s="131" t="s">
        <v>1183</v>
      </c>
      <c r="DG332" s="22"/>
      <c r="DH332" s="82"/>
    </row>
    <row r="333" spans="12:112" x14ac:dyDescent="0.3">
      <c r="L333" s="83" t="s">
        <v>1312</v>
      </c>
      <c r="M333" s="131" t="s">
        <v>1185</v>
      </c>
      <c r="DG333" s="22"/>
      <c r="DH333" s="82"/>
    </row>
    <row r="334" spans="12:112" x14ac:dyDescent="0.3">
      <c r="L334" s="83" t="s">
        <v>1312</v>
      </c>
      <c r="M334" s="131" t="s">
        <v>1186</v>
      </c>
      <c r="DG334" s="22"/>
      <c r="DH334" s="82"/>
    </row>
    <row r="335" spans="12:112" x14ac:dyDescent="0.3">
      <c r="L335" s="83" t="s">
        <v>1312</v>
      </c>
      <c r="M335" s="131" t="s">
        <v>1188</v>
      </c>
      <c r="DG335" s="22"/>
      <c r="DH335" s="82"/>
    </row>
    <row r="336" spans="12:112" x14ac:dyDescent="0.3">
      <c r="L336" s="83" t="s">
        <v>1312</v>
      </c>
      <c r="M336" s="131" t="s">
        <v>1190</v>
      </c>
      <c r="DG336" s="22"/>
      <c r="DH336" s="82"/>
    </row>
    <row r="337" spans="12:112" x14ac:dyDescent="0.3">
      <c r="L337" s="83" t="s">
        <v>1312</v>
      </c>
      <c r="M337" s="131" t="s">
        <v>1192</v>
      </c>
      <c r="DG337" s="22"/>
      <c r="DH337" s="82"/>
    </row>
    <row r="338" spans="12:112" x14ac:dyDescent="0.3">
      <c r="L338" s="83" t="s">
        <v>1312</v>
      </c>
      <c r="M338" s="131" t="s">
        <v>1194</v>
      </c>
      <c r="DG338" s="22"/>
      <c r="DH338" s="82"/>
    </row>
    <row r="339" spans="12:112" x14ac:dyDescent="0.3">
      <c r="L339" s="83" t="s">
        <v>1312</v>
      </c>
      <c r="M339" s="131" t="s">
        <v>1196</v>
      </c>
      <c r="DG339" s="22"/>
      <c r="DH339" s="82"/>
    </row>
    <row r="340" spans="12:112" x14ac:dyDescent="0.3">
      <c r="L340" s="83" t="s">
        <v>1312</v>
      </c>
      <c r="M340" s="131" t="s">
        <v>1198</v>
      </c>
      <c r="DG340" s="22"/>
      <c r="DH340" s="82"/>
    </row>
    <row r="341" spans="12:112" x14ac:dyDescent="0.3">
      <c r="L341" s="83" t="s">
        <v>1312</v>
      </c>
      <c r="M341" s="131" t="s">
        <v>1200</v>
      </c>
      <c r="DG341" s="22"/>
      <c r="DH341" s="82"/>
    </row>
    <row r="342" spans="12:112" x14ac:dyDescent="0.3">
      <c r="L342" s="83" t="s">
        <v>1312</v>
      </c>
      <c r="M342" s="131" t="s">
        <v>1202</v>
      </c>
      <c r="DG342" s="22"/>
      <c r="DH342" s="82"/>
    </row>
    <row r="343" spans="12:112" x14ac:dyDescent="0.3">
      <c r="L343" s="83" t="s">
        <v>1312</v>
      </c>
      <c r="M343" s="131" t="s">
        <v>1019</v>
      </c>
      <c r="DG343" s="22"/>
      <c r="DH343" s="82"/>
    </row>
    <row r="344" spans="12:112" x14ac:dyDescent="0.3">
      <c r="L344" s="83" t="s">
        <v>1312</v>
      </c>
      <c r="M344" s="131" t="s">
        <v>1203</v>
      </c>
      <c r="DG344" s="22"/>
      <c r="DH344" s="82"/>
    </row>
    <row r="345" spans="12:112" x14ac:dyDescent="0.3">
      <c r="L345" s="83" t="s">
        <v>1313</v>
      </c>
      <c r="M345" s="131" t="s">
        <v>1205</v>
      </c>
      <c r="DG345" s="22"/>
      <c r="DH345" s="82"/>
    </row>
    <row r="346" spans="12:112" x14ac:dyDescent="0.3">
      <c r="L346" s="83" t="s">
        <v>1313</v>
      </c>
      <c r="M346" s="131" t="s">
        <v>1206</v>
      </c>
      <c r="DG346" s="22"/>
      <c r="DH346" s="82"/>
    </row>
    <row r="347" spans="12:112" x14ac:dyDescent="0.3">
      <c r="L347" s="83" t="s">
        <v>1313</v>
      </c>
      <c r="M347" s="131" t="s">
        <v>1076</v>
      </c>
      <c r="DG347" s="22"/>
      <c r="DH347" s="82"/>
    </row>
    <row r="348" spans="12:112" x14ac:dyDescent="0.3">
      <c r="L348" s="83" t="s">
        <v>1313</v>
      </c>
      <c r="M348" s="131" t="s">
        <v>1077</v>
      </c>
      <c r="DG348" s="22"/>
      <c r="DH348" s="82"/>
    </row>
    <row r="349" spans="12:112" x14ac:dyDescent="0.3">
      <c r="L349" s="83" t="s">
        <v>1313</v>
      </c>
      <c r="M349" s="131" t="s">
        <v>1207</v>
      </c>
      <c r="DG349" s="22"/>
      <c r="DH349" s="82"/>
    </row>
    <row r="350" spans="12:112" x14ac:dyDescent="0.3">
      <c r="L350" s="83" t="s">
        <v>1313</v>
      </c>
      <c r="M350" s="131" t="s">
        <v>1208</v>
      </c>
      <c r="DG350" s="22"/>
      <c r="DH350" s="82"/>
    </row>
    <row r="351" spans="12:112" x14ac:dyDescent="0.3">
      <c r="L351" s="83" t="s">
        <v>1313</v>
      </c>
      <c r="M351" s="131" t="s">
        <v>1186</v>
      </c>
      <c r="DG351" s="22"/>
      <c r="DH351" s="82"/>
    </row>
    <row r="352" spans="12:112" x14ac:dyDescent="0.3">
      <c r="L352" s="83" t="s">
        <v>1313</v>
      </c>
      <c r="M352" s="131" t="s">
        <v>1188</v>
      </c>
      <c r="DG352" s="22"/>
      <c r="DH352" s="82"/>
    </row>
    <row r="353" spans="12:112" x14ac:dyDescent="0.3">
      <c r="L353" s="83" t="s">
        <v>1313</v>
      </c>
      <c r="M353" s="131" t="s">
        <v>1194</v>
      </c>
      <c r="DG353" s="22"/>
      <c r="DH353" s="82"/>
    </row>
    <row r="354" spans="12:112" x14ac:dyDescent="0.3">
      <c r="L354" s="83" t="s">
        <v>1313</v>
      </c>
      <c r="M354" s="131" t="s">
        <v>1209</v>
      </c>
      <c r="DG354" s="22"/>
      <c r="DH354" s="82"/>
    </row>
    <row r="355" spans="12:112" x14ac:dyDescent="0.3">
      <c r="L355" s="83" t="s">
        <v>1313</v>
      </c>
      <c r="M355" s="131" t="s">
        <v>1210</v>
      </c>
      <c r="DG355" s="22"/>
      <c r="DH355" s="82"/>
    </row>
    <row r="356" spans="12:112" x14ac:dyDescent="0.3">
      <c r="L356" s="83" t="s">
        <v>1313</v>
      </c>
      <c r="M356" s="131" t="s">
        <v>1211</v>
      </c>
      <c r="DG356" s="22"/>
      <c r="DH356" s="82"/>
    </row>
    <row r="357" spans="12:112" x14ac:dyDescent="0.3">
      <c r="L357" s="83" t="s">
        <v>1313</v>
      </c>
      <c r="M357" s="131" t="s">
        <v>1019</v>
      </c>
      <c r="DG357" s="22"/>
      <c r="DH357" s="82"/>
    </row>
  </sheetData>
  <sheetProtection algorithmName="SHA-512" hashValue="bpy0cOAy9vbaq7sAeVzdGApcZYbWyhqe6KMy509m3GerAAY4F7zkMKqCY0k4GvlFmsJHIdmK6x9Y8zbLJZJxcg==" saltValue="mAHb47HbZUFPiTX93pwGdA==" spinCount="100000" sheet="1" insertColumns="0" insertRows="0"/>
  <dataConsolidate/>
  <mergeCells count="38">
    <mergeCell ref="D22:I22"/>
    <mergeCell ref="B41:D41"/>
    <mergeCell ref="B29:C29"/>
    <mergeCell ref="B30:C30"/>
    <mergeCell ref="B31:C31"/>
    <mergeCell ref="B32:C32"/>
    <mergeCell ref="B33:C33"/>
    <mergeCell ref="B34:C34"/>
    <mergeCell ref="B36:B40"/>
    <mergeCell ref="C36:I40"/>
    <mergeCell ref="B28:C28"/>
    <mergeCell ref="B25:C25"/>
    <mergeCell ref="B26:C26"/>
    <mergeCell ref="B27:C27"/>
    <mergeCell ref="B17:C17"/>
    <mergeCell ref="B18:C18"/>
    <mergeCell ref="B19:C19"/>
    <mergeCell ref="B23:C23"/>
    <mergeCell ref="B24:C24"/>
    <mergeCell ref="B22:C22"/>
    <mergeCell ref="B16:C16"/>
    <mergeCell ref="B5:I5"/>
    <mergeCell ref="B6:C6"/>
    <mergeCell ref="B7:C7"/>
    <mergeCell ref="B8:C8"/>
    <mergeCell ref="B9:C9"/>
    <mergeCell ref="B10:C10"/>
    <mergeCell ref="B11:C11"/>
    <mergeCell ref="B12:C12"/>
    <mergeCell ref="B13:C13"/>
    <mergeCell ref="B14:C14"/>
    <mergeCell ref="B15:C15"/>
    <mergeCell ref="B4:I4"/>
    <mergeCell ref="A1:J1"/>
    <mergeCell ref="B2:B3"/>
    <mergeCell ref="C2:I2"/>
    <mergeCell ref="C3:E3"/>
    <mergeCell ref="F3:I3"/>
  </mergeCells>
  <conditionalFormatting sqref="D24:I24">
    <cfRule type="expression" dxfId="95" priority="8">
      <formula>D$7&lt;&gt;""</formula>
    </cfRule>
  </conditionalFormatting>
  <conditionalFormatting sqref="D25:I26 D28:I34">
    <cfRule type="expression" dxfId="94" priority="6">
      <formula>D$24="Modificación"</formula>
    </cfRule>
  </conditionalFormatting>
  <conditionalFormatting sqref="D25:I26">
    <cfRule type="expression" dxfId="93" priority="5">
      <formula>D$24="Baja"</formula>
    </cfRule>
  </conditionalFormatting>
  <conditionalFormatting sqref="D26:I26 D28:I34">
    <cfRule type="expression" dxfId="92" priority="7">
      <formula>D$24="Crear"</formula>
    </cfRule>
  </conditionalFormatting>
  <dataValidations count="13">
    <dataValidation type="whole" allowBlank="1" showInputMessage="1" showErrorMessage="1" errorTitle="Numero de Documento" error="Digitar un valor numérico" sqref="D8:I8" xr:uid="{5786E6F5-FD0E-463B-AD75-F2589860497F}">
      <formula1>1</formula1>
      <formula2>9999999999999990</formula2>
    </dataValidation>
    <dataValidation type="whole" allowBlank="1" showInputMessage="1" showErrorMessage="1" errorTitle="Centro de Costo" error="Digitar un valor numérico" sqref="D12:I13" xr:uid="{5CFD6DB9-1FAD-46AF-BF7A-FB1D62DD7E86}">
      <formula1>1</formula1>
      <formula2>9999999999999990</formula2>
    </dataValidation>
    <dataValidation type="list" allowBlank="1" showInputMessage="1" showErrorMessage="1" sqref="D16:I16" xr:uid="{FA0818E5-143F-4550-9202-19EBE5D78E93}">
      <formula1>"Empleado CAFAM, Contratista"</formula1>
    </dataValidation>
    <dataValidation type="list" allowBlank="1" showInputMessage="1" showErrorMessage="1" sqref="D24:I24" xr:uid="{83FCE398-4E15-4A8F-BC16-5816A5D1B7C0}">
      <formula1>"Crear, Modificación, Baja"</formula1>
    </dataValidation>
    <dataValidation type="date" allowBlank="1" showInputMessage="1" showErrorMessage="1" errorTitle="Fecha inicio" error="Digite una fecha valida" sqref="D18:I18" xr:uid="{1FF8EE87-6DE8-40F7-A822-F12D43AA5278}">
      <formula1>19725</formula1>
      <formula2>2958465</formula2>
    </dataValidation>
    <dataValidation type="textLength" allowBlank="1" showInputMessage="1" showErrorMessage="1" errorTitle="Nombre Dependencia" error="Solo se aceptan caracteres albabeticos. Favor digitar el nombre de la Dependencia." sqref="D14:I14" xr:uid="{53D75C03-EDC7-4B9D-9F9F-4DC4416640CE}">
      <formula1>5</formula1>
      <formula2>100</formula2>
    </dataValidation>
    <dataValidation type="list" allowBlank="1" showInputMessage="1" showErrorMessage="1" sqref="D26:I26" xr:uid="{CB6A54E5-6810-449D-92C6-6402113A3035}">
      <formula1>"Pruebas, Producción, Ambos"</formula1>
    </dataValidation>
    <dataValidation type="whole" allowBlank="1" showInputMessage="1" showErrorMessage="1" errorTitle="Centro de Costo" error="Digitar un valor numérico" sqref="D11:I11" xr:uid="{157D1197-53E0-40B5-AEAA-4052E2ED8E05}">
      <formula1>0</formula1>
      <formula2>9999</formula2>
    </dataValidation>
    <dataValidation allowBlank="1" showInputMessage="1" showErrorMessage="1" errorTitle="Numero de Documento" error="Digitar un valor numérico" sqref="D7:I7" xr:uid="{14D40513-FF48-4A40-90E4-BFB81C665BCC}"/>
    <dataValidation type="date" operator="greaterThan" allowBlank="1" showInputMessage="1" showErrorMessage="1" errorTitle="Fecha finalización" error="Digite una fecha valida. La fecha debe ser mayor a la de Inicio Contrato y a la fecha actual del sistema." sqref="D19:I19" xr:uid="{66B4C9A5-D654-4E08-8BA6-052E0B0C588A}">
      <formula1>D18</formula1>
    </dataValidation>
    <dataValidation type="list" allowBlank="1" showInputMessage="1" showErrorMessage="1" sqref="D33:I33" xr:uid="{06F4C6EB-B618-422F-BA08-EEEDE4AFB6F6}">
      <formula1>SedeQ10</formula1>
    </dataValidation>
    <dataValidation type="list" allowBlank="1" showInputMessage="1" showErrorMessage="1" sqref="D34:I34" xr:uid="{25EDD400-930E-491E-AB89-23DC98D03D42}">
      <formula1>P_Q10</formula1>
    </dataValidation>
    <dataValidation type="list" allowBlank="1" showInputMessage="1" showErrorMessage="1" sqref="D28:I28" xr:uid="{A7B47427-E6C5-4499-A24E-638695CD4B79}">
      <formula1>"Femenino, Masculino"</formula1>
    </dataValidation>
  </dataValidations>
  <pageMargins left="0.70866141732283472" right="0.70866141732283472" top="0.74803149606299213" bottom="0.74803149606299213" header="0.31496062992125984" footer="0.31496062992125984"/>
  <pageSetup paperSize="9" scale="47" orientation="portrait" horizontalDpi="4294967295" verticalDpi="4294967295" r:id="rId1"/>
  <drawing r:id="rId2"/>
  <legacyDrawing r:id="rId3"/>
  <mc:AlternateContent xmlns:mc="http://schemas.openxmlformats.org/markup-compatibility/2006">
    <mc:Choice Requires="x14">
      <controls>
        <mc:AlternateContent xmlns:mc="http://schemas.openxmlformats.org/markup-compatibility/2006">
          <mc:Choice Requires="x14">
            <control shapeId="181256" r:id="rId4" name="List Box 8">
              <controlPr defaultSize="0" autoLine="0" autoPict="0">
                <anchor moveWithCells="1">
                  <from>
                    <xdr:col>3</xdr:col>
                    <xdr:colOff>22860</xdr:colOff>
                    <xdr:row>26</xdr:row>
                    <xdr:rowOff>22860</xdr:rowOff>
                  </from>
                  <to>
                    <xdr:col>3</xdr:col>
                    <xdr:colOff>1371600</xdr:colOff>
                    <xdr:row>26</xdr:row>
                    <xdr:rowOff>297180</xdr:rowOff>
                  </to>
                </anchor>
              </controlPr>
            </control>
          </mc:Choice>
        </mc:AlternateContent>
        <mc:AlternateContent xmlns:mc="http://schemas.openxmlformats.org/markup-compatibility/2006">
          <mc:Choice Requires="x14">
            <control shapeId="181257" r:id="rId5" name="List Box 9">
              <controlPr defaultSize="0" autoLine="0" autoPict="0">
                <anchor moveWithCells="1">
                  <from>
                    <xdr:col>4</xdr:col>
                    <xdr:colOff>30480</xdr:colOff>
                    <xdr:row>26</xdr:row>
                    <xdr:rowOff>22860</xdr:rowOff>
                  </from>
                  <to>
                    <xdr:col>4</xdr:col>
                    <xdr:colOff>1371600</xdr:colOff>
                    <xdr:row>26</xdr:row>
                    <xdr:rowOff>297180</xdr:rowOff>
                  </to>
                </anchor>
              </controlPr>
            </control>
          </mc:Choice>
        </mc:AlternateContent>
        <mc:AlternateContent xmlns:mc="http://schemas.openxmlformats.org/markup-compatibility/2006">
          <mc:Choice Requires="x14">
            <control shapeId="181258" r:id="rId6" name="List Box 10">
              <controlPr defaultSize="0" autoLine="0" autoPict="0">
                <anchor moveWithCells="1">
                  <from>
                    <xdr:col>5</xdr:col>
                    <xdr:colOff>30480</xdr:colOff>
                    <xdr:row>26</xdr:row>
                    <xdr:rowOff>22860</xdr:rowOff>
                  </from>
                  <to>
                    <xdr:col>5</xdr:col>
                    <xdr:colOff>1371600</xdr:colOff>
                    <xdr:row>26</xdr:row>
                    <xdr:rowOff>297180</xdr:rowOff>
                  </to>
                </anchor>
              </controlPr>
            </control>
          </mc:Choice>
        </mc:AlternateContent>
        <mc:AlternateContent xmlns:mc="http://schemas.openxmlformats.org/markup-compatibility/2006">
          <mc:Choice Requires="x14">
            <control shapeId="181259" r:id="rId7" name="List Box 11">
              <controlPr defaultSize="0" autoLine="0" autoPict="0">
                <anchor moveWithCells="1">
                  <from>
                    <xdr:col>6</xdr:col>
                    <xdr:colOff>30480</xdr:colOff>
                    <xdr:row>26</xdr:row>
                    <xdr:rowOff>22860</xdr:rowOff>
                  </from>
                  <to>
                    <xdr:col>6</xdr:col>
                    <xdr:colOff>1371600</xdr:colOff>
                    <xdr:row>26</xdr:row>
                    <xdr:rowOff>297180</xdr:rowOff>
                  </to>
                </anchor>
              </controlPr>
            </control>
          </mc:Choice>
        </mc:AlternateContent>
        <mc:AlternateContent xmlns:mc="http://schemas.openxmlformats.org/markup-compatibility/2006">
          <mc:Choice Requires="x14">
            <control shapeId="181260" r:id="rId8" name="List Box 12">
              <controlPr defaultSize="0" autoLine="0" autoPict="0">
                <anchor moveWithCells="1">
                  <from>
                    <xdr:col>7</xdr:col>
                    <xdr:colOff>30480</xdr:colOff>
                    <xdr:row>26</xdr:row>
                    <xdr:rowOff>22860</xdr:rowOff>
                  </from>
                  <to>
                    <xdr:col>7</xdr:col>
                    <xdr:colOff>1371600</xdr:colOff>
                    <xdr:row>26</xdr:row>
                    <xdr:rowOff>297180</xdr:rowOff>
                  </to>
                </anchor>
              </controlPr>
            </control>
          </mc:Choice>
        </mc:AlternateContent>
        <mc:AlternateContent xmlns:mc="http://schemas.openxmlformats.org/markup-compatibility/2006">
          <mc:Choice Requires="x14">
            <control shapeId="181261" r:id="rId9" name="List Box 13">
              <controlPr defaultSize="0" autoLine="0" autoPict="0">
                <anchor moveWithCells="1">
                  <from>
                    <xdr:col>8</xdr:col>
                    <xdr:colOff>30480</xdr:colOff>
                    <xdr:row>26</xdr:row>
                    <xdr:rowOff>22860</xdr:rowOff>
                  </from>
                  <to>
                    <xdr:col>8</xdr:col>
                    <xdr:colOff>1371600</xdr:colOff>
                    <xdr:row>26</xdr:row>
                    <xdr:rowOff>297180</xdr:rowOff>
                  </to>
                </anchor>
              </controlPr>
            </control>
          </mc:Choice>
        </mc:AlternateContent>
      </controls>
    </mc:Choice>
  </mc:AlternateContent>
  <tableParts count="1">
    <tablePart r:id="rId10"/>
  </tableParts>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BC9D9-EB3F-41CA-AA8A-95E518CB2E26}">
  <sheetPr codeName="Hoja49">
    <tabColor rgb="FFE2A8E6"/>
    <pageSetUpPr fitToPage="1"/>
  </sheetPr>
  <dimension ref="A1:DZ357"/>
  <sheetViews>
    <sheetView showGridLines="0" showRowColHeaders="0" zoomScaleNormal="100" workbookViewId="0">
      <pane xSplit="10" topLeftCell="K1" activePane="topRight" state="frozen"/>
      <selection activeCell="B23" sqref="B23:J44"/>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ustomWidth="1"/>
    <col min="12" max="12" width="37.44140625" style="82" customWidth="1"/>
    <col min="13" max="13" width="52.5546875" style="82" bestFit="1" customWidth="1"/>
    <col min="14" max="14" width="51.44140625" style="82" bestFit="1" customWidth="1"/>
    <col min="15" max="15" width="1.33203125" style="82" customWidth="1"/>
    <col min="16" max="111" width="11.44140625" style="82" customWidth="1"/>
    <col min="112" max="112" width="11.44140625" style="22"/>
    <col min="113" max="16384" width="11.44140625" style="82"/>
  </cols>
  <sheetData>
    <row r="1" spans="1:12" s="22" customFormat="1" ht="20.25" customHeight="1" thickTop="1" thickBot="1" x14ac:dyDescent="0.35">
      <c r="A1" s="463"/>
      <c r="B1" s="464"/>
      <c r="C1" s="464"/>
      <c r="D1" s="464"/>
      <c r="E1" s="464"/>
      <c r="F1" s="464"/>
      <c r="G1" s="464"/>
      <c r="H1" s="464"/>
      <c r="I1" s="464"/>
      <c r="J1" s="465"/>
      <c r="K1" s="21">
        <v>2958465</v>
      </c>
      <c r="L1" s="21"/>
    </row>
    <row r="2" spans="1:12" s="22" customFormat="1" ht="45" customHeight="1" x14ac:dyDescent="0.3">
      <c r="A2" s="62"/>
      <c r="B2" s="474"/>
      <c r="C2" s="481" t="s">
        <v>99</v>
      </c>
      <c r="D2" s="481"/>
      <c r="E2" s="481"/>
      <c r="F2" s="481"/>
      <c r="G2" s="482"/>
      <c r="H2" s="482"/>
      <c r="I2" s="483"/>
      <c r="J2" s="64"/>
    </row>
    <row r="3" spans="1:12" s="22" customFormat="1" ht="15" thickBot="1" x14ac:dyDescent="0.35">
      <c r="A3" s="62"/>
      <c r="B3" s="475"/>
      <c r="C3" s="473"/>
      <c r="D3" s="473"/>
      <c r="E3" s="473"/>
      <c r="F3" s="473" t="s">
        <v>100</v>
      </c>
      <c r="G3" s="479"/>
      <c r="H3" s="479"/>
      <c r="I3" s="480"/>
      <c r="J3" s="64"/>
    </row>
    <row r="4" spans="1:12" s="22" customFormat="1" ht="15" thickBot="1" x14ac:dyDescent="0.35">
      <c r="A4" s="62"/>
      <c r="B4" s="466"/>
      <c r="C4" s="466"/>
      <c r="D4" s="466"/>
      <c r="E4" s="466"/>
      <c r="F4" s="466"/>
      <c r="G4" s="466"/>
      <c r="H4" s="466"/>
      <c r="I4" s="466"/>
      <c r="J4" s="64"/>
    </row>
    <row r="5" spans="1:12" s="22" customFormat="1" ht="27.75" customHeight="1" thickBot="1" x14ac:dyDescent="0.35">
      <c r="A5" s="62"/>
      <c r="B5" s="476" t="s">
        <v>101</v>
      </c>
      <c r="C5" s="477"/>
      <c r="D5" s="477"/>
      <c r="E5" s="477"/>
      <c r="F5" s="477"/>
      <c r="G5" s="477"/>
      <c r="H5" s="477"/>
      <c r="I5" s="478"/>
      <c r="J5" s="64"/>
    </row>
    <row r="6" spans="1:12" s="22" customFormat="1" ht="15" thickBot="1" x14ac:dyDescent="0.35">
      <c r="A6" s="62"/>
      <c r="B6" s="471" t="s">
        <v>102</v>
      </c>
      <c r="C6" s="472"/>
      <c r="D6" s="23" t="s">
        <v>103</v>
      </c>
      <c r="E6" s="24" t="s">
        <v>104</v>
      </c>
      <c r="F6" s="24" t="s">
        <v>105</v>
      </c>
      <c r="G6" s="24" t="s">
        <v>106</v>
      </c>
      <c r="H6" s="24" t="s">
        <v>107</v>
      </c>
      <c r="I6" s="25" t="s">
        <v>108</v>
      </c>
      <c r="J6" s="64"/>
    </row>
    <row r="7" spans="1:12"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2"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2"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2"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2"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2"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2"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2"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2"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2"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 hidden="1" thickBot="1" x14ac:dyDescent="0.35">
      <c r="A21" s="62"/>
      <c r="B21" s="578" t="s">
        <v>1142</v>
      </c>
      <c r="C21" s="579"/>
      <c r="D21" s="579"/>
      <c r="E21" s="579"/>
      <c r="F21" s="579"/>
      <c r="G21" s="579"/>
      <c r="H21" s="579"/>
      <c r="I21" s="580"/>
      <c r="J21" s="64"/>
    </row>
    <row r="22" spans="1:130" s="22" customFormat="1" ht="18" customHeight="1" collapsed="1" thickBot="1" x14ac:dyDescent="0.35">
      <c r="A22" s="62"/>
      <c r="B22" s="562" t="s">
        <v>1459</v>
      </c>
      <c r="C22" s="563"/>
      <c r="D22" s="503" t="str">
        <f>IF(DZ23&gt;0,Navegación!$E$92,"")</f>
        <v/>
      </c>
      <c r="E22" s="503"/>
      <c r="F22" s="503"/>
      <c r="G22" s="503"/>
      <c r="H22" s="503"/>
      <c r="I22" s="504"/>
      <c r="J22" s="64"/>
    </row>
    <row r="23" spans="1:130" s="22" customFormat="1" x14ac:dyDescent="0.3">
      <c r="A23" s="62"/>
      <c r="B23" s="484" t="s">
        <v>1213</v>
      </c>
      <c r="C23" s="485"/>
      <c r="D23" s="16"/>
      <c r="E23" s="16"/>
      <c r="F23" s="16"/>
      <c r="G23" s="16"/>
      <c r="H23" s="16"/>
      <c r="I23" s="17"/>
      <c r="J23" s="64"/>
      <c r="DZ23" s="147">
        <f>COUNTIF(D23:I23,"&lt;&gt;")</f>
        <v>0</v>
      </c>
    </row>
    <row r="24" spans="1:130" s="22" customFormat="1" x14ac:dyDescent="0.3">
      <c r="A24" s="62"/>
      <c r="B24" s="467" t="s">
        <v>781</v>
      </c>
      <c r="C24" s="468"/>
      <c r="D24" s="26"/>
      <c r="E24" s="26"/>
      <c r="F24" s="26"/>
      <c r="G24" s="26"/>
      <c r="H24" s="26"/>
      <c r="I24" s="71"/>
      <c r="J24" s="64"/>
    </row>
    <row r="25" spans="1:130" s="22" customFormat="1" ht="92.25" customHeight="1" x14ac:dyDescent="0.3">
      <c r="A25" s="62"/>
      <c r="B25" s="469" t="s">
        <v>181</v>
      </c>
      <c r="C25" s="470"/>
      <c r="D25" s="19"/>
      <c r="E25" s="19"/>
      <c r="F25" s="19"/>
      <c r="G25" s="19"/>
      <c r="H25" s="19"/>
      <c r="I25" s="20"/>
      <c r="J25" s="64"/>
    </row>
    <row r="26" spans="1:130" s="22" customFormat="1" ht="15" thickBot="1" x14ac:dyDescent="0.35">
      <c r="A26" s="62"/>
      <c r="B26" s="487" t="s">
        <v>814</v>
      </c>
      <c r="C26" s="488"/>
      <c r="D26" s="13"/>
      <c r="E26" s="13"/>
      <c r="F26" s="13"/>
      <c r="G26" s="13"/>
      <c r="H26" s="13"/>
      <c r="I26" s="14"/>
      <c r="J26" s="64"/>
    </row>
    <row r="27" spans="1:130" s="22" customFormat="1" ht="21" thickBot="1" x14ac:dyDescent="0.35">
      <c r="A27" s="195"/>
      <c r="B27" s="233"/>
      <c r="C27" s="233"/>
      <c r="D27" s="231"/>
      <c r="E27" s="231"/>
      <c r="F27" s="231"/>
      <c r="G27" s="231"/>
      <c r="H27" s="231"/>
      <c r="I27" s="231"/>
      <c r="J27" s="64"/>
    </row>
    <row r="28" spans="1:130" s="22" customFormat="1" collapsed="1" x14ac:dyDescent="0.3">
      <c r="A28" s="195"/>
      <c r="B28" s="494" t="s">
        <v>131</v>
      </c>
      <c r="C28" s="497"/>
      <c r="D28" s="497"/>
      <c r="E28" s="497"/>
      <c r="F28" s="497"/>
      <c r="G28" s="497"/>
      <c r="H28" s="497"/>
      <c r="I28" s="498"/>
      <c r="J28" s="64"/>
    </row>
    <row r="29" spans="1:130" s="22" customFormat="1" x14ac:dyDescent="0.3">
      <c r="A29" s="195"/>
      <c r="B29" s="495"/>
      <c r="C29" s="499"/>
      <c r="D29" s="499"/>
      <c r="E29" s="499"/>
      <c r="F29" s="499"/>
      <c r="G29" s="499"/>
      <c r="H29" s="499"/>
      <c r="I29" s="500"/>
      <c r="J29" s="64"/>
    </row>
    <row r="30" spans="1:130" s="22" customFormat="1" x14ac:dyDescent="0.3">
      <c r="A30" s="195"/>
      <c r="B30" s="495"/>
      <c r="C30" s="499"/>
      <c r="D30" s="499"/>
      <c r="E30" s="499"/>
      <c r="F30" s="499"/>
      <c r="G30" s="499"/>
      <c r="H30" s="499"/>
      <c r="I30" s="500"/>
      <c r="J30" s="64"/>
    </row>
    <row r="31" spans="1:130" s="22" customFormat="1" x14ac:dyDescent="0.3">
      <c r="A31" s="195"/>
      <c r="B31" s="495"/>
      <c r="C31" s="499"/>
      <c r="D31" s="499"/>
      <c r="E31" s="499"/>
      <c r="F31" s="499"/>
      <c r="G31" s="499"/>
      <c r="H31" s="499"/>
      <c r="I31" s="500"/>
      <c r="J31" s="64"/>
    </row>
    <row r="32" spans="1:130" s="22" customFormat="1" ht="15" thickBot="1" x14ac:dyDescent="0.35">
      <c r="A32" s="195"/>
      <c r="B32" s="496"/>
      <c r="C32" s="501"/>
      <c r="D32" s="501"/>
      <c r="E32" s="501"/>
      <c r="F32" s="501"/>
      <c r="G32" s="501"/>
      <c r="H32" s="501"/>
      <c r="I32" s="502"/>
      <c r="J32" s="64"/>
    </row>
    <row r="33" spans="1:112" s="22" customFormat="1" ht="15" thickBot="1" x14ac:dyDescent="0.35">
      <c r="A33" s="63"/>
      <c r="B33" s="489" t="str">
        <f>'WINDOWS 1'!$B$37</f>
        <v>APROBADOR POR: Jefe Dpto. Servicios Compartidos</v>
      </c>
      <c r="C33" s="489"/>
      <c r="D33" s="489"/>
      <c r="E33" s="298"/>
      <c r="F33" s="298" t="str">
        <f>'WINDOWS 1'!F37</f>
        <v>V20 de 26/09/2023</v>
      </c>
      <c r="G33" s="299"/>
      <c r="H33" s="299"/>
      <c r="I33" s="299" t="str">
        <f>"Pág. " &amp;Navegación!B92 &amp; " de " &amp;Navegación!$B$102</f>
        <v>Pág. 47 de 54</v>
      </c>
      <c r="J33" s="65"/>
    </row>
    <row r="34" spans="1:112" s="22" customFormat="1" ht="15" thickTop="1" x14ac:dyDescent="0.3">
      <c r="B34" s="82"/>
      <c r="C34" s="82"/>
      <c r="D34" s="82"/>
      <c r="E34" s="82"/>
      <c r="F34" s="82"/>
      <c r="G34" s="82"/>
      <c r="H34" s="82"/>
      <c r="I34" s="82"/>
      <c r="J34" s="82"/>
    </row>
    <row r="35" spans="1:112" s="22" customFormat="1" collapsed="1" x14ac:dyDescent="0.3">
      <c r="B35" s="82"/>
      <c r="C35" s="82"/>
      <c r="D35" s="82"/>
      <c r="E35" s="82"/>
      <c r="F35" s="82"/>
      <c r="G35" s="82"/>
      <c r="H35" s="82"/>
      <c r="I35" s="82"/>
      <c r="J35" s="82"/>
    </row>
    <row r="36" spans="1:112" s="22" customFormat="1" x14ac:dyDescent="0.3">
      <c r="B36" s="82"/>
      <c r="C36" s="82"/>
      <c r="D36" s="82"/>
      <c r="E36" s="82"/>
      <c r="F36" s="82"/>
      <c r="G36" s="82"/>
      <c r="H36" s="82"/>
      <c r="I36" s="82"/>
      <c r="J36" s="82"/>
      <c r="DH36" s="147" t="e">
        <f>COUNTIF(#REF!,"&lt;&gt;")</f>
        <v>#REF!</v>
      </c>
    </row>
    <row r="37" spans="1:112" s="22" customFormat="1" x14ac:dyDescent="0.3">
      <c r="B37" s="82"/>
      <c r="C37" s="82"/>
      <c r="D37" s="82"/>
      <c r="E37" s="82"/>
      <c r="F37" s="82"/>
      <c r="G37" s="82"/>
      <c r="H37" s="82"/>
      <c r="I37" s="82"/>
      <c r="J37" s="82"/>
    </row>
    <row r="38" spans="1:112" s="22" customFormat="1" x14ac:dyDescent="0.3">
      <c r="A38" s="82"/>
      <c r="B38" s="82"/>
      <c r="C38" s="82"/>
      <c r="D38" s="82"/>
      <c r="E38" s="82"/>
      <c r="F38" s="82"/>
      <c r="G38" s="82"/>
      <c r="H38" s="82"/>
      <c r="I38" s="82"/>
      <c r="J38" s="82"/>
    </row>
    <row r="39" spans="1:112" s="22" customFormat="1" ht="18.75" customHeight="1" x14ac:dyDescent="0.3">
      <c r="A39" s="82"/>
      <c r="B39" s="82"/>
      <c r="C39" s="82"/>
      <c r="D39" s="82"/>
      <c r="E39" s="82"/>
      <c r="F39" s="82"/>
      <c r="G39" s="82"/>
      <c r="H39" s="82"/>
      <c r="I39" s="82"/>
      <c r="J39" s="82"/>
    </row>
    <row r="40" spans="1:112" s="22" customFormat="1" ht="15" customHeight="1" x14ac:dyDescent="0.3">
      <c r="A40" s="82"/>
      <c r="B40" s="82"/>
      <c r="C40" s="82"/>
      <c r="D40" s="82"/>
      <c r="E40" s="82"/>
      <c r="F40" s="82"/>
      <c r="G40" s="82"/>
      <c r="H40" s="82"/>
      <c r="I40" s="82"/>
      <c r="J40" s="82"/>
      <c r="DH40" s="147" t="e">
        <f>COUNTIF(#REF!,"&lt;&gt;")</f>
        <v>#REF!</v>
      </c>
    </row>
    <row r="41" spans="1:112" s="22" customFormat="1" x14ac:dyDescent="0.3">
      <c r="A41" s="82"/>
      <c r="B41" s="82"/>
      <c r="C41" s="82"/>
      <c r="D41" s="82"/>
      <c r="E41" s="82"/>
      <c r="F41" s="82"/>
      <c r="G41" s="82"/>
      <c r="H41" s="82"/>
      <c r="I41" s="82"/>
      <c r="J41" s="82"/>
    </row>
    <row r="42" spans="1:112" s="22" customFormat="1" x14ac:dyDescent="0.3">
      <c r="A42" s="82"/>
      <c r="B42" s="82"/>
      <c r="C42" s="82"/>
      <c r="D42" s="82"/>
      <c r="E42" s="82"/>
      <c r="F42" s="82"/>
      <c r="G42" s="82"/>
      <c r="H42" s="82"/>
      <c r="I42" s="82"/>
      <c r="J42" s="82"/>
    </row>
    <row r="43" spans="1:112" s="22" customFormat="1" x14ac:dyDescent="0.3">
      <c r="A43" s="82"/>
      <c r="B43" s="82"/>
      <c r="C43" s="82"/>
      <c r="D43" s="82"/>
      <c r="E43" s="82"/>
      <c r="F43" s="82"/>
      <c r="G43" s="82"/>
      <c r="H43" s="82"/>
      <c r="I43" s="82"/>
      <c r="J43" s="82"/>
    </row>
    <row r="44" spans="1:112" s="22" customFormat="1" x14ac:dyDescent="0.3">
      <c r="A44" s="82"/>
      <c r="B44" s="82"/>
      <c r="C44" s="82"/>
      <c r="D44" s="82"/>
      <c r="E44" s="82"/>
      <c r="F44" s="82"/>
      <c r="G44" s="82"/>
      <c r="H44" s="82"/>
      <c r="I44" s="82"/>
      <c r="J44" s="82"/>
    </row>
    <row r="45" spans="1:112" s="22" customFormat="1" collapsed="1" x14ac:dyDescent="0.3">
      <c r="A45" s="82"/>
      <c r="B45" s="82"/>
      <c r="C45" s="82"/>
      <c r="D45" s="82"/>
      <c r="E45" s="82"/>
      <c r="F45" s="82"/>
      <c r="G45" s="82"/>
      <c r="H45" s="82"/>
      <c r="I45" s="82"/>
      <c r="J45" s="82"/>
    </row>
    <row r="46" spans="1:112" s="22" customFormat="1" hidden="1" x14ac:dyDescent="0.3">
      <c r="A46" s="82"/>
      <c r="B46" s="82"/>
      <c r="C46" s="82"/>
      <c r="D46" s="82"/>
      <c r="E46" s="82"/>
      <c r="F46" s="82"/>
      <c r="G46" s="82"/>
      <c r="H46" s="82"/>
      <c r="I46" s="82"/>
      <c r="J46" s="82"/>
      <c r="DH46" s="147" t="e">
        <f>COUNTIF(#REF!,"&lt;&gt;")</f>
        <v>#REF!</v>
      </c>
    </row>
    <row r="47" spans="1:112" s="22" customFormat="1" x14ac:dyDescent="0.3">
      <c r="A47" s="82"/>
      <c r="B47" s="82"/>
      <c r="C47" s="82"/>
      <c r="D47" s="82"/>
      <c r="E47" s="82"/>
      <c r="F47" s="82"/>
      <c r="G47" s="82"/>
      <c r="H47" s="82"/>
      <c r="I47" s="82"/>
      <c r="J47" s="82"/>
      <c r="DH47" s="147" t="e">
        <f>COUNTIF(#REF!,"&lt;&gt;")</f>
        <v>#REF!</v>
      </c>
    </row>
    <row r="48" spans="1:112" s="22" customFormat="1" x14ac:dyDescent="0.3">
      <c r="A48" s="82"/>
      <c r="B48" s="82"/>
      <c r="C48" s="82"/>
      <c r="D48" s="82"/>
      <c r="E48" s="82"/>
      <c r="F48" s="82"/>
      <c r="G48" s="82"/>
      <c r="H48" s="82"/>
      <c r="I48" s="82"/>
      <c r="J48" s="82"/>
    </row>
    <row r="49" spans="1:112" s="22" customFormat="1" collapsed="1" x14ac:dyDescent="0.3">
      <c r="A49" s="82"/>
      <c r="B49" s="82"/>
      <c r="C49" s="82"/>
      <c r="D49" s="82"/>
      <c r="E49" s="82"/>
      <c r="F49" s="82"/>
      <c r="G49" s="82"/>
      <c r="H49" s="82"/>
      <c r="I49" s="82"/>
      <c r="J49" s="82"/>
    </row>
    <row r="50" spans="1:112" s="22" customFormat="1" ht="18.75" customHeight="1" x14ac:dyDescent="0.3">
      <c r="A50" s="82"/>
      <c r="B50" s="82"/>
      <c r="C50" s="82"/>
      <c r="D50" s="82"/>
      <c r="E50" s="82"/>
      <c r="F50" s="82"/>
      <c r="G50" s="82"/>
      <c r="H50" s="82"/>
      <c r="I50" s="82"/>
      <c r="J50" s="82"/>
    </row>
    <row r="51" spans="1:112" s="22" customFormat="1" x14ac:dyDescent="0.3">
      <c r="A51" s="82"/>
      <c r="B51" s="82"/>
      <c r="C51" s="82"/>
      <c r="D51" s="82"/>
      <c r="E51" s="82"/>
      <c r="F51" s="82"/>
      <c r="G51" s="82"/>
      <c r="H51" s="82"/>
      <c r="I51" s="82"/>
      <c r="J51" s="82"/>
      <c r="DH51" s="147" t="e">
        <f>COUNTIF(#REF!,"&lt;&gt;")</f>
        <v>#REF!</v>
      </c>
    </row>
    <row r="52" spans="1:112" s="22" customFormat="1" x14ac:dyDescent="0.3">
      <c r="A52" s="82"/>
      <c r="B52" s="82"/>
      <c r="C52" s="82"/>
      <c r="D52" s="82"/>
      <c r="E52" s="82"/>
      <c r="F52" s="82"/>
      <c r="G52" s="82"/>
      <c r="H52" s="82"/>
      <c r="I52" s="82"/>
      <c r="J52" s="82"/>
    </row>
    <row r="53" spans="1:112" s="22" customFormat="1" collapsed="1" x14ac:dyDescent="0.3">
      <c r="A53" s="82"/>
      <c r="B53" s="82"/>
      <c r="C53" s="82"/>
      <c r="D53" s="82"/>
      <c r="E53" s="82"/>
      <c r="F53" s="82"/>
      <c r="G53" s="82"/>
      <c r="H53" s="82"/>
      <c r="I53" s="82"/>
      <c r="J53" s="82"/>
    </row>
    <row r="54" spans="1:112" s="22" customFormat="1" ht="18.75" customHeight="1" x14ac:dyDescent="0.3">
      <c r="A54" s="82"/>
      <c r="B54" s="82"/>
      <c r="C54" s="82"/>
      <c r="D54" s="82"/>
      <c r="E54" s="82"/>
      <c r="F54" s="82"/>
      <c r="G54" s="82"/>
      <c r="H54" s="82"/>
      <c r="I54" s="82"/>
      <c r="J54" s="82"/>
    </row>
    <row r="55" spans="1:112" s="22" customFormat="1" x14ac:dyDescent="0.3">
      <c r="A55" s="82"/>
      <c r="B55" s="82"/>
      <c r="C55" s="82"/>
      <c r="D55" s="82"/>
      <c r="E55" s="82"/>
      <c r="F55" s="82"/>
      <c r="G55" s="82"/>
      <c r="H55" s="82"/>
      <c r="I55" s="82"/>
      <c r="J55" s="82"/>
      <c r="DH55" s="147" t="e">
        <f>COUNTIF(#REF!,"&lt;&gt;")</f>
        <v>#REF!</v>
      </c>
    </row>
    <row r="56" spans="1:112" s="22" customFormat="1" x14ac:dyDescent="0.3">
      <c r="A56" s="82"/>
      <c r="B56" s="82"/>
      <c r="C56" s="82"/>
      <c r="D56" s="82"/>
      <c r="E56" s="82"/>
      <c r="F56" s="82"/>
      <c r="G56" s="82"/>
      <c r="H56" s="82"/>
      <c r="I56" s="82"/>
      <c r="J56" s="82"/>
    </row>
    <row r="57" spans="1:112" s="22" customFormat="1" collapsed="1" x14ac:dyDescent="0.3">
      <c r="A57" s="82"/>
      <c r="B57" s="82"/>
      <c r="C57" s="82"/>
      <c r="D57" s="82"/>
      <c r="E57" s="82"/>
      <c r="F57" s="82"/>
      <c r="G57" s="82"/>
      <c r="H57" s="82"/>
      <c r="I57" s="82"/>
      <c r="J57" s="82"/>
    </row>
    <row r="58" spans="1:112" s="22" customFormat="1" ht="18.75" customHeight="1" x14ac:dyDescent="0.3">
      <c r="A58" s="82"/>
      <c r="B58" s="82"/>
      <c r="C58" s="82"/>
      <c r="D58" s="82"/>
      <c r="E58" s="82"/>
      <c r="F58" s="82"/>
      <c r="G58" s="82"/>
      <c r="H58" s="82"/>
      <c r="I58" s="82"/>
      <c r="J58" s="82"/>
    </row>
    <row r="59" spans="1:112" s="22" customFormat="1" x14ac:dyDescent="0.3">
      <c r="A59" s="82"/>
      <c r="B59" s="82"/>
      <c r="C59" s="82"/>
      <c r="D59" s="82"/>
      <c r="E59" s="82"/>
      <c r="F59" s="82"/>
      <c r="G59" s="82"/>
      <c r="H59" s="82"/>
      <c r="I59" s="82"/>
      <c r="J59" s="82"/>
      <c r="DH59" s="147" t="e">
        <f>COUNTIF(#REF!,"&lt;&gt;")</f>
        <v>#REF!</v>
      </c>
    </row>
    <row r="60" spans="1:112" s="22" customFormat="1" x14ac:dyDescent="0.3">
      <c r="A60" s="82"/>
      <c r="B60" s="82"/>
      <c r="C60" s="82"/>
      <c r="D60" s="82"/>
      <c r="E60" s="82"/>
      <c r="F60" s="82"/>
      <c r="G60" s="82"/>
      <c r="H60" s="82"/>
      <c r="I60" s="82"/>
      <c r="J60" s="82"/>
    </row>
    <row r="61" spans="1:112" s="22" customFormat="1" x14ac:dyDescent="0.3">
      <c r="A61" s="82"/>
      <c r="B61" s="82"/>
      <c r="C61" s="82"/>
      <c r="D61" s="82"/>
      <c r="E61" s="82"/>
      <c r="F61" s="82"/>
      <c r="G61" s="82"/>
      <c r="H61" s="82"/>
      <c r="I61" s="82"/>
      <c r="J61" s="82"/>
    </row>
    <row r="62" spans="1:112" s="22" customFormat="1" ht="18.75" customHeight="1" x14ac:dyDescent="0.3">
      <c r="A62" s="82"/>
      <c r="B62" s="82"/>
      <c r="C62" s="82"/>
      <c r="D62" s="82"/>
      <c r="E62" s="82"/>
      <c r="F62" s="82"/>
      <c r="G62" s="82"/>
      <c r="H62" s="82"/>
      <c r="I62" s="82"/>
      <c r="J62" s="82"/>
    </row>
    <row r="63" spans="1:112" s="22" customFormat="1" x14ac:dyDescent="0.3">
      <c r="A63" s="82"/>
      <c r="B63" s="82"/>
      <c r="C63" s="82"/>
      <c r="D63" s="82"/>
      <c r="E63" s="82"/>
      <c r="F63" s="82"/>
      <c r="G63" s="82"/>
      <c r="H63" s="82"/>
      <c r="I63" s="82"/>
      <c r="J63" s="82"/>
      <c r="DH63" s="147" t="e">
        <f>COUNTIF(#REF!,"&lt;&gt;")</f>
        <v>#REF!</v>
      </c>
    </row>
    <row r="64" spans="1:112" s="22" customFormat="1" x14ac:dyDescent="0.3">
      <c r="A64" s="82"/>
      <c r="B64" s="82"/>
      <c r="C64" s="82"/>
      <c r="D64" s="82"/>
      <c r="E64" s="82"/>
      <c r="F64" s="82"/>
      <c r="G64" s="82"/>
      <c r="H64" s="82"/>
      <c r="I64" s="82"/>
      <c r="J64" s="82"/>
    </row>
    <row r="65" spans="1:112" s="22" customFormat="1" ht="42" customHeight="1" x14ac:dyDescent="0.3">
      <c r="A65" s="82"/>
      <c r="B65" s="82"/>
      <c r="C65" s="82"/>
      <c r="D65" s="82"/>
      <c r="E65" s="82"/>
      <c r="F65" s="82"/>
      <c r="G65" s="82"/>
      <c r="H65" s="82"/>
      <c r="I65" s="82"/>
      <c r="J65" s="82"/>
    </row>
    <row r="66" spans="1:112" s="22" customFormat="1" x14ac:dyDescent="0.3">
      <c r="A66" s="82"/>
      <c r="B66" s="82"/>
      <c r="C66" s="82"/>
      <c r="D66" s="82"/>
      <c r="E66" s="82"/>
      <c r="F66" s="82"/>
      <c r="G66" s="82"/>
      <c r="H66" s="82"/>
      <c r="I66" s="82"/>
      <c r="J66" s="82"/>
    </row>
    <row r="67" spans="1:112" s="22" customFormat="1" x14ac:dyDescent="0.3">
      <c r="A67" s="82"/>
      <c r="B67" s="82"/>
      <c r="C67" s="82"/>
      <c r="D67" s="82"/>
      <c r="E67" s="82"/>
      <c r="F67" s="82"/>
      <c r="G67" s="82"/>
      <c r="H67" s="82"/>
      <c r="I67" s="82"/>
      <c r="J67" s="82"/>
      <c r="DH67" s="147" t="e">
        <f>COUNTIF(#REF!,"&lt;&gt;")</f>
        <v>#REF!</v>
      </c>
    </row>
    <row r="68" spans="1:112" s="22" customFormat="1" x14ac:dyDescent="0.3">
      <c r="A68" s="82"/>
      <c r="B68" s="82"/>
      <c r="C68" s="82"/>
      <c r="D68" s="82"/>
      <c r="E68" s="82"/>
      <c r="F68" s="82"/>
      <c r="G68" s="82"/>
      <c r="H68" s="82"/>
      <c r="I68" s="82"/>
      <c r="J68" s="82"/>
    </row>
    <row r="69" spans="1:112" s="22" customFormat="1" collapsed="1" x14ac:dyDescent="0.3">
      <c r="A69" s="82"/>
      <c r="B69" s="82"/>
      <c r="C69" s="82"/>
      <c r="D69" s="82"/>
      <c r="E69" s="82"/>
      <c r="F69" s="82"/>
      <c r="G69" s="82"/>
      <c r="H69" s="82"/>
      <c r="I69" s="82"/>
      <c r="J69" s="82"/>
    </row>
    <row r="70" spans="1:112" s="22" customFormat="1" ht="15" customHeight="1" x14ac:dyDescent="0.3">
      <c r="A70" s="82"/>
      <c r="B70" s="82"/>
      <c r="C70" s="82"/>
      <c r="D70" s="82"/>
      <c r="E70" s="82"/>
      <c r="F70" s="82"/>
      <c r="G70" s="82"/>
      <c r="H70" s="82"/>
      <c r="I70" s="82"/>
      <c r="J70" s="82"/>
      <c r="DH70" s="147" t="e">
        <f>COUNTIF(#REF!,"&lt;&gt;")</f>
        <v>#REF!</v>
      </c>
    </row>
    <row r="71" spans="1:112" s="22" customFormat="1" x14ac:dyDescent="0.3">
      <c r="A71" s="82"/>
      <c r="B71" s="82"/>
      <c r="C71" s="82"/>
      <c r="D71" s="82"/>
      <c r="E71" s="82"/>
      <c r="F71" s="82"/>
      <c r="G71" s="82"/>
      <c r="H71" s="82"/>
      <c r="I71" s="82"/>
      <c r="J71" s="82"/>
    </row>
    <row r="72" spans="1:112" s="22" customFormat="1" x14ac:dyDescent="0.3">
      <c r="A72" s="82"/>
      <c r="B72" s="82"/>
      <c r="C72" s="82"/>
      <c r="D72" s="82"/>
      <c r="E72" s="82"/>
      <c r="F72" s="82"/>
      <c r="G72" s="82"/>
      <c r="H72" s="82"/>
      <c r="I72" s="82"/>
      <c r="J72" s="82"/>
      <c r="DH72" s="147" t="e">
        <f>COUNTIF(#REF!,"&lt;&gt;")</f>
        <v>#REF!</v>
      </c>
    </row>
    <row r="73" spans="1:112" s="22" customFormat="1" collapsed="1" x14ac:dyDescent="0.3">
      <c r="A73" s="82"/>
      <c r="B73" s="82"/>
      <c r="C73" s="82"/>
      <c r="D73" s="82"/>
      <c r="E73" s="82"/>
      <c r="F73" s="82"/>
      <c r="G73" s="82"/>
      <c r="H73" s="82"/>
      <c r="I73" s="82"/>
      <c r="J73" s="82"/>
    </row>
    <row r="74" spans="1:112" s="22" customFormat="1" x14ac:dyDescent="0.3">
      <c r="A74" s="82"/>
      <c r="B74" s="82"/>
      <c r="C74" s="82"/>
      <c r="D74" s="82"/>
      <c r="E74" s="82"/>
      <c r="F74" s="82"/>
      <c r="G74" s="82"/>
      <c r="H74" s="82"/>
      <c r="I74" s="82"/>
      <c r="J74" s="82"/>
    </row>
    <row r="75" spans="1:112" s="22" customFormat="1" x14ac:dyDescent="0.3">
      <c r="A75" s="82"/>
      <c r="B75" s="82"/>
      <c r="C75" s="82"/>
      <c r="D75" s="82"/>
      <c r="E75" s="82"/>
      <c r="F75" s="82"/>
      <c r="G75" s="82"/>
      <c r="H75" s="82"/>
      <c r="I75" s="82"/>
      <c r="J75" s="82"/>
    </row>
    <row r="76" spans="1:112" s="22" customFormat="1" ht="24" customHeight="1" x14ac:dyDescent="0.3">
      <c r="A76" s="82"/>
      <c r="B76" s="82"/>
      <c r="C76" s="82"/>
      <c r="D76" s="82"/>
      <c r="E76" s="82"/>
      <c r="F76" s="82"/>
      <c r="G76" s="82"/>
      <c r="H76" s="82"/>
      <c r="I76" s="82"/>
      <c r="J76" s="82"/>
    </row>
    <row r="77" spans="1:112" s="22" customFormat="1" x14ac:dyDescent="0.3">
      <c r="A77" s="82"/>
      <c r="B77" s="82"/>
      <c r="C77" s="82"/>
      <c r="D77" s="82"/>
      <c r="E77" s="82"/>
      <c r="F77" s="82"/>
      <c r="G77" s="82"/>
      <c r="H77" s="82"/>
      <c r="I77" s="82"/>
      <c r="J77" s="82"/>
    </row>
    <row r="78" spans="1:112" s="22" customFormat="1" hidden="1" x14ac:dyDescent="0.3">
      <c r="A78" s="82"/>
      <c r="B78" s="82"/>
      <c r="C78" s="82"/>
      <c r="D78" s="82"/>
      <c r="E78" s="82"/>
      <c r="F78" s="82"/>
      <c r="G78" s="82"/>
      <c r="H78" s="82"/>
      <c r="I78" s="82"/>
      <c r="J78" s="82"/>
    </row>
    <row r="79" spans="1:112" s="22" customFormat="1" ht="15.75" customHeight="1" x14ac:dyDescent="0.3">
      <c r="A79" s="82"/>
      <c r="B79" s="82"/>
      <c r="C79" s="82"/>
      <c r="D79" s="82"/>
      <c r="E79" s="82"/>
      <c r="F79" s="82"/>
      <c r="G79" s="82"/>
      <c r="H79" s="82"/>
      <c r="I79" s="82"/>
      <c r="J79" s="82"/>
      <c r="DH79" s="147" t="e">
        <f>COUNTIF(#REF!,"&lt;&gt;")</f>
        <v>#REF!</v>
      </c>
    </row>
    <row r="80" spans="1:112" s="22" customFormat="1" x14ac:dyDescent="0.3">
      <c r="A80" s="82"/>
      <c r="B80" s="82"/>
      <c r="C80" s="82"/>
      <c r="D80" s="82"/>
      <c r="E80" s="82"/>
      <c r="F80" s="82"/>
      <c r="G80" s="82"/>
      <c r="H80" s="82"/>
      <c r="I80" s="82"/>
      <c r="J80" s="82"/>
    </row>
    <row r="81" spans="1:112" s="22" customFormat="1" ht="15" customHeight="1" x14ac:dyDescent="0.3">
      <c r="A81" s="82"/>
      <c r="B81" s="82"/>
      <c r="C81" s="82"/>
      <c r="D81" s="82"/>
      <c r="E81" s="82"/>
      <c r="F81" s="82"/>
      <c r="G81" s="82"/>
      <c r="H81" s="82"/>
      <c r="I81" s="82"/>
      <c r="J81" s="82"/>
    </row>
    <row r="82" spans="1:112" s="22" customFormat="1" x14ac:dyDescent="0.3">
      <c r="A82" s="82"/>
      <c r="B82" s="82"/>
      <c r="C82" s="82"/>
      <c r="D82" s="82"/>
      <c r="E82" s="82"/>
      <c r="F82" s="82"/>
      <c r="G82" s="82"/>
      <c r="H82" s="82"/>
      <c r="I82" s="82"/>
      <c r="J82" s="82"/>
    </row>
    <row r="83" spans="1:112" s="22" customFormat="1" x14ac:dyDescent="0.3">
      <c r="A83" s="82"/>
      <c r="B83" s="82"/>
      <c r="C83" s="82"/>
      <c r="D83" s="82"/>
      <c r="E83" s="82"/>
      <c r="F83" s="82"/>
      <c r="G83" s="82"/>
      <c r="H83" s="82"/>
      <c r="I83" s="82"/>
      <c r="J83" s="82"/>
    </row>
    <row r="84" spans="1:112" s="22" customFormat="1" x14ac:dyDescent="0.3">
      <c r="A84" s="82"/>
      <c r="B84" s="82"/>
      <c r="C84" s="82"/>
      <c r="D84" s="82"/>
      <c r="E84" s="82"/>
      <c r="F84" s="82"/>
      <c r="G84" s="82"/>
      <c r="H84" s="82"/>
      <c r="I84" s="82"/>
      <c r="J84" s="82"/>
    </row>
    <row r="85" spans="1:112" s="22" customFormat="1" ht="18.75" customHeight="1" x14ac:dyDescent="0.3">
      <c r="A85" s="82"/>
      <c r="B85" s="82"/>
      <c r="C85" s="82"/>
      <c r="D85" s="82"/>
      <c r="E85" s="82"/>
      <c r="F85" s="82"/>
      <c r="G85" s="82"/>
      <c r="H85" s="82"/>
      <c r="I85" s="82"/>
      <c r="J85" s="82"/>
    </row>
    <row r="86" spans="1:112" s="22" customFormat="1" x14ac:dyDescent="0.3">
      <c r="A86" s="82"/>
      <c r="B86" s="82"/>
      <c r="C86" s="82"/>
      <c r="D86" s="82"/>
      <c r="E86" s="82"/>
      <c r="F86" s="82"/>
      <c r="G86" s="82"/>
      <c r="H86" s="82"/>
      <c r="I86" s="82"/>
      <c r="J86" s="82"/>
      <c r="DH86" s="147" t="e">
        <f>COUNTIF(#REF!,"&lt;&gt;")</f>
        <v>#REF!</v>
      </c>
    </row>
    <row r="87" spans="1:112" s="22" customFormat="1" x14ac:dyDescent="0.3">
      <c r="A87" s="82"/>
      <c r="B87" s="82"/>
      <c r="C87" s="82"/>
      <c r="D87" s="82"/>
      <c r="E87" s="82"/>
      <c r="F87" s="82"/>
      <c r="G87" s="82"/>
      <c r="H87" s="82"/>
      <c r="I87" s="82"/>
      <c r="J87" s="82"/>
    </row>
    <row r="88" spans="1:112" s="22" customFormat="1" x14ac:dyDescent="0.3">
      <c r="A88" s="82"/>
      <c r="B88" s="82"/>
      <c r="C88" s="82"/>
      <c r="D88" s="82"/>
      <c r="E88" s="82"/>
      <c r="F88" s="82"/>
      <c r="G88" s="82"/>
      <c r="H88" s="82"/>
      <c r="I88" s="82"/>
      <c r="J88" s="82"/>
    </row>
    <row r="89" spans="1:112" s="22" customFormat="1" ht="63" customHeight="1" x14ac:dyDescent="0.3">
      <c r="A89" s="82"/>
      <c r="B89" s="82"/>
      <c r="C89" s="82"/>
      <c r="D89" s="82"/>
      <c r="E89" s="82"/>
      <c r="F89" s="82"/>
      <c r="G89" s="82"/>
      <c r="H89" s="82"/>
      <c r="I89" s="82"/>
      <c r="J89" s="82"/>
    </row>
    <row r="90" spans="1:112" s="22" customFormat="1" x14ac:dyDescent="0.3">
      <c r="A90" s="82"/>
      <c r="B90" s="82"/>
      <c r="C90" s="82"/>
      <c r="D90" s="82"/>
      <c r="E90" s="82"/>
      <c r="F90" s="82"/>
      <c r="G90" s="82"/>
      <c r="H90" s="82"/>
      <c r="I90" s="82"/>
      <c r="J90" s="82"/>
    </row>
    <row r="91" spans="1:112" s="22" customFormat="1" x14ac:dyDescent="0.3">
      <c r="A91" s="82"/>
      <c r="B91" s="82"/>
      <c r="C91" s="82"/>
      <c r="D91" s="82"/>
      <c r="E91" s="82"/>
      <c r="F91" s="82"/>
      <c r="G91" s="82"/>
      <c r="H91" s="82"/>
      <c r="I91" s="82"/>
      <c r="J91" s="82"/>
      <c r="DH91" s="147" t="e">
        <f>COUNTIF(#REF!,"&lt;&gt;")</f>
        <v>#REF!</v>
      </c>
    </row>
    <row r="92" spans="1:112" s="22" customFormat="1" x14ac:dyDescent="0.3">
      <c r="A92" s="82"/>
      <c r="B92" s="82"/>
      <c r="C92" s="82"/>
      <c r="D92" s="82"/>
      <c r="E92" s="82"/>
      <c r="F92" s="82"/>
      <c r="G92" s="82"/>
      <c r="H92" s="82"/>
      <c r="I92" s="82"/>
      <c r="J92" s="82"/>
    </row>
    <row r="93" spans="1:112" s="22" customFormat="1" ht="18.75" customHeight="1" x14ac:dyDescent="0.3">
      <c r="A93" s="82"/>
      <c r="B93" s="82"/>
      <c r="C93" s="82"/>
      <c r="D93" s="82"/>
      <c r="E93" s="82"/>
      <c r="F93" s="82"/>
      <c r="G93" s="82"/>
      <c r="H93" s="82"/>
      <c r="I93" s="82"/>
      <c r="J93" s="82"/>
    </row>
    <row r="94" spans="1:112" s="22" customFormat="1" x14ac:dyDescent="0.3">
      <c r="A94" s="82"/>
      <c r="B94" s="82"/>
      <c r="C94" s="82"/>
      <c r="D94" s="82"/>
      <c r="E94" s="82"/>
      <c r="F94" s="82"/>
      <c r="G94" s="82"/>
      <c r="H94" s="82"/>
      <c r="I94" s="82"/>
      <c r="J94" s="82"/>
      <c r="DH94" s="147" t="e">
        <f>COUNTIF(#REF!,"&lt;&gt;")</f>
        <v>#REF!</v>
      </c>
    </row>
    <row r="95" spans="1:112" s="22" customFormat="1" x14ac:dyDescent="0.3">
      <c r="A95" s="82"/>
      <c r="B95" s="82"/>
      <c r="C95" s="82"/>
      <c r="D95" s="82"/>
      <c r="E95" s="82"/>
      <c r="F95" s="82"/>
      <c r="G95" s="82"/>
      <c r="H95" s="82"/>
      <c r="I95" s="82"/>
      <c r="J95" s="82"/>
    </row>
    <row r="96" spans="1:112" s="22" customFormat="1" x14ac:dyDescent="0.3">
      <c r="A96" s="82"/>
      <c r="B96" s="82"/>
      <c r="C96" s="82"/>
      <c r="D96" s="82"/>
      <c r="E96" s="82"/>
      <c r="F96" s="82"/>
      <c r="G96" s="82"/>
      <c r="H96" s="82"/>
      <c r="I96" s="82"/>
      <c r="J96" s="82"/>
    </row>
    <row r="97" spans="1:112" s="22" customFormat="1" hidden="1" x14ac:dyDescent="0.3">
      <c r="A97" s="82"/>
      <c r="B97" s="82"/>
      <c r="C97" s="82"/>
      <c r="D97" s="82"/>
      <c r="E97" s="82"/>
      <c r="F97" s="82"/>
      <c r="G97" s="82"/>
      <c r="H97" s="82"/>
      <c r="I97" s="82"/>
      <c r="J97" s="82"/>
    </row>
    <row r="98" spans="1:112" s="22" customFormat="1" x14ac:dyDescent="0.3">
      <c r="A98" s="82"/>
      <c r="B98" s="82"/>
      <c r="C98" s="82"/>
      <c r="D98" s="82"/>
      <c r="E98" s="82"/>
      <c r="F98" s="82"/>
      <c r="G98" s="82"/>
      <c r="H98" s="82"/>
      <c r="I98" s="82"/>
      <c r="J98" s="82"/>
      <c r="K98"/>
      <c r="L98"/>
      <c r="DH98" s="147" t="e">
        <f>COUNTIF(#REF!,"&lt;&gt;")</f>
        <v>#REF!</v>
      </c>
    </row>
    <row r="99" spans="1:112" s="22" customFormat="1" x14ac:dyDescent="0.3">
      <c r="A99" s="82"/>
      <c r="B99" s="82"/>
      <c r="C99" s="82"/>
      <c r="D99" s="82"/>
      <c r="E99" s="82"/>
      <c r="F99" s="82"/>
      <c r="G99" s="82"/>
      <c r="H99" s="82"/>
      <c r="I99" s="82"/>
      <c r="J99" s="82"/>
    </row>
    <row r="100" spans="1:112" s="22" customFormat="1" x14ac:dyDescent="0.3">
      <c r="A100" s="82"/>
      <c r="B100" s="82"/>
      <c r="C100" s="82"/>
      <c r="D100" s="82"/>
      <c r="E100" s="82"/>
      <c r="F100" s="82"/>
      <c r="G100" s="82"/>
      <c r="H100" s="82"/>
      <c r="I100" s="82"/>
      <c r="J100" s="82"/>
    </row>
    <row r="101" spans="1:112" s="22" customFormat="1" ht="26.25" customHeight="1" x14ac:dyDescent="0.3">
      <c r="A101" s="82"/>
      <c r="B101" s="82"/>
      <c r="C101" s="82"/>
      <c r="D101" s="82"/>
      <c r="E101" s="82"/>
      <c r="F101" s="82"/>
      <c r="G101" s="82"/>
      <c r="H101" s="82"/>
      <c r="I101" s="82"/>
      <c r="J101" s="82"/>
    </row>
    <row r="102" spans="1:112" s="22" customFormat="1" x14ac:dyDescent="0.3">
      <c r="A102" s="82"/>
      <c r="B102" s="82"/>
      <c r="C102" s="82"/>
      <c r="D102" s="82"/>
      <c r="E102" s="82"/>
      <c r="F102" s="82"/>
      <c r="G102" s="82"/>
      <c r="H102" s="82"/>
      <c r="I102" s="82"/>
      <c r="J102" s="82"/>
    </row>
    <row r="103" spans="1:112" s="22" customFormat="1" x14ac:dyDescent="0.3">
      <c r="A103" s="82"/>
      <c r="B103" s="82"/>
      <c r="C103" s="82"/>
      <c r="D103" s="82"/>
      <c r="E103" s="82"/>
      <c r="F103" s="82"/>
      <c r="G103" s="82"/>
      <c r="H103" s="82"/>
      <c r="I103" s="82"/>
      <c r="J103" s="82"/>
    </row>
    <row r="104" spans="1:112" s="22" customFormat="1" x14ac:dyDescent="0.3">
      <c r="A104" s="82"/>
      <c r="B104" s="82"/>
      <c r="C104" s="82"/>
      <c r="D104" s="82"/>
      <c r="E104" s="82"/>
      <c r="F104" s="82"/>
      <c r="G104" s="82"/>
      <c r="H104" s="82"/>
      <c r="I104" s="82"/>
      <c r="J104" s="82"/>
    </row>
    <row r="105" spans="1:112" s="22" customFormat="1" x14ac:dyDescent="0.3">
      <c r="A105" s="82"/>
      <c r="B105" s="82"/>
      <c r="C105" s="82"/>
      <c r="D105" s="82"/>
      <c r="E105" s="82"/>
      <c r="F105" s="82"/>
      <c r="G105" s="82"/>
      <c r="H105" s="82"/>
      <c r="I105" s="82"/>
      <c r="J105" s="82"/>
    </row>
    <row r="106" spans="1:112" s="22" customFormat="1" x14ac:dyDescent="0.3">
      <c r="A106" s="82"/>
      <c r="B106" s="82"/>
      <c r="C106" s="82"/>
      <c r="D106" s="82"/>
      <c r="E106" s="82"/>
      <c r="F106" s="82"/>
      <c r="G106" s="82"/>
      <c r="H106" s="82"/>
      <c r="I106" s="82"/>
      <c r="J106" s="82"/>
    </row>
    <row r="107" spans="1:112" s="22" customFormat="1" ht="25.5" customHeight="1" x14ac:dyDescent="0.3">
      <c r="A107" s="82"/>
      <c r="B107" s="82"/>
      <c r="C107" s="82"/>
      <c r="D107" s="82"/>
      <c r="E107" s="82"/>
      <c r="F107" s="82"/>
      <c r="G107" s="82"/>
      <c r="H107" s="82"/>
      <c r="I107" s="82"/>
      <c r="J107" s="82"/>
    </row>
    <row r="108" spans="1:112" s="22" customFormat="1" ht="36" customHeight="1" x14ac:dyDescent="0.3">
      <c r="A108" s="82"/>
      <c r="B108" s="82"/>
      <c r="C108" s="82"/>
      <c r="D108" s="82"/>
      <c r="E108" s="82"/>
      <c r="F108" s="82"/>
      <c r="G108" s="82"/>
      <c r="H108" s="82"/>
      <c r="I108" s="82"/>
      <c r="J108" s="82"/>
    </row>
    <row r="109" spans="1:112" s="22" customFormat="1" x14ac:dyDescent="0.3">
      <c r="A109" s="82"/>
      <c r="B109" s="82"/>
      <c r="C109" s="82"/>
      <c r="D109" s="82"/>
      <c r="E109" s="82"/>
      <c r="F109" s="82"/>
      <c r="G109" s="82"/>
      <c r="H109" s="82"/>
      <c r="I109" s="82"/>
      <c r="J109" s="82"/>
    </row>
    <row r="110" spans="1:112" s="22" customFormat="1" ht="15" customHeight="1" x14ac:dyDescent="0.3">
      <c r="A110" s="82"/>
      <c r="B110" s="82"/>
      <c r="C110" s="82"/>
      <c r="D110" s="82"/>
      <c r="E110" s="82"/>
      <c r="F110" s="82"/>
      <c r="G110" s="82"/>
      <c r="H110" s="82"/>
      <c r="I110" s="82"/>
      <c r="J110" s="82"/>
      <c r="DH110" s="147">
        <f>COUNTIF(D23:I23,"&lt;&gt;")</f>
        <v>0</v>
      </c>
    </row>
    <row r="111" spans="1:112" s="22" customFormat="1" x14ac:dyDescent="0.3">
      <c r="A111" s="82"/>
      <c r="B111" s="82"/>
      <c r="C111" s="82"/>
      <c r="D111" s="82"/>
      <c r="E111" s="82"/>
      <c r="F111" s="82"/>
      <c r="G111" s="82"/>
      <c r="H111" s="82"/>
      <c r="I111" s="82"/>
      <c r="J111" s="82"/>
      <c r="K111"/>
      <c r="L111"/>
    </row>
    <row r="112" spans="1:112" s="22" customFormat="1" ht="93" customHeight="1" x14ac:dyDescent="0.3">
      <c r="A112" s="82"/>
      <c r="B112" s="82"/>
      <c r="C112" s="82"/>
      <c r="D112" s="82"/>
      <c r="E112" s="82"/>
      <c r="F112" s="82"/>
      <c r="G112" s="82"/>
      <c r="H112" s="82"/>
      <c r="I112" s="82"/>
      <c r="J112" s="82"/>
    </row>
    <row r="113" spans="1:112" s="22" customFormat="1" x14ac:dyDescent="0.3">
      <c r="A113" s="82"/>
      <c r="B113" s="82"/>
      <c r="C113" s="82"/>
      <c r="D113" s="82"/>
      <c r="E113" s="82"/>
      <c r="F113" s="82"/>
      <c r="G113" s="82"/>
      <c r="H113" s="82"/>
      <c r="I113" s="82"/>
      <c r="J113" s="82"/>
    </row>
    <row r="114" spans="1:112" s="22" customFormat="1" x14ac:dyDescent="0.3">
      <c r="A114" s="82"/>
      <c r="B114" s="82"/>
      <c r="C114" s="82"/>
      <c r="D114" s="82"/>
      <c r="E114" s="82"/>
      <c r="F114" s="82"/>
      <c r="G114" s="82"/>
      <c r="H114" s="82"/>
      <c r="I114" s="82"/>
      <c r="J114" s="82"/>
    </row>
    <row r="115" spans="1:112" s="22" customFormat="1" x14ac:dyDescent="0.3">
      <c r="A115" s="82"/>
      <c r="B115" s="82"/>
      <c r="C115" s="82"/>
      <c r="D115" s="82"/>
      <c r="E115" s="82"/>
      <c r="F115" s="82"/>
      <c r="G115" s="82"/>
      <c r="H115" s="82"/>
      <c r="I115" s="82"/>
      <c r="J115" s="82"/>
      <c r="DH115" s="147" t="e">
        <f>COUNTIF(#REF!,"&lt;&gt;")</f>
        <v>#REF!</v>
      </c>
    </row>
    <row r="116" spans="1:112" s="22" customFormat="1" ht="18.75" customHeight="1" x14ac:dyDescent="0.3">
      <c r="A116" s="82"/>
      <c r="B116" s="82"/>
      <c r="C116" s="82"/>
      <c r="D116" s="82"/>
      <c r="E116" s="82"/>
      <c r="F116" s="82"/>
      <c r="G116" s="82"/>
      <c r="H116" s="82"/>
      <c r="I116" s="82"/>
      <c r="J116" s="82"/>
    </row>
    <row r="117" spans="1:112" s="22" customFormat="1" ht="15" customHeight="1" x14ac:dyDescent="0.3">
      <c r="A117" s="82"/>
      <c r="B117" s="82"/>
      <c r="C117" s="82"/>
      <c r="D117" s="82"/>
      <c r="E117" s="82"/>
      <c r="F117" s="82"/>
      <c r="G117" s="82"/>
      <c r="H117" s="82"/>
      <c r="I117" s="82"/>
      <c r="J117" s="82"/>
    </row>
    <row r="118" spans="1:112" s="22" customFormat="1" x14ac:dyDescent="0.3">
      <c r="A118" s="82"/>
      <c r="B118" s="82"/>
      <c r="C118" s="82"/>
      <c r="D118" s="82"/>
      <c r="E118" s="82"/>
      <c r="F118" s="82"/>
      <c r="G118" s="82"/>
      <c r="H118" s="82"/>
      <c r="I118" s="82"/>
      <c r="J118" s="82"/>
    </row>
    <row r="119" spans="1:112" s="22" customFormat="1" x14ac:dyDescent="0.3">
      <c r="A119" s="82"/>
      <c r="B119" s="82"/>
      <c r="C119" s="82"/>
      <c r="D119" s="82"/>
      <c r="E119" s="82"/>
      <c r="F119" s="82"/>
      <c r="G119" s="82"/>
      <c r="H119" s="82"/>
      <c r="I119" s="82"/>
      <c r="J119" s="82"/>
    </row>
    <row r="120" spans="1:112" s="22" customFormat="1" ht="59.25" customHeight="1" x14ac:dyDescent="0.3">
      <c r="A120" s="82"/>
      <c r="B120" s="82"/>
      <c r="C120" s="82"/>
      <c r="D120" s="82"/>
      <c r="E120" s="82"/>
      <c r="F120" s="82"/>
      <c r="G120" s="82"/>
      <c r="H120" s="82"/>
      <c r="I120" s="82"/>
      <c r="J120" s="82"/>
    </row>
    <row r="121" spans="1:112" s="22" customFormat="1" ht="18.75" customHeight="1" x14ac:dyDescent="0.3">
      <c r="A121" s="82"/>
      <c r="B121" s="82"/>
      <c r="C121" s="82"/>
      <c r="D121" s="82"/>
      <c r="E121" s="82"/>
      <c r="F121" s="82"/>
      <c r="G121" s="82"/>
      <c r="H121" s="82"/>
      <c r="I121" s="82"/>
      <c r="J121" s="82"/>
    </row>
    <row r="122" spans="1:112" s="22" customFormat="1" x14ac:dyDescent="0.3">
      <c r="A122" s="82"/>
      <c r="B122" s="82"/>
      <c r="C122" s="82"/>
      <c r="D122" s="82"/>
      <c r="E122" s="82"/>
      <c r="F122" s="82"/>
      <c r="G122" s="82"/>
      <c r="H122" s="82"/>
      <c r="I122" s="82"/>
      <c r="J122" s="82"/>
    </row>
    <row r="123" spans="1:112" s="22" customFormat="1" ht="15" customHeight="1" x14ac:dyDescent="0.3">
      <c r="A123" s="82"/>
      <c r="B123" s="82"/>
      <c r="C123" s="82"/>
      <c r="D123" s="82"/>
      <c r="E123" s="82"/>
      <c r="F123" s="82"/>
      <c r="G123" s="82"/>
      <c r="H123" s="82"/>
      <c r="I123" s="82"/>
      <c r="J123" s="82"/>
      <c r="DH123" s="147" t="e">
        <f>COUNTIF(#REF!,"&lt;&gt;")</f>
        <v>#REF!</v>
      </c>
    </row>
    <row r="124" spans="1:112" s="22" customFormat="1" x14ac:dyDescent="0.3">
      <c r="A124" s="82"/>
      <c r="B124" s="82"/>
      <c r="C124" s="82"/>
      <c r="D124" s="82"/>
      <c r="E124" s="82"/>
      <c r="F124" s="82"/>
      <c r="G124" s="82"/>
      <c r="H124" s="82"/>
      <c r="I124" s="82"/>
      <c r="J124" s="82"/>
    </row>
    <row r="125" spans="1:112" s="22" customFormat="1" ht="36" customHeight="1" x14ac:dyDescent="0.3">
      <c r="A125" s="82"/>
      <c r="B125" s="82"/>
      <c r="C125" s="82"/>
      <c r="D125" s="82"/>
      <c r="E125" s="82"/>
      <c r="F125" s="82"/>
      <c r="G125" s="82"/>
      <c r="H125" s="82"/>
      <c r="I125" s="82"/>
      <c r="J125" s="82"/>
    </row>
    <row r="126" spans="1:112" s="22" customFormat="1" x14ac:dyDescent="0.3">
      <c r="A126" s="82"/>
      <c r="B126" s="82"/>
      <c r="C126" s="82"/>
      <c r="D126" s="82"/>
      <c r="E126" s="82"/>
      <c r="F126" s="82"/>
      <c r="G126" s="82"/>
      <c r="H126" s="82"/>
      <c r="I126" s="82"/>
      <c r="J126" s="82"/>
    </row>
    <row r="127" spans="1:112" s="22" customFormat="1" ht="18.75" customHeight="1" x14ac:dyDescent="0.3">
      <c r="A127" s="82"/>
      <c r="B127" s="82"/>
      <c r="C127" s="82"/>
      <c r="D127" s="82"/>
      <c r="E127" s="82"/>
      <c r="F127" s="82"/>
      <c r="G127" s="82"/>
      <c r="H127" s="82"/>
      <c r="I127" s="82"/>
      <c r="J127" s="82"/>
    </row>
    <row r="128" spans="1:112" s="22" customFormat="1" ht="36.75" customHeight="1" x14ac:dyDescent="0.3">
      <c r="A128" s="82"/>
      <c r="B128" s="82"/>
      <c r="C128" s="82"/>
      <c r="D128" s="82"/>
      <c r="E128" s="82"/>
      <c r="F128" s="82"/>
      <c r="G128" s="82"/>
      <c r="H128" s="82"/>
      <c r="I128" s="82"/>
      <c r="J128" s="82"/>
    </row>
    <row r="129" spans="1:15" s="22" customFormat="1" ht="39" customHeight="1" x14ac:dyDescent="0.3">
      <c r="A129" s="82"/>
      <c r="B129" s="82"/>
      <c r="C129" s="82"/>
      <c r="D129" s="82"/>
      <c r="E129" s="82"/>
      <c r="F129" s="82"/>
      <c r="G129" s="82"/>
      <c r="H129" s="82"/>
      <c r="I129" s="82"/>
      <c r="J129" s="82"/>
    </row>
    <row r="130" spans="1:15" s="22" customFormat="1" x14ac:dyDescent="0.3">
      <c r="A130" s="82"/>
      <c r="B130" s="82"/>
      <c r="C130" s="82"/>
      <c r="D130" s="82"/>
      <c r="E130" s="82"/>
      <c r="F130" s="82"/>
      <c r="G130" s="82"/>
      <c r="H130" s="82"/>
      <c r="I130" s="82"/>
      <c r="J130" s="82"/>
    </row>
    <row r="131" spans="1:15" s="22" customFormat="1" ht="45" customHeight="1" x14ac:dyDescent="0.3">
      <c r="A131" s="82"/>
      <c r="B131" s="82"/>
      <c r="C131" s="82"/>
      <c r="D131" s="82"/>
      <c r="E131" s="82"/>
      <c r="F131" s="82"/>
      <c r="G131" s="82"/>
      <c r="H131" s="82"/>
      <c r="I131" s="82"/>
      <c r="J131" s="82"/>
    </row>
    <row r="132" spans="1:15" s="22" customFormat="1" x14ac:dyDescent="0.3">
      <c r="A132" s="82"/>
      <c r="B132" s="82"/>
      <c r="C132" s="82"/>
      <c r="D132" s="82"/>
      <c r="E132" s="82"/>
      <c r="F132" s="82"/>
      <c r="G132" s="82"/>
      <c r="H132" s="82"/>
      <c r="I132" s="82"/>
      <c r="J132" s="82"/>
    </row>
    <row r="133" spans="1:15" s="22" customFormat="1" ht="18.75" customHeight="1" x14ac:dyDescent="0.3">
      <c r="A133" s="82"/>
      <c r="B133" s="82"/>
      <c r="C133" s="82"/>
      <c r="D133" s="82"/>
      <c r="E133" s="82"/>
      <c r="F133" s="82"/>
      <c r="G133" s="82"/>
      <c r="H133" s="82"/>
      <c r="I133" s="82"/>
      <c r="J133" s="82"/>
    </row>
    <row r="134" spans="1:15" s="22" customFormat="1" ht="1.2" customHeight="1" x14ac:dyDescent="0.3">
      <c r="A134" s="82"/>
      <c r="B134" s="82"/>
      <c r="C134" s="82"/>
      <c r="D134" s="82"/>
      <c r="E134" s="82"/>
      <c r="F134" s="82"/>
      <c r="G134" s="82"/>
      <c r="H134" s="82"/>
      <c r="I134" s="82"/>
      <c r="J134" s="82"/>
    </row>
    <row r="135" spans="1:15" s="22" customFormat="1" ht="34.5" customHeight="1" x14ac:dyDescent="0.3">
      <c r="A135" s="82"/>
      <c r="B135" s="82"/>
      <c r="C135" s="82"/>
      <c r="D135" s="82"/>
      <c r="E135" s="82"/>
      <c r="F135" s="82"/>
      <c r="G135" s="82"/>
      <c r="H135" s="82"/>
      <c r="I135" s="82"/>
      <c r="J135" s="82"/>
    </row>
    <row r="136" spans="1:15" s="22" customFormat="1" x14ac:dyDescent="0.3">
      <c r="A136" s="82"/>
      <c r="B136" s="82"/>
      <c r="C136" s="82"/>
      <c r="D136" s="82"/>
      <c r="E136" s="82"/>
      <c r="F136" s="82"/>
      <c r="G136" s="82"/>
      <c r="H136" s="82"/>
      <c r="I136" s="82"/>
      <c r="J136" s="82"/>
    </row>
    <row r="137" spans="1:15" s="22" customFormat="1" ht="24.75" customHeight="1" x14ac:dyDescent="0.3">
      <c r="A137" s="82"/>
      <c r="B137" s="82"/>
      <c r="C137" s="82"/>
      <c r="D137" s="82"/>
      <c r="E137" s="82"/>
      <c r="F137" s="82"/>
      <c r="G137" s="82"/>
      <c r="H137" s="82"/>
      <c r="I137" s="82"/>
      <c r="J137" s="82"/>
    </row>
    <row r="138" spans="1:15" s="22" customFormat="1" ht="24" customHeight="1" x14ac:dyDescent="0.3">
      <c r="A138" s="82"/>
      <c r="B138" s="82"/>
      <c r="C138" s="82"/>
      <c r="D138" s="82"/>
      <c r="E138" s="82"/>
      <c r="F138" s="82"/>
      <c r="G138" s="82"/>
      <c r="H138" s="82"/>
      <c r="I138" s="82"/>
      <c r="J138" s="82"/>
      <c r="K138" s="82"/>
      <c r="L138" s="82"/>
    </row>
    <row r="139" spans="1:15" s="22" customFormat="1" x14ac:dyDescent="0.3">
      <c r="A139" s="82"/>
      <c r="B139" s="82"/>
      <c r="C139" s="82"/>
      <c r="D139" s="82"/>
      <c r="E139" s="82"/>
      <c r="F139" s="82"/>
      <c r="G139" s="82"/>
      <c r="H139" s="82"/>
      <c r="I139" s="82"/>
      <c r="J139" s="82"/>
      <c r="K139" s="82"/>
      <c r="L139" s="82"/>
    </row>
    <row r="140" spans="1:15" s="22" customFormat="1" x14ac:dyDescent="0.3">
      <c r="A140" s="82"/>
      <c r="B140" s="82"/>
      <c r="C140" s="82"/>
      <c r="D140" s="82"/>
      <c r="E140" s="82"/>
      <c r="F140" s="82"/>
      <c r="G140" s="82"/>
      <c r="H140" s="82"/>
      <c r="I140" s="82"/>
      <c r="J140" s="82"/>
      <c r="K140" s="82"/>
      <c r="L140" s="82"/>
    </row>
    <row r="141" spans="1:15" s="22" customFormat="1" x14ac:dyDescent="0.3">
      <c r="A141" s="82"/>
      <c r="B141" s="82"/>
      <c r="C141" s="82"/>
      <c r="D141" s="82"/>
      <c r="E141" s="82"/>
      <c r="F141" s="82"/>
      <c r="G141" s="82"/>
      <c r="H141" s="82"/>
      <c r="I141" s="82"/>
      <c r="J141" s="82"/>
      <c r="K141" s="82"/>
      <c r="L141" s="82"/>
    </row>
    <row r="142" spans="1:15" x14ac:dyDescent="0.3">
      <c r="M142" s="22"/>
      <c r="N142" s="22"/>
      <c r="O142" s="22"/>
    </row>
    <row r="143" spans="1:15" x14ac:dyDescent="0.3">
      <c r="M143" s="22"/>
      <c r="N143" s="22"/>
      <c r="O143" s="22"/>
    </row>
    <row r="144" spans="1:15" x14ac:dyDescent="0.3">
      <c r="M144" s="22"/>
      <c r="N144" s="22"/>
      <c r="O144" s="22"/>
    </row>
    <row r="145" spans="13:15" x14ac:dyDescent="0.3">
      <c r="M145" s="22"/>
      <c r="N145" s="22"/>
      <c r="O145" s="22"/>
    </row>
    <row r="146" spans="13:15" x14ac:dyDescent="0.3">
      <c r="M146" s="22"/>
      <c r="N146" s="22"/>
      <c r="O146" s="22"/>
    </row>
    <row r="147" spans="13:15" x14ac:dyDescent="0.3">
      <c r="M147" s="22"/>
      <c r="N147" s="22"/>
      <c r="O147" s="22"/>
    </row>
    <row r="148" spans="13:15" x14ac:dyDescent="0.3">
      <c r="M148" s="22"/>
      <c r="N148" s="22"/>
      <c r="O148" s="22"/>
    </row>
    <row r="149" spans="13:15" x14ac:dyDescent="0.3">
      <c r="M149" s="22"/>
      <c r="N149" s="22"/>
      <c r="O149" s="22"/>
    </row>
    <row r="150" spans="13:15" x14ac:dyDescent="0.3">
      <c r="M150" s="22"/>
      <c r="N150" s="22"/>
      <c r="O150" s="22"/>
    </row>
    <row r="151" spans="13:15" x14ac:dyDescent="0.3">
      <c r="M151" s="22"/>
      <c r="N151" s="22"/>
      <c r="O151" s="22"/>
    </row>
    <row r="152" spans="13:15" x14ac:dyDescent="0.3">
      <c r="M152" s="22"/>
      <c r="N152" s="22"/>
      <c r="O152" s="22"/>
    </row>
    <row r="153" spans="13:15" x14ac:dyDescent="0.3">
      <c r="M153" s="22"/>
      <c r="N153" s="22"/>
      <c r="O153" s="22"/>
    </row>
    <row r="154" spans="13:15" x14ac:dyDescent="0.3">
      <c r="M154" s="22"/>
      <c r="N154" s="22"/>
      <c r="O154" s="22"/>
    </row>
    <row r="155" spans="13:15" x14ac:dyDescent="0.3">
      <c r="M155" s="22"/>
      <c r="N155" s="22"/>
      <c r="O155" s="22"/>
    </row>
    <row r="156" spans="13:15" x14ac:dyDescent="0.3">
      <c r="M156" s="22"/>
      <c r="N156" s="22"/>
      <c r="O156" s="22"/>
    </row>
    <row r="157" spans="13:15" x14ac:dyDescent="0.3">
      <c r="M157" s="22"/>
      <c r="N157" s="22"/>
      <c r="O157" s="22"/>
    </row>
    <row r="158" spans="13:15" x14ac:dyDescent="0.3">
      <c r="M158" s="22"/>
      <c r="N158" s="22"/>
      <c r="O158" s="22"/>
    </row>
    <row r="159" spans="13:15" x14ac:dyDescent="0.3">
      <c r="M159" s="22"/>
      <c r="N159" s="22"/>
      <c r="O159" s="22"/>
    </row>
    <row r="160" spans="13:15" x14ac:dyDescent="0.3">
      <c r="M160" s="22"/>
      <c r="N160" s="22"/>
      <c r="O160" s="22"/>
    </row>
    <row r="161" spans="13:15" x14ac:dyDescent="0.3">
      <c r="M161" s="22"/>
      <c r="N161" s="22"/>
      <c r="O161" s="22"/>
    </row>
    <row r="162" spans="13:15" x14ac:dyDescent="0.3">
      <c r="M162" s="22"/>
      <c r="N162" s="22"/>
      <c r="O162" s="22"/>
    </row>
    <row r="163" spans="13:15" x14ac:dyDescent="0.3">
      <c r="M163" s="22"/>
      <c r="N163" s="22"/>
      <c r="O163" s="22"/>
    </row>
    <row r="164" spans="13:15" x14ac:dyDescent="0.3">
      <c r="M164" s="22"/>
      <c r="N164" s="22"/>
      <c r="O164" s="22"/>
    </row>
    <row r="165" spans="13:15" x14ac:dyDescent="0.3">
      <c r="M165" s="22"/>
      <c r="N165" s="22"/>
      <c r="O165" s="22"/>
    </row>
    <row r="166" spans="13:15" x14ac:dyDescent="0.3">
      <c r="M166" s="22"/>
      <c r="N166" s="22"/>
      <c r="O166" s="22"/>
    </row>
    <row r="167" spans="13:15" x14ac:dyDescent="0.3">
      <c r="M167" s="22"/>
      <c r="N167" s="22"/>
      <c r="O167" s="22"/>
    </row>
    <row r="168" spans="13:15" x14ac:dyDescent="0.3">
      <c r="M168" s="22"/>
      <c r="N168" s="22"/>
      <c r="O168" s="22"/>
    </row>
    <row r="169" spans="13:15" x14ac:dyDescent="0.3">
      <c r="M169" s="22"/>
      <c r="N169" s="22"/>
    </row>
    <row r="170" spans="13:15" x14ac:dyDescent="0.3">
      <c r="M170" s="22"/>
      <c r="N170" s="22"/>
    </row>
    <row r="171" spans="13:15" x14ac:dyDescent="0.3">
      <c r="M171" s="22"/>
      <c r="N171" s="22"/>
    </row>
    <row r="172" spans="13:15" x14ac:dyDescent="0.3">
      <c r="M172" s="22"/>
      <c r="N172" s="22"/>
    </row>
    <row r="173" spans="13:15" x14ac:dyDescent="0.3">
      <c r="M173" s="22"/>
      <c r="N173" s="22"/>
    </row>
    <row r="174" spans="13:15" x14ac:dyDescent="0.3">
      <c r="M174" s="22"/>
      <c r="N174" s="22"/>
    </row>
    <row r="175" spans="13:15" x14ac:dyDescent="0.3">
      <c r="M175" s="22"/>
      <c r="N175" s="22"/>
    </row>
    <row r="176" spans="13:15" x14ac:dyDescent="0.3">
      <c r="M176" s="22"/>
      <c r="N176" s="22"/>
    </row>
    <row r="177" spans="13:14" x14ac:dyDescent="0.3">
      <c r="M177" s="22"/>
      <c r="N177" s="22"/>
    </row>
    <row r="178" spans="13:14" x14ac:dyDescent="0.3">
      <c r="M178" s="22"/>
      <c r="N178" s="22"/>
    </row>
    <row r="179" spans="13:14" x14ac:dyDescent="0.3">
      <c r="M179" s="22"/>
      <c r="N179" s="22"/>
    </row>
    <row r="180" spans="13:14" x14ac:dyDescent="0.3">
      <c r="M180" s="22"/>
      <c r="N180" s="22"/>
    </row>
    <row r="181" spans="13:14" x14ac:dyDescent="0.3">
      <c r="M181" s="22"/>
      <c r="N181" s="22"/>
    </row>
    <row r="182" spans="13:14" x14ac:dyDescent="0.3">
      <c r="M182" s="22"/>
      <c r="N182" s="22"/>
    </row>
    <row r="183" spans="13:14" x14ac:dyDescent="0.3">
      <c r="M183" s="22"/>
      <c r="N183" s="22"/>
    </row>
    <row r="184" spans="13:14" x14ac:dyDescent="0.3">
      <c r="M184" s="22"/>
      <c r="N184" s="22"/>
    </row>
    <row r="185" spans="13:14" x14ac:dyDescent="0.3">
      <c r="M185" s="22"/>
      <c r="N185" s="22"/>
    </row>
    <row r="186" spans="13:14" x14ac:dyDescent="0.3">
      <c r="M186" s="22"/>
      <c r="N186" s="22"/>
    </row>
    <row r="187" spans="13:14" x14ac:dyDescent="0.3">
      <c r="M187" s="22"/>
      <c r="N187" s="22"/>
    </row>
    <row r="188" spans="13:14" x14ac:dyDescent="0.3">
      <c r="M188" s="22"/>
      <c r="N188" s="22"/>
    </row>
    <row r="189" spans="13:14" x14ac:dyDescent="0.3">
      <c r="M189" s="22"/>
      <c r="N189" s="22"/>
    </row>
    <row r="190" spans="13:14" x14ac:dyDescent="0.3">
      <c r="M190" s="22"/>
      <c r="N190" s="22"/>
    </row>
    <row r="191" spans="13:14" x14ac:dyDescent="0.3">
      <c r="M191" s="22"/>
      <c r="N191" s="22"/>
    </row>
    <row r="192" spans="13:14" x14ac:dyDescent="0.3">
      <c r="M192" s="22"/>
      <c r="N192" s="22"/>
    </row>
    <row r="193" spans="13:14" x14ac:dyDescent="0.3">
      <c r="M193" s="22"/>
      <c r="N193" s="22"/>
    </row>
    <row r="194" spans="13:14" x14ac:dyDescent="0.3">
      <c r="M194" s="22"/>
      <c r="N194" s="22"/>
    </row>
    <row r="195" spans="13:14" x14ac:dyDescent="0.3">
      <c r="M195" s="22"/>
      <c r="N195" s="22"/>
    </row>
    <row r="196" spans="13:14" x14ac:dyDescent="0.3">
      <c r="M196" s="22"/>
      <c r="N196" s="22"/>
    </row>
    <row r="197" spans="13:14" x14ac:dyDescent="0.3">
      <c r="M197" s="22"/>
      <c r="N197" s="22"/>
    </row>
    <row r="198" spans="13:14" x14ac:dyDescent="0.3">
      <c r="M198" s="22"/>
      <c r="N198" s="22"/>
    </row>
    <row r="199" spans="13:14" x14ac:dyDescent="0.3">
      <c r="M199" s="22"/>
      <c r="N199" s="22"/>
    </row>
    <row r="200" spans="13:14" x14ac:dyDescent="0.3">
      <c r="M200" s="22"/>
      <c r="N200" s="22"/>
    </row>
    <row r="201" spans="13:14" x14ac:dyDescent="0.3">
      <c r="M201" s="22"/>
      <c r="N201" s="22"/>
    </row>
    <row r="202" spans="13:14" x14ac:dyDescent="0.3">
      <c r="M202" s="22"/>
      <c r="N202" s="22"/>
    </row>
    <row r="203" spans="13:14" x14ac:dyDescent="0.3">
      <c r="M203" s="22"/>
      <c r="N203" s="22"/>
    </row>
    <row r="204" spans="13:14" x14ac:dyDescent="0.3">
      <c r="M204" s="22"/>
      <c r="N204" s="22"/>
    </row>
    <row r="205" spans="13:14" x14ac:dyDescent="0.3">
      <c r="M205" s="22"/>
      <c r="N205" s="22"/>
    </row>
    <row r="206" spans="13:14" x14ac:dyDescent="0.3">
      <c r="M206" s="22"/>
      <c r="N206" s="22"/>
    </row>
    <row r="207" spans="13:14" x14ac:dyDescent="0.3">
      <c r="M207" s="22"/>
      <c r="N207" s="22"/>
    </row>
    <row r="208" spans="13:14" x14ac:dyDescent="0.3">
      <c r="M208" s="22"/>
      <c r="N208" s="22"/>
    </row>
    <row r="209" spans="13:14" x14ac:dyDescent="0.3">
      <c r="M209" s="22"/>
      <c r="N209" s="22"/>
    </row>
    <row r="210" spans="13:14" x14ac:dyDescent="0.3">
      <c r="M210" s="22"/>
      <c r="N210" s="22"/>
    </row>
    <row r="211" spans="13:14" x14ac:dyDescent="0.3">
      <c r="M211" s="22"/>
      <c r="N211" s="22"/>
    </row>
    <row r="212" spans="13:14" x14ac:dyDescent="0.3">
      <c r="M212" s="22"/>
      <c r="N212" s="22"/>
    </row>
    <row r="213" spans="13:14" x14ac:dyDescent="0.3">
      <c r="M213" s="22"/>
      <c r="N213" s="22"/>
    </row>
    <row r="214" spans="13:14" x14ac:dyDescent="0.3">
      <c r="M214" s="22"/>
      <c r="N214" s="22"/>
    </row>
    <row r="215" spans="13:14" x14ac:dyDescent="0.3">
      <c r="M215" s="22"/>
      <c r="N215" s="22"/>
    </row>
    <row r="216" spans="13:14" x14ac:dyDescent="0.3">
      <c r="M216" s="22"/>
      <c r="N216" s="22"/>
    </row>
    <row r="217" spans="13:14" x14ac:dyDescent="0.3">
      <c r="M217" s="22"/>
      <c r="N217" s="22"/>
    </row>
    <row r="218" spans="13:14" x14ac:dyDescent="0.3">
      <c r="M218" s="22"/>
      <c r="N218" s="22"/>
    </row>
    <row r="219" spans="13:14" x14ac:dyDescent="0.3">
      <c r="M219" s="22"/>
      <c r="N219" s="22"/>
    </row>
    <row r="220" spans="13:14" x14ac:dyDescent="0.3">
      <c r="M220" s="22"/>
      <c r="N220" s="22"/>
    </row>
    <row r="221" spans="13:14" x14ac:dyDescent="0.3">
      <c r="M221" s="22"/>
      <c r="N221" s="22"/>
    </row>
    <row r="222" spans="13:14" x14ac:dyDescent="0.3">
      <c r="M222" s="22"/>
      <c r="N222" s="22"/>
    </row>
    <row r="223" spans="13:14" x14ac:dyDescent="0.3">
      <c r="M223" s="22"/>
      <c r="N223" s="22"/>
    </row>
    <row r="224" spans="13:14" x14ac:dyDescent="0.3">
      <c r="M224" s="22"/>
      <c r="N224" s="22"/>
    </row>
    <row r="225" spans="13:14" x14ac:dyDescent="0.3">
      <c r="M225" s="22"/>
      <c r="N225" s="22"/>
    </row>
    <row r="226" spans="13:14" x14ac:dyDescent="0.3">
      <c r="M226" s="22"/>
      <c r="N226" s="22"/>
    </row>
    <row r="227" spans="13:14" x14ac:dyDescent="0.3">
      <c r="M227" s="22"/>
      <c r="N227" s="22"/>
    </row>
    <row r="228" spans="13:14" x14ac:dyDescent="0.3">
      <c r="M228" s="22"/>
      <c r="N228" s="22"/>
    </row>
    <row r="229" spans="13:14" x14ac:dyDescent="0.3">
      <c r="M229" s="22"/>
      <c r="N229" s="22"/>
    </row>
    <row r="230" spans="13:14" x14ac:dyDescent="0.3">
      <c r="M230" s="22"/>
      <c r="N230" s="22"/>
    </row>
    <row r="231" spans="13:14" x14ac:dyDescent="0.3">
      <c r="M231" s="22"/>
      <c r="N231" s="22"/>
    </row>
    <row r="232" spans="13:14" x14ac:dyDescent="0.3">
      <c r="M232" s="22"/>
      <c r="N232" s="22"/>
    </row>
    <row r="233" spans="13:14" x14ac:dyDescent="0.3">
      <c r="M233" s="22"/>
      <c r="N233" s="22"/>
    </row>
    <row r="234" spans="13:14" x14ac:dyDescent="0.3">
      <c r="M234" s="22"/>
      <c r="N234" s="22"/>
    </row>
    <row r="235" spans="13:14" x14ac:dyDescent="0.3">
      <c r="M235" s="22"/>
      <c r="N235" s="22"/>
    </row>
    <row r="236" spans="13:14" x14ac:dyDescent="0.3">
      <c r="M236" s="22"/>
      <c r="N236" s="22"/>
    </row>
    <row r="237" spans="13:14" x14ac:dyDescent="0.3">
      <c r="M237" s="22"/>
      <c r="N237" s="22"/>
    </row>
    <row r="238" spans="13:14" x14ac:dyDescent="0.3">
      <c r="M238" s="22"/>
      <c r="N238" s="22"/>
    </row>
    <row r="239" spans="13:14" x14ac:dyDescent="0.3">
      <c r="M239" s="22"/>
      <c r="N239" s="22"/>
    </row>
    <row r="240" spans="13:14" x14ac:dyDescent="0.3">
      <c r="M240" s="22"/>
      <c r="N240" s="22"/>
    </row>
    <row r="241" spans="12:112" x14ac:dyDescent="0.3">
      <c r="M241" s="22"/>
      <c r="N241" s="22"/>
    </row>
    <row r="242" spans="12:112" x14ac:dyDescent="0.3">
      <c r="M242" s="22"/>
      <c r="N242" s="22"/>
    </row>
    <row r="243" spans="12:112" x14ac:dyDescent="0.3">
      <c r="M243" s="22"/>
      <c r="N243" s="22"/>
    </row>
    <row r="244" spans="12:112" x14ac:dyDescent="0.3">
      <c r="M244" s="22"/>
      <c r="N244" s="22"/>
    </row>
    <row r="245" spans="12:112" x14ac:dyDescent="0.3">
      <c r="M245" s="22"/>
      <c r="N245" s="22"/>
    </row>
    <row r="246" spans="12:112" x14ac:dyDescent="0.3">
      <c r="M246" s="22"/>
      <c r="N246" s="22"/>
    </row>
    <row r="247" spans="12:112" x14ac:dyDescent="0.3">
      <c r="M247" s="22"/>
      <c r="N247" s="22"/>
    </row>
    <row r="248" spans="12:112" x14ac:dyDescent="0.3">
      <c r="M248" s="22"/>
      <c r="N248" s="22"/>
    </row>
    <row r="249" spans="12:112" x14ac:dyDescent="0.3">
      <c r="M249" s="22"/>
      <c r="N249" s="22"/>
    </row>
    <row r="250" spans="12:112" ht="15" thickBot="1" x14ac:dyDescent="0.35">
      <c r="L250" s="266" t="s">
        <v>27</v>
      </c>
      <c r="M250" s="128" t="s">
        <v>181</v>
      </c>
      <c r="DG250" s="22"/>
      <c r="DH250" s="82"/>
    </row>
    <row r="251" spans="12:112" ht="15" thickTop="1" x14ac:dyDescent="0.3">
      <c r="L251" s="83" t="s">
        <v>1273</v>
      </c>
      <c r="M251" s="131" t="s">
        <v>1274</v>
      </c>
      <c r="DG251" s="22"/>
      <c r="DH251" s="82"/>
    </row>
    <row r="252" spans="12:112" x14ac:dyDescent="0.3">
      <c r="L252" s="83" t="s">
        <v>1273</v>
      </c>
      <c r="M252" s="131" t="s">
        <v>1275</v>
      </c>
      <c r="DG252" s="22"/>
      <c r="DH252" s="82"/>
    </row>
    <row r="253" spans="12:112" x14ac:dyDescent="0.3">
      <c r="L253" s="83" t="s">
        <v>1273</v>
      </c>
      <c r="M253" s="131" t="s">
        <v>1132</v>
      </c>
      <c r="DG253" s="22"/>
      <c r="DH253" s="82"/>
    </row>
    <row r="254" spans="12:112" x14ac:dyDescent="0.3">
      <c r="L254" s="83" t="s">
        <v>1273</v>
      </c>
      <c r="M254" s="131" t="s">
        <v>1276</v>
      </c>
      <c r="DG254" s="22"/>
      <c r="DH254" s="82"/>
    </row>
    <row r="255" spans="12:112" x14ac:dyDescent="0.3">
      <c r="L255" s="83" t="s">
        <v>1273</v>
      </c>
      <c r="M255" s="131" t="s">
        <v>1277</v>
      </c>
      <c r="DG255" s="22"/>
      <c r="DH255" s="82"/>
    </row>
    <row r="256" spans="12:112" x14ac:dyDescent="0.3">
      <c r="L256" s="83" t="s">
        <v>1273</v>
      </c>
      <c r="M256" s="131" t="s">
        <v>1278</v>
      </c>
      <c r="DG256" s="22"/>
      <c r="DH256" s="82"/>
    </row>
    <row r="257" spans="12:112" x14ac:dyDescent="0.3">
      <c r="L257" s="83" t="s">
        <v>1273</v>
      </c>
      <c r="M257" s="131" t="s">
        <v>1279</v>
      </c>
      <c r="DG257" s="22"/>
      <c r="DH257" s="82"/>
    </row>
    <row r="258" spans="12:112" x14ac:dyDescent="0.3">
      <c r="L258" s="83" t="s">
        <v>1280</v>
      </c>
      <c r="M258" s="131" t="s">
        <v>1281</v>
      </c>
      <c r="DG258" s="22"/>
      <c r="DH258" s="82"/>
    </row>
    <row r="259" spans="12:112" x14ac:dyDescent="0.3">
      <c r="L259" s="83" t="s">
        <v>1280</v>
      </c>
      <c r="M259" s="131" t="s">
        <v>1282</v>
      </c>
      <c r="DG259" s="22"/>
      <c r="DH259" s="82"/>
    </row>
    <row r="260" spans="12:112" x14ac:dyDescent="0.3">
      <c r="L260" s="83" t="s">
        <v>1280</v>
      </c>
      <c r="M260" s="131" t="s">
        <v>1283</v>
      </c>
      <c r="DG260" s="22"/>
      <c r="DH260" s="82"/>
    </row>
    <row r="261" spans="12:112" x14ac:dyDescent="0.3">
      <c r="L261" s="83" t="s">
        <v>1280</v>
      </c>
      <c r="M261" s="131" t="s">
        <v>1284</v>
      </c>
      <c r="DG261" s="22"/>
      <c r="DH261" s="82"/>
    </row>
    <row r="262" spans="12:112" x14ac:dyDescent="0.3">
      <c r="L262" s="83" t="s">
        <v>1280</v>
      </c>
      <c r="M262" s="131" t="s">
        <v>1285</v>
      </c>
      <c r="DG262" s="22"/>
      <c r="DH262" s="82"/>
    </row>
    <row r="263" spans="12:112" x14ac:dyDescent="0.3">
      <c r="L263" s="83" t="s">
        <v>1280</v>
      </c>
      <c r="M263" s="131" t="s">
        <v>1286</v>
      </c>
      <c r="DG263" s="22"/>
      <c r="DH263" s="82"/>
    </row>
    <row r="264" spans="12:112" x14ac:dyDescent="0.3">
      <c r="L264" s="83" t="s">
        <v>1280</v>
      </c>
      <c r="M264" s="131" t="s">
        <v>1287</v>
      </c>
      <c r="DG264" s="22"/>
      <c r="DH264" s="82"/>
    </row>
    <row r="265" spans="12:112" x14ac:dyDescent="0.3">
      <c r="L265" s="83" t="s">
        <v>1288</v>
      </c>
      <c r="M265" s="131" t="s">
        <v>1289</v>
      </c>
      <c r="DG265" s="22"/>
      <c r="DH265" s="82"/>
    </row>
    <row r="266" spans="12:112" x14ac:dyDescent="0.3">
      <c r="L266" s="83" t="s">
        <v>1288</v>
      </c>
      <c r="M266" s="131" t="s">
        <v>1290</v>
      </c>
      <c r="DG266" s="22"/>
      <c r="DH266" s="82"/>
    </row>
    <row r="267" spans="12:112" x14ac:dyDescent="0.3">
      <c r="L267" s="83" t="s">
        <v>1288</v>
      </c>
      <c r="M267" s="131" t="s">
        <v>1291</v>
      </c>
      <c r="DG267" s="22"/>
      <c r="DH267" s="82"/>
    </row>
    <row r="268" spans="12:112" x14ac:dyDescent="0.3">
      <c r="L268" s="83" t="s">
        <v>1288</v>
      </c>
      <c r="M268" s="131" t="s">
        <v>1292</v>
      </c>
      <c r="DG268" s="22"/>
      <c r="DH268" s="82"/>
    </row>
    <row r="269" spans="12:112" x14ac:dyDescent="0.3">
      <c r="L269" s="83" t="s">
        <v>1293</v>
      </c>
      <c r="M269" s="131" t="s">
        <v>1294</v>
      </c>
      <c r="DG269" s="22"/>
      <c r="DH269" s="82"/>
    </row>
    <row r="270" spans="12:112" x14ac:dyDescent="0.3">
      <c r="L270" s="83" t="s">
        <v>1293</v>
      </c>
      <c r="M270" s="131" t="s">
        <v>1295</v>
      </c>
      <c r="DG270" s="22"/>
      <c r="DH270" s="82"/>
    </row>
    <row r="271" spans="12:112" x14ac:dyDescent="0.3">
      <c r="L271" s="83" t="s">
        <v>1293</v>
      </c>
      <c r="M271" s="131" t="s">
        <v>981</v>
      </c>
      <c r="DG271" s="22"/>
      <c r="DH271" s="82"/>
    </row>
    <row r="272" spans="12:112" x14ac:dyDescent="0.3">
      <c r="L272" s="83" t="s">
        <v>1296</v>
      </c>
      <c r="M272" s="131" t="s">
        <v>1060</v>
      </c>
      <c r="DG272" s="22"/>
      <c r="DH272" s="82"/>
    </row>
    <row r="273" spans="12:112" x14ac:dyDescent="0.3">
      <c r="L273" s="83" t="s">
        <v>1296</v>
      </c>
      <c r="M273" s="131" t="s">
        <v>701</v>
      </c>
      <c r="DG273" s="22"/>
      <c r="DH273" s="82"/>
    </row>
    <row r="274" spans="12:112" x14ac:dyDescent="0.3">
      <c r="L274" s="83" t="s">
        <v>1296</v>
      </c>
      <c r="M274" s="131" t="s">
        <v>1297</v>
      </c>
      <c r="DG274" s="22"/>
      <c r="DH274" s="82"/>
    </row>
    <row r="275" spans="12:112" x14ac:dyDescent="0.3">
      <c r="L275" s="83" t="s">
        <v>1296</v>
      </c>
      <c r="M275" s="131" t="s">
        <v>1298</v>
      </c>
      <c r="DG275" s="22"/>
      <c r="DH275" s="82"/>
    </row>
    <row r="276" spans="12:112" x14ac:dyDescent="0.3">
      <c r="L276" s="83" t="s">
        <v>1296</v>
      </c>
      <c r="M276" s="131" t="s">
        <v>1299</v>
      </c>
      <c r="DG276" s="22"/>
      <c r="DH276" s="82"/>
    </row>
    <row r="277" spans="12:112" x14ac:dyDescent="0.3">
      <c r="L277" s="265" t="s">
        <v>1300</v>
      </c>
      <c r="M277" s="131" t="s">
        <v>3</v>
      </c>
      <c r="DG277" s="22"/>
      <c r="DH277" s="82"/>
    </row>
    <row r="278" spans="12:112" x14ac:dyDescent="0.3">
      <c r="L278" s="265" t="s">
        <v>1300</v>
      </c>
      <c r="M278" s="131" t="s">
        <v>1301</v>
      </c>
      <c r="DG278" s="22"/>
      <c r="DH278" s="82"/>
    </row>
    <row r="279" spans="12:112" x14ac:dyDescent="0.3">
      <c r="L279" s="265" t="s">
        <v>1300</v>
      </c>
      <c r="M279" s="131" t="s">
        <v>1038</v>
      </c>
      <c r="DG279" s="22"/>
      <c r="DH279" s="82"/>
    </row>
    <row r="280" spans="12:112" x14ac:dyDescent="0.3">
      <c r="L280" s="265" t="s">
        <v>1300</v>
      </c>
      <c r="M280" s="131" t="s">
        <v>1302</v>
      </c>
      <c r="DG280" s="22"/>
      <c r="DH280" s="82"/>
    </row>
    <row r="281" spans="12:112" x14ac:dyDescent="0.3">
      <c r="L281" s="265" t="s">
        <v>1300</v>
      </c>
      <c r="M281" s="131" t="s">
        <v>1303</v>
      </c>
      <c r="DG281" s="22"/>
      <c r="DH281" s="82"/>
    </row>
    <row r="282" spans="12:112" x14ac:dyDescent="0.3">
      <c r="L282" s="265" t="s">
        <v>1300</v>
      </c>
      <c r="M282" s="131" t="s">
        <v>1019</v>
      </c>
      <c r="DG282" s="22"/>
      <c r="DH282" s="82"/>
    </row>
    <row r="283" spans="12:112" x14ac:dyDescent="0.3">
      <c r="L283" s="265" t="s">
        <v>1300</v>
      </c>
      <c r="M283" s="131" t="s">
        <v>1304</v>
      </c>
      <c r="DG283" s="22"/>
      <c r="DH283" s="82"/>
    </row>
    <row r="284" spans="12:112" x14ac:dyDescent="0.3">
      <c r="L284" s="265" t="s">
        <v>1300</v>
      </c>
      <c r="M284" s="131" t="s">
        <v>1305</v>
      </c>
      <c r="DG284" s="22"/>
      <c r="DH284" s="82"/>
    </row>
    <row r="285" spans="12:112" x14ac:dyDescent="0.3">
      <c r="L285" s="83" t="s">
        <v>1306</v>
      </c>
      <c r="M285" s="131" t="s">
        <v>1148</v>
      </c>
      <c r="DG285" s="22"/>
      <c r="DH285" s="82"/>
    </row>
    <row r="286" spans="12:112" x14ac:dyDescent="0.3">
      <c r="L286" s="83" t="s">
        <v>1306</v>
      </c>
      <c r="M286" s="131" t="s">
        <v>1151</v>
      </c>
      <c r="DG286" s="22"/>
      <c r="DH286" s="82"/>
    </row>
    <row r="287" spans="12:112" x14ac:dyDescent="0.3">
      <c r="L287" s="83" t="s">
        <v>1306</v>
      </c>
      <c r="M287" s="131" t="s">
        <v>1153</v>
      </c>
      <c r="DG287" s="22"/>
      <c r="DH287" s="82"/>
    </row>
    <row r="288" spans="12:112" x14ac:dyDescent="0.3">
      <c r="L288" s="83" t="s">
        <v>1306</v>
      </c>
      <c r="M288" s="131" t="s">
        <v>1154</v>
      </c>
      <c r="DG288" s="22"/>
      <c r="DH288" s="82"/>
    </row>
    <row r="289" spans="12:112" x14ac:dyDescent="0.3">
      <c r="L289" s="83" t="s">
        <v>1306</v>
      </c>
      <c r="M289" s="131" t="s">
        <v>1156</v>
      </c>
      <c r="DG289" s="22"/>
      <c r="DH289" s="82"/>
    </row>
    <row r="290" spans="12:112" x14ac:dyDescent="0.3">
      <c r="L290" s="83" t="s">
        <v>1306</v>
      </c>
      <c r="M290" s="131" t="s">
        <v>1157</v>
      </c>
      <c r="DG290" s="22"/>
      <c r="DH290" s="82"/>
    </row>
    <row r="291" spans="12:112" x14ac:dyDescent="0.3">
      <c r="L291" s="83" t="s">
        <v>1306</v>
      </c>
      <c r="M291" s="131" t="s">
        <v>1159</v>
      </c>
      <c r="DG291" s="22"/>
      <c r="DH291" s="82"/>
    </row>
    <row r="292" spans="12:112" x14ac:dyDescent="0.3">
      <c r="L292" s="83" t="s">
        <v>1306</v>
      </c>
      <c r="M292" s="131" t="s">
        <v>1161</v>
      </c>
      <c r="DG292" s="22"/>
      <c r="DH292" s="82"/>
    </row>
    <row r="293" spans="12:112" x14ac:dyDescent="0.3">
      <c r="L293" s="83" t="s">
        <v>1306</v>
      </c>
      <c r="M293" s="131" t="s">
        <v>1162</v>
      </c>
      <c r="DG293" s="22"/>
      <c r="DH293" s="82"/>
    </row>
    <row r="294" spans="12:112" x14ac:dyDescent="0.3">
      <c r="L294" s="83" t="s">
        <v>1306</v>
      </c>
      <c r="M294" s="131" t="s">
        <v>1164</v>
      </c>
      <c r="DG294" s="22"/>
      <c r="DH294" s="82"/>
    </row>
    <row r="295" spans="12:112" x14ac:dyDescent="0.3">
      <c r="L295" s="83" t="s">
        <v>1307</v>
      </c>
      <c r="M295" s="144" t="s">
        <v>1167</v>
      </c>
      <c r="DG295" s="22"/>
      <c r="DH295" s="82"/>
    </row>
    <row r="296" spans="12:112" x14ac:dyDescent="0.3">
      <c r="L296" s="83" t="s">
        <v>1307</v>
      </c>
      <c r="M296" s="144" t="s">
        <v>1169</v>
      </c>
      <c r="DG296" s="22"/>
      <c r="DH296" s="82"/>
    </row>
    <row r="297" spans="12:112" x14ac:dyDescent="0.3">
      <c r="L297" s="83" t="s">
        <v>1307</v>
      </c>
      <c r="M297" s="144" t="s">
        <v>1172</v>
      </c>
      <c r="DG297" s="22"/>
      <c r="DH297" s="82"/>
    </row>
    <row r="298" spans="12:112" x14ac:dyDescent="0.3">
      <c r="L298" s="83" t="s">
        <v>1307</v>
      </c>
      <c r="M298" s="144" t="s">
        <v>1174</v>
      </c>
      <c r="DG298" s="22"/>
      <c r="DH298" s="82"/>
    </row>
    <row r="299" spans="12:112" x14ac:dyDescent="0.3">
      <c r="L299" s="83" t="s">
        <v>1307</v>
      </c>
      <c r="M299" s="144" t="s">
        <v>1176</v>
      </c>
      <c r="DG299" s="22"/>
      <c r="DH299" s="82"/>
    </row>
    <row r="300" spans="12:112" x14ac:dyDescent="0.3">
      <c r="L300" s="83" t="s">
        <v>1307</v>
      </c>
      <c r="M300" s="144" t="s">
        <v>1177</v>
      </c>
      <c r="DG300" s="22"/>
      <c r="DH300" s="82"/>
    </row>
    <row r="301" spans="12:112" x14ac:dyDescent="0.3">
      <c r="L301" s="83" t="s">
        <v>1307</v>
      </c>
      <c r="M301" s="144" t="s">
        <v>1178</v>
      </c>
      <c r="DG301" s="22"/>
      <c r="DH301" s="82"/>
    </row>
    <row r="302" spans="12:112" x14ac:dyDescent="0.3">
      <c r="L302" s="83" t="s">
        <v>1308</v>
      </c>
      <c r="M302" s="144" t="s">
        <v>1181</v>
      </c>
      <c r="DG302" s="22"/>
      <c r="DH302" s="82"/>
    </row>
    <row r="303" spans="12:112" x14ac:dyDescent="0.3">
      <c r="L303" s="83" t="s">
        <v>1309</v>
      </c>
      <c r="M303" s="144" t="s">
        <v>925</v>
      </c>
      <c r="DG303" s="22"/>
      <c r="DH303" s="82"/>
    </row>
    <row r="304" spans="12:112" x14ac:dyDescent="0.3">
      <c r="L304" s="83" t="s">
        <v>1309</v>
      </c>
      <c r="M304" s="144" t="s">
        <v>1184</v>
      </c>
      <c r="DG304" s="22"/>
      <c r="DH304" s="82"/>
    </row>
    <row r="305" spans="12:112" x14ac:dyDescent="0.3">
      <c r="L305" s="83" t="s">
        <v>1309</v>
      </c>
      <c r="M305" s="144" t="s">
        <v>1019</v>
      </c>
      <c r="DG305" s="22"/>
      <c r="DH305" s="82"/>
    </row>
    <row r="306" spans="12:112" x14ac:dyDescent="0.3">
      <c r="L306" s="83" t="s">
        <v>1310</v>
      </c>
      <c r="M306" s="144" t="s">
        <v>1187</v>
      </c>
      <c r="DG306" s="22"/>
      <c r="DH306" s="82"/>
    </row>
    <row r="307" spans="12:112" x14ac:dyDescent="0.3">
      <c r="L307" s="83" t="s">
        <v>1310</v>
      </c>
      <c r="M307" s="144" t="s">
        <v>1189</v>
      </c>
      <c r="DG307" s="22"/>
      <c r="DH307" s="82"/>
    </row>
    <row r="308" spans="12:112" x14ac:dyDescent="0.3">
      <c r="L308" s="83" t="s">
        <v>1310</v>
      </c>
      <c r="M308" s="144" t="s">
        <v>1191</v>
      </c>
      <c r="DG308" s="22"/>
      <c r="DH308" s="82"/>
    </row>
    <row r="309" spans="12:112" x14ac:dyDescent="0.3">
      <c r="L309" s="83" t="s">
        <v>1310</v>
      </c>
      <c r="M309" s="144" t="s">
        <v>1193</v>
      </c>
      <c r="DG309" s="22"/>
      <c r="DH309" s="82"/>
    </row>
    <row r="310" spans="12:112" x14ac:dyDescent="0.3">
      <c r="L310" s="83" t="s">
        <v>1310</v>
      </c>
      <c r="M310" s="144" t="s">
        <v>1195</v>
      </c>
      <c r="DG310" s="22"/>
      <c r="DH310" s="82"/>
    </row>
    <row r="311" spans="12:112" x14ac:dyDescent="0.3">
      <c r="L311" s="83" t="s">
        <v>1310</v>
      </c>
      <c r="M311" s="144" t="s">
        <v>1197</v>
      </c>
      <c r="DG311" s="22"/>
      <c r="DH311" s="82"/>
    </row>
    <row r="312" spans="12:112" x14ac:dyDescent="0.3">
      <c r="L312" s="83" t="s">
        <v>1310</v>
      </c>
      <c r="M312" s="144" t="s">
        <v>1199</v>
      </c>
      <c r="DG312" s="22"/>
      <c r="DH312" s="82"/>
    </row>
    <row r="313" spans="12:112" x14ac:dyDescent="0.3">
      <c r="L313" s="83" t="s">
        <v>1310</v>
      </c>
      <c r="M313" s="144" t="s">
        <v>1201</v>
      </c>
      <c r="DG313" s="22"/>
      <c r="DH313" s="82"/>
    </row>
    <row r="314" spans="12:112" x14ac:dyDescent="0.3">
      <c r="L314" s="83" t="s">
        <v>1311</v>
      </c>
      <c r="M314" s="144" t="s">
        <v>1150</v>
      </c>
      <c r="DG314" s="22"/>
      <c r="DH314" s="82"/>
    </row>
    <row r="315" spans="12:112" x14ac:dyDescent="0.3">
      <c r="L315" s="83" t="s">
        <v>1311</v>
      </c>
      <c r="M315" s="144" t="s">
        <v>1152</v>
      </c>
      <c r="DG315" s="22"/>
      <c r="DH315" s="82"/>
    </row>
    <row r="316" spans="12:112" x14ac:dyDescent="0.3">
      <c r="L316" s="83" t="s">
        <v>1311</v>
      </c>
      <c r="M316" s="144" t="s">
        <v>975</v>
      </c>
      <c r="DG316" s="22"/>
      <c r="DH316" s="82"/>
    </row>
    <row r="317" spans="12:112" x14ac:dyDescent="0.3">
      <c r="L317" s="83" t="s">
        <v>1311</v>
      </c>
      <c r="M317" s="144" t="s">
        <v>1155</v>
      </c>
      <c r="DG317" s="22"/>
      <c r="DH317" s="82"/>
    </row>
    <row r="318" spans="12:112" x14ac:dyDescent="0.3">
      <c r="L318" s="83" t="s">
        <v>1311</v>
      </c>
      <c r="M318" s="144" t="s">
        <v>853</v>
      </c>
      <c r="DG318" s="22"/>
      <c r="DH318" s="82"/>
    </row>
    <row r="319" spans="12:112" x14ac:dyDescent="0.3">
      <c r="L319" s="83" t="s">
        <v>1311</v>
      </c>
      <c r="M319" s="144" t="s">
        <v>1158</v>
      </c>
      <c r="DG319" s="22"/>
      <c r="DH319" s="82"/>
    </row>
    <row r="320" spans="12:112" x14ac:dyDescent="0.3">
      <c r="L320" s="83" t="s">
        <v>1311</v>
      </c>
      <c r="M320" s="144" t="s">
        <v>1160</v>
      </c>
      <c r="DG320" s="22"/>
      <c r="DH320" s="82"/>
    </row>
    <row r="321" spans="12:112" x14ac:dyDescent="0.3">
      <c r="L321" s="83" t="s">
        <v>1311</v>
      </c>
      <c r="M321" s="144" t="s">
        <v>1017</v>
      </c>
      <c r="DG321" s="22"/>
      <c r="DH321" s="82"/>
    </row>
    <row r="322" spans="12:112" x14ac:dyDescent="0.3">
      <c r="L322" s="83" t="s">
        <v>1311</v>
      </c>
      <c r="M322" s="144" t="s">
        <v>1163</v>
      </c>
      <c r="DG322" s="22"/>
      <c r="DH322" s="82"/>
    </row>
    <row r="323" spans="12:112" x14ac:dyDescent="0.3">
      <c r="L323" s="83" t="s">
        <v>1311</v>
      </c>
      <c r="M323" s="144" t="s">
        <v>1165</v>
      </c>
      <c r="DG323" s="22"/>
      <c r="DH323" s="82"/>
    </row>
    <row r="324" spans="12:112" x14ac:dyDescent="0.3">
      <c r="L324" s="83" t="s">
        <v>1311</v>
      </c>
      <c r="M324" s="144" t="s">
        <v>1168</v>
      </c>
      <c r="DG324" s="22"/>
      <c r="DH324" s="82"/>
    </row>
    <row r="325" spans="12:112" x14ac:dyDescent="0.3">
      <c r="L325" s="83" t="s">
        <v>1312</v>
      </c>
      <c r="M325" s="131" t="s">
        <v>1171</v>
      </c>
      <c r="DG325" s="22"/>
      <c r="DH325" s="82"/>
    </row>
    <row r="326" spans="12:112" x14ac:dyDescent="0.3">
      <c r="L326" s="83" t="s">
        <v>1312</v>
      </c>
      <c r="M326" s="131" t="s">
        <v>1173</v>
      </c>
      <c r="DG326" s="22"/>
      <c r="DH326" s="82"/>
    </row>
    <row r="327" spans="12:112" x14ac:dyDescent="0.3">
      <c r="L327" s="83" t="s">
        <v>1312</v>
      </c>
      <c r="M327" s="131" t="s">
        <v>1175</v>
      </c>
      <c r="DG327" s="22"/>
      <c r="DH327" s="82"/>
    </row>
    <row r="328" spans="12:112" x14ac:dyDescent="0.3">
      <c r="L328" s="83" t="s">
        <v>1312</v>
      </c>
      <c r="M328" s="131" t="s">
        <v>1077</v>
      </c>
      <c r="DG328" s="22"/>
      <c r="DH328" s="82"/>
    </row>
    <row r="329" spans="12:112" x14ac:dyDescent="0.3">
      <c r="L329" s="83" t="s">
        <v>1312</v>
      </c>
      <c r="M329" s="144" t="s">
        <v>821</v>
      </c>
      <c r="DG329" s="22"/>
      <c r="DH329" s="82"/>
    </row>
    <row r="330" spans="12:112" x14ac:dyDescent="0.3">
      <c r="L330" s="83" t="s">
        <v>1312</v>
      </c>
      <c r="M330" s="131" t="s">
        <v>1179</v>
      </c>
      <c r="DG330" s="22"/>
      <c r="DH330" s="82"/>
    </row>
    <row r="331" spans="12:112" x14ac:dyDescent="0.3">
      <c r="L331" s="83" t="s">
        <v>1312</v>
      </c>
      <c r="M331" s="131" t="s">
        <v>1182</v>
      </c>
      <c r="DG331" s="22"/>
      <c r="DH331" s="82"/>
    </row>
    <row r="332" spans="12:112" x14ac:dyDescent="0.3">
      <c r="L332" s="83" t="s">
        <v>1312</v>
      </c>
      <c r="M332" s="131" t="s">
        <v>1183</v>
      </c>
      <c r="DG332" s="22"/>
      <c r="DH332" s="82"/>
    </row>
    <row r="333" spans="12:112" x14ac:dyDescent="0.3">
      <c r="L333" s="83" t="s">
        <v>1312</v>
      </c>
      <c r="M333" s="131" t="s">
        <v>1185</v>
      </c>
      <c r="DG333" s="22"/>
      <c r="DH333" s="82"/>
    </row>
    <row r="334" spans="12:112" x14ac:dyDescent="0.3">
      <c r="L334" s="83" t="s">
        <v>1312</v>
      </c>
      <c r="M334" s="131" t="s">
        <v>1186</v>
      </c>
      <c r="DG334" s="22"/>
      <c r="DH334" s="82"/>
    </row>
    <row r="335" spans="12:112" x14ac:dyDescent="0.3">
      <c r="L335" s="83" t="s">
        <v>1312</v>
      </c>
      <c r="M335" s="131" t="s">
        <v>1188</v>
      </c>
      <c r="DG335" s="22"/>
      <c r="DH335" s="82"/>
    </row>
    <row r="336" spans="12:112" x14ac:dyDescent="0.3">
      <c r="L336" s="83" t="s">
        <v>1312</v>
      </c>
      <c r="M336" s="131" t="s">
        <v>1190</v>
      </c>
      <c r="DG336" s="22"/>
      <c r="DH336" s="82"/>
    </row>
    <row r="337" spans="12:112" x14ac:dyDescent="0.3">
      <c r="L337" s="83" t="s">
        <v>1312</v>
      </c>
      <c r="M337" s="131" t="s">
        <v>1192</v>
      </c>
      <c r="DG337" s="22"/>
      <c r="DH337" s="82"/>
    </row>
    <row r="338" spans="12:112" x14ac:dyDescent="0.3">
      <c r="L338" s="83" t="s">
        <v>1312</v>
      </c>
      <c r="M338" s="131" t="s">
        <v>1194</v>
      </c>
      <c r="DG338" s="22"/>
      <c r="DH338" s="82"/>
    </row>
    <row r="339" spans="12:112" x14ac:dyDescent="0.3">
      <c r="L339" s="83" t="s">
        <v>1312</v>
      </c>
      <c r="M339" s="131" t="s">
        <v>1196</v>
      </c>
      <c r="DG339" s="22"/>
      <c r="DH339" s="82"/>
    </row>
    <row r="340" spans="12:112" x14ac:dyDescent="0.3">
      <c r="L340" s="83" t="s">
        <v>1312</v>
      </c>
      <c r="M340" s="131" t="s">
        <v>1198</v>
      </c>
      <c r="DG340" s="22"/>
      <c r="DH340" s="82"/>
    </row>
    <row r="341" spans="12:112" x14ac:dyDescent="0.3">
      <c r="L341" s="83" t="s">
        <v>1312</v>
      </c>
      <c r="M341" s="131" t="s">
        <v>1200</v>
      </c>
      <c r="DG341" s="22"/>
      <c r="DH341" s="82"/>
    </row>
    <row r="342" spans="12:112" x14ac:dyDescent="0.3">
      <c r="L342" s="83" t="s">
        <v>1312</v>
      </c>
      <c r="M342" s="131" t="s">
        <v>1202</v>
      </c>
      <c r="DG342" s="22"/>
      <c r="DH342" s="82"/>
    </row>
    <row r="343" spans="12:112" x14ac:dyDescent="0.3">
      <c r="L343" s="83" t="s">
        <v>1312</v>
      </c>
      <c r="M343" s="131" t="s">
        <v>1019</v>
      </c>
      <c r="DG343" s="22"/>
      <c r="DH343" s="82"/>
    </row>
    <row r="344" spans="12:112" x14ac:dyDescent="0.3">
      <c r="L344" s="83" t="s">
        <v>1312</v>
      </c>
      <c r="M344" s="131" t="s">
        <v>1203</v>
      </c>
      <c r="DG344" s="22"/>
      <c r="DH344" s="82"/>
    </row>
    <row r="345" spans="12:112" x14ac:dyDescent="0.3">
      <c r="L345" s="83" t="s">
        <v>1313</v>
      </c>
      <c r="M345" s="131" t="s">
        <v>1205</v>
      </c>
      <c r="DG345" s="22"/>
      <c r="DH345" s="82"/>
    </row>
    <row r="346" spans="12:112" x14ac:dyDescent="0.3">
      <c r="L346" s="83" t="s">
        <v>1313</v>
      </c>
      <c r="M346" s="131" t="s">
        <v>1206</v>
      </c>
      <c r="DG346" s="22"/>
      <c r="DH346" s="82"/>
    </row>
    <row r="347" spans="12:112" x14ac:dyDescent="0.3">
      <c r="L347" s="83" t="s">
        <v>1313</v>
      </c>
      <c r="M347" s="131" t="s">
        <v>1076</v>
      </c>
      <c r="DG347" s="22"/>
      <c r="DH347" s="82"/>
    </row>
    <row r="348" spans="12:112" x14ac:dyDescent="0.3">
      <c r="L348" s="83" t="s">
        <v>1313</v>
      </c>
      <c r="M348" s="131" t="s">
        <v>1077</v>
      </c>
      <c r="DG348" s="22"/>
      <c r="DH348" s="82"/>
    </row>
    <row r="349" spans="12:112" x14ac:dyDescent="0.3">
      <c r="L349" s="83" t="s">
        <v>1313</v>
      </c>
      <c r="M349" s="131" t="s">
        <v>1207</v>
      </c>
      <c r="DG349" s="22"/>
      <c r="DH349" s="82"/>
    </row>
    <row r="350" spans="12:112" x14ac:dyDescent="0.3">
      <c r="L350" s="83" t="s">
        <v>1313</v>
      </c>
      <c r="M350" s="131" t="s">
        <v>1208</v>
      </c>
      <c r="DG350" s="22"/>
      <c r="DH350" s="82"/>
    </row>
    <row r="351" spans="12:112" x14ac:dyDescent="0.3">
      <c r="L351" s="83" t="s">
        <v>1313</v>
      </c>
      <c r="M351" s="131" t="s">
        <v>1186</v>
      </c>
      <c r="DG351" s="22"/>
      <c r="DH351" s="82"/>
    </row>
    <row r="352" spans="12:112" x14ac:dyDescent="0.3">
      <c r="L352" s="83" t="s">
        <v>1313</v>
      </c>
      <c r="M352" s="131" t="s">
        <v>1188</v>
      </c>
      <c r="DG352" s="22"/>
      <c r="DH352" s="82"/>
    </row>
    <row r="353" spans="12:112" x14ac:dyDescent="0.3">
      <c r="L353" s="83" t="s">
        <v>1313</v>
      </c>
      <c r="M353" s="131" t="s">
        <v>1194</v>
      </c>
      <c r="DG353" s="22"/>
      <c r="DH353" s="82"/>
    </row>
    <row r="354" spans="12:112" x14ac:dyDescent="0.3">
      <c r="L354" s="83" t="s">
        <v>1313</v>
      </c>
      <c r="M354" s="131" t="s">
        <v>1209</v>
      </c>
      <c r="DG354" s="22"/>
      <c r="DH354" s="82"/>
    </row>
    <row r="355" spans="12:112" x14ac:dyDescent="0.3">
      <c r="L355" s="83" t="s">
        <v>1313</v>
      </c>
      <c r="M355" s="131" t="s">
        <v>1210</v>
      </c>
      <c r="DG355" s="22"/>
      <c r="DH355" s="82"/>
    </row>
    <row r="356" spans="12:112" x14ac:dyDescent="0.3">
      <c r="L356" s="83" t="s">
        <v>1313</v>
      </c>
      <c r="M356" s="131" t="s">
        <v>1211</v>
      </c>
      <c r="DG356" s="22"/>
      <c r="DH356" s="82"/>
    </row>
    <row r="357" spans="12:112" x14ac:dyDescent="0.3">
      <c r="L357" s="83" t="s">
        <v>1313</v>
      </c>
      <c r="M357" s="131" t="s">
        <v>1019</v>
      </c>
      <c r="DG357" s="22"/>
      <c r="DH357" s="82"/>
    </row>
  </sheetData>
  <sheetProtection algorithmName="SHA-512" hashValue="u/1pZP1Sp2iBGa24v0EKz5Gf8opFEeJweMI3fGFB+akRLqakywRKsV7mrpex2jO+A9l7gRiv4FfJevxG58++hQ==" saltValue="pnD1Z0xfhKIq7CBzdObxMw==" spinCount="100000" sheet="1" insertColumns="0" insertRows="0"/>
  <dataConsolidate/>
  <mergeCells count="32">
    <mergeCell ref="B22:C22"/>
    <mergeCell ref="D22:I22"/>
    <mergeCell ref="B33:D33"/>
    <mergeCell ref="B23:C23"/>
    <mergeCell ref="B24:C24"/>
    <mergeCell ref="B25:C25"/>
    <mergeCell ref="B26:C26"/>
    <mergeCell ref="B28:B32"/>
    <mergeCell ref="C28:I32"/>
    <mergeCell ref="B17:C17"/>
    <mergeCell ref="B18:C18"/>
    <mergeCell ref="B19:C19"/>
    <mergeCell ref="B20:I20"/>
    <mergeCell ref="B21:I21"/>
    <mergeCell ref="B16:C16"/>
    <mergeCell ref="B5:I5"/>
    <mergeCell ref="B6:C6"/>
    <mergeCell ref="B7:C7"/>
    <mergeCell ref="B8:C8"/>
    <mergeCell ref="B9:C9"/>
    <mergeCell ref="B10:C10"/>
    <mergeCell ref="B11:C11"/>
    <mergeCell ref="B12:C12"/>
    <mergeCell ref="B13:C13"/>
    <mergeCell ref="B14:C14"/>
    <mergeCell ref="B15:C15"/>
    <mergeCell ref="B4:I4"/>
    <mergeCell ref="A1:J1"/>
    <mergeCell ref="B2:B3"/>
    <mergeCell ref="C2:I2"/>
    <mergeCell ref="C3:E3"/>
    <mergeCell ref="F3:I3"/>
  </mergeCells>
  <conditionalFormatting sqref="D23:I23">
    <cfRule type="expression" dxfId="91" priority="4">
      <formula>D$7&lt;&gt;""</formula>
    </cfRule>
  </conditionalFormatting>
  <conditionalFormatting sqref="D24:I24 D26:I26">
    <cfRule type="expression" dxfId="90" priority="1">
      <formula>D$23="Baja"</formula>
    </cfRule>
  </conditionalFormatting>
  <conditionalFormatting sqref="D24:I26">
    <cfRule type="expression" dxfId="89" priority="2">
      <formula>D$23="Modificar"</formula>
    </cfRule>
  </conditionalFormatting>
  <conditionalFormatting sqref="D25:I26">
    <cfRule type="expression" dxfId="88" priority="3">
      <formula>D$23="Crear"</formula>
    </cfRule>
  </conditionalFormatting>
  <dataValidations count="10">
    <dataValidation type="date" operator="greaterThan" allowBlank="1" showInputMessage="1" showErrorMessage="1" errorTitle="Fecha finalización" error="Digite una fecha valida. La fecha debe ser mayor a la de Inicio Contrato y a la fecha actual del sistema." sqref="D19:I19" xr:uid="{DF577AD1-CF8E-41DF-83AC-1948786594E9}">
      <formula1>D18</formula1>
    </dataValidation>
    <dataValidation type="list" allowBlank="1" showInputMessage="1" showErrorMessage="1" sqref="D23:I23" xr:uid="{63513E72-56C0-4F4C-A742-D40C0C6E28EE}">
      <formula1>"Crear, Modificar, Baja"</formula1>
    </dataValidation>
    <dataValidation allowBlank="1" showInputMessage="1" showErrorMessage="1" errorTitle="Numero de Documento" error="Digitar un valor numérico" sqref="D7:I7" xr:uid="{BFB7B424-5CBE-4963-8545-B6F40772FE88}"/>
    <dataValidation type="whole" allowBlank="1" showInputMessage="1" showErrorMessage="1" errorTitle="Centro de Costo" error="Digitar un valor numérico" sqref="D11:I11" xr:uid="{07BF542B-8842-46E1-822A-204FAC2E4D1D}">
      <formula1>0</formula1>
      <formula2>9999</formula2>
    </dataValidation>
    <dataValidation type="list" allowBlank="1" showInputMessage="1" showErrorMessage="1" sqref="D26:I26" xr:uid="{CBE3DEB7-3024-4DDE-8ADA-2947599FCC89}">
      <formula1>"Pruebas, Producción, Ambos"</formula1>
    </dataValidation>
    <dataValidation type="textLength" allowBlank="1" showInputMessage="1" showErrorMessage="1" errorTitle="Nombre Dependencia" error="Solo se aceptan caracteres albabeticos. Favor digitar el nombre de la Dependencia." sqref="D14:I14" xr:uid="{E175C1F4-22F2-4B17-8F3A-41070D8BD097}">
      <formula1>5</formula1>
      <formula2>100</formula2>
    </dataValidation>
    <dataValidation type="date" allowBlank="1" showInputMessage="1" showErrorMessage="1" errorTitle="Fecha inicio" error="Digite una fecha valida" sqref="D18:I18" xr:uid="{B636455F-A336-4226-81FD-6FEFA5A98604}">
      <formula1>19725</formula1>
      <formula2>2958465</formula2>
    </dataValidation>
    <dataValidation type="list" allowBlank="1" showInputMessage="1" showErrorMessage="1" sqref="D16:I16" xr:uid="{09F48E5A-C388-45D2-A964-1606A2D4E65A}">
      <formula1>"Empleado CAFAM, Contratista"</formula1>
    </dataValidation>
    <dataValidation type="whole" allowBlank="1" showInputMessage="1" showErrorMessage="1" errorTitle="Centro de Costo" error="Digitar un valor numérico" sqref="D12:I13" xr:uid="{06C7C9F6-7536-441D-A765-7D82D944A2B4}">
      <formula1>1</formula1>
      <formula2>9999999999999990</formula2>
    </dataValidation>
    <dataValidation type="whole" allowBlank="1" showInputMessage="1" showErrorMessage="1" errorTitle="Numero de Documento" error="Digitar un valor numérico" sqref="D8:I8" xr:uid="{AFC2F565-89DE-4310-97F0-CC497BC00BB5}">
      <formula1>1</formula1>
      <formula2>9999999999999990</formula2>
    </dataValidation>
  </dataValidations>
  <pageMargins left="0.70866141732283472" right="0.70866141732283472" top="0.74803149606299213" bottom="0.74803149606299213" header="0.31496062992125984" footer="0.31496062992125984"/>
  <pageSetup paperSize="9" scale="47" orientation="portrait" horizontalDpi="4294967295" verticalDpi="4294967295" r:id="rId1"/>
  <drawing r:id="rId2"/>
  <legacyDrawing r:id="rId3"/>
  <mc:AlternateContent xmlns:mc="http://schemas.openxmlformats.org/markup-compatibility/2006">
    <mc:Choice Requires="x14">
      <controls>
        <mc:AlternateContent xmlns:mc="http://schemas.openxmlformats.org/markup-compatibility/2006">
          <mc:Choice Requires="x14">
            <control shapeId="182286" r:id="rId4" name="List Box 14">
              <controlPr defaultSize="0" autoLine="0" autoPict="0">
                <anchor moveWithCells="1">
                  <from>
                    <xdr:col>3</xdr:col>
                    <xdr:colOff>22860</xdr:colOff>
                    <xdr:row>24</xdr:row>
                    <xdr:rowOff>22860</xdr:rowOff>
                  </from>
                  <to>
                    <xdr:col>3</xdr:col>
                    <xdr:colOff>1371600</xdr:colOff>
                    <xdr:row>24</xdr:row>
                    <xdr:rowOff>1165860</xdr:rowOff>
                  </to>
                </anchor>
              </controlPr>
            </control>
          </mc:Choice>
        </mc:AlternateContent>
        <mc:AlternateContent xmlns:mc="http://schemas.openxmlformats.org/markup-compatibility/2006">
          <mc:Choice Requires="x14">
            <control shapeId="182287" r:id="rId5" name="List Box 15">
              <controlPr defaultSize="0" autoLine="0" autoPict="0">
                <anchor moveWithCells="1">
                  <from>
                    <xdr:col>4</xdr:col>
                    <xdr:colOff>22860</xdr:colOff>
                    <xdr:row>24</xdr:row>
                    <xdr:rowOff>22860</xdr:rowOff>
                  </from>
                  <to>
                    <xdr:col>4</xdr:col>
                    <xdr:colOff>1371600</xdr:colOff>
                    <xdr:row>24</xdr:row>
                    <xdr:rowOff>1165860</xdr:rowOff>
                  </to>
                </anchor>
              </controlPr>
            </control>
          </mc:Choice>
        </mc:AlternateContent>
        <mc:AlternateContent xmlns:mc="http://schemas.openxmlformats.org/markup-compatibility/2006">
          <mc:Choice Requires="x14">
            <control shapeId="182288" r:id="rId6" name="List Box 16">
              <controlPr defaultSize="0" autoLine="0" autoPict="0">
                <anchor moveWithCells="1">
                  <from>
                    <xdr:col>5</xdr:col>
                    <xdr:colOff>22860</xdr:colOff>
                    <xdr:row>24</xdr:row>
                    <xdr:rowOff>22860</xdr:rowOff>
                  </from>
                  <to>
                    <xdr:col>5</xdr:col>
                    <xdr:colOff>1371600</xdr:colOff>
                    <xdr:row>24</xdr:row>
                    <xdr:rowOff>1165860</xdr:rowOff>
                  </to>
                </anchor>
              </controlPr>
            </control>
          </mc:Choice>
        </mc:AlternateContent>
        <mc:AlternateContent xmlns:mc="http://schemas.openxmlformats.org/markup-compatibility/2006">
          <mc:Choice Requires="x14">
            <control shapeId="182289" r:id="rId7" name="List Box 17">
              <controlPr defaultSize="0" autoLine="0" autoPict="0">
                <anchor moveWithCells="1">
                  <from>
                    <xdr:col>6</xdr:col>
                    <xdr:colOff>22860</xdr:colOff>
                    <xdr:row>24</xdr:row>
                    <xdr:rowOff>22860</xdr:rowOff>
                  </from>
                  <to>
                    <xdr:col>6</xdr:col>
                    <xdr:colOff>1371600</xdr:colOff>
                    <xdr:row>24</xdr:row>
                    <xdr:rowOff>1165860</xdr:rowOff>
                  </to>
                </anchor>
              </controlPr>
            </control>
          </mc:Choice>
        </mc:AlternateContent>
        <mc:AlternateContent xmlns:mc="http://schemas.openxmlformats.org/markup-compatibility/2006">
          <mc:Choice Requires="x14">
            <control shapeId="182290" r:id="rId8" name="List Box 18">
              <controlPr defaultSize="0" autoLine="0" autoPict="0">
                <anchor moveWithCells="1">
                  <from>
                    <xdr:col>7</xdr:col>
                    <xdr:colOff>22860</xdr:colOff>
                    <xdr:row>24</xdr:row>
                    <xdr:rowOff>22860</xdr:rowOff>
                  </from>
                  <to>
                    <xdr:col>7</xdr:col>
                    <xdr:colOff>1371600</xdr:colOff>
                    <xdr:row>24</xdr:row>
                    <xdr:rowOff>1165860</xdr:rowOff>
                  </to>
                </anchor>
              </controlPr>
            </control>
          </mc:Choice>
        </mc:AlternateContent>
        <mc:AlternateContent xmlns:mc="http://schemas.openxmlformats.org/markup-compatibility/2006">
          <mc:Choice Requires="x14">
            <control shapeId="182291" r:id="rId9" name="List Box 19">
              <controlPr defaultSize="0" autoLine="0" autoPict="0">
                <anchor moveWithCells="1">
                  <from>
                    <xdr:col>8</xdr:col>
                    <xdr:colOff>22860</xdr:colOff>
                    <xdr:row>24</xdr:row>
                    <xdr:rowOff>22860</xdr:rowOff>
                  </from>
                  <to>
                    <xdr:col>8</xdr:col>
                    <xdr:colOff>1371600</xdr:colOff>
                    <xdr:row>24</xdr:row>
                    <xdr:rowOff>1165860</xdr:rowOff>
                  </to>
                </anchor>
              </controlPr>
            </control>
          </mc:Choice>
        </mc:AlternateContent>
      </controls>
    </mc:Choice>
  </mc:AlternateContent>
  <tableParts count="1">
    <tablePart r:id="rId10"/>
  </tableParts>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5871A-0216-4FB2-A418-B79E0AAC260D}">
  <sheetPr codeName="Hoja55">
    <tabColor rgb="FFE2A8E6"/>
    <pageSetUpPr fitToPage="1"/>
  </sheetPr>
  <dimension ref="A1:DZ357"/>
  <sheetViews>
    <sheetView showGridLines="0" showRowColHeaders="0" topLeftCell="A18" zoomScaleNormal="100" workbookViewId="0">
      <pane xSplit="10" topLeftCell="K1" activePane="topRight" state="frozen"/>
      <selection activeCell="B23" sqref="B23:J44"/>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ustomWidth="1"/>
    <col min="12" max="12" width="37.44140625" style="82" customWidth="1"/>
    <col min="13" max="13" width="52.5546875" style="82" bestFit="1" customWidth="1"/>
    <col min="14" max="14" width="51.44140625" style="82" bestFit="1" customWidth="1"/>
    <col min="15" max="15" width="1.33203125" style="82" customWidth="1"/>
    <col min="16" max="111" width="11.44140625" style="82" customWidth="1"/>
    <col min="112" max="112" width="11.44140625" style="22"/>
    <col min="113" max="16384" width="11.44140625" style="82"/>
  </cols>
  <sheetData>
    <row r="1" spans="1:12" s="22" customFormat="1" ht="20.25" customHeight="1" thickTop="1" thickBot="1" x14ac:dyDescent="0.35">
      <c r="A1" s="463"/>
      <c r="B1" s="464"/>
      <c r="C1" s="464"/>
      <c r="D1" s="464"/>
      <c r="E1" s="464"/>
      <c r="F1" s="464"/>
      <c r="G1" s="464"/>
      <c r="H1" s="464"/>
      <c r="I1" s="464"/>
      <c r="J1" s="465"/>
      <c r="K1" s="21">
        <v>2958465</v>
      </c>
      <c r="L1" s="21"/>
    </row>
    <row r="2" spans="1:12" s="22" customFormat="1" ht="45" customHeight="1" x14ac:dyDescent="0.3">
      <c r="A2" s="62"/>
      <c r="B2" s="474"/>
      <c r="C2" s="481" t="s">
        <v>99</v>
      </c>
      <c r="D2" s="481"/>
      <c r="E2" s="481"/>
      <c r="F2" s="481"/>
      <c r="G2" s="482"/>
      <c r="H2" s="482"/>
      <c r="I2" s="483"/>
      <c r="J2" s="64"/>
    </row>
    <row r="3" spans="1:12" s="22" customFormat="1" ht="15" thickBot="1" x14ac:dyDescent="0.35">
      <c r="A3" s="62"/>
      <c r="B3" s="475"/>
      <c r="C3" s="473"/>
      <c r="D3" s="473"/>
      <c r="E3" s="473"/>
      <c r="F3" s="473" t="s">
        <v>100</v>
      </c>
      <c r="G3" s="479"/>
      <c r="H3" s="479"/>
      <c r="I3" s="480"/>
      <c r="J3" s="64"/>
    </row>
    <row r="4" spans="1:12" s="22" customFormat="1" ht="15" thickBot="1" x14ac:dyDescent="0.35">
      <c r="A4" s="62"/>
      <c r="B4" s="466"/>
      <c r="C4" s="466"/>
      <c r="D4" s="466"/>
      <c r="E4" s="466"/>
      <c r="F4" s="466"/>
      <c r="G4" s="466"/>
      <c r="H4" s="466"/>
      <c r="I4" s="466"/>
      <c r="J4" s="64"/>
    </row>
    <row r="5" spans="1:12" s="22" customFormat="1" ht="27.75" customHeight="1" thickBot="1" x14ac:dyDescent="0.35">
      <c r="A5" s="62"/>
      <c r="B5" s="476" t="s">
        <v>101</v>
      </c>
      <c r="C5" s="477"/>
      <c r="D5" s="477"/>
      <c r="E5" s="477"/>
      <c r="F5" s="477"/>
      <c r="G5" s="477"/>
      <c r="H5" s="477"/>
      <c r="I5" s="478"/>
      <c r="J5" s="64"/>
    </row>
    <row r="6" spans="1:12" s="22" customFormat="1" ht="15" thickBot="1" x14ac:dyDescent="0.35">
      <c r="A6" s="62"/>
      <c r="B6" s="471" t="s">
        <v>102</v>
      </c>
      <c r="C6" s="472"/>
      <c r="D6" s="23" t="s">
        <v>103</v>
      </c>
      <c r="E6" s="24" t="s">
        <v>104</v>
      </c>
      <c r="F6" s="24" t="s">
        <v>105</v>
      </c>
      <c r="G6" s="24" t="s">
        <v>106</v>
      </c>
      <c r="H6" s="24" t="s">
        <v>107</v>
      </c>
      <c r="I6" s="25" t="s">
        <v>108</v>
      </c>
      <c r="J6" s="64"/>
    </row>
    <row r="7" spans="1:12"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2"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2"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2"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2"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2"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2"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2"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2"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2"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352"/>
      <c r="C20" s="352"/>
      <c r="D20" s="352"/>
      <c r="E20" s="352"/>
      <c r="F20" s="352"/>
      <c r="G20" s="352"/>
      <c r="H20" s="352"/>
      <c r="I20" s="352"/>
      <c r="J20" s="64"/>
    </row>
    <row r="21" spans="1:130" s="22" customFormat="1" ht="18" hidden="1" customHeight="1" thickBot="1" x14ac:dyDescent="0.35">
      <c r="A21" s="62"/>
      <c r="B21" s="322" t="s">
        <v>1142</v>
      </c>
      <c r="C21" s="323"/>
      <c r="D21" s="323"/>
      <c r="E21" s="323"/>
      <c r="F21" s="323"/>
      <c r="G21" s="323"/>
      <c r="H21" s="323"/>
      <c r="I21" s="324"/>
      <c r="J21" s="64"/>
    </row>
    <row r="22" spans="1:130" s="22" customFormat="1" ht="18" customHeight="1" collapsed="1" thickBot="1" x14ac:dyDescent="0.35">
      <c r="A22" s="62"/>
      <c r="B22" s="562" t="s">
        <v>1460</v>
      </c>
      <c r="C22" s="563"/>
      <c r="D22" s="503" t="str">
        <f>IF(DZ23&gt;0,Navegación!$E$93,"")</f>
        <v/>
      </c>
      <c r="E22" s="503"/>
      <c r="F22" s="503"/>
      <c r="G22" s="503"/>
      <c r="H22" s="503"/>
      <c r="I22" s="504"/>
      <c r="J22" s="64"/>
    </row>
    <row r="23" spans="1:130" s="22" customFormat="1" x14ac:dyDescent="0.3">
      <c r="A23" s="62"/>
      <c r="B23" s="484" t="s">
        <v>1213</v>
      </c>
      <c r="C23" s="485"/>
      <c r="D23" s="16"/>
      <c r="E23" s="16"/>
      <c r="F23" s="16"/>
      <c r="G23" s="16"/>
      <c r="H23" s="16"/>
      <c r="I23" s="17"/>
      <c r="J23" s="64"/>
      <c r="DZ23" s="147">
        <f>COUNTIF(D23:I23,"&lt;&gt;")</f>
        <v>0</v>
      </c>
    </row>
    <row r="24" spans="1:130" s="22" customFormat="1" x14ac:dyDescent="0.3">
      <c r="A24" s="62"/>
      <c r="B24" s="467" t="s">
        <v>781</v>
      </c>
      <c r="C24" s="468"/>
      <c r="D24" s="26"/>
      <c r="E24" s="26"/>
      <c r="F24" s="26"/>
      <c r="G24" s="26"/>
      <c r="H24" s="26"/>
      <c r="I24" s="27"/>
      <c r="J24" s="64"/>
    </row>
    <row r="25" spans="1:130" s="22" customFormat="1" ht="15" thickBot="1" x14ac:dyDescent="0.35">
      <c r="A25" s="62"/>
      <c r="B25" s="487" t="s">
        <v>782</v>
      </c>
      <c r="C25" s="488"/>
      <c r="D25" s="13"/>
      <c r="E25" s="13"/>
      <c r="F25" s="13"/>
      <c r="G25" s="13"/>
      <c r="H25" s="13"/>
      <c r="I25" s="28"/>
      <c r="J25" s="64"/>
    </row>
    <row r="26" spans="1:130" s="22" customFormat="1" ht="21" thickBot="1" x14ac:dyDescent="0.35">
      <c r="A26" s="195"/>
      <c r="B26" s="233"/>
      <c r="C26" s="233"/>
      <c r="D26" s="231"/>
      <c r="E26" s="231"/>
      <c r="F26" s="231"/>
      <c r="G26" s="231"/>
      <c r="H26" s="231"/>
      <c r="I26" s="231"/>
      <c r="J26" s="64"/>
    </row>
    <row r="27" spans="1:130" s="22" customFormat="1" x14ac:dyDescent="0.3">
      <c r="A27" s="195"/>
      <c r="B27" s="494" t="s">
        <v>131</v>
      </c>
      <c r="C27" s="497"/>
      <c r="D27" s="497"/>
      <c r="E27" s="497"/>
      <c r="F27" s="497"/>
      <c r="G27" s="497"/>
      <c r="H27" s="497"/>
      <c r="I27" s="498"/>
      <c r="J27" s="64"/>
    </row>
    <row r="28" spans="1:130" s="22" customFormat="1" collapsed="1" x14ac:dyDescent="0.3">
      <c r="A28" s="195"/>
      <c r="B28" s="495"/>
      <c r="C28" s="499"/>
      <c r="D28" s="499"/>
      <c r="E28" s="499"/>
      <c r="F28" s="499"/>
      <c r="G28" s="499"/>
      <c r="H28" s="499"/>
      <c r="I28" s="500"/>
      <c r="J28" s="64"/>
    </row>
    <row r="29" spans="1:130" s="22" customFormat="1" x14ac:dyDescent="0.3">
      <c r="A29" s="195"/>
      <c r="B29" s="495"/>
      <c r="C29" s="499"/>
      <c r="D29" s="499"/>
      <c r="E29" s="499"/>
      <c r="F29" s="499"/>
      <c r="G29" s="499"/>
      <c r="H29" s="499"/>
      <c r="I29" s="500"/>
      <c r="J29" s="64"/>
    </row>
    <row r="30" spans="1:130" s="22" customFormat="1" x14ac:dyDescent="0.3">
      <c r="A30" s="195"/>
      <c r="B30" s="495"/>
      <c r="C30" s="499"/>
      <c r="D30" s="499"/>
      <c r="E30" s="499"/>
      <c r="F30" s="499"/>
      <c r="G30" s="499"/>
      <c r="H30" s="499"/>
      <c r="I30" s="500"/>
      <c r="J30" s="64"/>
    </row>
    <row r="31" spans="1:130" s="22" customFormat="1" ht="15" thickBot="1" x14ac:dyDescent="0.35">
      <c r="A31" s="195"/>
      <c r="B31" s="496"/>
      <c r="C31" s="501"/>
      <c r="D31" s="501"/>
      <c r="E31" s="501"/>
      <c r="F31" s="501"/>
      <c r="G31" s="501"/>
      <c r="H31" s="501"/>
      <c r="I31" s="502"/>
      <c r="J31" s="64"/>
    </row>
    <row r="32" spans="1:130" s="22" customFormat="1" ht="15" thickBot="1" x14ac:dyDescent="0.35">
      <c r="A32" s="63"/>
      <c r="B32" s="489" t="str">
        <f>'WINDOWS 1'!$B$37</f>
        <v>APROBADOR POR: Jefe Dpto. Servicios Compartidos</v>
      </c>
      <c r="C32" s="489"/>
      <c r="D32" s="489"/>
      <c r="E32" s="298"/>
      <c r="F32" s="298" t="str">
        <f>'WINDOWS 1'!F37</f>
        <v>V20 de 26/09/2023</v>
      </c>
      <c r="G32" s="299"/>
      <c r="H32" s="299"/>
      <c r="I32" s="299" t="str">
        <f>"Pág. " &amp;Navegación!B83 &amp; " de " &amp;Navegación!$B$102</f>
        <v>Pág. 47 de 54</v>
      </c>
      <c r="J32" s="65"/>
    </row>
    <row r="33" spans="1:112" s="22" customFormat="1" ht="15" thickTop="1" x14ac:dyDescent="0.3">
      <c r="B33" s="82"/>
      <c r="C33" s="82"/>
      <c r="D33" s="82"/>
      <c r="E33" s="82"/>
      <c r="F33" s="82"/>
      <c r="G33" s="82"/>
      <c r="H33" s="82"/>
      <c r="I33" s="82"/>
      <c r="J33" s="82"/>
    </row>
    <row r="34" spans="1:112" s="22" customFormat="1" x14ac:dyDescent="0.3">
      <c r="B34" s="82"/>
      <c r="C34" s="82"/>
      <c r="D34" s="82"/>
      <c r="E34" s="82"/>
      <c r="F34" s="82"/>
      <c r="G34" s="82"/>
      <c r="H34" s="82"/>
      <c r="I34" s="82"/>
      <c r="J34" s="82"/>
    </row>
    <row r="35" spans="1:112" s="22" customFormat="1" collapsed="1" x14ac:dyDescent="0.3">
      <c r="B35" s="82"/>
      <c r="C35" s="82"/>
      <c r="D35" s="82"/>
      <c r="E35" s="82"/>
      <c r="F35" s="82"/>
      <c r="G35" s="82"/>
      <c r="H35" s="82"/>
      <c r="I35" s="82"/>
      <c r="J35" s="82"/>
    </row>
    <row r="36" spans="1:112" s="22" customFormat="1" x14ac:dyDescent="0.3">
      <c r="B36" s="82"/>
      <c r="C36" s="82"/>
      <c r="D36" s="82"/>
      <c r="E36" s="82"/>
      <c r="F36" s="82"/>
      <c r="G36" s="82"/>
      <c r="H36" s="82"/>
      <c r="I36" s="82"/>
      <c r="J36" s="82"/>
      <c r="DH36" s="147" t="e">
        <f>COUNTIF(#REF!,"&lt;&gt;")</f>
        <v>#REF!</v>
      </c>
    </row>
    <row r="37" spans="1:112" s="22" customFormat="1" x14ac:dyDescent="0.3">
      <c r="A37" s="82"/>
      <c r="B37" s="82"/>
      <c r="C37" s="82"/>
      <c r="D37" s="82"/>
      <c r="E37" s="82"/>
      <c r="F37" s="82"/>
      <c r="G37" s="82"/>
      <c r="H37" s="82"/>
      <c r="I37" s="82"/>
      <c r="J37" s="82"/>
    </row>
    <row r="38" spans="1:112" s="22" customFormat="1" x14ac:dyDescent="0.3">
      <c r="A38" s="82"/>
      <c r="B38" s="82"/>
      <c r="C38" s="82"/>
      <c r="D38" s="82"/>
      <c r="E38" s="82"/>
      <c r="F38" s="82"/>
      <c r="G38" s="82"/>
      <c r="H38" s="82"/>
      <c r="I38" s="82"/>
      <c r="J38" s="82"/>
    </row>
    <row r="39" spans="1:112" s="22" customFormat="1" ht="18.75" customHeight="1" x14ac:dyDescent="0.3">
      <c r="A39" s="82"/>
      <c r="B39" s="82"/>
      <c r="C39" s="82"/>
      <c r="D39" s="82"/>
      <c r="E39" s="82"/>
      <c r="F39" s="82"/>
      <c r="G39" s="82"/>
      <c r="H39" s="82"/>
      <c r="I39" s="82"/>
      <c r="J39" s="82"/>
    </row>
    <row r="40" spans="1:112" s="22" customFormat="1" ht="15" customHeight="1" x14ac:dyDescent="0.3">
      <c r="A40" s="82"/>
      <c r="B40" s="82"/>
      <c r="C40" s="82"/>
      <c r="D40" s="82"/>
      <c r="E40" s="82"/>
      <c r="F40" s="82"/>
      <c r="G40" s="82"/>
      <c r="H40" s="82"/>
      <c r="I40" s="82"/>
      <c r="J40" s="82"/>
      <c r="DH40" s="147" t="e">
        <f>COUNTIF(#REF!,"&lt;&gt;")</f>
        <v>#REF!</v>
      </c>
    </row>
    <row r="41" spans="1:112" s="22" customFormat="1" x14ac:dyDescent="0.3">
      <c r="A41" s="82"/>
      <c r="B41" s="82"/>
      <c r="C41" s="82"/>
      <c r="D41" s="82"/>
      <c r="E41" s="82"/>
      <c r="F41" s="82"/>
      <c r="G41" s="82"/>
      <c r="H41" s="82"/>
      <c r="I41" s="82"/>
      <c r="J41" s="82"/>
    </row>
    <row r="42" spans="1:112" s="22" customFormat="1" x14ac:dyDescent="0.3">
      <c r="A42" s="82"/>
      <c r="B42" s="82"/>
      <c r="C42" s="82"/>
      <c r="D42" s="82"/>
      <c r="E42" s="82"/>
      <c r="F42" s="82"/>
      <c r="G42" s="82"/>
      <c r="H42" s="82"/>
      <c r="I42" s="82"/>
      <c r="J42" s="82"/>
    </row>
    <row r="43" spans="1:112" s="22" customFormat="1" x14ac:dyDescent="0.3">
      <c r="A43" s="82"/>
      <c r="B43" s="82"/>
      <c r="C43" s="82"/>
      <c r="D43" s="82"/>
      <c r="E43" s="82"/>
      <c r="F43" s="82"/>
      <c r="G43" s="82"/>
      <c r="H43" s="82"/>
      <c r="I43" s="82"/>
      <c r="J43" s="82"/>
    </row>
    <row r="44" spans="1:112" s="22" customFormat="1" x14ac:dyDescent="0.3">
      <c r="A44" s="82"/>
      <c r="B44" s="82"/>
      <c r="C44" s="82"/>
      <c r="D44" s="82"/>
      <c r="E44" s="82"/>
      <c r="F44" s="82"/>
      <c r="G44" s="82"/>
      <c r="H44" s="82"/>
      <c r="I44" s="82"/>
      <c r="J44" s="82"/>
    </row>
    <row r="45" spans="1:112" s="22" customFormat="1" collapsed="1" x14ac:dyDescent="0.3">
      <c r="A45" s="82"/>
      <c r="B45" s="82"/>
      <c r="C45" s="82"/>
      <c r="D45" s="82"/>
      <c r="E45" s="82"/>
      <c r="F45" s="82"/>
      <c r="G45" s="82"/>
      <c r="H45" s="82"/>
      <c r="I45" s="82"/>
      <c r="J45" s="82"/>
    </row>
    <row r="46" spans="1:112" s="22" customFormat="1" hidden="1" x14ac:dyDescent="0.3">
      <c r="A46" s="82"/>
      <c r="B46" s="82"/>
      <c r="C46" s="82"/>
      <c r="D46" s="82"/>
      <c r="E46" s="82"/>
      <c r="F46" s="82"/>
      <c r="G46" s="82"/>
      <c r="H46" s="82"/>
      <c r="I46" s="82"/>
      <c r="J46" s="82"/>
      <c r="DH46" s="147" t="e">
        <f>COUNTIF(#REF!,"&lt;&gt;")</f>
        <v>#REF!</v>
      </c>
    </row>
    <row r="47" spans="1:112" s="22" customFormat="1" x14ac:dyDescent="0.3">
      <c r="A47" s="82"/>
      <c r="B47" s="82"/>
      <c r="C47" s="82"/>
      <c r="D47" s="82"/>
      <c r="E47" s="82"/>
      <c r="F47" s="82"/>
      <c r="G47" s="82"/>
      <c r="H47" s="82"/>
      <c r="I47" s="82"/>
      <c r="J47" s="82"/>
      <c r="DH47" s="147" t="e">
        <f>COUNTIF(#REF!,"&lt;&gt;")</f>
        <v>#REF!</v>
      </c>
    </row>
    <row r="48" spans="1:112" s="22" customFormat="1" x14ac:dyDescent="0.3">
      <c r="A48" s="82"/>
      <c r="B48" s="82"/>
      <c r="C48" s="82"/>
      <c r="D48" s="82"/>
      <c r="E48" s="82"/>
      <c r="F48" s="82"/>
      <c r="G48" s="82"/>
      <c r="H48" s="82"/>
      <c r="I48" s="82"/>
      <c r="J48" s="82"/>
    </row>
    <row r="49" spans="1:112" s="22" customFormat="1" collapsed="1" x14ac:dyDescent="0.3">
      <c r="A49" s="82"/>
      <c r="B49" s="82"/>
      <c r="C49" s="82"/>
      <c r="D49" s="82"/>
      <c r="E49" s="82"/>
      <c r="F49" s="82"/>
      <c r="G49" s="82"/>
      <c r="H49" s="82"/>
      <c r="I49" s="82"/>
      <c r="J49" s="82"/>
    </row>
    <row r="50" spans="1:112" s="22" customFormat="1" ht="18.75" customHeight="1" x14ac:dyDescent="0.3">
      <c r="A50" s="82"/>
      <c r="B50" s="82"/>
      <c r="C50" s="82"/>
      <c r="D50" s="82"/>
      <c r="E50" s="82"/>
      <c r="F50" s="82"/>
      <c r="G50" s="82"/>
      <c r="H50" s="82"/>
      <c r="I50" s="82"/>
      <c r="J50" s="82"/>
    </row>
    <row r="51" spans="1:112" s="22" customFormat="1" x14ac:dyDescent="0.3">
      <c r="A51" s="82"/>
      <c r="B51" s="82"/>
      <c r="C51" s="82"/>
      <c r="D51" s="82"/>
      <c r="E51" s="82"/>
      <c r="F51" s="82"/>
      <c r="G51" s="82"/>
      <c r="H51" s="82"/>
      <c r="I51" s="82"/>
      <c r="J51" s="82"/>
      <c r="DH51" s="147" t="e">
        <f>COUNTIF(#REF!,"&lt;&gt;")</f>
        <v>#REF!</v>
      </c>
    </row>
    <row r="52" spans="1:112" s="22" customFormat="1" x14ac:dyDescent="0.3">
      <c r="A52" s="82"/>
      <c r="B52" s="82"/>
      <c r="C52" s="82"/>
      <c r="D52" s="82"/>
      <c r="E52" s="82"/>
      <c r="F52" s="82"/>
      <c r="G52" s="82"/>
      <c r="H52" s="82"/>
      <c r="I52" s="82"/>
      <c r="J52" s="82"/>
    </row>
    <row r="53" spans="1:112" s="22" customFormat="1" collapsed="1" x14ac:dyDescent="0.3">
      <c r="A53" s="82"/>
      <c r="B53" s="82"/>
      <c r="C53" s="82"/>
      <c r="D53" s="82"/>
      <c r="E53" s="82"/>
      <c r="F53" s="82"/>
      <c r="G53" s="82"/>
      <c r="H53" s="82"/>
      <c r="I53" s="82"/>
      <c r="J53" s="82"/>
    </row>
    <row r="54" spans="1:112" s="22" customFormat="1" ht="18.75" customHeight="1" x14ac:dyDescent="0.3">
      <c r="A54" s="82"/>
      <c r="B54" s="82"/>
      <c r="C54" s="82"/>
      <c r="D54" s="82"/>
      <c r="E54" s="82"/>
      <c r="F54" s="82"/>
      <c r="G54" s="82"/>
      <c r="H54" s="82"/>
      <c r="I54" s="82"/>
      <c r="J54" s="82"/>
    </row>
    <row r="55" spans="1:112" s="22" customFormat="1" x14ac:dyDescent="0.3">
      <c r="A55" s="82"/>
      <c r="B55" s="82"/>
      <c r="C55" s="82"/>
      <c r="D55" s="82"/>
      <c r="E55" s="82"/>
      <c r="F55" s="82"/>
      <c r="G55" s="82"/>
      <c r="H55" s="82"/>
      <c r="I55" s="82"/>
      <c r="J55" s="82"/>
      <c r="DH55" s="147">
        <f>COUNTIF(D23:I23,"&lt;&gt;")</f>
        <v>0</v>
      </c>
    </row>
    <row r="56" spans="1:112" s="22" customFormat="1" x14ac:dyDescent="0.3">
      <c r="A56" s="82"/>
      <c r="B56" s="82"/>
      <c r="C56" s="82"/>
      <c r="D56" s="82"/>
      <c r="E56" s="82"/>
      <c r="F56" s="82"/>
      <c r="G56" s="82"/>
      <c r="H56" s="82"/>
      <c r="I56" s="82"/>
      <c r="J56" s="82"/>
    </row>
    <row r="57" spans="1:112" s="22" customFormat="1" collapsed="1" x14ac:dyDescent="0.3">
      <c r="A57" s="82"/>
      <c r="B57" s="82"/>
      <c r="C57" s="82"/>
      <c r="D57" s="82"/>
      <c r="E57" s="82"/>
      <c r="F57" s="82"/>
      <c r="G57" s="82"/>
      <c r="H57" s="82"/>
      <c r="I57" s="82"/>
      <c r="J57" s="82"/>
    </row>
    <row r="58" spans="1:112" s="22" customFormat="1" ht="18.75" customHeight="1" x14ac:dyDescent="0.3">
      <c r="A58" s="82"/>
      <c r="B58" s="82"/>
      <c r="C58" s="82"/>
      <c r="D58" s="82"/>
      <c r="E58" s="82"/>
      <c r="F58" s="82"/>
      <c r="G58" s="82"/>
      <c r="H58" s="82"/>
      <c r="I58" s="82"/>
      <c r="J58" s="82"/>
    </row>
    <row r="59" spans="1:112" s="22" customFormat="1" x14ac:dyDescent="0.3">
      <c r="A59" s="82"/>
      <c r="B59" s="82"/>
      <c r="C59" s="82"/>
      <c r="D59" s="82"/>
      <c r="E59" s="82"/>
      <c r="F59" s="82"/>
      <c r="G59" s="82"/>
      <c r="H59" s="82"/>
      <c r="I59" s="82"/>
      <c r="J59" s="82"/>
      <c r="DH59" s="147" t="e">
        <f>COUNTIF(#REF!,"&lt;&gt;")</f>
        <v>#REF!</v>
      </c>
    </row>
    <row r="60" spans="1:112" s="22" customFormat="1" x14ac:dyDescent="0.3">
      <c r="A60" s="82"/>
      <c r="B60" s="82"/>
      <c r="C60" s="82"/>
      <c r="D60" s="82"/>
      <c r="E60" s="82"/>
      <c r="F60" s="82"/>
      <c r="G60" s="82"/>
      <c r="H60" s="82"/>
      <c r="I60" s="82"/>
      <c r="J60" s="82"/>
    </row>
    <row r="61" spans="1:112" s="22" customFormat="1" x14ac:dyDescent="0.3">
      <c r="A61" s="82"/>
      <c r="B61" s="82"/>
      <c r="C61" s="82"/>
      <c r="D61" s="82"/>
      <c r="E61" s="82"/>
      <c r="F61" s="82"/>
      <c r="G61" s="82"/>
      <c r="H61" s="82"/>
      <c r="I61" s="82"/>
      <c r="J61" s="82"/>
    </row>
    <row r="62" spans="1:112" s="22" customFormat="1" ht="18.75" customHeight="1" x14ac:dyDescent="0.3">
      <c r="A62" s="82"/>
      <c r="B62" s="82"/>
      <c r="C62" s="82"/>
      <c r="D62" s="82"/>
      <c r="E62" s="82"/>
      <c r="F62" s="82"/>
      <c r="G62" s="82"/>
      <c r="H62" s="82"/>
      <c r="I62" s="82"/>
      <c r="J62" s="82"/>
    </row>
    <row r="63" spans="1:112" s="22" customFormat="1" x14ac:dyDescent="0.3">
      <c r="A63" s="82"/>
      <c r="B63" s="82"/>
      <c r="C63" s="82"/>
      <c r="D63" s="82"/>
      <c r="E63" s="82"/>
      <c r="F63" s="82"/>
      <c r="G63" s="82"/>
      <c r="H63" s="82"/>
      <c r="I63" s="82"/>
      <c r="J63" s="82"/>
      <c r="DH63" s="147" t="e">
        <f>COUNTIF(#REF!,"&lt;&gt;")</f>
        <v>#REF!</v>
      </c>
    </row>
    <row r="64" spans="1:112" s="22" customFormat="1" x14ac:dyDescent="0.3">
      <c r="A64" s="82"/>
      <c r="B64" s="82"/>
      <c r="C64" s="82"/>
      <c r="D64" s="82"/>
      <c r="E64" s="82"/>
      <c r="F64" s="82"/>
      <c r="G64" s="82"/>
      <c r="H64" s="82"/>
      <c r="I64" s="82"/>
      <c r="J64" s="82"/>
    </row>
    <row r="65" spans="1:112" s="22" customFormat="1" ht="42" customHeight="1" x14ac:dyDescent="0.3">
      <c r="A65" s="82"/>
      <c r="B65" s="82"/>
      <c r="C65" s="82"/>
      <c r="D65" s="82"/>
      <c r="E65" s="82"/>
      <c r="F65" s="82"/>
      <c r="G65" s="82"/>
      <c r="H65" s="82"/>
      <c r="I65" s="82"/>
      <c r="J65" s="82"/>
    </row>
    <row r="66" spans="1:112" s="22" customFormat="1" x14ac:dyDescent="0.3">
      <c r="A66" s="82"/>
      <c r="B66" s="82"/>
      <c r="C66" s="82"/>
      <c r="D66" s="82"/>
      <c r="E66" s="82"/>
      <c r="F66" s="82"/>
      <c r="G66" s="82"/>
      <c r="H66" s="82"/>
      <c r="I66" s="82"/>
      <c r="J66" s="82"/>
    </row>
    <row r="67" spans="1:112" s="22" customFormat="1" x14ac:dyDescent="0.3">
      <c r="A67" s="82"/>
      <c r="B67" s="82"/>
      <c r="C67" s="82"/>
      <c r="D67" s="82"/>
      <c r="E67" s="82"/>
      <c r="F67" s="82"/>
      <c r="G67" s="82"/>
      <c r="H67" s="82"/>
      <c r="I67" s="82"/>
      <c r="J67" s="82"/>
      <c r="DH67" s="147" t="e">
        <f>COUNTIF(#REF!,"&lt;&gt;")</f>
        <v>#REF!</v>
      </c>
    </row>
    <row r="68" spans="1:112" s="22" customFormat="1" x14ac:dyDescent="0.3">
      <c r="A68" s="82"/>
      <c r="B68" s="82"/>
      <c r="C68" s="82"/>
      <c r="D68" s="82"/>
      <c r="E68" s="82"/>
      <c r="F68" s="82"/>
      <c r="G68" s="82"/>
      <c r="H68" s="82"/>
      <c r="I68" s="82"/>
      <c r="J68" s="82"/>
    </row>
    <row r="69" spans="1:112" s="22" customFormat="1" collapsed="1" x14ac:dyDescent="0.3">
      <c r="A69" s="82"/>
      <c r="B69" s="82"/>
      <c r="C69" s="82"/>
      <c r="D69" s="82"/>
      <c r="E69" s="82"/>
      <c r="F69" s="82"/>
      <c r="G69" s="82"/>
      <c r="H69" s="82"/>
      <c r="I69" s="82"/>
      <c r="J69" s="82"/>
    </row>
    <row r="70" spans="1:112" s="22" customFormat="1" ht="15" customHeight="1" x14ac:dyDescent="0.3">
      <c r="A70" s="82"/>
      <c r="B70" s="82"/>
      <c r="C70" s="82"/>
      <c r="D70" s="82"/>
      <c r="E70" s="82"/>
      <c r="F70" s="82"/>
      <c r="G70" s="82"/>
      <c r="H70" s="82"/>
      <c r="I70" s="82"/>
      <c r="J70" s="82"/>
      <c r="DH70" s="147" t="e">
        <f>COUNTIF(#REF!,"&lt;&gt;")</f>
        <v>#REF!</v>
      </c>
    </row>
    <row r="71" spans="1:112" s="22" customFormat="1" x14ac:dyDescent="0.3">
      <c r="A71" s="82"/>
      <c r="B71" s="82"/>
      <c r="C71" s="82"/>
      <c r="D71" s="82"/>
      <c r="E71" s="82"/>
      <c r="F71" s="82"/>
      <c r="G71" s="82"/>
      <c r="H71" s="82"/>
      <c r="I71" s="82"/>
      <c r="J71" s="82"/>
    </row>
    <row r="72" spans="1:112" s="22" customFormat="1" x14ac:dyDescent="0.3">
      <c r="A72" s="82"/>
      <c r="B72" s="82"/>
      <c r="C72" s="82"/>
      <c r="D72" s="82"/>
      <c r="E72" s="82"/>
      <c r="F72" s="82"/>
      <c r="G72" s="82"/>
      <c r="H72" s="82"/>
      <c r="I72" s="82"/>
      <c r="J72" s="82"/>
      <c r="DH72" s="147" t="e">
        <f>COUNTIF(#REF!,"&lt;&gt;")</f>
        <v>#REF!</v>
      </c>
    </row>
    <row r="73" spans="1:112" s="22" customFormat="1" collapsed="1" x14ac:dyDescent="0.3">
      <c r="A73" s="82"/>
      <c r="B73" s="82"/>
      <c r="C73" s="82"/>
      <c r="D73" s="82"/>
      <c r="E73" s="82"/>
      <c r="F73" s="82"/>
      <c r="G73" s="82"/>
      <c r="H73" s="82"/>
      <c r="I73" s="82"/>
      <c r="J73" s="82"/>
    </row>
    <row r="74" spans="1:112" s="22" customFormat="1" x14ac:dyDescent="0.3">
      <c r="A74" s="82"/>
      <c r="B74" s="82"/>
      <c r="C74" s="82"/>
      <c r="D74" s="82"/>
      <c r="E74" s="82"/>
      <c r="F74" s="82"/>
      <c r="G74" s="82"/>
      <c r="H74" s="82"/>
      <c r="I74" s="82"/>
      <c r="J74" s="82"/>
    </row>
    <row r="75" spans="1:112" s="22" customFormat="1" x14ac:dyDescent="0.3">
      <c r="A75" s="82"/>
      <c r="B75" s="82"/>
      <c r="C75" s="82"/>
      <c r="D75" s="82"/>
      <c r="E75" s="82"/>
      <c r="F75" s="82"/>
      <c r="G75" s="82"/>
      <c r="H75" s="82"/>
      <c r="I75" s="82"/>
      <c r="J75" s="82"/>
    </row>
    <row r="76" spans="1:112" s="22" customFormat="1" ht="24" customHeight="1" x14ac:dyDescent="0.3">
      <c r="A76" s="82"/>
      <c r="B76" s="82"/>
      <c r="C76" s="82"/>
      <c r="D76" s="82"/>
      <c r="E76" s="82"/>
      <c r="F76" s="82"/>
      <c r="G76" s="82"/>
      <c r="H76" s="82"/>
      <c r="I76" s="82"/>
      <c r="J76" s="82"/>
    </row>
    <row r="77" spans="1:112" s="22" customFormat="1" x14ac:dyDescent="0.3">
      <c r="A77" s="82"/>
      <c r="B77" s="82"/>
      <c r="C77" s="82"/>
      <c r="D77" s="82"/>
      <c r="E77" s="82"/>
      <c r="F77" s="82"/>
      <c r="G77" s="82"/>
      <c r="H77" s="82"/>
      <c r="I77" s="82"/>
      <c r="J77" s="82"/>
    </row>
    <row r="78" spans="1:112" s="22" customFormat="1" hidden="1" x14ac:dyDescent="0.3">
      <c r="A78" s="82"/>
      <c r="B78" s="82"/>
      <c r="C78" s="82"/>
      <c r="D78" s="82"/>
      <c r="E78" s="82"/>
      <c r="F78" s="82"/>
      <c r="G78" s="82"/>
      <c r="H78" s="82"/>
      <c r="I78" s="82"/>
      <c r="J78" s="82"/>
    </row>
    <row r="79" spans="1:112" s="22" customFormat="1" ht="15.75" customHeight="1" x14ac:dyDescent="0.3">
      <c r="A79" s="82"/>
      <c r="B79" s="82"/>
      <c r="C79" s="82"/>
      <c r="D79" s="82"/>
      <c r="E79" s="82"/>
      <c r="F79" s="82"/>
      <c r="G79" s="82"/>
      <c r="H79" s="82"/>
      <c r="I79" s="82"/>
      <c r="J79" s="82"/>
      <c r="DH79" s="147" t="e">
        <f>COUNTIF(#REF!,"&lt;&gt;")</f>
        <v>#REF!</v>
      </c>
    </row>
    <row r="80" spans="1:112" s="22" customFormat="1" x14ac:dyDescent="0.3">
      <c r="A80" s="82"/>
      <c r="B80" s="82"/>
      <c r="C80" s="82"/>
      <c r="D80" s="82"/>
      <c r="E80" s="82"/>
      <c r="F80" s="82"/>
      <c r="G80" s="82"/>
      <c r="H80" s="82"/>
      <c r="I80" s="82"/>
      <c r="J80" s="82"/>
    </row>
    <row r="81" spans="1:112" s="22" customFormat="1" ht="15" customHeight="1" x14ac:dyDescent="0.3">
      <c r="A81" s="82"/>
      <c r="B81" s="82"/>
      <c r="C81" s="82"/>
      <c r="D81" s="82"/>
      <c r="E81" s="82"/>
      <c r="F81" s="82"/>
      <c r="G81" s="82"/>
      <c r="H81" s="82"/>
      <c r="I81" s="82"/>
      <c r="J81" s="82"/>
    </row>
    <row r="82" spans="1:112" s="22" customFormat="1" x14ac:dyDescent="0.3">
      <c r="A82" s="82"/>
      <c r="B82" s="82"/>
      <c r="C82" s="82"/>
      <c r="D82" s="82"/>
      <c r="E82" s="82"/>
      <c r="F82" s="82"/>
      <c r="G82" s="82"/>
      <c r="H82" s="82"/>
      <c r="I82" s="82"/>
      <c r="J82" s="82"/>
    </row>
    <row r="83" spans="1:112" s="22" customFormat="1" x14ac:dyDescent="0.3">
      <c r="A83" s="82"/>
      <c r="B83" s="82"/>
      <c r="C83" s="82"/>
      <c r="D83" s="82"/>
      <c r="E83" s="82"/>
      <c r="F83" s="82"/>
      <c r="G83" s="82"/>
      <c r="H83" s="82"/>
      <c r="I83" s="82"/>
      <c r="J83" s="82"/>
    </row>
    <row r="84" spans="1:112" s="22" customFormat="1" x14ac:dyDescent="0.3">
      <c r="A84" s="82"/>
      <c r="B84" s="82"/>
      <c r="C84" s="82"/>
      <c r="D84" s="82"/>
      <c r="E84" s="82"/>
      <c r="F84" s="82"/>
      <c r="G84" s="82"/>
      <c r="H84" s="82"/>
      <c r="I84" s="82"/>
      <c r="J84" s="82"/>
    </row>
    <row r="85" spans="1:112" s="22" customFormat="1" ht="18.75" customHeight="1" x14ac:dyDescent="0.3">
      <c r="A85" s="82"/>
      <c r="B85" s="82"/>
      <c r="C85" s="82"/>
      <c r="D85" s="82"/>
      <c r="E85" s="82"/>
      <c r="F85" s="82"/>
      <c r="G85" s="82"/>
      <c r="H85" s="82"/>
      <c r="I85" s="82"/>
      <c r="J85" s="82"/>
    </row>
    <row r="86" spans="1:112" s="22" customFormat="1" x14ac:dyDescent="0.3">
      <c r="A86" s="82"/>
      <c r="B86" s="82"/>
      <c r="C86" s="82"/>
      <c r="D86" s="82"/>
      <c r="E86" s="82"/>
      <c r="F86" s="82"/>
      <c r="G86" s="82"/>
      <c r="H86" s="82"/>
      <c r="I86" s="82"/>
      <c r="J86" s="82"/>
      <c r="DH86" s="147" t="e">
        <f>COUNTIF(#REF!,"&lt;&gt;")</f>
        <v>#REF!</v>
      </c>
    </row>
    <row r="87" spans="1:112" s="22" customFormat="1" x14ac:dyDescent="0.3">
      <c r="A87" s="82"/>
      <c r="B87" s="82"/>
      <c r="C87" s="82"/>
      <c r="D87" s="82"/>
      <c r="E87" s="82"/>
      <c r="F87" s="82"/>
      <c r="G87" s="82"/>
      <c r="H87" s="82"/>
      <c r="I87" s="82"/>
      <c r="J87" s="82"/>
    </row>
    <row r="88" spans="1:112" s="22" customFormat="1" x14ac:dyDescent="0.3">
      <c r="A88" s="82"/>
      <c r="B88" s="82"/>
      <c r="C88" s="82"/>
      <c r="D88" s="82"/>
      <c r="E88" s="82"/>
      <c r="F88" s="82"/>
      <c r="G88" s="82"/>
      <c r="H88" s="82"/>
      <c r="I88" s="82"/>
      <c r="J88" s="82"/>
    </row>
    <row r="89" spans="1:112" s="22" customFormat="1" ht="63" customHeight="1" x14ac:dyDescent="0.3">
      <c r="A89" s="82"/>
      <c r="B89" s="82"/>
      <c r="C89" s="82"/>
      <c r="D89" s="82"/>
      <c r="E89" s="82"/>
      <c r="F89" s="82"/>
      <c r="G89" s="82"/>
      <c r="H89" s="82"/>
      <c r="I89" s="82"/>
      <c r="J89" s="82"/>
    </row>
    <row r="90" spans="1:112" s="22" customFormat="1" x14ac:dyDescent="0.3">
      <c r="A90" s="82"/>
      <c r="B90" s="82"/>
      <c r="C90" s="82"/>
      <c r="D90" s="82"/>
      <c r="E90" s="82"/>
      <c r="F90" s="82"/>
      <c r="G90" s="82"/>
      <c r="H90" s="82"/>
      <c r="I90" s="82"/>
      <c r="J90" s="82"/>
    </row>
    <row r="91" spans="1:112" s="22" customFormat="1" x14ac:dyDescent="0.3">
      <c r="A91" s="82"/>
      <c r="B91" s="82"/>
      <c r="C91" s="82"/>
      <c r="D91" s="82"/>
      <c r="E91" s="82"/>
      <c r="F91" s="82"/>
      <c r="G91" s="82"/>
      <c r="H91" s="82"/>
      <c r="I91" s="82"/>
      <c r="J91" s="82"/>
      <c r="DH91" s="147" t="e">
        <f>COUNTIF(#REF!,"&lt;&gt;")</f>
        <v>#REF!</v>
      </c>
    </row>
    <row r="92" spans="1:112" s="22" customFormat="1" x14ac:dyDescent="0.3">
      <c r="A92" s="82"/>
      <c r="B92" s="82"/>
      <c r="C92" s="82"/>
      <c r="D92" s="82"/>
      <c r="E92" s="82"/>
      <c r="F92" s="82"/>
      <c r="G92" s="82"/>
      <c r="H92" s="82"/>
      <c r="I92" s="82"/>
      <c r="J92" s="82"/>
    </row>
    <row r="93" spans="1:112" s="22" customFormat="1" ht="18.75" customHeight="1" x14ac:dyDescent="0.3">
      <c r="A93" s="82"/>
      <c r="B93" s="82"/>
      <c r="C93" s="82"/>
      <c r="D93" s="82"/>
      <c r="E93" s="82"/>
      <c r="F93" s="82"/>
      <c r="G93" s="82"/>
      <c r="H93" s="82"/>
      <c r="I93" s="82"/>
      <c r="J93" s="82"/>
    </row>
    <row r="94" spans="1:112" s="22" customFormat="1" x14ac:dyDescent="0.3">
      <c r="A94" s="82"/>
      <c r="B94" s="82"/>
      <c r="C94" s="82"/>
      <c r="D94" s="82"/>
      <c r="E94" s="82"/>
      <c r="F94" s="82"/>
      <c r="G94" s="82"/>
      <c r="H94" s="82"/>
      <c r="I94" s="82"/>
      <c r="J94" s="82"/>
      <c r="DH94" s="147" t="e">
        <f>COUNTIF(#REF!,"&lt;&gt;")</f>
        <v>#REF!</v>
      </c>
    </row>
    <row r="95" spans="1:112" s="22" customFormat="1" x14ac:dyDescent="0.3">
      <c r="A95" s="82"/>
      <c r="B95" s="82"/>
      <c r="C95" s="82"/>
      <c r="D95" s="82"/>
      <c r="E95" s="82"/>
      <c r="F95" s="82"/>
      <c r="G95" s="82"/>
      <c r="H95" s="82"/>
      <c r="I95" s="82"/>
      <c r="J95" s="82"/>
    </row>
    <row r="96" spans="1:112" s="22" customFormat="1" x14ac:dyDescent="0.3">
      <c r="A96" s="82"/>
      <c r="B96" s="82"/>
      <c r="C96" s="82"/>
      <c r="D96" s="82"/>
      <c r="E96" s="82"/>
      <c r="F96" s="82"/>
      <c r="G96" s="82"/>
      <c r="H96" s="82"/>
      <c r="I96" s="82"/>
      <c r="J96" s="82"/>
    </row>
    <row r="97" spans="1:112" s="22" customFormat="1" hidden="1" x14ac:dyDescent="0.3">
      <c r="A97" s="82"/>
      <c r="B97" s="82"/>
      <c r="C97" s="82"/>
      <c r="D97" s="82"/>
      <c r="E97" s="82"/>
      <c r="F97" s="82"/>
      <c r="G97" s="82"/>
      <c r="H97" s="82"/>
      <c r="I97" s="82"/>
      <c r="J97" s="82"/>
    </row>
    <row r="98" spans="1:112" s="22" customFormat="1" x14ac:dyDescent="0.3">
      <c r="A98" s="82"/>
      <c r="B98" s="82"/>
      <c r="C98" s="82"/>
      <c r="D98" s="82"/>
      <c r="E98" s="82"/>
      <c r="F98" s="82"/>
      <c r="G98" s="82"/>
      <c r="H98" s="82"/>
      <c r="I98" s="82"/>
      <c r="J98" s="82"/>
      <c r="K98"/>
      <c r="L98"/>
      <c r="DH98" s="147" t="e">
        <f>COUNTIF(#REF!,"&lt;&gt;")</f>
        <v>#REF!</v>
      </c>
    </row>
    <row r="99" spans="1:112" s="22" customFormat="1" x14ac:dyDescent="0.3">
      <c r="A99" s="82"/>
      <c r="B99" s="82"/>
      <c r="C99" s="82"/>
      <c r="D99" s="82"/>
      <c r="E99" s="82"/>
      <c r="F99" s="82"/>
      <c r="G99" s="82"/>
      <c r="H99" s="82"/>
      <c r="I99" s="82"/>
      <c r="J99" s="82"/>
    </row>
    <row r="100" spans="1:112" s="22" customFormat="1" x14ac:dyDescent="0.3">
      <c r="A100" s="82"/>
      <c r="B100" s="82"/>
      <c r="C100" s="82"/>
      <c r="D100" s="82"/>
      <c r="E100" s="82"/>
      <c r="F100" s="82"/>
      <c r="G100" s="82"/>
      <c r="H100" s="82"/>
      <c r="I100" s="82"/>
      <c r="J100" s="82"/>
    </row>
    <row r="101" spans="1:112" s="22" customFormat="1" ht="26.25" customHeight="1" x14ac:dyDescent="0.3">
      <c r="A101" s="82"/>
      <c r="B101" s="82"/>
      <c r="C101" s="82"/>
      <c r="D101" s="82"/>
      <c r="E101" s="82"/>
      <c r="F101" s="82"/>
      <c r="G101" s="82"/>
      <c r="H101" s="82"/>
      <c r="I101" s="82"/>
      <c r="J101" s="82"/>
    </row>
    <row r="102" spans="1:112" s="22" customFormat="1" x14ac:dyDescent="0.3">
      <c r="A102" s="82"/>
      <c r="B102" s="82"/>
      <c r="C102" s="82"/>
      <c r="D102" s="82"/>
      <c r="E102" s="82"/>
      <c r="F102" s="82"/>
      <c r="G102" s="82"/>
      <c r="H102" s="82"/>
      <c r="I102" s="82"/>
      <c r="J102" s="82"/>
    </row>
    <row r="103" spans="1:112" s="22" customFormat="1" x14ac:dyDescent="0.3">
      <c r="A103" s="82"/>
      <c r="B103" s="82"/>
      <c r="C103" s="82"/>
      <c r="D103" s="82"/>
      <c r="E103" s="82"/>
      <c r="F103" s="82"/>
      <c r="G103" s="82"/>
      <c r="H103" s="82"/>
      <c r="I103" s="82"/>
      <c r="J103" s="82"/>
    </row>
    <row r="104" spans="1:112" s="22" customFormat="1" x14ac:dyDescent="0.3">
      <c r="A104" s="82"/>
      <c r="B104" s="82"/>
      <c r="C104" s="82"/>
      <c r="D104" s="82"/>
      <c r="E104" s="82"/>
      <c r="F104" s="82"/>
      <c r="G104" s="82"/>
      <c r="H104" s="82"/>
      <c r="I104" s="82"/>
      <c r="J104" s="82"/>
    </row>
    <row r="105" spans="1:112" s="22" customFormat="1" x14ac:dyDescent="0.3">
      <c r="A105" s="82"/>
      <c r="B105" s="82"/>
      <c r="C105" s="82"/>
      <c r="D105" s="82"/>
      <c r="E105" s="82"/>
      <c r="F105" s="82"/>
      <c r="G105" s="82"/>
      <c r="H105" s="82"/>
      <c r="I105" s="82"/>
      <c r="J105" s="82"/>
    </row>
    <row r="106" spans="1:112" s="22" customFormat="1" x14ac:dyDescent="0.3">
      <c r="A106" s="82"/>
      <c r="B106" s="82"/>
      <c r="C106" s="82"/>
      <c r="D106" s="82"/>
      <c r="E106" s="82"/>
      <c r="F106" s="82"/>
      <c r="G106" s="82"/>
      <c r="H106" s="82"/>
      <c r="I106" s="82"/>
      <c r="J106" s="82"/>
    </row>
    <row r="107" spans="1:112" s="22" customFormat="1" ht="25.5" customHeight="1" x14ac:dyDescent="0.3">
      <c r="A107" s="82"/>
      <c r="B107" s="82"/>
      <c r="C107" s="82"/>
      <c r="D107" s="82"/>
      <c r="E107" s="82"/>
      <c r="F107" s="82"/>
      <c r="G107" s="82"/>
      <c r="H107" s="82"/>
      <c r="I107" s="82"/>
      <c r="J107" s="82"/>
    </row>
    <row r="108" spans="1:112" s="22" customFormat="1" ht="36" customHeight="1" x14ac:dyDescent="0.3">
      <c r="A108" s="82"/>
      <c r="B108" s="82"/>
      <c r="C108" s="82"/>
      <c r="D108" s="82"/>
      <c r="E108" s="82"/>
      <c r="F108" s="82"/>
      <c r="G108" s="82"/>
      <c r="H108" s="82"/>
      <c r="I108" s="82"/>
      <c r="J108" s="82"/>
    </row>
    <row r="109" spans="1:112" s="22" customFormat="1" x14ac:dyDescent="0.3">
      <c r="A109" s="82"/>
      <c r="B109" s="82"/>
      <c r="C109" s="82"/>
      <c r="D109" s="82"/>
      <c r="E109" s="82"/>
      <c r="F109" s="82"/>
      <c r="G109" s="82"/>
      <c r="H109" s="82"/>
      <c r="I109" s="82"/>
      <c r="J109" s="82"/>
    </row>
    <row r="110" spans="1:112" s="22" customFormat="1" ht="15" customHeight="1" x14ac:dyDescent="0.3">
      <c r="A110" s="82"/>
      <c r="B110" s="82"/>
      <c r="C110" s="82"/>
      <c r="D110" s="82"/>
      <c r="E110" s="82"/>
      <c r="F110" s="82"/>
      <c r="G110" s="82"/>
      <c r="H110" s="82"/>
      <c r="I110" s="82"/>
      <c r="J110" s="82"/>
      <c r="DH110" s="147" t="e">
        <f>COUNTIF(#REF!,"&lt;&gt;")</f>
        <v>#REF!</v>
      </c>
    </row>
    <row r="111" spans="1:112" s="22" customFormat="1" x14ac:dyDescent="0.3">
      <c r="A111" s="82"/>
      <c r="B111" s="82"/>
      <c r="C111" s="82"/>
      <c r="D111" s="82"/>
      <c r="E111" s="82"/>
      <c r="F111" s="82"/>
      <c r="G111" s="82"/>
      <c r="H111" s="82"/>
      <c r="I111" s="82"/>
      <c r="J111" s="82"/>
      <c r="K111"/>
      <c r="L111"/>
    </row>
    <row r="112" spans="1:112" s="22" customFormat="1" ht="93" customHeight="1" x14ac:dyDescent="0.3">
      <c r="A112" s="82"/>
      <c r="B112" s="82"/>
      <c r="C112" s="82"/>
      <c r="D112" s="82"/>
      <c r="E112" s="82"/>
      <c r="F112" s="82"/>
      <c r="G112" s="82"/>
      <c r="H112" s="82"/>
      <c r="I112" s="82"/>
      <c r="J112" s="82"/>
    </row>
    <row r="113" spans="1:112" s="22" customFormat="1" x14ac:dyDescent="0.3">
      <c r="A113" s="82"/>
      <c r="B113" s="82"/>
      <c r="C113" s="82"/>
      <c r="D113" s="82"/>
      <c r="E113" s="82"/>
      <c r="F113" s="82"/>
      <c r="G113" s="82"/>
      <c r="H113" s="82"/>
      <c r="I113" s="82"/>
      <c r="J113" s="82"/>
    </row>
    <row r="114" spans="1:112" s="22" customFormat="1" x14ac:dyDescent="0.3">
      <c r="A114" s="82"/>
      <c r="B114" s="82"/>
      <c r="C114" s="82"/>
      <c r="D114" s="82"/>
      <c r="E114" s="82"/>
      <c r="F114" s="82"/>
      <c r="G114" s="82"/>
      <c r="H114" s="82"/>
      <c r="I114" s="82"/>
      <c r="J114" s="82"/>
    </row>
    <row r="115" spans="1:112" s="22" customFormat="1" x14ac:dyDescent="0.3">
      <c r="A115" s="82"/>
      <c r="B115" s="82"/>
      <c r="C115" s="82"/>
      <c r="D115" s="82"/>
      <c r="E115" s="82"/>
      <c r="F115" s="82"/>
      <c r="G115" s="82"/>
      <c r="H115" s="82"/>
      <c r="I115" s="82"/>
      <c r="J115" s="82"/>
      <c r="DH115" s="147" t="e">
        <f>COUNTIF(#REF!,"&lt;&gt;")</f>
        <v>#REF!</v>
      </c>
    </row>
    <row r="116" spans="1:112" s="22" customFormat="1" ht="18.75" customHeight="1" x14ac:dyDescent="0.3">
      <c r="A116" s="82"/>
      <c r="B116" s="82"/>
      <c r="C116" s="82"/>
      <c r="D116" s="82"/>
      <c r="E116" s="82"/>
      <c r="F116" s="82"/>
      <c r="G116" s="82"/>
      <c r="H116" s="82"/>
      <c r="I116" s="82"/>
      <c r="J116" s="82"/>
    </row>
    <row r="117" spans="1:112" s="22" customFormat="1" ht="15" customHeight="1" x14ac:dyDescent="0.3">
      <c r="A117" s="82"/>
      <c r="B117" s="82"/>
      <c r="C117" s="82"/>
      <c r="D117" s="82"/>
      <c r="E117" s="82"/>
      <c r="F117" s="82"/>
      <c r="G117" s="82"/>
      <c r="H117" s="82"/>
      <c r="I117" s="82"/>
      <c r="J117" s="82"/>
    </row>
    <row r="118" spans="1:112" s="22" customFormat="1" x14ac:dyDescent="0.3">
      <c r="A118" s="82"/>
      <c r="B118" s="82"/>
      <c r="C118" s="82"/>
      <c r="D118" s="82"/>
      <c r="E118" s="82"/>
      <c r="F118" s="82"/>
      <c r="G118" s="82"/>
      <c r="H118" s="82"/>
      <c r="I118" s="82"/>
      <c r="J118" s="82"/>
    </row>
    <row r="119" spans="1:112" s="22" customFormat="1" x14ac:dyDescent="0.3">
      <c r="A119" s="82"/>
      <c r="B119" s="82"/>
      <c r="C119" s="82"/>
      <c r="D119" s="82"/>
      <c r="E119" s="82"/>
      <c r="F119" s="82"/>
      <c r="G119" s="82"/>
      <c r="H119" s="82"/>
      <c r="I119" s="82"/>
      <c r="J119" s="82"/>
    </row>
    <row r="120" spans="1:112" s="22" customFormat="1" ht="59.25" customHeight="1" x14ac:dyDescent="0.3">
      <c r="A120" s="82"/>
      <c r="B120" s="82"/>
      <c r="C120" s="82"/>
      <c r="D120" s="82"/>
      <c r="E120" s="82"/>
      <c r="F120" s="82"/>
      <c r="G120" s="82"/>
      <c r="H120" s="82"/>
      <c r="I120" s="82"/>
      <c r="J120" s="82"/>
    </row>
    <row r="121" spans="1:112" s="22" customFormat="1" ht="18.75" customHeight="1" x14ac:dyDescent="0.3">
      <c r="A121" s="82"/>
      <c r="B121" s="82"/>
      <c r="C121" s="82"/>
      <c r="D121" s="82"/>
      <c r="E121" s="82"/>
      <c r="F121" s="82"/>
      <c r="G121" s="82"/>
      <c r="H121" s="82"/>
      <c r="I121" s="82"/>
      <c r="J121" s="82"/>
    </row>
    <row r="122" spans="1:112" s="22" customFormat="1" x14ac:dyDescent="0.3">
      <c r="A122" s="82"/>
      <c r="B122" s="82"/>
      <c r="C122" s="82"/>
      <c r="D122" s="82"/>
      <c r="E122" s="82"/>
      <c r="F122" s="82"/>
      <c r="G122" s="82"/>
      <c r="H122" s="82"/>
      <c r="I122" s="82"/>
      <c r="J122" s="82"/>
    </row>
    <row r="123" spans="1:112" s="22" customFormat="1" ht="15" customHeight="1" x14ac:dyDescent="0.3">
      <c r="A123" s="82"/>
      <c r="B123" s="82"/>
      <c r="C123" s="82"/>
      <c r="D123" s="82"/>
      <c r="E123" s="82"/>
      <c r="F123" s="82"/>
      <c r="G123" s="82"/>
      <c r="H123" s="82"/>
      <c r="I123" s="82"/>
      <c r="J123" s="82"/>
      <c r="DH123" s="147" t="e">
        <f>COUNTIF(#REF!,"&lt;&gt;")</f>
        <v>#REF!</v>
      </c>
    </row>
    <row r="124" spans="1:112" s="22" customFormat="1" x14ac:dyDescent="0.3">
      <c r="A124" s="82"/>
      <c r="B124" s="82"/>
      <c r="C124" s="82"/>
      <c r="D124" s="82"/>
      <c r="E124" s="82"/>
      <c r="F124" s="82"/>
      <c r="G124" s="82"/>
      <c r="H124" s="82"/>
      <c r="I124" s="82"/>
      <c r="J124" s="82"/>
    </row>
    <row r="125" spans="1:112" s="22" customFormat="1" ht="36" customHeight="1" x14ac:dyDescent="0.3">
      <c r="A125" s="82"/>
      <c r="B125" s="82"/>
      <c r="C125" s="82"/>
      <c r="D125" s="82"/>
      <c r="E125" s="82"/>
      <c r="F125" s="82"/>
      <c r="G125" s="82"/>
      <c r="H125" s="82"/>
      <c r="I125" s="82"/>
      <c r="J125" s="82"/>
    </row>
    <row r="126" spans="1:112" s="22" customFormat="1" x14ac:dyDescent="0.3">
      <c r="A126" s="82"/>
      <c r="B126" s="82"/>
      <c r="C126" s="82"/>
      <c r="D126" s="82"/>
      <c r="E126" s="82"/>
      <c r="F126" s="82"/>
      <c r="G126" s="82"/>
      <c r="H126" s="82"/>
      <c r="I126" s="82"/>
      <c r="J126" s="82"/>
    </row>
    <row r="127" spans="1:112" s="22" customFormat="1" ht="18.75" customHeight="1" x14ac:dyDescent="0.3">
      <c r="A127" s="82"/>
      <c r="B127" s="82"/>
      <c r="C127" s="82"/>
      <c r="D127" s="82"/>
      <c r="E127" s="82"/>
      <c r="F127" s="82"/>
      <c r="G127" s="82"/>
      <c r="H127" s="82"/>
      <c r="I127" s="82"/>
      <c r="J127" s="82"/>
    </row>
    <row r="128" spans="1:112" s="22" customFormat="1" ht="36.75" customHeight="1" x14ac:dyDescent="0.3">
      <c r="A128" s="82"/>
      <c r="B128" s="82"/>
      <c r="C128" s="82"/>
      <c r="D128" s="82"/>
      <c r="E128" s="82"/>
      <c r="F128" s="82"/>
      <c r="G128" s="82"/>
      <c r="H128" s="82"/>
      <c r="I128" s="82"/>
      <c r="J128" s="82"/>
    </row>
    <row r="129" spans="1:15" s="22" customFormat="1" ht="39" customHeight="1" x14ac:dyDescent="0.3">
      <c r="A129" s="82"/>
      <c r="B129" s="82"/>
      <c r="C129" s="82"/>
      <c r="D129" s="82"/>
      <c r="E129" s="82"/>
      <c r="F129" s="82"/>
      <c r="G129" s="82"/>
      <c r="H129" s="82"/>
      <c r="I129" s="82"/>
      <c r="J129" s="82"/>
    </row>
    <row r="130" spans="1:15" s="22" customFormat="1" x14ac:dyDescent="0.3">
      <c r="A130" s="82"/>
      <c r="B130" s="82"/>
      <c r="C130" s="82"/>
      <c r="D130" s="82"/>
      <c r="E130" s="82"/>
      <c r="F130" s="82"/>
      <c r="G130" s="82"/>
      <c r="H130" s="82"/>
      <c r="I130" s="82"/>
      <c r="J130" s="82"/>
    </row>
    <row r="131" spans="1:15" s="22" customFormat="1" ht="45" customHeight="1" x14ac:dyDescent="0.3">
      <c r="A131" s="82"/>
      <c r="B131" s="82"/>
      <c r="C131" s="82"/>
      <c r="D131" s="82"/>
      <c r="E131" s="82"/>
      <c r="F131" s="82"/>
      <c r="G131" s="82"/>
      <c r="H131" s="82"/>
      <c r="I131" s="82"/>
      <c r="J131" s="82"/>
    </row>
    <row r="132" spans="1:15" s="22" customFormat="1" x14ac:dyDescent="0.3">
      <c r="A132" s="82"/>
      <c r="B132" s="82"/>
      <c r="C132" s="82"/>
      <c r="D132" s="82"/>
      <c r="E132" s="82"/>
      <c r="F132" s="82"/>
      <c r="G132" s="82"/>
      <c r="H132" s="82"/>
      <c r="I132" s="82"/>
      <c r="J132" s="82"/>
    </row>
    <row r="133" spans="1:15" s="22" customFormat="1" ht="18.75" customHeight="1" x14ac:dyDescent="0.3">
      <c r="A133" s="82"/>
      <c r="B133" s="82"/>
      <c r="C133" s="82"/>
      <c r="D133" s="82"/>
      <c r="E133" s="82"/>
      <c r="F133" s="82"/>
      <c r="G133" s="82"/>
      <c r="H133" s="82"/>
      <c r="I133" s="82"/>
      <c r="J133" s="82"/>
    </row>
    <row r="134" spans="1:15" s="22" customFormat="1" ht="1.2" customHeight="1" x14ac:dyDescent="0.3">
      <c r="A134" s="82"/>
      <c r="B134" s="82"/>
      <c r="C134" s="82"/>
      <c r="D134" s="82"/>
      <c r="E134" s="82"/>
      <c r="F134" s="82"/>
      <c r="G134" s="82"/>
      <c r="H134" s="82"/>
      <c r="I134" s="82"/>
      <c r="J134" s="82"/>
    </row>
    <row r="135" spans="1:15" s="22" customFormat="1" ht="34.5" customHeight="1" x14ac:dyDescent="0.3">
      <c r="A135" s="82"/>
      <c r="B135" s="82"/>
      <c r="C135" s="82"/>
      <c r="D135" s="82"/>
      <c r="E135" s="82"/>
      <c r="F135" s="82"/>
      <c r="G135" s="82"/>
      <c r="H135" s="82"/>
      <c r="I135" s="82"/>
      <c r="J135" s="82"/>
    </row>
    <row r="136" spans="1:15" s="22" customFormat="1" x14ac:dyDescent="0.3">
      <c r="A136" s="82"/>
      <c r="B136" s="82"/>
      <c r="C136" s="82"/>
      <c r="D136" s="82"/>
      <c r="E136" s="82"/>
      <c r="F136" s="82"/>
      <c r="G136" s="82"/>
      <c r="H136" s="82"/>
      <c r="I136" s="82"/>
      <c r="J136" s="82"/>
    </row>
    <row r="137" spans="1:15" s="22" customFormat="1" ht="24.75" customHeight="1" x14ac:dyDescent="0.3">
      <c r="A137" s="82"/>
      <c r="B137" s="82"/>
      <c r="C137" s="82"/>
      <c r="D137" s="82"/>
      <c r="E137" s="82"/>
      <c r="F137" s="82"/>
      <c r="G137" s="82"/>
      <c r="H137" s="82"/>
      <c r="I137" s="82"/>
      <c r="J137" s="82"/>
    </row>
    <row r="138" spans="1:15" s="22" customFormat="1" ht="24" customHeight="1" x14ac:dyDescent="0.3">
      <c r="A138" s="82"/>
      <c r="B138" s="82"/>
      <c r="C138" s="82"/>
      <c r="D138" s="82"/>
      <c r="E138" s="82"/>
      <c r="F138" s="82"/>
      <c r="G138" s="82"/>
      <c r="H138" s="82"/>
      <c r="I138" s="82"/>
      <c r="J138" s="82"/>
      <c r="K138" s="82"/>
      <c r="L138" s="82"/>
    </row>
    <row r="139" spans="1:15" s="22" customFormat="1" x14ac:dyDescent="0.3">
      <c r="A139" s="82"/>
      <c r="B139" s="82"/>
      <c r="C139" s="82"/>
      <c r="D139" s="82"/>
      <c r="E139" s="82"/>
      <c r="F139" s="82"/>
      <c r="G139" s="82"/>
      <c r="H139" s="82"/>
      <c r="I139" s="82"/>
      <c r="J139" s="82"/>
      <c r="K139" s="82"/>
      <c r="L139" s="82"/>
    </row>
    <row r="140" spans="1:15" s="22" customFormat="1" x14ac:dyDescent="0.3">
      <c r="A140" s="82"/>
      <c r="B140" s="82"/>
      <c r="C140" s="82"/>
      <c r="D140" s="82"/>
      <c r="E140" s="82"/>
      <c r="F140" s="82"/>
      <c r="G140" s="82"/>
      <c r="H140" s="82"/>
      <c r="I140" s="82"/>
      <c r="J140" s="82"/>
      <c r="K140" s="82"/>
      <c r="L140" s="82"/>
    </row>
    <row r="141" spans="1:15" s="22" customFormat="1" x14ac:dyDescent="0.3">
      <c r="A141" s="82"/>
      <c r="B141" s="82"/>
      <c r="C141" s="82"/>
      <c r="D141" s="82"/>
      <c r="E141" s="82"/>
      <c r="F141" s="82"/>
      <c r="G141" s="82"/>
      <c r="H141" s="82"/>
      <c r="I141" s="82"/>
      <c r="J141" s="82"/>
      <c r="K141" s="82"/>
      <c r="L141" s="82"/>
    </row>
    <row r="142" spans="1:15" x14ac:dyDescent="0.3">
      <c r="M142" s="22"/>
      <c r="N142" s="22"/>
      <c r="O142" s="22"/>
    </row>
    <row r="143" spans="1:15" x14ac:dyDescent="0.3">
      <c r="M143" s="22"/>
      <c r="N143" s="22"/>
      <c r="O143" s="22"/>
    </row>
    <row r="144" spans="1:15" x14ac:dyDescent="0.3">
      <c r="M144" s="22"/>
      <c r="N144" s="22"/>
      <c r="O144" s="22"/>
    </row>
    <row r="145" spans="13:15" x14ac:dyDescent="0.3">
      <c r="M145" s="22"/>
      <c r="N145" s="22"/>
      <c r="O145" s="22"/>
    </row>
    <row r="146" spans="13:15" x14ac:dyDescent="0.3">
      <c r="M146" s="22"/>
      <c r="N146" s="22"/>
      <c r="O146" s="22"/>
    </row>
    <row r="147" spans="13:15" x14ac:dyDescent="0.3">
      <c r="M147" s="22"/>
      <c r="N147" s="22"/>
      <c r="O147" s="22"/>
    </row>
    <row r="148" spans="13:15" x14ac:dyDescent="0.3">
      <c r="M148" s="22"/>
      <c r="N148" s="22"/>
      <c r="O148" s="22"/>
    </row>
    <row r="149" spans="13:15" x14ac:dyDescent="0.3">
      <c r="M149" s="22"/>
      <c r="N149" s="22"/>
      <c r="O149" s="22"/>
    </row>
    <row r="150" spans="13:15" x14ac:dyDescent="0.3">
      <c r="M150" s="22"/>
      <c r="N150" s="22"/>
      <c r="O150" s="22"/>
    </row>
    <row r="151" spans="13:15" x14ac:dyDescent="0.3">
      <c r="M151" s="22"/>
      <c r="N151" s="22"/>
      <c r="O151" s="22"/>
    </row>
    <row r="152" spans="13:15" x14ac:dyDescent="0.3">
      <c r="M152" s="22"/>
      <c r="N152" s="22"/>
      <c r="O152" s="22"/>
    </row>
    <row r="153" spans="13:15" x14ac:dyDescent="0.3">
      <c r="M153" s="22"/>
      <c r="N153" s="22"/>
      <c r="O153" s="22"/>
    </row>
    <row r="154" spans="13:15" x14ac:dyDescent="0.3">
      <c r="M154" s="22"/>
      <c r="N154" s="22"/>
      <c r="O154" s="22"/>
    </row>
    <row r="155" spans="13:15" x14ac:dyDescent="0.3">
      <c r="M155" s="22"/>
      <c r="N155" s="22"/>
      <c r="O155" s="22"/>
    </row>
    <row r="156" spans="13:15" x14ac:dyDescent="0.3">
      <c r="M156" s="22"/>
      <c r="N156" s="22"/>
      <c r="O156" s="22"/>
    </row>
    <row r="157" spans="13:15" x14ac:dyDescent="0.3">
      <c r="M157" s="22"/>
      <c r="N157" s="22"/>
      <c r="O157" s="22"/>
    </row>
    <row r="158" spans="13:15" x14ac:dyDescent="0.3">
      <c r="M158" s="22"/>
      <c r="N158" s="22"/>
      <c r="O158" s="22"/>
    </row>
    <row r="159" spans="13:15" x14ac:dyDescent="0.3">
      <c r="M159" s="22"/>
      <c r="N159" s="22"/>
      <c r="O159" s="22"/>
    </row>
    <row r="160" spans="13:15" x14ac:dyDescent="0.3">
      <c r="M160" s="22"/>
      <c r="N160" s="22"/>
      <c r="O160" s="22"/>
    </row>
    <row r="161" spans="13:15" x14ac:dyDescent="0.3">
      <c r="M161" s="22"/>
      <c r="N161" s="22"/>
      <c r="O161" s="22"/>
    </row>
    <row r="162" spans="13:15" x14ac:dyDescent="0.3">
      <c r="M162" s="22"/>
      <c r="N162" s="22"/>
      <c r="O162" s="22"/>
    </row>
    <row r="163" spans="13:15" x14ac:dyDescent="0.3">
      <c r="M163" s="22"/>
      <c r="N163" s="22"/>
      <c r="O163" s="22"/>
    </row>
    <row r="164" spans="13:15" x14ac:dyDescent="0.3">
      <c r="M164" s="22"/>
      <c r="N164" s="22"/>
      <c r="O164" s="22"/>
    </row>
    <row r="165" spans="13:15" x14ac:dyDescent="0.3">
      <c r="M165" s="22"/>
      <c r="N165" s="22"/>
      <c r="O165" s="22"/>
    </row>
    <row r="166" spans="13:15" x14ac:dyDescent="0.3">
      <c r="M166" s="22"/>
      <c r="N166" s="22"/>
      <c r="O166" s="22"/>
    </row>
    <row r="167" spans="13:15" x14ac:dyDescent="0.3">
      <c r="M167" s="22"/>
      <c r="N167" s="22"/>
      <c r="O167" s="22"/>
    </row>
    <row r="168" spans="13:15" x14ac:dyDescent="0.3">
      <c r="M168" s="22"/>
      <c r="N168" s="22"/>
      <c r="O168" s="22"/>
    </row>
    <row r="169" spans="13:15" x14ac:dyDescent="0.3">
      <c r="M169" s="22"/>
      <c r="N169" s="22"/>
    </row>
    <row r="170" spans="13:15" x14ac:dyDescent="0.3">
      <c r="M170" s="22"/>
      <c r="N170" s="22"/>
    </row>
    <row r="171" spans="13:15" x14ac:dyDescent="0.3">
      <c r="M171" s="22"/>
      <c r="N171" s="22"/>
    </row>
    <row r="172" spans="13:15" x14ac:dyDescent="0.3">
      <c r="M172" s="22"/>
      <c r="N172" s="22"/>
    </row>
    <row r="173" spans="13:15" x14ac:dyDescent="0.3">
      <c r="M173" s="22"/>
      <c r="N173" s="22"/>
    </row>
    <row r="174" spans="13:15" x14ac:dyDescent="0.3">
      <c r="M174" s="22"/>
      <c r="N174" s="22"/>
    </row>
    <row r="175" spans="13:15" x14ac:dyDescent="0.3">
      <c r="M175" s="22"/>
      <c r="N175" s="22"/>
    </row>
    <row r="176" spans="13:15" x14ac:dyDescent="0.3">
      <c r="M176" s="22"/>
      <c r="N176" s="22"/>
    </row>
    <row r="177" spans="13:14" x14ac:dyDescent="0.3">
      <c r="M177" s="22"/>
      <c r="N177" s="22"/>
    </row>
    <row r="178" spans="13:14" x14ac:dyDescent="0.3">
      <c r="M178" s="22"/>
      <c r="N178" s="22"/>
    </row>
    <row r="179" spans="13:14" x14ac:dyDescent="0.3">
      <c r="M179" s="22"/>
      <c r="N179" s="22"/>
    </row>
    <row r="180" spans="13:14" x14ac:dyDescent="0.3">
      <c r="M180" s="22"/>
      <c r="N180" s="22"/>
    </row>
    <row r="181" spans="13:14" x14ac:dyDescent="0.3">
      <c r="M181" s="22"/>
      <c r="N181" s="22"/>
    </row>
    <row r="182" spans="13:14" x14ac:dyDescent="0.3">
      <c r="M182" s="22"/>
      <c r="N182" s="22"/>
    </row>
    <row r="183" spans="13:14" x14ac:dyDescent="0.3">
      <c r="M183" s="22"/>
      <c r="N183" s="22"/>
    </row>
    <row r="184" spans="13:14" x14ac:dyDescent="0.3">
      <c r="M184" s="22"/>
      <c r="N184" s="22"/>
    </row>
    <row r="185" spans="13:14" x14ac:dyDescent="0.3">
      <c r="M185" s="22"/>
      <c r="N185" s="22"/>
    </row>
    <row r="186" spans="13:14" x14ac:dyDescent="0.3">
      <c r="M186" s="22"/>
      <c r="N186" s="22"/>
    </row>
    <row r="187" spans="13:14" x14ac:dyDescent="0.3">
      <c r="M187" s="22"/>
      <c r="N187" s="22"/>
    </row>
    <row r="188" spans="13:14" x14ac:dyDescent="0.3">
      <c r="M188" s="22"/>
      <c r="N188" s="22"/>
    </row>
    <row r="189" spans="13:14" x14ac:dyDescent="0.3">
      <c r="M189" s="22"/>
      <c r="N189" s="22"/>
    </row>
    <row r="190" spans="13:14" x14ac:dyDescent="0.3">
      <c r="M190" s="22"/>
      <c r="N190" s="22"/>
    </row>
    <row r="191" spans="13:14" x14ac:dyDescent="0.3">
      <c r="M191" s="22"/>
      <c r="N191" s="22"/>
    </row>
    <row r="192" spans="13:14" x14ac:dyDescent="0.3">
      <c r="M192" s="22"/>
      <c r="N192" s="22"/>
    </row>
    <row r="193" spans="13:14" x14ac:dyDescent="0.3">
      <c r="M193" s="22"/>
      <c r="N193" s="22"/>
    </row>
    <row r="194" spans="13:14" x14ac:dyDescent="0.3">
      <c r="M194" s="22"/>
      <c r="N194" s="22"/>
    </row>
    <row r="195" spans="13:14" x14ac:dyDescent="0.3">
      <c r="M195" s="22"/>
      <c r="N195" s="22"/>
    </row>
    <row r="196" spans="13:14" x14ac:dyDescent="0.3">
      <c r="M196" s="22"/>
      <c r="N196" s="22"/>
    </row>
    <row r="197" spans="13:14" x14ac:dyDescent="0.3">
      <c r="M197" s="22"/>
      <c r="N197" s="22"/>
    </row>
    <row r="198" spans="13:14" x14ac:dyDescent="0.3">
      <c r="M198" s="22"/>
      <c r="N198" s="22"/>
    </row>
    <row r="199" spans="13:14" x14ac:dyDescent="0.3">
      <c r="M199" s="22"/>
      <c r="N199" s="22"/>
    </row>
    <row r="200" spans="13:14" x14ac:dyDescent="0.3">
      <c r="M200" s="22"/>
      <c r="N200" s="22"/>
    </row>
    <row r="201" spans="13:14" x14ac:dyDescent="0.3">
      <c r="M201" s="22"/>
      <c r="N201" s="22"/>
    </row>
    <row r="202" spans="13:14" x14ac:dyDescent="0.3">
      <c r="M202" s="22"/>
      <c r="N202" s="22"/>
    </row>
    <row r="203" spans="13:14" x14ac:dyDescent="0.3">
      <c r="M203" s="22"/>
      <c r="N203" s="22"/>
    </row>
    <row r="204" spans="13:14" x14ac:dyDescent="0.3">
      <c r="M204" s="22"/>
      <c r="N204" s="22"/>
    </row>
    <row r="205" spans="13:14" x14ac:dyDescent="0.3">
      <c r="M205" s="22"/>
      <c r="N205" s="22"/>
    </row>
    <row r="206" spans="13:14" x14ac:dyDescent="0.3">
      <c r="M206" s="22"/>
      <c r="N206" s="22"/>
    </row>
    <row r="207" spans="13:14" x14ac:dyDescent="0.3">
      <c r="M207" s="22"/>
      <c r="N207" s="22"/>
    </row>
    <row r="208" spans="13:14" x14ac:dyDescent="0.3">
      <c r="M208" s="22"/>
      <c r="N208" s="22"/>
    </row>
    <row r="209" spans="13:14" x14ac:dyDescent="0.3">
      <c r="M209" s="22"/>
      <c r="N209" s="22"/>
    </row>
    <row r="210" spans="13:14" x14ac:dyDescent="0.3">
      <c r="M210" s="22"/>
      <c r="N210" s="22"/>
    </row>
    <row r="211" spans="13:14" x14ac:dyDescent="0.3">
      <c r="M211" s="22"/>
      <c r="N211" s="22"/>
    </row>
    <row r="212" spans="13:14" x14ac:dyDescent="0.3">
      <c r="M212" s="22"/>
      <c r="N212" s="22"/>
    </row>
    <row r="213" spans="13:14" x14ac:dyDescent="0.3">
      <c r="M213" s="22"/>
      <c r="N213" s="22"/>
    </row>
    <row r="214" spans="13:14" x14ac:dyDescent="0.3">
      <c r="M214" s="22"/>
      <c r="N214" s="22"/>
    </row>
    <row r="215" spans="13:14" x14ac:dyDescent="0.3">
      <c r="M215" s="22"/>
      <c r="N215" s="22"/>
    </row>
    <row r="216" spans="13:14" x14ac:dyDescent="0.3">
      <c r="M216" s="22"/>
      <c r="N216" s="22"/>
    </row>
    <row r="217" spans="13:14" x14ac:dyDescent="0.3">
      <c r="M217" s="22"/>
      <c r="N217" s="22"/>
    </row>
    <row r="218" spans="13:14" x14ac:dyDescent="0.3">
      <c r="M218" s="22"/>
      <c r="N218" s="22"/>
    </row>
    <row r="219" spans="13:14" x14ac:dyDescent="0.3">
      <c r="M219" s="22"/>
      <c r="N219" s="22"/>
    </row>
    <row r="220" spans="13:14" x14ac:dyDescent="0.3">
      <c r="M220" s="22"/>
      <c r="N220" s="22"/>
    </row>
    <row r="221" spans="13:14" x14ac:dyDescent="0.3">
      <c r="M221" s="22"/>
      <c r="N221" s="22"/>
    </row>
    <row r="222" spans="13:14" x14ac:dyDescent="0.3">
      <c r="M222" s="22"/>
      <c r="N222" s="22"/>
    </row>
    <row r="223" spans="13:14" x14ac:dyDescent="0.3">
      <c r="M223" s="22"/>
      <c r="N223" s="22"/>
    </row>
    <row r="224" spans="13:14" x14ac:dyDescent="0.3">
      <c r="M224" s="22"/>
      <c r="N224" s="22"/>
    </row>
    <row r="225" spans="13:14" x14ac:dyDescent="0.3">
      <c r="M225" s="22"/>
      <c r="N225" s="22"/>
    </row>
    <row r="226" spans="13:14" x14ac:dyDescent="0.3">
      <c r="M226" s="22"/>
      <c r="N226" s="22"/>
    </row>
    <row r="227" spans="13:14" x14ac:dyDescent="0.3">
      <c r="M227" s="22"/>
      <c r="N227" s="22"/>
    </row>
    <row r="228" spans="13:14" x14ac:dyDescent="0.3">
      <c r="M228" s="22"/>
      <c r="N228" s="22"/>
    </row>
    <row r="229" spans="13:14" x14ac:dyDescent="0.3">
      <c r="M229" s="22"/>
      <c r="N229" s="22"/>
    </row>
    <row r="230" spans="13:14" x14ac:dyDescent="0.3">
      <c r="M230" s="22"/>
      <c r="N230" s="22"/>
    </row>
    <row r="231" spans="13:14" x14ac:dyDescent="0.3">
      <c r="M231" s="22"/>
      <c r="N231" s="22"/>
    </row>
    <row r="232" spans="13:14" x14ac:dyDescent="0.3">
      <c r="M232" s="22"/>
      <c r="N232" s="22"/>
    </row>
    <row r="233" spans="13:14" x14ac:dyDescent="0.3">
      <c r="M233" s="22"/>
      <c r="N233" s="22"/>
    </row>
    <row r="234" spans="13:14" x14ac:dyDescent="0.3">
      <c r="M234" s="22"/>
      <c r="N234" s="22"/>
    </row>
    <row r="235" spans="13:14" x14ac:dyDescent="0.3">
      <c r="M235" s="22"/>
      <c r="N235" s="22"/>
    </row>
    <row r="236" spans="13:14" x14ac:dyDescent="0.3">
      <c r="M236" s="22"/>
      <c r="N236" s="22"/>
    </row>
    <row r="237" spans="13:14" x14ac:dyDescent="0.3">
      <c r="M237" s="22"/>
      <c r="N237" s="22"/>
    </row>
    <row r="238" spans="13:14" x14ac:dyDescent="0.3">
      <c r="M238" s="22"/>
      <c r="N238" s="22"/>
    </row>
    <row r="239" spans="13:14" x14ac:dyDescent="0.3">
      <c r="M239" s="22"/>
      <c r="N239" s="22"/>
    </row>
    <row r="240" spans="13:14" x14ac:dyDescent="0.3">
      <c r="M240" s="22"/>
      <c r="N240" s="22"/>
    </row>
    <row r="241" spans="12:112" x14ac:dyDescent="0.3">
      <c r="M241" s="22"/>
      <c r="N241" s="22"/>
    </row>
    <row r="242" spans="12:112" x14ac:dyDescent="0.3">
      <c r="M242" s="22"/>
      <c r="N242" s="22"/>
    </row>
    <row r="243" spans="12:112" x14ac:dyDescent="0.3">
      <c r="M243" s="22"/>
      <c r="N243" s="22"/>
    </row>
    <row r="244" spans="12:112" x14ac:dyDescent="0.3">
      <c r="M244" s="22"/>
      <c r="N244" s="22"/>
    </row>
    <row r="245" spans="12:112" x14ac:dyDescent="0.3">
      <c r="M245" s="22"/>
      <c r="N245" s="22"/>
    </row>
    <row r="246" spans="12:112" x14ac:dyDescent="0.3">
      <c r="M246" s="22"/>
      <c r="N246" s="22"/>
    </row>
    <row r="247" spans="12:112" x14ac:dyDescent="0.3">
      <c r="M247" s="22"/>
      <c r="N247" s="22"/>
    </row>
    <row r="248" spans="12:112" x14ac:dyDescent="0.3">
      <c r="M248" s="22"/>
      <c r="N248" s="22"/>
    </row>
    <row r="249" spans="12:112" x14ac:dyDescent="0.3">
      <c r="M249" s="22"/>
      <c r="N249" s="22"/>
    </row>
    <row r="250" spans="12:112" ht="15" thickBot="1" x14ac:dyDescent="0.35">
      <c r="L250" s="266" t="s">
        <v>27</v>
      </c>
      <c r="M250" s="128" t="s">
        <v>181</v>
      </c>
      <c r="DG250" s="22"/>
      <c r="DH250" s="82"/>
    </row>
    <row r="251" spans="12:112" ht="15" thickTop="1" x14ac:dyDescent="0.3">
      <c r="L251" s="83" t="s">
        <v>1273</v>
      </c>
      <c r="M251" s="131" t="s">
        <v>1274</v>
      </c>
      <c r="DG251" s="22"/>
      <c r="DH251" s="82"/>
    </row>
    <row r="252" spans="12:112" x14ac:dyDescent="0.3">
      <c r="L252" s="83" t="s">
        <v>1273</v>
      </c>
      <c r="M252" s="131" t="s">
        <v>1275</v>
      </c>
      <c r="DG252" s="22"/>
      <c r="DH252" s="82"/>
    </row>
    <row r="253" spans="12:112" x14ac:dyDescent="0.3">
      <c r="L253" s="83" t="s">
        <v>1273</v>
      </c>
      <c r="M253" s="131" t="s">
        <v>1132</v>
      </c>
      <c r="DG253" s="22"/>
      <c r="DH253" s="82"/>
    </row>
    <row r="254" spans="12:112" x14ac:dyDescent="0.3">
      <c r="L254" s="83" t="s">
        <v>1273</v>
      </c>
      <c r="M254" s="131" t="s">
        <v>1276</v>
      </c>
      <c r="DG254" s="22"/>
      <c r="DH254" s="82"/>
    </row>
    <row r="255" spans="12:112" x14ac:dyDescent="0.3">
      <c r="L255" s="83" t="s">
        <v>1273</v>
      </c>
      <c r="M255" s="131" t="s">
        <v>1277</v>
      </c>
      <c r="DG255" s="22"/>
      <c r="DH255" s="82"/>
    </row>
    <row r="256" spans="12:112" x14ac:dyDescent="0.3">
      <c r="L256" s="83" t="s">
        <v>1273</v>
      </c>
      <c r="M256" s="131" t="s">
        <v>1278</v>
      </c>
      <c r="DG256" s="22"/>
      <c r="DH256" s="82"/>
    </row>
    <row r="257" spans="12:112" x14ac:dyDescent="0.3">
      <c r="L257" s="83" t="s">
        <v>1273</v>
      </c>
      <c r="M257" s="131" t="s">
        <v>1279</v>
      </c>
      <c r="DG257" s="22"/>
      <c r="DH257" s="82"/>
    </row>
    <row r="258" spans="12:112" x14ac:dyDescent="0.3">
      <c r="L258" s="83" t="s">
        <v>1280</v>
      </c>
      <c r="M258" s="131" t="s">
        <v>1281</v>
      </c>
      <c r="DG258" s="22"/>
      <c r="DH258" s="82"/>
    </row>
    <row r="259" spans="12:112" x14ac:dyDescent="0.3">
      <c r="L259" s="83" t="s">
        <v>1280</v>
      </c>
      <c r="M259" s="131" t="s">
        <v>1282</v>
      </c>
      <c r="DG259" s="22"/>
      <c r="DH259" s="82"/>
    </row>
    <row r="260" spans="12:112" x14ac:dyDescent="0.3">
      <c r="L260" s="83" t="s">
        <v>1280</v>
      </c>
      <c r="M260" s="131" t="s">
        <v>1283</v>
      </c>
      <c r="DG260" s="22"/>
      <c r="DH260" s="82"/>
    </row>
    <row r="261" spans="12:112" x14ac:dyDescent="0.3">
      <c r="L261" s="83" t="s">
        <v>1280</v>
      </c>
      <c r="M261" s="131" t="s">
        <v>1284</v>
      </c>
      <c r="DG261" s="22"/>
      <c r="DH261" s="82"/>
    </row>
    <row r="262" spans="12:112" x14ac:dyDescent="0.3">
      <c r="L262" s="83" t="s">
        <v>1280</v>
      </c>
      <c r="M262" s="131" t="s">
        <v>1285</v>
      </c>
      <c r="DG262" s="22"/>
      <c r="DH262" s="82"/>
    </row>
    <row r="263" spans="12:112" x14ac:dyDescent="0.3">
      <c r="L263" s="83" t="s">
        <v>1280</v>
      </c>
      <c r="M263" s="131" t="s">
        <v>1286</v>
      </c>
      <c r="DG263" s="22"/>
      <c r="DH263" s="82"/>
    </row>
    <row r="264" spans="12:112" x14ac:dyDescent="0.3">
      <c r="L264" s="83" t="s">
        <v>1280</v>
      </c>
      <c r="M264" s="131" t="s">
        <v>1287</v>
      </c>
      <c r="DG264" s="22"/>
      <c r="DH264" s="82"/>
    </row>
    <row r="265" spans="12:112" x14ac:dyDescent="0.3">
      <c r="L265" s="83" t="s">
        <v>1288</v>
      </c>
      <c r="M265" s="131" t="s">
        <v>1289</v>
      </c>
      <c r="DG265" s="22"/>
      <c r="DH265" s="82"/>
    </row>
    <row r="266" spans="12:112" x14ac:dyDescent="0.3">
      <c r="L266" s="83" t="s">
        <v>1288</v>
      </c>
      <c r="M266" s="131" t="s">
        <v>1290</v>
      </c>
      <c r="DG266" s="22"/>
      <c r="DH266" s="82"/>
    </row>
    <row r="267" spans="12:112" x14ac:dyDescent="0.3">
      <c r="L267" s="83" t="s">
        <v>1288</v>
      </c>
      <c r="M267" s="131" t="s">
        <v>1291</v>
      </c>
      <c r="DG267" s="22"/>
      <c r="DH267" s="82"/>
    </row>
    <row r="268" spans="12:112" x14ac:dyDescent="0.3">
      <c r="L268" s="83" t="s">
        <v>1288</v>
      </c>
      <c r="M268" s="131" t="s">
        <v>1292</v>
      </c>
      <c r="DG268" s="22"/>
      <c r="DH268" s="82"/>
    </row>
    <row r="269" spans="12:112" x14ac:dyDescent="0.3">
      <c r="L269" s="83" t="s">
        <v>1293</v>
      </c>
      <c r="M269" s="131" t="s">
        <v>1294</v>
      </c>
      <c r="DG269" s="22"/>
      <c r="DH269" s="82"/>
    </row>
    <row r="270" spans="12:112" x14ac:dyDescent="0.3">
      <c r="L270" s="83" t="s">
        <v>1293</v>
      </c>
      <c r="M270" s="131" t="s">
        <v>1295</v>
      </c>
      <c r="DG270" s="22"/>
      <c r="DH270" s="82"/>
    </row>
    <row r="271" spans="12:112" x14ac:dyDescent="0.3">
      <c r="L271" s="83" t="s">
        <v>1293</v>
      </c>
      <c r="M271" s="131" t="s">
        <v>981</v>
      </c>
      <c r="DG271" s="22"/>
      <c r="DH271" s="82"/>
    </row>
    <row r="272" spans="12:112" x14ac:dyDescent="0.3">
      <c r="L272" s="83" t="s">
        <v>1296</v>
      </c>
      <c r="M272" s="131" t="s">
        <v>1060</v>
      </c>
      <c r="DG272" s="22"/>
      <c r="DH272" s="82"/>
    </row>
    <row r="273" spans="12:112" x14ac:dyDescent="0.3">
      <c r="L273" s="83" t="s">
        <v>1296</v>
      </c>
      <c r="M273" s="131" t="s">
        <v>701</v>
      </c>
      <c r="DG273" s="22"/>
      <c r="DH273" s="82"/>
    </row>
    <row r="274" spans="12:112" x14ac:dyDescent="0.3">
      <c r="L274" s="83" t="s">
        <v>1296</v>
      </c>
      <c r="M274" s="131" t="s">
        <v>1297</v>
      </c>
      <c r="DG274" s="22"/>
      <c r="DH274" s="82"/>
    </row>
    <row r="275" spans="12:112" x14ac:dyDescent="0.3">
      <c r="L275" s="83" t="s">
        <v>1296</v>
      </c>
      <c r="M275" s="131" t="s">
        <v>1298</v>
      </c>
      <c r="DG275" s="22"/>
      <c r="DH275" s="82"/>
    </row>
    <row r="276" spans="12:112" x14ac:dyDescent="0.3">
      <c r="L276" s="83" t="s">
        <v>1296</v>
      </c>
      <c r="M276" s="131" t="s">
        <v>1299</v>
      </c>
      <c r="DG276" s="22"/>
      <c r="DH276" s="82"/>
    </row>
    <row r="277" spans="12:112" x14ac:dyDescent="0.3">
      <c r="L277" s="265" t="s">
        <v>1300</v>
      </c>
      <c r="M277" s="131" t="s">
        <v>3</v>
      </c>
      <c r="DG277" s="22"/>
      <c r="DH277" s="82"/>
    </row>
    <row r="278" spans="12:112" x14ac:dyDescent="0.3">
      <c r="L278" s="265" t="s">
        <v>1300</v>
      </c>
      <c r="M278" s="131" t="s">
        <v>1301</v>
      </c>
      <c r="DG278" s="22"/>
      <c r="DH278" s="82"/>
    </row>
    <row r="279" spans="12:112" x14ac:dyDescent="0.3">
      <c r="L279" s="265" t="s">
        <v>1300</v>
      </c>
      <c r="M279" s="131" t="s">
        <v>1038</v>
      </c>
      <c r="DG279" s="22"/>
      <c r="DH279" s="82"/>
    </row>
    <row r="280" spans="12:112" x14ac:dyDescent="0.3">
      <c r="L280" s="265" t="s">
        <v>1300</v>
      </c>
      <c r="M280" s="131" t="s">
        <v>1302</v>
      </c>
      <c r="DG280" s="22"/>
      <c r="DH280" s="82"/>
    </row>
    <row r="281" spans="12:112" x14ac:dyDescent="0.3">
      <c r="L281" s="265" t="s">
        <v>1300</v>
      </c>
      <c r="M281" s="131" t="s">
        <v>1303</v>
      </c>
      <c r="DG281" s="22"/>
      <c r="DH281" s="82"/>
    </row>
    <row r="282" spans="12:112" x14ac:dyDescent="0.3">
      <c r="L282" s="265" t="s">
        <v>1300</v>
      </c>
      <c r="M282" s="131" t="s">
        <v>1019</v>
      </c>
      <c r="DG282" s="22"/>
      <c r="DH282" s="82"/>
    </row>
    <row r="283" spans="12:112" x14ac:dyDescent="0.3">
      <c r="L283" s="265" t="s">
        <v>1300</v>
      </c>
      <c r="M283" s="131" t="s">
        <v>1304</v>
      </c>
      <c r="DG283" s="22"/>
      <c r="DH283" s="82"/>
    </row>
    <row r="284" spans="12:112" x14ac:dyDescent="0.3">
      <c r="L284" s="265" t="s">
        <v>1300</v>
      </c>
      <c r="M284" s="131" t="s">
        <v>1305</v>
      </c>
      <c r="DG284" s="22"/>
      <c r="DH284" s="82"/>
    </row>
    <row r="285" spans="12:112" x14ac:dyDescent="0.3">
      <c r="L285" s="83" t="s">
        <v>1306</v>
      </c>
      <c r="M285" s="131" t="s">
        <v>1148</v>
      </c>
      <c r="DG285" s="22"/>
      <c r="DH285" s="82"/>
    </row>
    <row r="286" spans="12:112" x14ac:dyDescent="0.3">
      <c r="L286" s="83" t="s">
        <v>1306</v>
      </c>
      <c r="M286" s="131" t="s">
        <v>1151</v>
      </c>
      <c r="DG286" s="22"/>
      <c r="DH286" s="82"/>
    </row>
    <row r="287" spans="12:112" x14ac:dyDescent="0.3">
      <c r="L287" s="83" t="s">
        <v>1306</v>
      </c>
      <c r="M287" s="131" t="s">
        <v>1153</v>
      </c>
      <c r="DG287" s="22"/>
      <c r="DH287" s="82"/>
    </row>
    <row r="288" spans="12:112" x14ac:dyDescent="0.3">
      <c r="L288" s="83" t="s">
        <v>1306</v>
      </c>
      <c r="M288" s="131" t="s">
        <v>1154</v>
      </c>
      <c r="DG288" s="22"/>
      <c r="DH288" s="82"/>
    </row>
    <row r="289" spans="12:112" x14ac:dyDescent="0.3">
      <c r="L289" s="83" t="s">
        <v>1306</v>
      </c>
      <c r="M289" s="131" t="s">
        <v>1156</v>
      </c>
      <c r="DG289" s="22"/>
      <c r="DH289" s="82"/>
    </row>
    <row r="290" spans="12:112" x14ac:dyDescent="0.3">
      <c r="L290" s="83" t="s">
        <v>1306</v>
      </c>
      <c r="M290" s="131" t="s">
        <v>1157</v>
      </c>
      <c r="DG290" s="22"/>
      <c r="DH290" s="82"/>
    </row>
    <row r="291" spans="12:112" x14ac:dyDescent="0.3">
      <c r="L291" s="83" t="s">
        <v>1306</v>
      </c>
      <c r="M291" s="131" t="s">
        <v>1159</v>
      </c>
      <c r="DG291" s="22"/>
      <c r="DH291" s="82"/>
    </row>
    <row r="292" spans="12:112" x14ac:dyDescent="0.3">
      <c r="L292" s="83" t="s">
        <v>1306</v>
      </c>
      <c r="M292" s="131" t="s">
        <v>1161</v>
      </c>
      <c r="DG292" s="22"/>
      <c r="DH292" s="82"/>
    </row>
    <row r="293" spans="12:112" x14ac:dyDescent="0.3">
      <c r="L293" s="83" t="s">
        <v>1306</v>
      </c>
      <c r="M293" s="131" t="s">
        <v>1162</v>
      </c>
      <c r="DG293" s="22"/>
      <c r="DH293" s="82"/>
    </row>
    <row r="294" spans="12:112" x14ac:dyDescent="0.3">
      <c r="L294" s="83" t="s">
        <v>1306</v>
      </c>
      <c r="M294" s="131" t="s">
        <v>1164</v>
      </c>
      <c r="DG294" s="22"/>
      <c r="DH294" s="82"/>
    </row>
    <row r="295" spans="12:112" x14ac:dyDescent="0.3">
      <c r="L295" s="83" t="s">
        <v>1307</v>
      </c>
      <c r="M295" s="144" t="s">
        <v>1167</v>
      </c>
      <c r="DG295" s="22"/>
      <c r="DH295" s="82"/>
    </row>
    <row r="296" spans="12:112" x14ac:dyDescent="0.3">
      <c r="L296" s="83" t="s">
        <v>1307</v>
      </c>
      <c r="M296" s="144" t="s">
        <v>1169</v>
      </c>
      <c r="DG296" s="22"/>
      <c r="DH296" s="82"/>
    </row>
    <row r="297" spans="12:112" x14ac:dyDescent="0.3">
      <c r="L297" s="83" t="s">
        <v>1307</v>
      </c>
      <c r="M297" s="144" t="s">
        <v>1172</v>
      </c>
      <c r="DG297" s="22"/>
      <c r="DH297" s="82"/>
    </row>
    <row r="298" spans="12:112" x14ac:dyDescent="0.3">
      <c r="L298" s="83" t="s">
        <v>1307</v>
      </c>
      <c r="M298" s="144" t="s">
        <v>1174</v>
      </c>
      <c r="DG298" s="22"/>
      <c r="DH298" s="82"/>
    </row>
    <row r="299" spans="12:112" x14ac:dyDescent="0.3">
      <c r="L299" s="83" t="s">
        <v>1307</v>
      </c>
      <c r="M299" s="144" t="s">
        <v>1176</v>
      </c>
      <c r="DG299" s="22"/>
      <c r="DH299" s="82"/>
    </row>
    <row r="300" spans="12:112" x14ac:dyDescent="0.3">
      <c r="L300" s="83" t="s">
        <v>1307</v>
      </c>
      <c r="M300" s="144" t="s">
        <v>1177</v>
      </c>
      <c r="DG300" s="22"/>
      <c r="DH300" s="82"/>
    </row>
    <row r="301" spans="12:112" x14ac:dyDescent="0.3">
      <c r="L301" s="83" t="s">
        <v>1307</v>
      </c>
      <c r="M301" s="144" t="s">
        <v>1178</v>
      </c>
      <c r="DG301" s="22"/>
      <c r="DH301" s="82"/>
    </row>
    <row r="302" spans="12:112" x14ac:dyDescent="0.3">
      <c r="L302" s="83" t="s">
        <v>1308</v>
      </c>
      <c r="M302" s="144" t="s">
        <v>1181</v>
      </c>
      <c r="DG302" s="22"/>
      <c r="DH302" s="82"/>
    </row>
    <row r="303" spans="12:112" x14ac:dyDescent="0.3">
      <c r="L303" s="83" t="s">
        <v>1309</v>
      </c>
      <c r="M303" s="144" t="s">
        <v>925</v>
      </c>
      <c r="DG303" s="22"/>
      <c r="DH303" s="82"/>
    </row>
    <row r="304" spans="12:112" x14ac:dyDescent="0.3">
      <c r="L304" s="83" t="s">
        <v>1309</v>
      </c>
      <c r="M304" s="144" t="s">
        <v>1184</v>
      </c>
      <c r="DG304" s="22"/>
      <c r="DH304" s="82"/>
    </row>
    <row r="305" spans="12:112" x14ac:dyDescent="0.3">
      <c r="L305" s="83" t="s">
        <v>1309</v>
      </c>
      <c r="M305" s="144" t="s">
        <v>1019</v>
      </c>
      <c r="DG305" s="22"/>
      <c r="DH305" s="82"/>
    </row>
    <row r="306" spans="12:112" x14ac:dyDescent="0.3">
      <c r="L306" s="83" t="s">
        <v>1310</v>
      </c>
      <c r="M306" s="144" t="s">
        <v>1187</v>
      </c>
      <c r="DG306" s="22"/>
      <c r="DH306" s="82"/>
    </row>
    <row r="307" spans="12:112" x14ac:dyDescent="0.3">
      <c r="L307" s="83" t="s">
        <v>1310</v>
      </c>
      <c r="M307" s="144" t="s">
        <v>1189</v>
      </c>
      <c r="DG307" s="22"/>
      <c r="DH307" s="82"/>
    </row>
    <row r="308" spans="12:112" x14ac:dyDescent="0.3">
      <c r="L308" s="83" t="s">
        <v>1310</v>
      </c>
      <c r="M308" s="144" t="s">
        <v>1191</v>
      </c>
      <c r="DG308" s="22"/>
      <c r="DH308" s="82"/>
    </row>
    <row r="309" spans="12:112" x14ac:dyDescent="0.3">
      <c r="L309" s="83" t="s">
        <v>1310</v>
      </c>
      <c r="M309" s="144" t="s">
        <v>1193</v>
      </c>
      <c r="DG309" s="22"/>
      <c r="DH309" s="82"/>
    </row>
    <row r="310" spans="12:112" x14ac:dyDescent="0.3">
      <c r="L310" s="83" t="s">
        <v>1310</v>
      </c>
      <c r="M310" s="144" t="s">
        <v>1195</v>
      </c>
      <c r="DG310" s="22"/>
      <c r="DH310" s="82"/>
    </row>
    <row r="311" spans="12:112" x14ac:dyDescent="0.3">
      <c r="L311" s="83" t="s">
        <v>1310</v>
      </c>
      <c r="M311" s="144" t="s">
        <v>1197</v>
      </c>
      <c r="DG311" s="22"/>
      <c r="DH311" s="82"/>
    </row>
    <row r="312" spans="12:112" x14ac:dyDescent="0.3">
      <c r="L312" s="83" t="s">
        <v>1310</v>
      </c>
      <c r="M312" s="144" t="s">
        <v>1199</v>
      </c>
      <c r="DG312" s="22"/>
      <c r="DH312" s="82"/>
    </row>
    <row r="313" spans="12:112" x14ac:dyDescent="0.3">
      <c r="L313" s="83" t="s">
        <v>1310</v>
      </c>
      <c r="M313" s="144" t="s">
        <v>1201</v>
      </c>
      <c r="DG313" s="22"/>
      <c r="DH313" s="82"/>
    </row>
    <row r="314" spans="12:112" x14ac:dyDescent="0.3">
      <c r="L314" s="83" t="s">
        <v>1311</v>
      </c>
      <c r="M314" s="144" t="s">
        <v>1150</v>
      </c>
      <c r="DG314" s="22"/>
      <c r="DH314" s="82"/>
    </row>
    <row r="315" spans="12:112" x14ac:dyDescent="0.3">
      <c r="L315" s="83" t="s">
        <v>1311</v>
      </c>
      <c r="M315" s="144" t="s">
        <v>1152</v>
      </c>
      <c r="DG315" s="22"/>
      <c r="DH315" s="82"/>
    </row>
    <row r="316" spans="12:112" x14ac:dyDescent="0.3">
      <c r="L316" s="83" t="s">
        <v>1311</v>
      </c>
      <c r="M316" s="144" t="s">
        <v>975</v>
      </c>
      <c r="DG316" s="22"/>
      <c r="DH316" s="82"/>
    </row>
    <row r="317" spans="12:112" x14ac:dyDescent="0.3">
      <c r="L317" s="83" t="s">
        <v>1311</v>
      </c>
      <c r="M317" s="144" t="s">
        <v>1155</v>
      </c>
      <c r="DG317" s="22"/>
      <c r="DH317" s="82"/>
    </row>
    <row r="318" spans="12:112" x14ac:dyDescent="0.3">
      <c r="L318" s="83" t="s">
        <v>1311</v>
      </c>
      <c r="M318" s="144" t="s">
        <v>853</v>
      </c>
      <c r="DG318" s="22"/>
      <c r="DH318" s="82"/>
    </row>
    <row r="319" spans="12:112" x14ac:dyDescent="0.3">
      <c r="L319" s="83" t="s">
        <v>1311</v>
      </c>
      <c r="M319" s="144" t="s">
        <v>1158</v>
      </c>
      <c r="DG319" s="22"/>
      <c r="DH319" s="82"/>
    </row>
    <row r="320" spans="12:112" x14ac:dyDescent="0.3">
      <c r="L320" s="83" t="s">
        <v>1311</v>
      </c>
      <c r="M320" s="144" t="s">
        <v>1160</v>
      </c>
      <c r="DG320" s="22"/>
      <c r="DH320" s="82"/>
    </row>
    <row r="321" spans="12:112" x14ac:dyDescent="0.3">
      <c r="L321" s="83" t="s">
        <v>1311</v>
      </c>
      <c r="M321" s="144" t="s">
        <v>1017</v>
      </c>
      <c r="DG321" s="22"/>
      <c r="DH321" s="82"/>
    </row>
    <row r="322" spans="12:112" x14ac:dyDescent="0.3">
      <c r="L322" s="83" t="s">
        <v>1311</v>
      </c>
      <c r="M322" s="144" t="s">
        <v>1163</v>
      </c>
      <c r="DG322" s="22"/>
      <c r="DH322" s="82"/>
    </row>
    <row r="323" spans="12:112" x14ac:dyDescent="0.3">
      <c r="L323" s="83" t="s">
        <v>1311</v>
      </c>
      <c r="M323" s="144" t="s">
        <v>1165</v>
      </c>
      <c r="DG323" s="22"/>
      <c r="DH323" s="82"/>
    </row>
    <row r="324" spans="12:112" x14ac:dyDescent="0.3">
      <c r="L324" s="83" t="s">
        <v>1311</v>
      </c>
      <c r="M324" s="144" t="s">
        <v>1168</v>
      </c>
      <c r="DG324" s="22"/>
      <c r="DH324" s="82"/>
    </row>
    <row r="325" spans="12:112" x14ac:dyDescent="0.3">
      <c r="L325" s="83" t="s">
        <v>1312</v>
      </c>
      <c r="M325" s="131" t="s">
        <v>1171</v>
      </c>
      <c r="DG325" s="22"/>
      <c r="DH325" s="82"/>
    </row>
    <row r="326" spans="12:112" x14ac:dyDescent="0.3">
      <c r="L326" s="83" t="s">
        <v>1312</v>
      </c>
      <c r="M326" s="131" t="s">
        <v>1173</v>
      </c>
      <c r="DG326" s="22"/>
      <c r="DH326" s="82"/>
    </row>
    <row r="327" spans="12:112" x14ac:dyDescent="0.3">
      <c r="L327" s="83" t="s">
        <v>1312</v>
      </c>
      <c r="M327" s="131" t="s">
        <v>1175</v>
      </c>
      <c r="DG327" s="22"/>
      <c r="DH327" s="82"/>
    </row>
    <row r="328" spans="12:112" x14ac:dyDescent="0.3">
      <c r="L328" s="83" t="s">
        <v>1312</v>
      </c>
      <c r="M328" s="131" t="s">
        <v>1077</v>
      </c>
      <c r="DG328" s="22"/>
      <c r="DH328" s="82"/>
    </row>
    <row r="329" spans="12:112" x14ac:dyDescent="0.3">
      <c r="L329" s="83" t="s">
        <v>1312</v>
      </c>
      <c r="M329" s="144" t="s">
        <v>821</v>
      </c>
      <c r="DG329" s="22"/>
      <c r="DH329" s="82"/>
    </row>
    <row r="330" spans="12:112" x14ac:dyDescent="0.3">
      <c r="L330" s="83" t="s">
        <v>1312</v>
      </c>
      <c r="M330" s="131" t="s">
        <v>1179</v>
      </c>
      <c r="DG330" s="22"/>
      <c r="DH330" s="82"/>
    </row>
    <row r="331" spans="12:112" x14ac:dyDescent="0.3">
      <c r="L331" s="83" t="s">
        <v>1312</v>
      </c>
      <c r="M331" s="131" t="s">
        <v>1182</v>
      </c>
      <c r="DG331" s="22"/>
      <c r="DH331" s="82"/>
    </row>
    <row r="332" spans="12:112" x14ac:dyDescent="0.3">
      <c r="L332" s="83" t="s">
        <v>1312</v>
      </c>
      <c r="M332" s="131" t="s">
        <v>1183</v>
      </c>
      <c r="DG332" s="22"/>
      <c r="DH332" s="82"/>
    </row>
    <row r="333" spans="12:112" x14ac:dyDescent="0.3">
      <c r="L333" s="83" t="s">
        <v>1312</v>
      </c>
      <c r="M333" s="131" t="s">
        <v>1185</v>
      </c>
      <c r="DG333" s="22"/>
      <c r="DH333" s="82"/>
    </row>
    <row r="334" spans="12:112" x14ac:dyDescent="0.3">
      <c r="L334" s="83" t="s">
        <v>1312</v>
      </c>
      <c r="M334" s="131" t="s">
        <v>1186</v>
      </c>
      <c r="DG334" s="22"/>
      <c r="DH334" s="82"/>
    </row>
    <row r="335" spans="12:112" x14ac:dyDescent="0.3">
      <c r="L335" s="83" t="s">
        <v>1312</v>
      </c>
      <c r="M335" s="131" t="s">
        <v>1188</v>
      </c>
      <c r="DG335" s="22"/>
      <c r="DH335" s="82"/>
    </row>
    <row r="336" spans="12:112" x14ac:dyDescent="0.3">
      <c r="L336" s="83" t="s">
        <v>1312</v>
      </c>
      <c r="M336" s="131" t="s">
        <v>1190</v>
      </c>
      <c r="DG336" s="22"/>
      <c r="DH336" s="82"/>
    </row>
    <row r="337" spans="12:112" x14ac:dyDescent="0.3">
      <c r="L337" s="83" t="s">
        <v>1312</v>
      </c>
      <c r="M337" s="131" t="s">
        <v>1192</v>
      </c>
      <c r="DG337" s="22"/>
      <c r="DH337" s="82"/>
    </row>
    <row r="338" spans="12:112" x14ac:dyDescent="0.3">
      <c r="L338" s="83" t="s">
        <v>1312</v>
      </c>
      <c r="M338" s="131" t="s">
        <v>1194</v>
      </c>
      <c r="DG338" s="22"/>
      <c r="DH338" s="82"/>
    </row>
    <row r="339" spans="12:112" x14ac:dyDescent="0.3">
      <c r="L339" s="83" t="s">
        <v>1312</v>
      </c>
      <c r="M339" s="131" t="s">
        <v>1196</v>
      </c>
      <c r="DG339" s="22"/>
      <c r="DH339" s="82"/>
    </row>
    <row r="340" spans="12:112" x14ac:dyDescent="0.3">
      <c r="L340" s="83" t="s">
        <v>1312</v>
      </c>
      <c r="M340" s="131" t="s">
        <v>1198</v>
      </c>
      <c r="DG340" s="22"/>
      <c r="DH340" s="82"/>
    </row>
    <row r="341" spans="12:112" x14ac:dyDescent="0.3">
      <c r="L341" s="83" t="s">
        <v>1312</v>
      </c>
      <c r="M341" s="131" t="s">
        <v>1200</v>
      </c>
      <c r="DG341" s="22"/>
      <c r="DH341" s="82"/>
    </row>
    <row r="342" spans="12:112" x14ac:dyDescent="0.3">
      <c r="L342" s="83" t="s">
        <v>1312</v>
      </c>
      <c r="M342" s="131" t="s">
        <v>1202</v>
      </c>
      <c r="DG342" s="22"/>
      <c r="DH342" s="82"/>
    </row>
    <row r="343" spans="12:112" x14ac:dyDescent="0.3">
      <c r="L343" s="83" t="s">
        <v>1312</v>
      </c>
      <c r="M343" s="131" t="s">
        <v>1019</v>
      </c>
      <c r="DG343" s="22"/>
      <c r="DH343" s="82"/>
    </row>
    <row r="344" spans="12:112" x14ac:dyDescent="0.3">
      <c r="L344" s="83" t="s">
        <v>1312</v>
      </c>
      <c r="M344" s="131" t="s">
        <v>1203</v>
      </c>
      <c r="DG344" s="22"/>
      <c r="DH344" s="82"/>
    </row>
    <row r="345" spans="12:112" x14ac:dyDescent="0.3">
      <c r="L345" s="83" t="s">
        <v>1313</v>
      </c>
      <c r="M345" s="131" t="s">
        <v>1205</v>
      </c>
      <c r="DG345" s="22"/>
      <c r="DH345" s="82"/>
    </row>
    <row r="346" spans="12:112" x14ac:dyDescent="0.3">
      <c r="L346" s="83" t="s">
        <v>1313</v>
      </c>
      <c r="M346" s="131" t="s">
        <v>1206</v>
      </c>
      <c r="DG346" s="22"/>
      <c r="DH346" s="82"/>
    </row>
    <row r="347" spans="12:112" x14ac:dyDescent="0.3">
      <c r="L347" s="83" t="s">
        <v>1313</v>
      </c>
      <c r="M347" s="131" t="s">
        <v>1076</v>
      </c>
      <c r="DG347" s="22"/>
      <c r="DH347" s="82"/>
    </row>
    <row r="348" spans="12:112" x14ac:dyDescent="0.3">
      <c r="L348" s="83" t="s">
        <v>1313</v>
      </c>
      <c r="M348" s="131" t="s">
        <v>1077</v>
      </c>
      <c r="DG348" s="22"/>
      <c r="DH348" s="82"/>
    </row>
    <row r="349" spans="12:112" x14ac:dyDescent="0.3">
      <c r="L349" s="83" t="s">
        <v>1313</v>
      </c>
      <c r="M349" s="131" t="s">
        <v>1207</v>
      </c>
      <c r="DG349" s="22"/>
      <c r="DH349" s="82"/>
    </row>
    <row r="350" spans="12:112" x14ac:dyDescent="0.3">
      <c r="L350" s="83" t="s">
        <v>1313</v>
      </c>
      <c r="M350" s="131" t="s">
        <v>1208</v>
      </c>
      <c r="DG350" s="22"/>
      <c r="DH350" s="82"/>
    </row>
    <row r="351" spans="12:112" x14ac:dyDescent="0.3">
      <c r="L351" s="83" t="s">
        <v>1313</v>
      </c>
      <c r="M351" s="131" t="s">
        <v>1186</v>
      </c>
      <c r="DG351" s="22"/>
      <c r="DH351" s="82"/>
    </row>
    <row r="352" spans="12:112" x14ac:dyDescent="0.3">
      <c r="L352" s="83" t="s">
        <v>1313</v>
      </c>
      <c r="M352" s="131" t="s">
        <v>1188</v>
      </c>
      <c r="DG352" s="22"/>
      <c r="DH352" s="82"/>
    </row>
    <row r="353" spans="12:112" x14ac:dyDescent="0.3">
      <c r="L353" s="83" t="s">
        <v>1313</v>
      </c>
      <c r="M353" s="131" t="s">
        <v>1194</v>
      </c>
      <c r="DG353" s="22"/>
      <c r="DH353" s="82"/>
    </row>
    <row r="354" spans="12:112" x14ac:dyDescent="0.3">
      <c r="L354" s="83" t="s">
        <v>1313</v>
      </c>
      <c r="M354" s="131" t="s">
        <v>1209</v>
      </c>
      <c r="DG354" s="22"/>
      <c r="DH354" s="82"/>
    </row>
    <row r="355" spans="12:112" x14ac:dyDescent="0.3">
      <c r="L355" s="83" t="s">
        <v>1313</v>
      </c>
      <c r="M355" s="131" t="s">
        <v>1210</v>
      </c>
      <c r="DG355" s="22"/>
      <c r="DH355" s="82"/>
    </row>
    <row r="356" spans="12:112" x14ac:dyDescent="0.3">
      <c r="L356" s="83" t="s">
        <v>1313</v>
      </c>
      <c r="M356" s="131" t="s">
        <v>1211</v>
      </c>
      <c r="DG356" s="22"/>
      <c r="DH356" s="82"/>
    </row>
    <row r="357" spans="12:112" x14ac:dyDescent="0.3">
      <c r="L357" s="83" t="s">
        <v>1313</v>
      </c>
      <c r="M357" s="131" t="s">
        <v>1019</v>
      </c>
      <c r="DG357" s="22"/>
      <c r="DH357" s="82"/>
    </row>
  </sheetData>
  <sheetProtection algorithmName="SHA-512" hashValue="9LDfowOTowXeEk2oFJb5Og3ZYEcl9S2FKOHDGb/LrYEjOn4uSLAAWBcqgP/TgP9Pr4o8EnVsRe2ZcVY2tq9yPw==" saltValue="EGPnhobDeqBfWl6MgExVPA==" spinCount="100000" sheet="1" insertColumns="0" insertRows="0"/>
  <dataConsolidate/>
  <mergeCells count="29">
    <mergeCell ref="B32:D32"/>
    <mergeCell ref="B17:C17"/>
    <mergeCell ref="B18:C18"/>
    <mergeCell ref="B19:C19"/>
    <mergeCell ref="B23:C23"/>
    <mergeCell ref="B24:C24"/>
    <mergeCell ref="B25:C25"/>
    <mergeCell ref="B27:B31"/>
    <mergeCell ref="C27:I31"/>
    <mergeCell ref="D22:I22"/>
    <mergeCell ref="B22:C22"/>
    <mergeCell ref="B16:C16"/>
    <mergeCell ref="B5:I5"/>
    <mergeCell ref="B6:C6"/>
    <mergeCell ref="B7:C7"/>
    <mergeCell ref="B8:C8"/>
    <mergeCell ref="B9:C9"/>
    <mergeCell ref="B10:C10"/>
    <mergeCell ref="B11:C11"/>
    <mergeCell ref="B12:C12"/>
    <mergeCell ref="B13:C13"/>
    <mergeCell ref="B14:C14"/>
    <mergeCell ref="B15:C15"/>
    <mergeCell ref="B4:I4"/>
    <mergeCell ref="A1:J1"/>
    <mergeCell ref="B2:B3"/>
    <mergeCell ref="C2:I2"/>
    <mergeCell ref="C3:E3"/>
    <mergeCell ref="F3:I3"/>
  </mergeCells>
  <conditionalFormatting sqref="D23:I23">
    <cfRule type="expression" dxfId="87" priority="4">
      <formula>D$7&lt;&gt;""</formula>
    </cfRule>
  </conditionalFormatting>
  <conditionalFormatting sqref="D24:I24">
    <cfRule type="expression" dxfId="86" priority="1">
      <formula>D$23="Baja"</formula>
    </cfRule>
  </conditionalFormatting>
  <conditionalFormatting sqref="D24:I25">
    <cfRule type="expression" dxfId="85" priority="2">
      <formula>D$23="Modificar"</formula>
    </cfRule>
  </conditionalFormatting>
  <conditionalFormatting sqref="D25:I25">
    <cfRule type="expression" dxfId="84" priority="3">
      <formula>D$23="Crear"</formula>
    </cfRule>
  </conditionalFormatting>
  <dataValidations count="9">
    <dataValidation type="whole" allowBlank="1" showInputMessage="1" showErrorMessage="1" errorTitle="Numero de Documento" error="Digitar un valor numérico" sqref="D8:I8" xr:uid="{DEF730AF-5E2C-4D47-812C-F5C263512BC2}">
      <formula1>1</formula1>
      <formula2>9999999999999990</formula2>
    </dataValidation>
    <dataValidation type="whole" allowBlank="1" showInputMessage="1" showErrorMessage="1" errorTitle="Centro de Costo" error="Digitar un valor numérico" sqref="D12:I13" xr:uid="{D2EDA52E-F13D-4B24-A187-EDD06344636A}">
      <formula1>1</formula1>
      <formula2>9999999999999990</formula2>
    </dataValidation>
    <dataValidation type="list" allowBlank="1" showInputMessage="1" showErrorMessage="1" sqref="D16:I16" xr:uid="{0370CEB6-F556-4135-9AA8-B7ACDB4B7D31}">
      <formula1>"Empleado CAFAM, Contratista"</formula1>
    </dataValidation>
    <dataValidation type="date" allowBlank="1" showInputMessage="1" showErrorMessage="1" errorTitle="Fecha inicio" error="Digite una fecha valida" sqref="D18:I18" xr:uid="{DA8DB794-434D-4766-9469-CC7A0F1B4D86}">
      <formula1>19725</formula1>
      <formula2>2958465</formula2>
    </dataValidation>
    <dataValidation type="textLength" allowBlank="1" showInputMessage="1" showErrorMessage="1" errorTitle="Nombre Dependencia" error="Solo se aceptan caracteres albabeticos. Favor digitar el nombre de la Dependencia." sqref="D14:I14" xr:uid="{796E2481-9E68-4FA2-856F-99373FC6C655}">
      <formula1>5</formula1>
      <formula2>100</formula2>
    </dataValidation>
    <dataValidation type="whole" allowBlank="1" showInputMessage="1" showErrorMessage="1" errorTitle="Centro de Costo" error="Digitar un valor numérico" sqref="D11:I11" xr:uid="{ADFEFC09-2B80-4822-8827-84ED60E6AE45}">
      <formula1>0</formula1>
      <formula2>9999</formula2>
    </dataValidation>
    <dataValidation allowBlank="1" showInputMessage="1" showErrorMessage="1" errorTitle="Numero de Documento" error="Digitar un valor numérico" sqref="D7:I7" xr:uid="{647082E8-8EF6-4AFA-AAA8-64A8C5DCF0F9}"/>
    <dataValidation type="list" allowBlank="1" showInputMessage="1" showErrorMessage="1" sqref="D23:I23" xr:uid="{624AFCA2-4DC1-46A0-A70A-FBAD58474E74}">
      <formula1>"Crear, Modificar, Baja"</formula1>
    </dataValidation>
    <dataValidation type="date" operator="greaterThan" allowBlank="1" showInputMessage="1" showErrorMessage="1" errorTitle="Fecha finalización" error="Digite una fecha valida. La fecha debe ser mayor a la de Inicio Contrato y a la fecha actual del sistema." sqref="D19:I19" xr:uid="{4325DCFA-6CA4-4273-9E38-B91DCDBDE9D2}">
      <formula1>D18</formula1>
    </dataValidation>
  </dataValidations>
  <pageMargins left="0.70866141732283472" right="0.70866141732283472" top="0.74803149606299213" bottom="0.74803149606299213" header="0.31496062992125984" footer="0.31496062992125984"/>
  <pageSetup paperSize="9" scale="47" orientation="portrait" horizontalDpi="4294967295" verticalDpi="4294967295" r:id="rId1"/>
  <drawing r:id="rId2"/>
  <legacyDrawing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49C3DDFF-4835-44E7-BA67-DE1B74E7AFCF}">
          <x14:formula1>
            <xm:f>SharePoint!$DQ$2:$DQ$6</xm:f>
          </x14:formula1>
          <xm:sqref>D25:I25</xm:sqref>
        </x14:dataValidation>
      </x14:dataValidations>
    </ext>
  </extLst>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2D165-A279-48E9-9AD9-5DCCE8DBD93D}">
  <sheetPr codeName="Hoja50">
    <tabColor rgb="FFE2A8E6"/>
    <pageSetUpPr fitToPage="1"/>
  </sheetPr>
  <dimension ref="A1:DZ357"/>
  <sheetViews>
    <sheetView showGridLines="0" showRowColHeaders="0" topLeftCell="A14" zoomScaleNormal="100" workbookViewId="0">
      <pane xSplit="10" topLeftCell="K1" activePane="topRight" state="frozen"/>
      <selection activeCell="B23" sqref="B23:J44"/>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ustomWidth="1"/>
    <col min="12" max="12" width="37.44140625" style="82" customWidth="1"/>
    <col min="13" max="13" width="52.5546875" style="82" bestFit="1" customWidth="1"/>
    <col min="14" max="14" width="51.44140625" style="82" bestFit="1" customWidth="1"/>
    <col min="15" max="15" width="1.33203125" style="82" customWidth="1"/>
    <col min="16" max="111" width="11.44140625" style="82" customWidth="1"/>
    <col min="112" max="112" width="11.44140625" style="22"/>
    <col min="113" max="16384" width="11.44140625" style="82"/>
  </cols>
  <sheetData>
    <row r="1" spans="1:12" s="22" customFormat="1" ht="20.25" customHeight="1" thickTop="1" thickBot="1" x14ac:dyDescent="0.35">
      <c r="A1" s="463"/>
      <c r="B1" s="464"/>
      <c r="C1" s="464"/>
      <c r="D1" s="464"/>
      <c r="E1" s="464"/>
      <c r="F1" s="464"/>
      <c r="G1" s="464"/>
      <c r="H1" s="464"/>
      <c r="I1" s="464"/>
      <c r="J1" s="465"/>
      <c r="K1" s="21">
        <v>2958465</v>
      </c>
      <c r="L1" s="21"/>
    </row>
    <row r="2" spans="1:12" s="22" customFormat="1" ht="45" customHeight="1" x14ac:dyDescent="0.3">
      <c r="A2" s="62"/>
      <c r="B2" s="474"/>
      <c r="C2" s="481" t="s">
        <v>99</v>
      </c>
      <c r="D2" s="481"/>
      <c r="E2" s="481"/>
      <c r="F2" s="481"/>
      <c r="G2" s="482"/>
      <c r="H2" s="482"/>
      <c r="I2" s="483"/>
      <c r="J2" s="64"/>
    </row>
    <row r="3" spans="1:12" s="22" customFormat="1" ht="15" thickBot="1" x14ac:dyDescent="0.35">
      <c r="A3" s="62"/>
      <c r="B3" s="475"/>
      <c r="C3" s="473"/>
      <c r="D3" s="473"/>
      <c r="E3" s="473"/>
      <c r="F3" s="473" t="s">
        <v>100</v>
      </c>
      <c r="G3" s="479"/>
      <c r="H3" s="479"/>
      <c r="I3" s="480"/>
      <c r="J3" s="64"/>
    </row>
    <row r="4" spans="1:12" s="22" customFormat="1" ht="15" thickBot="1" x14ac:dyDescent="0.35">
      <c r="A4" s="62"/>
      <c r="B4" s="466"/>
      <c r="C4" s="466"/>
      <c r="D4" s="466"/>
      <c r="E4" s="466"/>
      <c r="F4" s="466"/>
      <c r="G4" s="466"/>
      <c r="H4" s="466"/>
      <c r="I4" s="466"/>
      <c r="J4" s="64"/>
    </row>
    <row r="5" spans="1:12" s="22" customFormat="1" ht="27.75" customHeight="1" thickBot="1" x14ac:dyDescent="0.35">
      <c r="A5" s="62"/>
      <c r="B5" s="476" t="s">
        <v>101</v>
      </c>
      <c r="C5" s="477"/>
      <c r="D5" s="477"/>
      <c r="E5" s="477"/>
      <c r="F5" s="477"/>
      <c r="G5" s="477"/>
      <c r="H5" s="477"/>
      <c r="I5" s="478"/>
      <c r="J5" s="64"/>
    </row>
    <row r="6" spans="1:12" s="22" customFormat="1" ht="15" thickBot="1" x14ac:dyDescent="0.35">
      <c r="A6" s="62"/>
      <c r="B6" s="471" t="s">
        <v>102</v>
      </c>
      <c r="C6" s="472"/>
      <c r="D6" s="23" t="s">
        <v>103</v>
      </c>
      <c r="E6" s="24" t="s">
        <v>104</v>
      </c>
      <c r="F6" s="24" t="s">
        <v>105</v>
      </c>
      <c r="G6" s="24" t="s">
        <v>106</v>
      </c>
      <c r="H6" s="24" t="s">
        <v>107</v>
      </c>
      <c r="I6" s="25" t="s">
        <v>108</v>
      </c>
      <c r="J6" s="64"/>
    </row>
    <row r="7" spans="1:12"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2"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2"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2"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2"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2"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2"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2"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2"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2"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 customHeight="1" thickBot="1" x14ac:dyDescent="0.35">
      <c r="A21" s="62"/>
      <c r="B21" s="562" t="s">
        <v>1461</v>
      </c>
      <c r="C21" s="563"/>
      <c r="D21" s="503" t="str">
        <f>IF(DZ22&gt;0,Navegación!$E$94,"")</f>
        <v/>
      </c>
      <c r="E21" s="503"/>
      <c r="F21" s="503"/>
      <c r="G21" s="503"/>
      <c r="H21" s="503"/>
      <c r="I21" s="504"/>
      <c r="J21" s="64"/>
    </row>
    <row r="22" spans="1:130" s="22" customFormat="1" collapsed="1" x14ac:dyDescent="0.3">
      <c r="A22" s="62"/>
      <c r="B22" s="484" t="s">
        <v>1213</v>
      </c>
      <c r="C22" s="485"/>
      <c r="D22" s="16"/>
      <c r="E22" s="16"/>
      <c r="F22" s="16"/>
      <c r="G22" s="16"/>
      <c r="H22" s="16"/>
      <c r="I22" s="17"/>
      <c r="J22" s="64"/>
      <c r="DZ22" s="147">
        <f>COUNTIF(D22:I22,"&lt;&gt;")</f>
        <v>0</v>
      </c>
    </row>
    <row r="23" spans="1:130" s="22" customFormat="1" x14ac:dyDescent="0.3">
      <c r="A23" s="62"/>
      <c r="B23" s="467" t="s">
        <v>781</v>
      </c>
      <c r="C23" s="468"/>
      <c r="D23" s="26"/>
      <c r="E23" s="26"/>
      <c r="F23" s="26"/>
      <c r="G23" s="26"/>
      <c r="H23" s="26"/>
      <c r="I23" s="71"/>
      <c r="J23" s="64"/>
    </row>
    <row r="24" spans="1:130" s="22" customFormat="1" x14ac:dyDescent="0.3">
      <c r="A24" s="62"/>
      <c r="B24" s="469" t="s">
        <v>1321</v>
      </c>
      <c r="C24" s="470"/>
      <c r="D24" s="19"/>
      <c r="E24" s="19"/>
      <c r="F24" s="19"/>
      <c r="G24" s="19"/>
      <c r="H24" s="19"/>
      <c r="I24" s="20"/>
      <c r="J24" s="64"/>
    </row>
    <row r="25" spans="1:130" s="22" customFormat="1" x14ac:dyDescent="0.3">
      <c r="A25" s="62"/>
      <c r="B25" s="469" t="s">
        <v>814</v>
      </c>
      <c r="C25" s="470"/>
      <c r="D25" s="19"/>
      <c r="E25" s="19"/>
      <c r="F25" s="19"/>
      <c r="G25" s="19"/>
      <c r="H25" s="19"/>
      <c r="I25" s="20"/>
      <c r="J25" s="64"/>
    </row>
    <row r="26" spans="1:130" s="22" customFormat="1" ht="42" customHeight="1" x14ac:dyDescent="0.3">
      <c r="A26" s="62"/>
      <c r="B26" s="469" t="s">
        <v>782</v>
      </c>
      <c r="C26" s="470"/>
      <c r="D26" s="19"/>
      <c r="E26" s="19"/>
      <c r="F26" s="19"/>
      <c r="G26" s="19"/>
      <c r="H26" s="19"/>
      <c r="I26" s="20"/>
      <c r="J26" s="64"/>
    </row>
    <row r="27" spans="1:130" s="22" customFormat="1" ht="44.25" customHeight="1" thickBot="1" x14ac:dyDescent="0.35">
      <c r="A27" s="62"/>
      <c r="B27" s="487" t="s">
        <v>1462</v>
      </c>
      <c r="C27" s="488"/>
      <c r="D27" s="13"/>
      <c r="E27" s="13"/>
      <c r="F27" s="13"/>
      <c r="G27" s="13"/>
      <c r="H27" s="13"/>
      <c r="I27" s="14"/>
      <c r="J27" s="64"/>
    </row>
    <row r="28" spans="1:130" s="22" customFormat="1" ht="21" collapsed="1" thickBot="1" x14ac:dyDescent="0.35">
      <c r="A28" s="195"/>
      <c r="B28" s="233"/>
      <c r="C28" s="233"/>
      <c r="D28" s="231"/>
      <c r="E28" s="231"/>
      <c r="F28" s="231"/>
      <c r="G28" s="231"/>
      <c r="H28" s="231"/>
      <c r="I28" s="231"/>
      <c r="J28" s="64"/>
    </row>
    <row r="29" spans="1:130" s="22" customFormat="1" x14ac:dyDescent="0.3">
      <c r="A29" s="195"/>
      <c r="B29" s="494" t="s">
        <v>131</v>
      </c>
      <c r="C29" s="497"/>
      <c r="D29" s="497"/>
      <c r="E29" s="497"/>
      <c r="F29" s="497"/>
      <c r="G29" s="497"/>
      <c r="H29" s="497"/>
      <c r="I29" s="498"/>
      <c r="J29" s="64"/>
    </row>
    <row r="30" spans="1:130" s="22" customFormat="1" x14ac:dyDescent="0.3">
      <c r="A30" s="195"/>
      <c r="B30" s="495"/>
      <c r="C30" s="499"/>
      <c r="D30" s="499"/>
      <c r="E30" s="499"/>
      <c r="F30" s="499"/>
      <c r="G30" s="499"/>
      <c r="H30" s="499"/>
      <c r="I30" s="500"/>
      <c r="J30" s="64"/>
    </row>
    <row r="31" spans="1:130" s="22" customFormat="1" x14ac:dyDescent="0.3">
      <c r="A31" s="195"/>
      <c r="B31" s="495"/>
      <c r="C31" s="499"/>
      <c r="D31" s="499"/>
      <c r="E31" s="499"/>
      <c r="F31" s="499"/>
      <c r="G31" s="499"/>
      <c r="H31" s="499"/>
      <c r="I31" s="500"/>
      <c r="J31" s="64"/>
    </row>
    <row r="32" spans="1:130" s="22" customFormat="1" x14ac:dyDescent="0.3">
      <c r="A32" s="195"/>
      <c r="B32" s="495"/>
      <c r="C32" s="499"/>
      <c r="D32" s="499"/>
      <c r="E32" s="499"/>
      <c r="F32" s="499"/>
      <c r="G32" s="499"/>
      <c r="H32" s="499"/>
      <c r="I32" s="500"/>
      <c r="J32" s="64"/>
    </row>
    <row r="33" spans="1:112" s="22" customFormat="1" ht="15" thickBot="1" x14ac:dyDescent="0.35">
      <c r="A33" s="195"/>
      <c r="B33" s="496"/>
      <c r="C33" s="501"/>
      <c r="D33" s="501"/>
      <c r="E33" s="501"/>
      <c r="F33" s="501"/>
      <c r="G33" s="501"/>
      <c r="H33" s="501"/>
      <c r="I33" s="502"/>
      <c r="J33" s="64"/>
    </row>
    <row r="34" spans="1:112" s="22" customFormat="1" ht="15" thickBot="1" x14ac:dyDescent="0.35">
      <c r="A34" s="63"/>
      <c r="B34" s="489" t="str">
        <f>'WINDOWS 1'!$B$37</f>
        <v>APROBADOR POR: Jefe Dpto. Servicios Compartidos</v>
      </c>
      <c r="C34" s="489"/>
      <c r="D34" s="489"/>
      <c r="E34" s="298"/>
      <c r="F34" s="298" t="str">
        <f>'WINDOWS 1'!F37</f>
        <v>V20 de 26/09/2023</v>
      </c>
      <c r="G34" s="299"/>
      <c r="H34" s="299"/>
      <c r="I34" s="299" t="str">
        <f>"Pág. " &amp;Navegación!B94 &amp; " de " &amp;Navegación!$B$102</f>
        <v>Pág. 48 de 54</v>
      </c>
      <c r="J34" s="65"/>
    </row>
    <row r="35" spans="1:112" s="22" customFormat="1" ht="15" collapsed="1" thickTop="1" x14ac:dyDescent="0.3">
      <c r="B35" s="82"/>
      <c r="C35" s="82"/>
      <c r="D35" s="82"/>
      <c r="E35" s="82"/>
      <c r="F35" s="82"/>
      <c r="G35" s="82"/>
      <c r="H35" s="82"/>
      <c r="I35" s="82"/>
      <c r="J35" s="82"/>
    </row>
    <row r="36" spans="1:112" s="22" customFormat="1" x14ac:dyDescent="0.3">
      <c r="B36" s="82"/>
      <c r="C36" s="82"/>
      <c r="D36" s="82"/>
      <c r="E36" s="82"/>
      <c r="F36" s="82"/>
      <c r="G36" s="82"/>
      <c r="H36" s="82"/>
      <c r="I36" s="82"/>
      <c r="J36" s="82"/>
      <c r="DH36" s="147" t="e">
        <f>COUNTIF(#REF!,"&lt;&gt;")</f>
        <v>#REF!</v>
      </c>
    </row>
    <row r="37" spans="1:112" s="22" customFormat="1" x14ac:dyDescent="0.3">
      <c r="B37" s="82"/>
      <c r="C37" s="82"/>
      <c r="D37" s="82"/>
      <c r="E37" s="82"/>
      <c r="F37" s="82"/>
      <c r="G37" s="82"/>
      <c r="H37" s="82"/>
      <c r="I37" s="82"/>
      <c r="J37" s="82"/>
    </row>
    <row r="38" spans="1:112" s="22" customFormat="1" x14ac:dyDescent="0.3">
      <c r="B38" s="82"/>
      <c r="C38" s="82"/>
      <c r="D38" s="82"/>
      <c r="E38" s="82"/>
      <c r="F38" s="82"/>
      <c r="G38" s="82"/>
      <c r="H38" s="82"/>
      <c r="I38" s="82"/>
      <c r="J38" s="82"/>
    </row>
    <row r="39" spans="1:112" s="22" customFormat="1" ht="18.75" customHeight="1" x14ac:dyDescent="0.3">
      <c r="A39" s="82"/>
      <c r="B39" s="82"/>
      <c r="C39" s="82"/>
      <c r="D39" s="82"/>
      <c r="E39" s="82"/>
      <c r="F39" s="82"/>
      <c r="G39" s="82"/>
      <c r="H39" s="82"/>
      <c r="I39" s="82"/>
      <c r="J39" s="82"/>
    </row>
    <row r="40" spans="1:112" s="22" customFormat="1" ht="15" customHeight="1" x14ac:dyDescent="0.3">
      <c r="A40" s="82"/>
      <c r="B40" s="82"/>
      <c r="C40" s="82"/>
      <c r="D40" s="82"/>
      <c r="E40" s="82"/>
      <c r="F40" s="82"/>
      <c r="G40" s="82"/>
      <c r="H40" s="82"/>
      <c r="I40" s="82"/>
      <c r="J40" s="82"/>
      <c r="DH40" s="147" t="e">
        <f>COUNTIF(#REF!,"&lt;&gt;")</f>
        <v>#REF!</v>
      </c>
    </row>
    <row r="41" spans="1:112" s="22" customFormat="1" x14ac:dyDescent="0.3">
      <c r="A41" s="82"/>
      <c r="B41" s="82"/>
      <c r="C41" s="82"/>
      <c r="D41" s="82"/>
      <c r="E41" s="82"/>
      <c r="F41" s="82"/>
      <c r="G41" s="82"/>
      <c r="H41" s="82"/>
      <c r="I41" s="82"/>
      <c r="J41" s="82"/>
    </row>
    <row r="42" spans="1:112" s="22" customFormat="1" x14ac:dyDescent="0.3">
      <c r="A42" s="82"/>
      <c r="B42" s="82"/>
      <c r="C42" s="82"/>
      <c r="D42" s="82"/>
      <c r="E42" s="82"/>
      <c r="F42" s="82"/>
      <c r="G42" s="82"/>
      <c r="H42" s="82"/>
      <c r="I42" s="82"/>
      <c r="J42" s="82"/>
    </row>
    <row r="43" spans="1:112" s="22" customFormat="1" x14ac:dyDescent="0.3">
      <c r="A43" s="82"/>
      <c r="B43" s="82"/>
      <c r="C43" s="82"/>
      <c r="D43" s="82"/>
      <c r="E43" s="82"/>
      <c r="F43" s="82"/>
      <c r="G43" s="82"/>
      <c r="H43" s="82"/>
      <c r="I43" s="82"/>
      <c r="J43" s="82"/>
    </row>
    <row r="44" spans="1:112" s="22" customFormat="1" x14ac:dyDescent="0.3">
      <c r="A44" s="82"/>
      <c r="B44" s="82"/>
      <c r="C44" s="82"/>
      <c r="D44" s="82"/>
      <c r="E44" s="82"/>
      <c r="F44" s="82"/>
      <c r="G44" s="82"/>
      <c r="H44" s="82"/>
      <c r="I44" s="82"/>
      <c r="J44" s="82"/>
    </row>
    <row r="45" spans="1:112" s="22" customFormat="1" collapsed="1" x14ac:dyDescent="0.3">
      <c r="A45" s="82"/>
      <c r="B45" s="82"/>
      <c r="C45" s="82"/>
      <c r="D45" s="82"/>
      <c r="E45" s="82"/>
      <c r="F45" s="82"/>
      <c r="G45" s="82"/>
      <c r="H45" s="82"/>
      <c r="I45" s="82"/>
      <c r="J45" s="82"/>
    </row>
    <row r="46" spans="1:112" s="22" customFormat="1" hidden="1" x14ac:dyDescent="0.3">
      <c r="A46" s="82"/>
      <c r="B46" s="82"/>
      <c r="C46" s="82"/>
      <c r="D46" s="82"/>
      <c r="E46" s="82"/>
      <c r="F46" s="82"/>
      <c r="G46" s="82"/>
      <c r="H46" s="82"/>
      <c r="I46" s="82"/>
      <c r="J46" s="82"/>
      <c r="DH46" s="147" t="e">
        <f>COUNTIF(#REF!,"&lt;&gt;")</f>
        <v>#REF!</v>
      </c>
    </row>
    <row r="47" spans="1:112" s="22" customFormat="1" x14ac:dyDescent="0.3">
      <c r="A47" s="82"/>
      <c r="B47" s="82"/>
      <c r="C47" s="82"/>
      <c r="D47" s="82"/>
      <c r="E47" s="82"/>
      <c r="F47" s="82"/>
      <c r="G47" s="82"/>
      <c r="H47" s="82"/>
      <c r="I47" s="82"/>
      <c r="J47" s="82"/>
      <c r="DH47" s="147" t="e">
        <f>COUNTIF(#REF!,"&lt;&gt;")</f>
        <v>#REF!</v>
      </c>
    </row>
    <row r="48" spans="1:112" s="22" customFormat="1" x14ac:dyDescent="0.3">
      <c r="A48" s="82"/>
      <c r="B48" s="82"/>
      <c r="C48" s="82"/>
      <c r="D48" s="82"/>
      <c r="E48" s="82"/>
      <c r="F48" s="82"/>
      <c r="G48" s="82"/>
      <c r="H48" s="82"/>
      <c r="I48" s="82"/>
      <c r="J48" s="82"/>
    </row>
    <row r="49" spans="1:112" s="22" customFormat="1" collapsed="1" x14ac:dyDescent="0.3">
      <c r="A49" s="82"/>
      <c r="B49" s="82"/>
      <c r="C49" s="82"/>
      <c r="D49" s="82"/>
      <c r="E49" s="82"/>
      <c r="F49" s="82"/>
      <c r="G49" s="82"/>
      <c r="H49" s="82"/>
      <c r="I49" s="82"/>
      <c r="J49" s="82"/>
    </row>
    <row r="50" spans="1:112" s="22" customFormat="1" ht="18.75" customHeight="1" x14ac:dyDescent="0.3">
      <c r="A50" s="82"/>
      <c r="B50" s="82"/>
      <c r="C50" s="82"/>
      <c r="D50" s="82"/>
      <c r="E50" s="82"/>
      <c r="F50" s="82"/>
      <c r="G50" s="82"/>
      <c r="H50" s="82"/>
      <c r="I50" s="82"/>
      <c r="J50" s="82"/>
    </row>
    <row r="51" spans="1:112" s="22" customFormat="1" x14ac:dyDescent="0.3">
      <c r="A51" s="82"/>
      <c r="B51" s="82"/>
      <c r="C51" s="82"/>
      <c r="D51" s="82"/>
      <c r="E51" s="82"/>
      <c r="F51" s="82"/>
      <c r="G51" s="82"/>
      <c r="H51" s="82"/>
      <c r="I51" s="82"/>
      <c r="J51" s="82"/>
      <c r="DH51" s="147" t="e">
        <f>COUNTIF(#REF!,"&lt;&gt;")</f>
        <v>#REF!</v>
      </c>
    </row>
    <row r="52" spans="1:112" s="22" customFormat="1" x14ac:dyDescent="0.3">
      <c r="A52" s="82"/>
      <c r="B52" s="82"/>
      <c r="C52" s="82"/>
      <c r="D52" s="82"/>
      <c r="E52" s="82"/>
      <c r="F52" s="82"/>
      <c r="G52" s="82"/>
      <c r="H52" s="82"/>
      <c r="I52" s="82"/>
      <c r="J52" s="82"/>
    </row>
    <row r="53" spans="1:112" s="22" customFormat="1" collapsed="1" x14ac:dyDescent="0.3">
      <c r="A53" s="82"/>
      <c r="B53" s="82"/>
      <c r="C53" s="82"/>
      <c r="D53" s="82"/>
      <c r="E53" s="82"/>
      <c r="F53" s="82"/>
      <c r="G53" s="82"/>
      <c r="H53" s="82"/>
      <c r="I53" s="82"/>
      <c r="J53" s="82"/>
    </row>
    <row r="54" spans="1:112" s="22" customFormat="1" ht="18.75" customHeight="1" x14ac:dyDescent="0.3">
      <c r="A54" s="82"/>
      <c r="B54" s="82"/>
      <c r="C54" s="82"/>
      <c r="D54" s="82"/>
      <c r="E54" s="82"/>
      <c r="F54" s="82"/>
      <c r="G54" s="82"/>
      <c r="H54" s="82"/>
      <c r="I54" s="82"/>
      <c r="J54" s="82"/>
    </row>
    <row r="55" spans="1:112" s="22" customFormat="1" x14ac:dyDescent="0.3">
      <c r="A55" s="82"/>
      <c r="B55" s="82"/>
      <c r="C55" s="82"/>
      <c r="D55" s="82"/>
      <c r="E55" s="82"/>
      <c r="F55" s="82"/>
      <c r="G55" s="82"/>
      <c r="H55" s="82"/>
      <c r="I55" s="82"/>
      <c r="J55" s="82"/>
      <c r="DH55" s="147" t="e">
        <f>COUNTIF(#REF!,"&lt;&gt;")</f>
        <v>#REF!</v>
      </c>
    </row>
    <row r="56" spans="1:112" s="22" customFormat="1" x14ac:dyDescent="0.3">
      <c r="A56" s="82"/>
      <c r="B56" s="82"/>
      <c r="C56" s="82"/>
      <c r="D56" s="82"/>
      <c r="E56" s="82"/>
      <c r="F56" s="82"/>
      <c r="G56" s="82"/>
      <c r="H56" s="82"/>
      <c r="I56" s="82"/>
      <c r="J56" s="82"/>
    </row>
    <row r="57" spans="1:112" s="22" customFormat="1" collapsed="1" x14ac:dyDescent="0.3">
      <c r="A57" s="82"/>
      <c r="B57" s="82"/>
      <c r="C57" s="82"/>
      <c r="D57" s="82"/>
      <c r="E57" s="82"/>
      <c r="F57" s="82"/>
      <c r="G57" s="82"/>
      <c r="H57" s="82"/>
      <c r="I57" s="82"/>
      <c r="J57" s="82"/>
    </row>
    <row r="58" spans="1:112" s="22" customFormat="1" ht="18.75" customHeight="1" x14ac:dyDescent="0.3">
      <c r="A58" s="82"/>
      <c r="B58" s="82"/>
      <c r="C58" s="82"/>
      <c r="D58" s="82"/>
      <c r="E58" s="82"/>
      <c r="F58" s="82"/>
      <c r="G58" s="82"/>
      <c r="H58" s="82"/>
      <c r="I58" s="82"/>
      <c r="J58" s="82"/>
    </row>
    <row r="59" spans="1:112" s="22" customFormat="1" x14ac:dyDescent="0.3">
      <c r="A59" s="82"/>
      <c r="B59" s="82"/>
      <c r="C59" s="82"/>
      <c r="D59" s="82"/>
      <c r="E59" s="82"/>
      <c r="F59" s="82"/>
      <c r="G59" s="82"/>
      <c r="H59" s="82"/>
      <c r="I59" s="82"/>
      <c r="J59" s="82"/>
      <c r="DH59" s="147" t="e">
        <f>COUNTIF(#REF!,"&lt;&gt;")</f>
        <v>#REF!</v>
      </c>
    </row>
    <row r="60" spans="1:112" s="22" customFormat="1" x14ac:dyDescent="0.3">
      <c r="A60" s="82"/>
      <c r="B60" s="82"/>
      <c r="C60" s="82"/>
      <c r="D60" s="82"/>
      <c r="E60" s="82"/>
      <c r="F60" s="82"/>
      <c r="G60" s="82"/>
      <c r="H60" s="82"/>
      <c r="I60" s="82"/>
      <c r="J60" s="82"/>
    </row>
    <row r="61" spans="1:112" s="22" customFormat="1" x14ac:dyDescent="0.3">
      <c r="A61" s="82"/>
      <c r="B61" s="82"/>
      <c r="C61" s="82"/>
      <c r="D61" s="82"/>
      <c r="E61" s="82"/>
      <c r="F61" s="82"/>
      <c r="G61" s="82"/>
      <c r="H61" s="82"/>
      <c r="I61" s="82"/>
      <c r="J61" s="82"/>
    </row>
    <row r="62" spans="1:112" s="22" customFormat="1" ht="18.75" customHeight="1" x14ac:dyDescent="0.3">
      <c r="A62" s="82"/>
      <c r="B62" s="82"/>
      <c r="C62" s="82"/>
      <c r="D62" s="82"/>
      <c r="E62" s="82"/>
      <c r="F62" s="82"/>
      <c r="G62" s="82"/>
      <c r="H62" s="82"/>
      <c r="I62" s="82"/>
      <c r="J62" s="82"/>
    </row>
    <row r="63" spans="1:112" s="22" customFormat="1" x14ac:dyDescent="0.3">
      <c r="A63" s="82"/>
      <c r="B63" s="82"/>
      <c r="C63" s="82"/>
      <c r="D63" s="82"/>
      <c r="E63" s="82"/>
      <c r="F63" s="82"/>
      <c r="G63" s="82"/>
      <c r="H63" s="82"/>
      <c r="I63" s="82"/>
      <c r="J63" s="82"/>
      <c r="DH63" s="147" t="e">
        <f>COUNTIF(#REF!,"&lt;&gt;")</f>
        <v>#REF!</v>
      </c>
    </row>
    <row r="64" spans="1:112" s="22" customFormat="1" x14ac:dyDescent="0.3">
      <c r="A64" s="82"/>
      <c r="B64" s="82"/>
      <c r="C64" s="82"/>
      <c r="D64" s="82"/>
      <c r="E64" s="82"/>
      <c r="F64" s="82"/>
      <c r="G64" s="82"/>
      <c r="H64" s="82"/>
      <c r="I64" s="82"/>
      <c r="J64" s="82"/>
    </row>
    <row r="65" spans="1:112" s="22" customFormat="1" ht="42" customHeight="1" x14ac:dyDescent="0.3">
      <c r="A65" s="82"/>
      <c r="B65" s="82"/>
      <c r="C65" s="82"/>
      <c r="D65" s="82"/>
      <c r="E65" s="82"/>
      <c r="F65" s="82"/>
      <c r="G65" s="82"/>
      <c r="H65" s="82"/>
      <c r="I65" s="82"/>
      <c r="J65" s="82"/>
    </row>
    <row r="66" spans="1:112" s="22" customFormat="1" x14ac:dyDescent="0.3">
      <c r="A66" s="82"/>
      <c r="B66" s="82"/>
      <c r="C66" s="82"/>
      <c r="D66" s="82"/>
      <c r="E66" s="82"/>
      <c r="F66" s="82"/>
      <c r="G66" s="82"/>
      <c r="H66" s="82"/>
      <c r="I66" s="82"/>
      <c r="J66" s="82"/>
    </row>
    <row r="67" spans="1:112" s="22" customFormat="1" x14ac:dyDescent="0.3">
      <c r="A67" s="82"/>
      <c r="B67" s="82"/>
      <c r="C67" s="82"/>
      <c r="D67" s="82"/>
      <c r="E67" s="82"/>
      <c r="F67" s="82"/>
      <c r="G67" s="82"/>
      <c r="H67" s="82"/>
      <c r="I67" s="82"/>
      <c r="J67" s="82"/>
      <c r="DH67" s="147" t="e">
        <f>COUNTIF(#REF!,"&lt;&gt;")</f>
        <v>#REF!</v>
      </c>
    </row>
    <row r="68" spans="1:112" s="22" customFormat="1" x14ac:dyDescent="0.3">
      <c r="A68" s="82"/>
      <c r="B68" s="82"/>
      <c r="C68" s="82"/>
      <c r="D68" s="82"/>
      <c r="E68" s="82"/>
      <c r="F68" s="82"/>
      <c r="G68" s="82"/>
      <c r="H68" s="82"/>
      <c r="I68" s="82"/>
      <c r="J68" s="82"/>
    </row>
    <row r="69" spans="1:112" s="22" customFormat="1" collapsed="1" x14ac:dyDescent="0.3">
      <c r="A69" s="82"/>
      <c r="B69" s="82"/>
      <c r="C69" s="82"/>
      <c r="D69" s="82"/>
      <c r="E69" s="82"/>
      <c r="F69" s="82"/>
      <c r="G69" s="82"/>
      <c r="H69" s="82"/>
      <c r="I69" s="82"/>
      <c r="J69" s="82"/>
    </row>
    <row r="70" spans="1:112" s="22" customFormat="1" ht="15" customHeight="1" x14ac:dyDescent="0.3">
      <c r="A70" s="82"/>
      <c r="B70" s="82"/>
      <c r="C70" s="82"/>
      <c r="D70" s="82"/>
      <c r="E70" s="82"/>
      <c r="F70" s="82"/>
      <c r="G70" s="82"/>
      <c r="H70" s="82"/>
      <c r="I70" s="82"/>
      <c r="J70" s="82"/>
      <c r="DH70" s="147" t="e">
        <f>COUNTIF(#REF!,"&lt;&gt;")</f>
        <v>#REF!</v>
      </c>
    </row>
    <row r="71" spans="1:112" s="22" customFormat="1" x14ac:dyDescent="0.3">
      <c r="A71" s="82"/>
      <c r="B71" s="82"/>
      <c r="C71" s="82"/>
      <c r="D71" s="82"/>
      <c r="E71" s="82"/>
      <c r="F71" s="82"/>
      <c r="G71" s="82"/>
      <c r="H71" s="82"/>
      <c r="I71" s="82"/>
      <c r="J71" s="82"/>
    </row>
    <row r="72" spans="1:112" s="22" customFormat="1" x14ac:dyDescent="0.3">
      <c r="A72" s="82"/>
      <c r="B72" s="82"/>
      <c r="C72" s="82"/>
      <c r="D72" s="82"/>
      <c r="E72" s="82"/>
      <c r="F72" s="82"/>
      <c r="G72" s="82"/>
      <c r="H72" s="82"/>
      <c r="I72" s="82"/>
      <c r="J72" s="82"/>
      <c r="DH72" s="147" t="e">
        <f>COUNTIF(#REF!,"&lt;&gt;")</f>
        <v>#REF!</v>
      </c>
    </row>
    <row r="73" spans="1:112" s="22" customFormat="1" collapsed="1" x14ac:dyDescent="0.3">
      <c r="A73" s="82"/>
      <c r="B73" s="82"/>
      <c r="C73" s="82"/>
      <c r="D73" s="82"/>
      <c r="E73" s="82"/>
      <c r="F73" s="82"/>
      <c r="G73" s="82"/>
      <c r="H73" s="82"/>
      <c r="I73" s="82"/>
      <c r="J73" s="82"/>
    </row>
    <row r="74" spans="1:112" s="22" customFormat="1" x14ac:dyDescent="0.3">
      <c r="A74" s="82"/>
      <c r="B74" s="82"/>
      <c r="C74" s="82"/>
      <c r="D74" s="82"/>
      <c r="E74" s="82"/>
      <c r="F74" s="82"/>
      <c r="G74" s="82"/>
      <c r="H74" s="82"/>
      <c r="I74" s="82"/>
      <c r="J74" s="82"/>
    </row>
    <row r="75" spans="1:112" s="22" customFormat="1" x14ac:dyDescent="0.3">
      <c r="A75" s="82"/>
      <c r="B75" s="82"/>
      <c r="C75" s="82"/>
      <c r="D75" s="82"/>
      <c r="E75" s="82"/>
      <c r="F75" s="82"/>
      <c r="G75" s="82"/>
      <c r="H75" s="82"/>
      <c r="I75" s="82"/>
      <c r="J75" s="82"/>
    </row>
    <row r="76" spans="1:112" s="22" customFormat="1" ht="24" customHeight="1" x14ac:dyDescent="0.3">
      <c r="A76" s="82"/>
      <c r="B76" s="82"/>
      <c r="C76" s="82"/>
      <c r="D76" s="82"/>
      <c r="E76" s="82"/>
      <c r="F76" s="82"/>
      <c r="G76" s="82"/>
      <c r="H76" s="82"/>
      <c r="I76" s="82"/>
      <c r="J76" s="82"/>
    </row>
    <row r="77" spans="1:112" s="22" customFormat="1" x14ac:dyDescent="0.3">
      <c r="A77" s="82"/>
      <c r="B77" s="82"/>
      <c r="C77" s="82"/>
      <c r="D77" s="82"/>
      <c r="E77" s="82"/>
      <c r="F77" s="82"/>
      <c r="G77" s="82"/>
      <c r="H77" s="82"/>
      <c r="I77" s="82"/>
      <c r="J77" s="82"/>
    </row>
    <row r="78" spans="1:112" s="22" customFormat="1" hidden="1" x14ac:dyDescent="0.3">
      <c r="A78" s="82"/>
      <c r="B78" s="82"/>
      <c r="C78" s="82"/>
      <c r="D78" s="82"/>
      <c r="E78" s="82"/>
      <c r="F78" s="82"/>
      <c r="G78" s="82"/>
      <c r="H78" s="82"/>
      <c r="I78" s="82"/>
      <c r="J78" s="82"/>
    </row>
    <row r="79" spans="1:112" s="22" customFormat="1" ht="15.75" customHeight="1" x14ac:dyDescent="0.3">
      <c r="A79" s="82"/>
      <c r="B79" s="82"/>
      <c r="C79" s="82"/>
      <c r="D79" s="82"/>
      <c r="E79" s="82"/>
      <c r="F79" s="82"/>
      <c r="G79" s="82"/>
      <c r="H79" s="82"/>
      <c r="I79" s="82"/>
      <c r="J79" s="82"/>
      <c r="DH79" s="147" t="e">
        <f>COUNTIF(#REF!,"&lt;&gt;")</f>
        <v>#REF!</v>
      </c>
    </row>
    <row r="80" spans="1:112" s="22" customFormat="1" x14ac:dyDescent="0.3">
      <c r="A80" s="82"/>
      <c r="B80" s="82"/>
      <c r="C80" s="82"/>
      <c r="D80" s="82"/>
      <c r="E80" s="82"/>
      <c r="F80" s="82"/>
      <c r="G80" s="82"/>
      <c r="H80" s="82"/>
      <c r="I80" s="82"/>
      <c r="J80" s="82"/>
    </row>
    <row r="81" spans="1:112" s="22" customFormat="1" ht="15" customHeight="1" x14ac:dyDescent="0.3">
      <c r="A81" s="82"/>
      <c r="B81" s="82"/>
      <c r="C81" s="82"/>
      <c r="D81" s="82"/>
      <c r="E81" s="82"/>
      <c r="F81" s="82"/>
      <c r="G81" s="82"/>
      <c r="H81" s="82"/>
      <c r="I81" s="82"/>
      <c r="J81" s="82"/>
    </row>
    <row r="82" spans="1:112" s="22" customFormat="1" x14ac:dyDescent="0.3">
      <c r="A82" s="82"/>
      <c r="B82" s="82"/>
      <c r="C82" s="82"/>
      <c r="D82" s="82"/>
      <c r="E82" s="82"/>
      <c r="F82" s="82"/>
      <c r="G82" s="82"/>
      <c r="H82" s="82"/>
      <c r="I82" s="82"/>
      <c r="J82" s="82"/>
    </row>
    <row r="83" spans="1:112" s="22" customFormat="1" x14ac:dyDescent="0.3">
      <c r="A83" s="82"/>
      <c r="B83" s="82"/>
      <c r="C83" s="82"/>
      <c r="D83" s="82"/>
      <c r="E83" s="82"/>
      <c r="F83" s="82"/>
      <c r="G83" s="82"/>
      <c r="H83" s="82"/>
      <c r="I83" s="82"/>
      <c r="J83" s="82"/>
    </row>
    <row r="84" spans="1:112" s="22" customFormat="1" x14ac:dyDescent="0.3">
      <c r="A84" s="82"/>
      <c r="B84" s="82"/>
      <c r="C84" s="82"/>
      <c r="D84" s="82"/>
      <c r="E84" s="82"/>
      <c r="F84" s="82"/>
      <c r="G84" s="82"/>
      <c r="H84" s="82"/>
      <c r="I84" s="82"/>
      <c r="J84" s="82"/>
    </row>
    <row r="85" spans="1:112" s="22" customFormat="1" ht="18.75" customHeight="1" x14ac:dyDescent="0.3">
      <c r="A85" s="82"/>
      <c r="B85" s="82"/>
      <c r="C85" s="82"/>
      <c r="D85" s="82"/>
      <c r="E85" s="82"/>
      <c r="F85" s="82"/>
      <c r="G85" s="82"/>
      <c r="H85" s="82"/>
      <c r="I85" s="82"/>
      <c r="J85" s="82"/>
    </row>
    <row r="86" spans="1:112" s="22" customFormat="1" x14ac:dyDescent="0.3">
      <c r="A86" s="82"/>
      <c r="B86" s="82"/>
      <c r="C86" s="82"/>
      <c r="D86" s="82"/>
      <c r="E86" s="82"/>
      <c r="F86" s="82"/>
      <c r="G86" s="82"/>
      <c r="H86" s="82"/>
      <c r="I86" s="82"/>
      <c r="J86" s="82"/>
      <c r="DH86" s="147" t="e">
        <f>COUNTIF(#REF!,"&lt;&gt;")</f>
        <v>#REF!</v>
      </c>
    </row>
    <row r="87" spans="1:112" s="22" customFormat="1" x14ac:dyDescent="0.3">
      <c r="A87" s="82"/>
      <c r="B87" s="82"/>
      <c r="C87" s="82"/>
      <c r="D87" s="82"/>
      <c r="E87" s="82"/>
      <c r="F87" s="82"/>
      <c r="G87" s="82"/>
      <c r="H87" s="82"/>
      <c r="I87" s="82"/>
      <c r="J87" s="82"/>
    </row>
    <row r="88" spans="1:112" s="22" customFormat="1" x14ac:dyDescent="0.3">
      <c r="A88" s="82"/>
      <c r="B88" s="82"/>
      <c r="C88" s="82"/>
      <c r="D88" s="82"/>
      <c r="E88" s="82"/>
      <c r="F88" s="82"/>
      <c r="G88" s="82"/>
      <c r="H88" s="82"/>
      <c r="I88" s="82"/>
      <c r="J88" s="82"/>
    </row>
    <row r="89" spans="1:112" s="22" customFormat="1" ht="63" customHeight="1" x14ac:dyDescent="0.3">
      <c r="A89" s="82"/>
      <c r="B89" s="82"/>
      <c r="C89" s="82"/>
      <c r="D89" s="82"/>
      <c r="E89" s="82"/>
      <c r="F89" s="82"/>
      <c r="G89" s="82"/>
      <c r="H89" s="82"/>
      <c r="I89" s="82"/>
      <c r="J89" s="82"/>
    </row>
    <row r="90" spans="1:112" s="22" customFormat="1" x14ac:dyDescent="0.3">
      <c r="A90" s="82"/>
      <c r="B90" s="82"/>
      <c r="C90" s="82"/>
      <c r="D90" s="82"/>
      <c r="E90" s="82"/>
      <c r="F90" s="82"/>
      <c r="G90" s="82"/>
      <c r="H90" s="82"/>
      <c r="I90" s="82"/>
      <c r="J90" s="82"/>
    </row>
    <row r="91" spans="1:112" s="22" customFormat="1" x14ac:dyDescent="0.3">
      <c r="A91" s="82"/>
      <c r="B91" s="82"/>
      <c r="C91" s="82"/>
      <c r="D91" s="82"/>
      <c r="E91" s="82"/>
      <c r="F91" s="82"/>
      <c r="G91" s="82"/>
      <c r="H91" s="82"/>
      <c r="I91" s="82"/>
      <c r="J91" s="82"/>
      <c r="DH91" s="147" t="e">
        <f>COUNTIF(#REF!,"&lt;&gt;")</f>
        <v>#REF!</v>
      </c>
    </row>
    <row r="92" spans="1:112" s="22" customFormat="1" x14ac:dyDescent="0.3">
      <c r="A92" s="82"/>
      <c r="B92" s="82"/>
      <c r="C92" s="82"/>
      <c r="D92" s="82"/>
      <c r="E92" s="82"/>
      <c r="F92" s="82"/>
      <c r="G92" s="82"/>
      <c r="H92" s="82"/>
      <c r="I92" s="82"/>
      <c r="J92" s="82"/>
    </row>
    <row r="93" spans="1:112" s="22" customFormat="1" ht="18.75" customHeight="1" x14ac:dyDescent="0.3">
      <c r="A93" s="82"/>
      <c r="B93" s="82"/>
      <c r="C93" s="82"/>
      <c r="D93" s="82"/>
      <c r="E93" s="82"/>
      <c r="F93" s="82"/>
      <c r="G93" s="82"/>
      <c r="H93" s="82"/>
      <c r="I93" s="82"/>
      <c r="J93" s="82"/>
    </row>
    <row r="94" spans="1:112" s="22" customFormat="1" x14ac:dyDescent="0.3">
      <c r="A94" s="82"/>
      <c r="B94" s="82"/>
      <c r="C94" s="82"/>
      <c r="D94" s="82"/>
      <c r="E94" s="82"/>
      <c r="F94" s="82"/>
      <c r="G94" s="82"/>
      <c r="H94" s="82"/>
      <c r="I94" s="82"/>
      <c r="J94" s="82"/>
      <c r="DH94" s="147" t="e">
        <f>COUNTIF(#REF!,"&lt;&gt;")</f>
        <v>#REF!</v>
      </c>
    </row>
    <row r="95" spans="1:112" s="22" customFormat="1" x14ac:dyDescent="0.3">
      <c r="A95" s="82"/>
      <c r="B95" s="82"/>
      <c r="C95" s="82"/>
      <c r="D95" s="82"/>
      <c r="E95" s="82"/>
      <c r="F95" s="82"/>
      <c r="G95" s="82"/>
      <c r="H95" s="82"/>
      <c r="I95" s="82"/>
      <c r="J95" s="82"/>
    </row>
    <row r="96" spans="1:112" s="22" customFormat="1" x14ac:dyDescent="0.3">
      <c r="A96" s="82"/>
      <c r="B96" s="82"/>
      <c r="C96" s="82"/>
      <c r="D96" s="82"/>
      <c r="E96" s="82"/>
      <c r="F96" s="82"/>
      <c r="G96" s="82"/>
      <c r="H96" s="82"/>
      <c r="I96" s="82"/>
      <c r="J96" s="82"/>
    </row>
    <row r="97" spans="1:112" s="22" customFormat="1" hidden="1" x14ac:dyDescent="0.3">
      <c r="A97" s="82"/>
      <c r="B97" s="82"/>
      <c r="C97" s="82"/>
      <c r="D97" s="82"/>
      <c r="E97" s="82"/>
      <c r="F97" s="82"/>
      <c r="G97" s="82"/>
      <c r="H97" s="82"/>
      <c r="I97" s="82"/>
      <c r="J97" s="82"/>
    </row>
    <row r="98" spans="1:112" s="22" customFormat="1" x14ac:dyDescent="0.3">
      <c r="A98" s="82"/>
      <c r="B98" s="82"/>
      <c r="C98" s="82"/>
      <c r="D98" s="82"/>
      <c r="E98" s="82"/>
      <c r="F98" s="82"/>
      <c r="G98" s="82"/>
      <c r="H98" s="82"/>
      <c r="I98" s="82"/>
      <c r="J98" s="82"/>
      <c r="K98"/>
      <c r="L98"/>
      <c r="DH98" s="147" t="e">
        <f>COUNTIF(#REF!,"&lt;&gt;")</f>
        <v>#REF!</v>
      </c>
    </row>
    <row r="99" spans="1:112" s="22" customFormat="1" x14ac:dyDescent="0.3">
      <c r="A99" s="82"/>
      <c r="B99" s="82"/>
      <c r="C99" s="82"/>
      <c r="D99" s="82"/>
      <c r="E99" s="82"/>
      <c r="F99" s="82"/>
      <c r="G99" s="82"/>
      <c r="H99" s="82"/>
      <c r="I99" s="82"/>
      <c r="J99" s="82"/>
    </row>
    <row r="100" spans="1:112" s="22" customFormat="1" x14ac:dyDescent="0.3">
      <c r="A100" s="82"/>
      <c r="B100" s="82"/>
      <c r="C100" s="82"/>
      <c r="D100" s="82"/>
      <c r="E100" s="82"/>
      <c r="F100" s="82"/>
      <c r="G100" s="82"/>
      <c r="H100" s="82"/>
      <c r="I100" s="82"/>
      <c r="J100" s="82"/>
    </row>
    <row r="101" spans="1:112" s="22" customFormat="1" ht="26.25" customHeight="1" x14ac:dyDescent="0.3">
      <c r="A101" s="82"/>
      <c r="B101" s="82"/>
      <c r="C101" s="82"/>
      <c r="D101" s="82"/>
      <c r="E101" s="82"/>
      <c r="F101" s="82"/>
      <c r="G101" s="82"/>
      <c r="H101" s="82"/>
      <c r="I101" s="82"/>
      <c r="J101" s="82"/>
    </row>
    <row r="102" spans="1:112" s="22" customFormat="1" x14ac:dyDescent="0.3">
      <c r="A102" s="82"/>
      <c r="B102" s="82"/>
      <c r="C102" s="82"/>
      <c r="D102" s="82"/>
      <c r="E102" s="82"/>
      <c r="F102" s="82"/>
      <c r="G102" s="82"/>
      <c r="H102" s="82"/>
      <c r="I102" s="82"/>
      <c r="J102" s="82"/>
    </row>
    <row r="103" spans="1:112" s="22" customFormat="1" x14ac:dyDescent="0.3">
      <c r="A103" s="82"/>
      <c r="B103" s="82"/>
      <c r="C103" s="82"/>
      <c r="D103" s="82"/>
      <c r="E103" s="82"/>
      <c r="F103" s="82"/>
      <c r="G103" s="82"/>
      <c r="H103" s="82"/>
      <c r="I103" s="82"/>
      <c r="J103" s="82"/>
    </row>
    <row r="104" spans="1:112" s="22" customFormat="1" x14ac:dyDescent="0.3">
      <c r="A104" s="82"/>
      <c r="B104" s="82"/>
      <c r="C104" s="82"/>
      <c r="D104" s="82"/>
      <c r="E104" s="82"/>
      <c r="F104" s="82"/>
      <c r="G104" s="82"/>
      <c r="H104" s="82"/>
      <c r="I104" s="82"/>
      <c r="J104" s="82"/>
    </row>
    <row r="105" spans="1:112" s="22" customFormat="1" x14ac:dyDescent="0.3">
      <c r="A105" s="82"/>
      <c r="B105" s="82"/>
      <c r="C105" s="82"/>
      <c r="D105" s="82"/>
      <c r="E105" s="82"/>
      <c r="F105" s="82"/>
      <c r="G105" s="82"/>
      <c r="H105" s="82"/>
      <c r="I105" s="82"/>
      <c r="J105" s="82"/>
    </row>
    <row r="106" spans="1:112" s="22" customFormat="1" x14ac:dyDescent="0.3">
      <c r="A106" s="82"/>
      <c r="B106" s="82"/>
      <c r="C106" s="82"/>
      <c r="D106" s="82"/>
      <c r="E106" s="82"/>
      <c r="F106" s="82"/>
      <c r="G106" s="82"/>
      <c r="H106" s="82"/>
      <c r="I106" s="82"/>
      <c r="J106" s="82"/>
    </row>
    <row r="107" spans="1:112" s="22" customFormat="1" ht="25.5" customHeight="1" x14ac:dyDescent="0.3">
      <c r="A107" s="82"/>
      <c r="B107" s="82"/>
      <c r="C107" s="82"/>
      <c r="D107" s="82"/>
      <c r="E107" s="82"/>
      <c r="F107" s="82"/>
      <c r="G107" s="82"/>
      <c r="H107" s="82"/>
      <c r="I107" s="82"/>
      <c r="J107" s="82"/>
    </row>
    <row r="108" spans="1:112" s="22" customFormat="1" ht="36" customHeight="1" x14ac:dyDescent="0.3">
      <c r="A108" s="82"/>
      <c r="B108" s="82"/>
      <c r="C108" s="82"/>
      <c r="D108" s="82"/>
      <c r="E108" s="82"/>
      <c r="F108" s="82"/>
      <c r="G108" s="82"/>
      <c r="H108" s="82"/>
      <c r="I108" s="82"/>
      <c r="J108" s="82"/>
    </row>
    <row r="109" spans="1:112" s="22" customFormat="1" x14ac:dyDescent="0.3">
      <c r="A109" s="82"/>
      <c r="B109" s="82"/>
      <c r="C109" s="82"/>
      <c r="D109" s="82"/>
      <c r="E109" s="82"/>
      <c r="F109" s="82"/>
      <c r="G109" s="82"/>
      <c r="H109" s="82"/>
      <c r="I109" s="82"/>
      <c r="J109" s="82"/>
    </row>
    <row r="110" spans="1:112" s="22" customFormat="1" ht="15" customHeight="1" x14ac:dyDescent="0.3">
      <c r="A110" s="82"/>
      <c r="B110" s="82"/>
      <c r="C110" s="82"/>
      <c r="D110" s="82"/>
      <c r="E110" s="82"/>
      <c r="F110" s="82"/>
      <c r="G110" s="82"/>
      <c r="H110" s="82"/>
      <c r="I110" s="82"/>
      <c r="J110" s="82"/>
      <c r="DH110" s="147" t="e">
        <f>COUNTIF(#REF!,"&lt;&gt;")</f>
        <v>#REF!</v>
      </c>
    </row>
    <row r="111" spans="1:112" s="22" customFormat="1" x14ac:dyDescent="0.3">
      <c r="A111" s="82"/>
      <c r="B111" s="82"/>
      <c r="C111" s="82"/>
      <c r="D111" s="82"/>
      <c r="E111" s="82"/>
      <c r="F111" s="82"/>
      <c r="G111" s="82"/>
      <c r="H111" s="82"/>
      <c r="I111" s="82"/>
      <c r="J111" s="82"/>
      <c r="K111"/>
      <c r="L111"/>
    </row>
    <row r="112" spans="1:112" s="22" customFormat="1" ht="93" customHeight="1" x14ac:dyDescent="0.3">
      <c r="A112" s="82"/>
      <c r="B112" s="82"/>
      <c r="C112" s="82"/>
      <c r="D112" s="82"/>
      <c r="E112" s="82"/>
      <c r="F112" s="82"/>
      <c r="G112" s="82"/>
      <c r="H112" s="82"/>
      <c r="I112" s="82"/>
      <c r="J112" s="82"/>
    </row>
    <row r="113" spans="1:112" s="22" customFormat="1" x14ac:dyDescent="0.3">
      <c r="A113" s="82"/>
      <c r="B113" s="82"/>
      <c r="C113" s="82"/>
      <c r="D113" s="82"/>
      <c r="E113" s="82"/>
      <c r="F113" s="82"/>
      <c r="G113" s="82"/>
      <c r="H113" s="82"/>
      <c r="I113" s="82"/>
      <c r="J113" s="82"/>
    </row>
    <row r="114" spans="1:112" s="22" customFormat="1" x14ac:dyDescent="0.3">
      <c r="A114" s="82"/>
      <c r="B114" s="82"/>
      <c r="C114" s="82"/>
      <c r="D114" s="82"/>
      <c r="E114" s="82"/>
      <c r="F114" s="82"/>
      <c r="G114" s="82"/>
      <c r="H114" s="82"/>
      <c r="I114" s="82"/>
      <c r="J114" s="82"/>
    </row>
    <row r="115" spans="1:112" s="22" customFormat="1" x14ac:dyDescent="0.3">
      <c r="A115" s="82"/>
      <c r="B115" s="82"/>
      <c r="C115" s="82"/>
      <c r="D115" s="82"/>
      <c r="E115" s="82"/>
      <c r="F115" s="82"/>
      <c r="G115" s="82"/>
      <c r="H115" s="82"/>
      <c r="I115" s="82"/>
      <c r="J115" s="82"/>
      <c r="DH115" s="147">
        <f>COUNTIF(D22:I22,"&lt;&gt;")</f>
        <v>0</v>
      </c>
    </row>
    <row r="116" spans="1:112" s="22" customFormat="1" ht="18.75" customHeight="1" x14ac:dyDescent="0.3">
      <c r="A116" s="82"/>
      <c r="B116" s="82"/>
      <c r="C116" s="82"/>
      <c r="D116" s="82"/>
      <c r="E116" s="82"/>
      <c r="F116" s="82"/>
      <c r="G116" s="82"/>
      <c r="H116" s="82"/>
      <c r="I116" s="82"/>
      <c r="J116" s="82"/>
    </row>
    <row r="117" spans="1:112" s="22" customFormat="1" ht="15" customHeight="1" x14ac:dyDescent="0.3">
      <c r="A117" s="82"/>
      <c r="B117" s="82"/>
      <c r="C117" s="82"/>
      <c r="D117" s="82"/>
      <c r="E117" s="82"/>
      <c r="F117" s="82"/>
      <c r="G117" s="82"/>
      <c r="H117" s="82"/>
      <c r="I117" s="82"/>
      <c r="J117" s="82"/>
    </row>
    <row r="118" spans="1:112" s="22" customFormat="1" x14ac:dyDescent="0.3">
      <c r="A118" s="82"/>
      <c r="B118" s="82"/>
      <c r="C118" s="82"/>
      <c r="D118" s="82"/>
      <c r="E118" s="82"/>
      <c r="F118" s="82"/>
      <c r="G118" s="82"/>
      <c r="H118" s="82"/>
      <c r="I118" s="82"/>
      <c r="J118" s="82"/>
    </row>
    <row r="119" spans="1:112" s="22" customFormat="1" x14ac:dyDescent="0.3">
      <c r="A119" s="82"/>
      <c r="B119" s="82"/>
      <c r="C119" s="82"/>
      <c r="D119" s="82"/>
      <c r="E119" s="82"/>
      <c r="F119" s="82"/>
      <c r="G119" s="82"/>
      <c r="H119" s="82"/>
      <c r="I119" s="82"/>
      <c r="J119" s="82"/>
    </row>
    <row r="120" spans="1:112" s="22" customFormat="1" ht="59.25" customHeight="1" x14ac:dyDescent="0.3">
      <c r="A120" s="82"/>
      <c r="B120" s="82"/>
      <c r="C120" s="82"/>
      <c r="D120" s="82"/>
      <c r="E120" s="82"/>
      <c r="F120" s="82"/>
      <c r="G120" s="82"/>
      <c r="H120" s="82"/>
      <c r="I120" s="82"/>
      <c r="J120" s="82"/>
    </row>
    <row r="121" spans="1:112" s="22" customFormat="1" ht="18.75" customHeight="1" x14ac:dyDescent="0.3">
      <c r="A121" s="82"/>
      <c r="B121" s="82"/>
      <c r="C121" s="82"/>
      <c r="D121" s="82"/>
      <c r="E121" s="82"/>
      <c r="F121" s="82"/>
      <c r="G121" s="82"/>
      <c r="H121" s="82"/>
      <c r="I121" s="82"/>
      <c r="J121" s="82"/>
    </row>
    <row r="122" spans="1:112" s="22" customFormat="1" x14ac:dyDescent="0.3">
      <c r="A122" s="82"/>
      <c r="B122" s="82"/>
      <c r="C122" s="82"/>
      <c r="D122" s="82"/>
      <c r="E122" s="82"/>
      <c r="F122" s="82"/>
      <c r="G122" s="82"/>
      <c r="H122" s="82"/>
      <c r="I122" s="82"/>
      <c r="J122" s="82"/>
    </row>
    <row r="123" spans="1:112" s="22" customFormat="1" ht="15" customHeight="1" x14ac:dyDescent="0.3">
      <c r="A123" s="82"/>
      <c r="B123" s="82"/>
      <c r="C123" s="82"/>
      <c r="D123" s="82"/>
      <c r="E123" s="82"/>
      <c r="F123" s="82"/>
      <c r="G123" s="82"/>
      <c r="H123" s="82"/>
      <c r="I123" s="82"/>
      <c r="J123" s="82"/>
      <c r="DH123" s="147" t="e">
        <f>COUNTIF(#REF!,"&lt;&gt;")</f>
        <v>#REF!</v>
      </c>
    </row>
    <row r="124" spans="1:112" s="22" customFormat="1" x14ac:dyDescent="0.3">
      <c r="A124" s="82"/>
      <c r="B124" s="82"/>
      <c r="C124" s="82"/>
      <c r="D124" s="82"/>
      <c r="E124" s="82"/>
      <c r="F124" s="82"/>
      <c r="G124" s="82"/>
      <c r="H124" s="82"/>
      <c r="I124" s="82"/>
      <c r="J124" s="82"/>
    </row>
    <row r="125" spans="1:112" s="22" customFormat="1" ht="36" customHeight="1" x14ac:dyDescent="0.3">
      <c r="A125" s="82"/>
      <c r="B125" s="82"/>
      <c r="C125" s="82"/>
      <c r="D125" s="82"/>
      <c r="E125" s="82"/>
      <c r="F125" s="82"/>
      <c r="G125" s="82"/>
      <c r="H125" s="82"/>
      <c r="I125" s="82"/>
      <c r="J125" s="82"/>
    </row>
    <row r="126" spans="1:112" s="22" customFormat="1" x14ac:dyDescent="0.3">
      <c r="A126" s="82"/>
      <c r="B126" s="82"/>
      <c r="C126" s="82"/>
      <c r="D126" s="82"/>
      <c r="E126" s="82"/>
      <c r="F126" s="82"/>
      <c r="G126" s="82"/>
      <c r="H126" s="82"/>
      <c r="I126" s="82"/>
      <c r="J126" s="82"/>
    </row>
    <row r="127" spans="1:112" s="22" customFormat="1" ht="18.75" customHeight="1" x14ac:dyDescent="0.3">
      <c r="A127" s="82"/>
      <c r="B127" s="82"/>
      <c r="C127" s="82"/>
      <c r="D127" s="82"/>
      <c r="E127" s="82"/>
      <c r="F127" s="82"/>
      <c r="G127" s="82"/>
      <c r="H127" s="82"/>
      <c r="I127" s="82"/>
      <c r="J127" s="82"/>
    </row>
    <row r="128" spans="1:112" s="22" customFormat="1" ht="36.75" customHeight="1" x14ac:dyDescent="0.3">
      <c r="A128" s="82"/>
      <c r="B128" s="82"/>
      <c r="C128" s="82"/>
      <c r="D128" s="82"/>
      <c r="E128" s="82"/>
      <c r="F128" s="82"/>
      <c r="G128" s="82"/>
      <c r="H128" s="82"/>
      <c r="I128" s="82"/>
      <c r="J128" s="82"/>
    </row>
    <row r="129" spans="1:15" s="22" customFormat="1" ht="39" customHeight="1" x14ac:dyDescent="0.3">
      <c r="A129" s="82"/>
      <c r="B129" s="82"/>
      <c r="C129" s="82"/>
      <c r="D129" s="82"/>
      <c r="E129" s="82"/>
      <c r="F129" s="82"/>
      <c r="G129" s="82"/>
      <c r="H129" s="82"/>
      <c r="I129" s="82"/>
      <c r="J129" s="82"/>
    </row>
    <row r="130" spans="1:15" s="22" customFormat="1" x14ac:dyDescent="0.3">
      <c r="A130" s="82"/>
      <c r="B130" s="82"/>
      <c r="C130" s="82"/>
      <c r="D130" s="82"/>
      <c r="E130" s="82"/>
      <c r="F130" s="82"/>
      <c r="G130" s="82"/>
      <c r="H130" s="82"/>
      <c r="I130" s="82"/>
      <c r="J130" s="82"/>
    </row>
    <row r="131" spans="1:15" s="22" customFormat="1" ht="45" customHeight="1" x14ac:dyDescent="0.3">
      <c r="A131" s="82"/>
      <c r="B131" s="82"/>
      <c r="C131" s="82"/>
      <c r="D131" s="82"/>
      <c r="E131" s="82"/>
      <c r="F131" s="82"/>
      <c r="G131" s="82"/>
      <c r="H131" s="82"/>
      <c r="I131" s="82"/>
      <c r="J131" s="82"/>
    </row>
    <row r="132" spans="1:15" s="22" customFormat="1" x14ac:dyDescent="0.3">
      <c r="A132" s="82"/>
      <c r="B132" s="82"/>
      <c r="C132" s="82"/>
      <c r="D132" s="82"/>
      <c r="E132" s="82"/>
      <c r="F132" s="82"/>
      <c r="G132" s="82"/>
      <c r="H132" s="82"/>
      <c r="I132" s="82"/>
      <c r="J132" s="82"/>
    </row>
    <row r="133" spans="1:15" s="22" customFormat="1" ht="18.75" customHeight="1" x14ac:dyDescent="0.3">
      <c r="A133" s="82"/>
      <c r="B133" s="82"/>
      <c r="C133" s="82"/>
      <c r="D133" s="82"/>
      <c r="E133" s="82"/>
      <c r="F133" s="82"/>
      <c r="G133" s="82"/>
      <c r="H133" s="82"/>
      <c r="I133" s="82"/>
      <c r="J133" s="82"/>
    </row>
    <row r="134" spans="1:15" s="22" customFormat="1" ht="1.2" customHeight="1" x14ac:dyDescent="0.3">
      <c r="A134" s="82"/>
      <c r="B134" s="82"/>
      <c r="C134" s="82"/>
      <c r="D134" s="82"/>
      <c r="E134" s="82"/>
      <c r="F134" s="82"/>
      <c r="G134" s="82"/>
      <c r="H134" s="82"/>
      <c r="I134" s="82"/>
      <c r="J134" s="82"/>
    </row>
    <row r="135" spans="1:15" s="22" customFormat="1" ht="34.5" customHeight="1" x14ac:dyDescent="0.3">
      <c r="A135" s="82"/>
      <c r="B135" s="82"/>
      <c r="C135" s="82"/>
      <c r="D135" s="82"/>
      <c r="E135" s="82"/>
      <c r="F135" s="82"/>
      <c r="G135" s="82"/>
      <c r="H135" s="82"/>
      <c r="I135" s="82"/>
      <c r="J135" s="82"/>
    </row>
    <row r="136" spans="1:15" s="22" customFormat="1" x14ac:dyDescent="0.3">
      <c r="A136" s="82"/>
      <c r="B136" s="82"/>
      <c r="C136" s="82"/>
      <c r="D136" s="82"/>
      <c r="E136" s="82"/>
      <c r="F136" s="82"/>
      <c r="G136" s="82"/>
      <c r="H136" s="82"/>
      <c r="I136" s="82"/>
      <c r="J136" s="82"/>
    </row>
    <row r="137" spans="1:15" s="22" customFormat="1" ht="24.75" customHeight="1" x14ac:dyDescent="0.3">
      <c r="A137" s="82"/>
      <c r="B137" s="82"/>
      <c r="C137" s="82"/>
      <c r="D137" s="82"/>
      <c r="E137" s="82"/>
      <c r="F137" s="82"/>
      <c r="G137" s="82"/>
      <c r="H137" s="82"/>
      <c r="I137" s="82"/>
      <c r="J137" s="82"/>
    </row>
    <row r="138" spans="1:15" s="22" customFormat="1" ht="24" customHeight="1" x14ac:dyDescent="0.3">
      <c r="A138" s="82"/>
      <c r="B138" s="82"/>
      <c r="C138" s="82"/>
      <c r="D138" s="82"/>
      <c r="E138" s="82"/>
      <c r="F138" s="82"/>
      <c r="G138" s="82"/>
      <c r="H138" s="82"/>
      <c r="I138" s="82"/>
      <c r="J138" s="82"/>
      <c r="K138" s="82"/>
      <c r="L138" s="82"/>
    </row>
    <row r="139" spans="1:15" s="22" customFormat="1" x14ac:dyDescent="0.3">
      <c r="A139" s="82"/>
      <c r="B139" s="82"/>
      <c r="C139" s="82"/>
      <c r="D139" s="82"/>
      <c r="E139" s="82"/>
      <c r="F139" s="82"/>
      <c r="G139" s="82"/>
      <c r="H139" s="82"/>
      <c r="I139" s="82"/>
      <c r="J139" s="82"/>
      <c r="K139" s="82"/>
      <c r="L139" s="82"/>
    </row>
    <row r="140" spans="1:15" s="22" customFormat="1" x14ac:dyDescent="0.3">
      <c r="A140" s="82"/>
      <c r="B140" s="82"/>
      <c r="C140" s="82"/>
      <c r="D140" s="82"/>
      <c r="E140" s="82"/>
      <c r="F140" s="82"/>
      <c r="G140" s="82"/>
      <c r="H140" s="82"/>
      <c r="I140" s="82"/>
      <c r="J140" s="82"/>
      <c r="K140" s="82"/>
      <c r="L140" s="82"/>
    </row>
    <row r="141" spans="1:15" s="22" customFormat="1" x14ac:dyDescent="0.3">
      <c r="A141" s="82"/>
      <c r="B141" s="82"/>
      <c r="C141" s="82"/>
      <c r="D141" s="82"/>
      <c r="E141" s="82"/>
      <c r="F141" s="82"/>
      <c r="G141" s="82"/>
      <c r="H141" s="82"/>
      <c r="I141" s="82"/>
      <c r="J141" s="82"/>
      <c r="K141" s="82"/>
      <c r="L141" s="82"/>
    </row>
    <row r="142" spans="1:15" x14ac:dyDescent="0.3">
      <c r="M142" s="22"/>
      <c r="N142" s="22"/>
      <c r="O142" s="22"/>
    </row>
    <row r="143" spans="1:15" x14ac:dyDescent="0.3">
      <c r="M143" s="22"/>
      <c r="N143" s="22"/>
      <c r="O143" s="22"/>
    </row>
    <row r="144" spans="1:15" x14ac:dyDescent="0.3">
      <c r="M144" s="22"/>
      <c r="N144" s="22"/>
      <c r="O144" s="22"/>
    </row>
    <row r="145" spans="13:15" x14ac:dyDescent="0.3">
      <c r="M145" s="22"/>
      <c r="N145" s="22"/>
      <c r="O145" s="22"/>
    </row>
    <row r="146" spans="13:15" x14ac:dyDescent="0.3">
      <c r="M146" s="22"/>
      <c r="N146" s="22"/>
      <c r="O146" s="22"/>
    </row>
    <row r="147" spans="13:15" x14ac:dyDescent="0.3">
      <c r="M147" s="22"/>
      <c r="N147" s="22"/>
      <c r="O147" s="22"/>
    </row>
    <row r="148" spans="13:15" x14ac:dyDescent="0.3">
      <c r="M148" s="22"/>
      <c r="N148" s="22"/>
      <c r="O148" s="22"/>
    </row>
    <row r="149" spans="13:15" x14ac:dyDescent="0.3">
      <c r="M149" s="22"/>
      <c r="N149" s="22"/>
      <c r="O149" s="22"/>
    </row>
    <row r="150" spans="13:15" x14ac:dyDescent="0.3">
      <c r="M150" s="22"/>
      <c r="N150" s="22"/>
      <c r="O150" s="22"/>
    </row>
    <row r="151" spans="13:15" x14ac:dyDescent="0.3">
      <c r="M151" s="22"/>
      <c r="N151" s="22"/>
      <c r="O151" s="22"/>
    </row>
    <row r="152" spans="13:15" x14ac:dyDescent="0.3">
      <c r="M152" s="22"/>
      <c r="N152" s="22"/>
      <c r="O152" s="22"/>
    </row>
    <row r="153" spans="13:15" x14ac:dyDescent="0.3">
      <c r="M153" s="22"/>
      <c r="N153" s="22"/>
      <c r="O153" s="22"/>
    </row>
    <row r="154" spans="13:15" x14ac:dyDescent="0.3">
      <c r="M154" s="22"/>
      <c r="N154" s="22"/>
      <c r="O154" s="22"/>
    </row>
    <row r="155" spans="13:15" x14ac:dyDescent="0.3">
      <c r="M155" s="22"/>
      <c r="N155" s="22"/>
      <c r="O155" s="22"/>
    </row>
    <row r="156" spans="13:15" x14ac:dyDescent="0.3">
      <c r="M156" s="22"/>
      <c r="N156" s="22"/>
      <c r="O156" s="22"/>
    </row>
    <row r="157" spans="13:15" x14ac:dyDescent="0.3">
      <c r="M157" s="22"/>
      <c r="N157" s="22"/>
      <c r="O157" s="22"/>
    </row>
    <row r="158" spans="13:15" x14ac:dyDescent="0.3">
      <c r="M158" s="22"/>
      <c r="N158" s="22"/>
      <c r="O158" s="22"/>
    </row>
    <row r="159" spans="13:15" x14ac:dyDescent="0.3">
      <c r="M159" s="22"/>
      <c r="N159" s="22"/>
      <c r="O159" s="22"/>
    </row>
    <row r="160" spans="13:15" x14ac:dyDescent="0.3">
      <c r="M160" s="22"/>
      <c r="N160" s="22"/>
      <c r="O160" s="22"/>
    </row>
    <row r="161" spans="13:15" x14ac:dyDescent="0.3">
      <c r="M161" s="22"/>
      <c r="N161" s="22"/>
      <c r="O161" s="22"/>
    </row>
    <row r="162" spans="13:15" x14ac:dyDescent="0.3">
      <c r="M162" s="22"/>
      <c r="N162" s="22"/>
      <c r="O162" s="22"/>
    </row>
    <row r="163" spans="13:15" x14ac:dyDescent="0.3">
      <c r="M163" s="22"/>
      <c r="N163" s="22"/>
      <c r="O163" s="22"/>
    </row>
    <row r="164" spans="13:15" x14ac:dyDescent="0.3">
      <c r="M164" s="22"/>
      <c r="N164" s="22"/>
      <c r="O164" s="22"/>
    </row>
    <row r="165" spans="13:15" x14ac:dyDescent="0.3">
      <c r="M165" s="22"/>
      <c r="N165" s="22"/>
      <c r="O165" s="22"/>
    </row>
    <row r="166" spans="13:15" x14ac:dyDescent="0.3">
      <c r="M166" s="22"/>
      <c r="N166" s="22"/>
      <c r="O166" s="22"/>
    </row>
    <row r="167" spans="13:15" x14ac:dyDescent="0.3">
      <c r="M167" s="22"/>
      <c r="N167" s="22"/>
      <c r="O167" s="22"/>
    </row>
    <row r="168" spans="13:15" x14ac:dyDescent="0.3">
      <c r="M168" s="22"/>
      <c r="N168" s="22"/>
      <c r="O168" s="22"/>
    </row>
    <row r="169" spans="13:15" x14ac:dyDescent="0.3">
      <c r="M169" s="22"/>
      <c r="N169" s="22"/>
    </row>
    <row r="170" spans="13:15" x14ac:dyDescent="0.3">
      <c r="M170" s="22"/>
      <c r="N170" s="22"/>
    </row>
    <row r="171" spans="13:15" x14ac:dyDescent="0.3">
      <c r="M171" s="22"/>
      <c r="N171" s="22"/>
    </row>
    <row r="172" spans="13:15" x14ac:dyDescent="0.3">
      <c r="M172" s="22"/>
      <c r="N172" s="22"/>
    </row>
    <row r="173" spans="13:15" x14ac:dyDescent="0.3">
      <c r="M173" s="22"/>
      <c r="N173" s="22"/>
    </row>
    <row r="174" spans="13:15" x14ac:dyDescent="0.3">
      <c r="M174" s="22"/>
      <c r="N174" s="22"/>
    </row>
    <row r="175" spans="13:15" x14ac:dyDescent="0.3">
      <c r="M175" s="22"/>
      <c r="N175" s="22"/>
    </row>
    <row r="176" spans="13:15" x14ac:dyDescent="0.3">
      <c r="M176" s="22"/>
      <c r="N176" s="22"/>
    </row>
    <row r="177" spans="13:14" x14ac:dyDescent="0.3">
      <c r="M177" s="22"/>
      <c r="N177" s="22"/>
    </row>
    <row r="178" spans="13:14" x14ac:dyDescent="0.3">
      <c r="M178" s="22"/>
      <c r="N178" s="22"/>
    </row>
    <row r="179" spans="13:14" x14ac:dyDescent="0.3">
      <c r="M179" s="22"/>
      <c r="N179" s="22"/>
    </row>
    <row r="180" spans="13:14" x14ac:dyDescent="0.3">
      <c r="M180" s="22"/>
      <c r="N180" s="22"/>
    </row>
    <row r="181" spans="13:14" x14ac:dyDescent="0.3">
      <c r="M181" s="22"/>
      <c r="N181" s="22"/>
    </row>
    <row r="182" spans="13:14" x14ac:dyDescent="0.3">
      <c r="M182" s="22"/>
      <c r="N182" s="22"/>
    </row>
    <row r="183" spans="13:14" x14ac:dyDescent="0.3">
      <c r="M183" s="22"/>
      <c r="N183" s="22"/>
    </row>
    <row r="184" spans="13:14" x14ac:dyDescent="0.3">
      <c r="M184" s="22"/>
      <c r="N184" s="22"/>
    </row>
    <row r="185" spans="13:14" x14ac:dyDescent="0.3">
      <c r="M185" s="22"/>
      <c r="N185" s="22"/>
    </row>
    <row r="186" spans="13:14" x14ac:dyDescent="0.3">
      <c r="M186" s="22"/>
      <c r="N186" s="22"/>
    </row>
    <row r="187" spans="13:14" x14ac:dyDescent="0.3">
      <c r="M187" s="22"/>
      <c r="N187" s="22"/>
    </row>
    <row r="188" spans="13:14" x14ac:dyDescent="0.3">
      <c r="M188" s="22"/>
      <c r="N188" s="22"/>
    </row>
    <row r="189" spans="13:14" x14ac:dyDescent="0.3">
      <c r="M189" s="22"/>
      <c r="N189" s="22"/>
    </row>
    <row r="190" spans="13:14" x14ac:dyDescent="0.3">
      <c r="M190" s="22"/>
      <c r="N190" s="22"/>
    </row>
    <row r="191" spans="13:14" x14ac:dyDescent="0.3">
      <c r="M191" s="22"/>
      <c r="N191" s="22"/>
    </row>
    <row r="192" spans="13:14" x14ac:dyDescent="0.3">
      <c r="M192" s="22"/>
      <c r="N192" s="22"/>
    </row>
    <row r="193" spans="13:14" x14ac:dyDescent="0.3">
      <c r="M193" s="22"/>
      <c r="N193" s="22"/>
    </row>
    <row r="194" spans="13:14" x14ac:dyDescent="0.3">
      <c r="M194" s="22"/>
      <c r="N194" s="22"/>
    </row>
    <row r="195" spans="13:14" x14ac:dyDescent="0.3">
      <c r="M195" s="22"/>
      <c r="N195" s="22"/>
    </row>
    <row r="196" spans="13:14" x14ac:dyDescent="0.3">
      <c r="M196" s="22"/>
      <c r="N196" s="22"/>
    </row>
    <row r="197" spans="13:14" x14ac:dyDescent="0.3">
      <c r="M197" s="22"/>
      <c r="N197" s="22"/>
    </row>
    <row r="198" spans="13:14" x14ac:dyDescent="0.3">
      <c r="M198" s="22"/>
      <c r="N198" s="22"/>
    </row>
    <row r="199" spans="13:14" x14ac:dyDescent="0.3">
      <c r="M199" s="22"/>
      <c r="N199" s="22"/>
    </row>
    <row r="200" spans="13:14" x14ac:dyDescent="0.3">
      <c r="M200" s="22"/>
      <c r="N200" s="22"/>
    </row>
    <row r="201" spans="13:14" x14ac:dyDescent="0.3">
      <c r="M201" s="22"/>
      <c r="N201" s="22"/>
    </row>
    <row r="202" spans="13:14" x14ac:dyDescent="0.3">
      <c r="M202" s="22"/>
      <c r="N202" s="22"/>
    </row>
    <row r="203" spans="13:14" x14ac:dyDescent="0.3">
      <c r="M203" s="22"/>
      <c r="N203" s="22"/>
    </row>
    <row r="204" spans="13:14" x14ac:dyDescent="0.3">
      <c r="M204" s="22"/>
      <c r="N204" s="22"/>
    </row>
    <row r="205" spans="13:14" x14ac:dyDescent="0.3">
      <c r="M205" s="22"/>
      <c r="N205" s="22"/>
    </row>
    <row r="206" spans="13:14" x14ac:dyDescent="0.3">
      <c r="M206" s="22"/>
      <c r="N206" s="22"/>
    </row>
    <row r="207" spans="13:14" x14ac:dyDescent="0.3">
      <c r="M207" s="22"/>
      <c r="N207" s="22"/>
    </row>
    <row r="208" spans="13:14" x14ac:dyDescent="0.3">
      <c r="M208" s="22"/>
      <c r="N208" s="22"/>
    </row>
    <row r="209" spans="13:14" x14ac:dyDescent="0.3">
      <c r="M209" s="22"/>
      <c r="N209" s="22"/>
    </row>
    <row r="210" spans="13:14" x14ac:dyDescent="0.3">
      <c r="M210" s="22"/>
      <c r="N210" s="22"/>
    </row>
    <row r="211" spans="13:14" x14ac:dyDescent="0.3">
      <c r="M211" s="22"/>
      <c r="N211" s="22"/>
    </row>
    <row r="212" spans="13:14" x14ac:dyDescent="0.3">
      <c r="M212" s="22"/>
      <c r="N212" s="22"/>
    </row>
    <row r="213" spans="13:14" x14ac:dyDescent="0.3">
      <c r="M213" s="22"/>
      <c r="N213" s="22"/>
    </row>
    <row r="214" spans="13:14" x14ac:dyDescent="0.3">
      <c r="M214" s="22"/>
      <c r="N214" s="22"/>
    </row>
    <row r="215" spans="13:14" x14ac:dyDescent="0.3">
      <c r="M215" s="22"/>
      <c r="N215" s="22"/>
    </row>
    <row r="216" spans="13:14" x14ac:dyDescent="0.3">
      <c r="M216" s="22"/>
      <c r="N216" s="22"/>
    </row>
    <row r="217" spans="13:14" x14ac:dyDescent="0.3">
      <c r="M217" s="22"/>
      <c r="N217" s="22"/>
    </row>
    <row r="218" spans="13:14" x14ac:dyDescent="0.3">
      <c r="M218" s="22"/>
      <c r="N218" s="22"/>
    </row>
    <row r="219" spans="13:14" x14ac:dyDescent="0.3">
      <c r="M219" s="22"/>
      <c r="N219" s="22"/>
    </row>
    <row r="220" spans="13:14" x14ac:dyDescent="0.3">
      <c r="M220" s="22"/>
      <c r="N220" s="22"/>
    </row>
    <row r="221" spans="13:14" x14ac:dyDescent="0.3">
      <c r="M221" s="22"/>
      <c r="N221" s="22"/>
    </row>
    <row r="222" spans="13:14" x14ac:dyDescent="0.3">
      <c r="M222" s="22"/>
      <c r="N222" s="22"/>
    </row>
    <row r="223" spans="13:14" x14ac:dyDescent="0.3">
      <c r="M223" s="22"/>
      <c r="N223" s="22"/>
    </row>
    <row r="224" spans="13:14" x14ac:dyDescent="0.3">
      <c r="M224" s="22"/>
      <c r="N224" s="22"/>
    </row>
    <row r="225" spans="13:14" x14ac:dyDescent="0.3">
      <c r="M225" s="22"/>
      <c r="N225" s="22"/>
    </row>
    <row r="226" spans="13:14" x14ac:dyDescent="0.3">
      <c r="M226" s="22"/>
      <c r="N226" s="22"/>
    </row>
    <row r="227" spans="13:14" x14ac:dyDescent="0.3">
      <c r="M227" s="22"/>
      <c r="N227" s="22"/>
    </row>
    <row r="228" spans="13:14" x14ac:dyDescent="0.3">
      <c r="M228" s="22"/>
      <c r="N228" s="22"/>
    </row>
    <row r="229" spans="13:14" x14ac:dyDescent="0.3">
      <c r="M229" s="22"/>
      <c r="N229" s="22"/>
    </row>
    <row r="230" spans="13:14" x14ac:dyDescent="0.3">
      <c r="M230" s="22"/>
      <c r="N230" s="22"/>
    </row>
    <row r="231" spans="13:14" x14ac:dyDescent="0.3">
      <c r="M231" s="22"/>
      <c r="N231" s="22"/>
    </row>
    <row r="232" spans="13:14" x14ac:dyDescent="0.3">
      <c r="M232" s="22"/>
      <c r="N232" s="22"/>
    </row>
    <row r="233" spans="13:14" x14ac:dyDescent="0.3">
      <c r="M233" s="22"/>
      <c r="N233" s="22"/>
    </row>
    <row r="234" spans="13:14" x14ac:dyDescent="0.3">
      <c r="M234" s="22"/>
      <c r="N234" s="22"/>
    </row>
    <row r="235" spans="13:14" x14ac:dyDescent="0.3">
      <c r="M235" s="22"/>
      <c r="N235" s="22"/>
    </row>
    <row r="236" spans="13:14" x14ac:dyDescent="0.3">
      <c r="M236" s="22"/>
      <c r="N236" s="22"/>
    </row>
    <row r="237" spans="13:14" x14ac:dyDescent="0.3">
      <c r="M237" s="22"/>
      <c r="N237" s="22"/>
    </row>
    <row r="238" spans="13:14" x14ac:dyDescent="0.3">
      <c r="M238" s="22"/>
      <c r="N238" s="22"/>
    </row>
    <row r="239" spans="13:14" x14ac:dyDescent="0.3">
      <c r="M239" s="22"/>
      <c r="N239" s="22"/>
    </row>
    <row r="240" spans="13:14" x14ac:dyDescent="0.3">
      <c r="M240" s="22"/>
      <c r="N240" s="22"/>
    </row>
    <row r="241" spans="12:112" x14ac:dyDescent="0.3">
      <c r="M241" s="22"/>
      <c r="N241" s="22"/>
    </row>
    <row r="242" spans="12:112" x14ac:dyDescent="0.3">
      <c r="M242" s="22"/>
      <c r="N242" s="22"/>
    </row>
    <row r="243" spans="12:112" x14ac:dyDescent="0.3">
      <c r="M243" s="22"/>
      <c r="N243" s="22"/>
    </row>
    <row r="244" spans="12:112" x14ac:dyDescent="0.3">
      <c r="M244" s="22"/>
      <c r="N244" s="22"/>
    </row>
    <row r="245" spans="12:112" x14ac:dyDescent="0.3">
      <c r="M245" s="22"/>
      <c r="N245" s="22"/>
    </row>
    <row r="246" spans="12:112" x14ac:dyDescent="0.3">
      <c r="M246" s="22"/>
      <c r="N246" s="22"/>
    </row>
    <row r="247" spans="12:112" x14ac:dyDescent="0.3">
      <c r="M247" s="22"/>
      <c r="N247" s="22"/>
    </row>
    <row r="248" spans="12:112" x14ac:dyDescent="0.3">
      <c r="M248" s="22"/>
      <c r="N248" s="22"/>
    </row>
    <row r="249" spans="12:112" x14ac:dyDescent="0.3">
      <c r="M249" s="22"/>
      <c r="N249" s="22"/>
    </row>
    <row r="250" spans="12:112" ht="15" thickBot="1" x14ac:dyDescent="0.35">
      <c r="L250" s="266" t="s">
        <v>27</v>
      </c>
      <c r="M250" s="128" t="s">
        <v>181</v>
      </c>
      <c r="DG250" s="22"/>
      <c r="DH250" s="82"/>
    </row>
    <row r="251" spans="12:112" ht="15" thickTop="1" x14ac:dyDescent="0.3">
      <c r="L251" s="83" t="s">
        <v>1273</v>
      </c>
      <c r="M251" s="131" t="s">
        <v>1274</v>
      </c>
      <c r="DG251" s="22"/>
      <c r="DH251" s="82"/>
    </row>
    <row r="252" spans="12:112" x14ac:dyDescent="0.3">
      <c r="L252" s="83" t="s">
        <v>1273</v>
      </c>
      <c r="M252" s="131" t="s">
        <v>1275</v>
      </c>
      <c r="DG252" s="22"/>
      <c r="DH252" s="82"/>
    </row>
    <row r="253" spans="12:112" x14ac:dyDescent="0.3">
      <c r="L253" s="83" t="s">
        <v>1273</v>
      </c>
      <c r="M253" s="131" t="s">
        <v>1132</v>
      </c>
      <c r="DG253" s="22"/>
      <c r="DH253" s="82"/>
    </row>
    <row r="254" spans="12:112" x14ac:dyDescent="0.3">
      <c r="L254" s="83" t="s">
        <v>1273</v>
      </c>
      <c r="M254" s="131" t="s">
        <v>1276</v>
      </c>
      <c r="DG254" s="22"/>
      <c r="DH254" s="82"/>
    </row>
    <row r="255" spans="12:112" x14ac:dyDescent="0.3">
      <c r="L255" s="83" t="s">
        <v>1273</v>
      </c>
      <c r="M255" s="131" t="s">
        <v>1277</v>
      </c>
      <c r="DG255" s="22"/>
      <c r="DH255" s="82"/>
    </row>
    <row r="256" spans="12:112" x14ac:dyDescent="0.3">
      <c r="L256" s="83" t="s">
        <v>1273</v>
      </c>
      <c r="M256" s="131" t="s">
        <v>1278</v>
      </c>
      <c r="DG256" s="22"/>
      <c r="DH256" s="82"/>
    </row>
    <row r="257" spans="12:112" x14ac:dyDescent="0.3">
      <c r="L257" s="83" t="s">
        <v>1273</v>
      </c>
      <c r="M257" s="131" t="s">
        <v>1279</v>
      </c>
      <c r="DG257" s="22"/>
      <c r="DH257" s="82"/>
    </row>
    <row r="258" spans="12:112" x14ac:dyDescent="0.3">
      <c r="L258" s="83" t="s">
        <v>1280</v>
      </c>
      <c r="M258" s="131" t="s">
        <v>1281</v>
      </c>
      <c r="DG258" s="22"/>
      <c r="DH258" s="82"/>
    </row>
    <row r="259" spans="12:112" x14ac:dyDescent="0.3">
      <c r="L259" s="83" t="s">
        <v>1280</v>
      </c>
      <c r="M259" s="131" t="s">
        <v>1282</v>
      </c>
      <c r="DG259" s="22"/>
      <c r="DH259" s="82"/>
    </row>
    <row r="260" spans="12:112" x14ac:dyDescent="0.3">
      <c r="L260" s="83" t="s">
        <v>1280</v>
      </c>
      <c r="M260" s="131" t="s">
        <v>1283</v>
      </c>
      <c r="DG260" s="22"/>
      <c r="DH260" s="82"/>
    </row>
    <row r="261" spans="12:112" x14ac:dyDescent="0.3">
      <c r="L261" s="83" t="s">
        <v>1280</v>
      </c>
      <c r="M261" s="131" t="s">
        <v>1284</v>
      </c>
      <c r="DG261" s="22"/>
      <c r="DH261" s="82"/>
    </row>
    <row r="262" spans="12:112" x14ac:dyDescent="0.3">
      <c r="L262" s="83" t="s">
        <v>1280</v>
      </c>
      <c r="M262" s="131" t="s">
        <v>1285</v>
      </c>
      <c r="DG262" s="22"/>
      <c r="DH262" s="82"/>
    </row>
    <row r="263" spans="12:112" x14ac:dyDescent="0.3">
      <c r="L263" s="83" t="s">
        <v>1280</v>
      </c>
      <c r="M263" s="131" t="s">
        <v>1286</v>
      </c>
      <c r="DG263" s="22"/>
      <c r="DH263" s="82"/>
    </row>
    <row r="264" spans="12:112" x14ac:dyDescent="0.3">
      <c r="L264" s="83" t="s">
        <v>1280</v>
      </c>
      <c r="M264" s="131" t="s">
        <v>1287</v>
      </c>
      <c r="DG264" s="22"/>
      <c r="DH264" s="82"/>
    </row>
    <row r="265" spans="12:112" x14ac:dyDescent="0.3">
      <c r="L265" s="83" t="s">
        <v>1288</v>
      </c>
      <c r="M265" s="131" t="s">
        <v>1289</v>
      </c>
      <c r="DG265" s="22"/>
      <c r="DH265" s="82"/>
    </row>
    <row r="266" spans="12:112" x14ac:dyDescent="0.3">
      <c r="L266" s="83" t="s">
        <v>1288</v>
      </c>
      <c r="M266" s="131" t="s">
        <v>1290</v>
      </c>
      <c r="DG266" s="22"/>
      <c r="DH266" s="82"/>
    </row>
    <row r="267" spans="12:112" x14ac:dyDescent="0.3">
      <c r="L267" s="83" t="s">
        <v>1288</v>
      </c>
      <c r="M267" s="131" t="s">
        <v>1291</v>
      </c>
      <c r="DG267" s="22"/>
      <c r="DH267" s="82"/>
    </row>
    <row r="268" spans="12:112" x14ac:dyDescent="0.3">
      <c r="L268" s="83" t="s">
        <v>1288</v>
      </c>
      <c r="M268" s="131" t="s">
        <v>1292</v>
      </c>
      <c r="DG268" s="22"/>
      <c r="DH268" s="82"/>
    </row>
    <row r="269" spans="12:112" x14ac:dyDescent="0.3">
      <c r="L269" s="83" t="s">
        <v>1293</v>
      </c>
      <c r="M269" s="131" t="s">
        <v>1294</v>
      </c>
      <c r="DG269" s="22"/>
      <c r="DH269" s="82"/>
    </row>
    <row r="270" spans="12:112" x14ac:dyDescent="0.3">
      <c r="L270" s="83" t="s">
        <v>1293</v>
      </c>
      <c r="M270" s="131" t="s">
        <v>1295</v>
      </c>
      <c r="DG270" s="22"/>
      <c r="DH270" s="82"/>
    </row>
    <row r="271" spans="12:112" x14ac:dyDescent="0.3">
      <c r="L271" s="83" t="s">
        <v>1293</v>
      </c>
      <c r="M271" s="131" t="s">
        <v>981</v>
      </c>
      <c r="DG271" s="22"/>
      <c r="DH271" s="82"/>
    </row>
    <row r="272" spans="12:112" x14ac:dyDescent="0.3">
      <c r="L272" s="83" t="s">
        <v>1296</v>
      </c>
      <c r="M272" s="131" t="s">
        <v>1060</v>
      </c>
      <c r="DG272" s="22"/>
      <c r="DH272" s="82"/>
    </row>
    <row r="273" spans="12:112" x14ac:dyDescent="0.3">
      <c r="L273" s="83" t="s">
        <v>1296</v>
      </c>
      <c r="M273" s="131" t="s">
        <v>701</v>
      </c>
      <c r="DG273" s="22"/>
      <c r="DH273" s="82"/>
    </row>
    <row r="274" spans="12:112" x14ac:dyDescent="0.3">
      <c r="L274" s="83" t="s">
        <v>1296</v>
      </c>
      <c r="M274" s="131" t="s">
        <v>1297</v>
      </c>
      <c r="DG274" s="22"/>
      <c r="DH274" s="82"/>
    </row>
    <row r="275" spans="12:112" x14ac:dyDescent="0.3">
      <c r="L275" s="83" t="s">
        <v>1296</v>
      </c>
      <c r="M275" s="131" t="s">
        <v>1298</v>
      </c>
      <c r="DG275" s="22"/>
      <c r="DH275" s="82"/>
    </row>
    <row r="276" spans="12:112" x14ac:dyDescent="0.3">
      <c r="L276" s="83" t="s">
        <v>1296</v>
      </c>
      <c r="M276" s="131" t="s">
        <v>1299</v>
      </c>
      <c r="DG276" s="22"/>
      <c r="DH276" s="82"/>
    </row>
    <row r="277" spans="12:112" x14ac:dyDescent="0.3">
      <c r="L277" s="265" t="s">
        <v>1300</v>
      </c>
      <c r="M277" s="131" t="s">
        <v>3</v>
      </c>
      <c r="DG277" s="22"/>
      <c r="DH277" s="82"/>
    </row>
    <row r="278" spans="12:112" x14ac:dyDescent="0.3">
      <c r="L278" s="265" t="s">
        <v>1300</v>
      </c>
      <c r="M278" s="131" t="s">
        <v>1301</v>
      </c>
      <c r="DG278" s="22"/>
      <c r="DH278" s="82"/>
    </row>
    <row r="279" spans="12:112" x14ac:dyDescent="0.3">
      <c r="L279" s="265" t="s">
        <v>1300</v>
      </c>
      <c r="M279" s="131" t="s">
        <v>1038</v>
      </c>
      <c r="DG279" s="22"/>
      <c r="DH279" s="82"/>
    </row>
    <row r="280" spans="12:112" x14ac:dyDescent="0.3">
      <c r="L280" s="265" t="s">
        <v>1300</v>
      </c>
      <c r="M280" s="131" t="s">
        <v>1302</v>
      </c>
      <c r="DG280" s="22"/>
      <c r="DH280" s="82"/>
    </row>
    <row r="281" spans="12:112" x14ac:dyDescent="0.3">
      <c r="L281" s="265" t="s">
        <v>1300</v>
      </c>
      <c r="M281" s="131" t="s">
        <v>1303</v>
      </c>
      <c r="DG281" s="22"/>
      <c r="DH281" s="82"/>
    </row>
    <row r="282" spans="12:112" x14ac:dyDescent="0.3">
      <c r="L282" s="265" t="s">
        <v>1300</v>
      </c>
      <c r="M282" s="131" t="s">
        <v>1019</v>
      </c>
      <c r="DG282" s="22"/>
      <c r="DH282" s="82"/>
    </row>
    <row r="283" spans="12:112" x14ac:dyDescent="0.3">
      <c r="L283" s="265" t="s">
        <v>1300</v>
      </c>
      <c r="M283" s="131" t="s">
        <v>1304</v>
      </c>
      <c r="DG283" s="22"/>
      <c r="DH283" s="82"/>
    </row>
    <row r="284" spans="12:112" x14ac:dyDescent="0.3">
      <c r="L284" s="265" t="s">
        <v>1300</v>
      </c>
      <c r="M284" s="131" t="s">
        <v>1305</v>
      </c>
      <c r="DG284" s="22"/>
      <c r="DH284" s="82"/>
    </row>
    <row r="285" spans="12:112" x14ac:dyDescent="0.3">
      <c r="L285" s="83" t="s">
        <v>1306</v>
      </c>
      <c r="M285" s="131" t="s">
        <v>1148</v>
      </c>
      <c r="DG285" s="22"/>
      <c r="DH285" s="82"/>
    </row>
    <row r="286" spans="12:112" x14ac:dyDescent="0.3">
      <c r="L286" s="83" t="s">
        <v>1306</v>
      </c>
      <c r="M286" s="131" t="s">
        <v>1151</v>
      </c>
      <c r="DG286" s="22"/>
      <c r="DH286" s="82"/>
    </row>
    <row r="287" spans="12:112" x14ac:dyDescent="0.3">
      <c r="L287" s="83" t="s">
        <v>1306</v>
      </c>
      <c r="M287" s="131" t="s">
        <v>1153</v>
      </c>
      <c r="DG287" s="22"/>
      <c r="DH287" s="82"/>
    </row>
    <row r="288" spans="12:112" x14ac:dyDescent="0.3">
      <c r="L288" s="83" t="s">
        <v>1306</v>
      </c>
      <c r="M288" s="131" t="s">
        <v>1154</v>
      </c>
      <c r="DG288" s="22"/>
      <c r="DH288" s="82"/>
    </row>
    <row r="289" spans="12:112" x14ac:dyDescent="0.3">
      <c r="L289" s="83" t="s">
        <v>1306</v>
      </c>
      <c r="M289" s="131" t="s">
        <v>1156</v>
      </c>
      <c r="DG289" s="22"/>
      <c r="DH289" s="82"/>
    </row>
    <row r="290" spans="12:112" x14ac:dyDescent="0.3">
      <c r="L290" s="83" t="s">
        <v>1306</v>
      </c>
      <c r="M290" s="131" t="s">
        <v>1157</v>
      </c>
      <c r="DG290" s="22"/>
      <c r="DH290" s="82"/>
    </row>
    <row r="291" spans="12:112" x14ac:dyDescent="0.3">
      <c r="L291" s="83" t="s">
        <v>1306</v>
      </c>
      <c r="M291" s="131" t="s">
        <v>1159</v>
      </c>
      <c r="DG291" s="22"/>
      <c r="DH291" s="82"/>
    </row>
    <row r="292" spans="12:112" x14ac:dyDescent="0.3">
      <c r="L292" s="83" t="s">
        <v>1306</v>
      </c>
      <c r="M292" s="131" t="s">
        <v>1161</v>
      </c>
      <c r="DG292" s="22"/>
      <c r="DH292" s="82"/>
    </row>
    <row r="293" spans="12:112" x14ac:dyDescent="0.3">
      <c r="L293" s="83" t="s">
        <v>1306</v>
      </c>
      <c r="M293" s="131" t="s">
        <v>1162</v>
      </c>
      <c r="DG293" s="22"/>
      <c r="DH293" s="82"/>
    </row>
    <row r="294" spans="12:112" x14ac:dyDescent="0.3">
      <c r="L294" s="83" t="s">
        <v>1306</v>
      </c>
      <c r="M294" s="131" t="s">
        <v>1164</v>
      </c>
      <c r="DG294" s="22"/>
      <c r="DH294" s="82"/>
    </row>
    <row r="295" spans="12:112" x14ac:dyDescent="0.3">
      <c r="L295" s="83" t="s">
        <v>1307</v>
      </c>
      <c r="M295" s="144" t="s">
        <v>1167</v>
      </c>
      <c r="DG295" s="22"/>
      <c r="DH295" s="82"/>
    </row>
    <row r="296" spans="12:112" x14ac:dyDescent="0.3">
      <c r="L296" s="83" t="s">
        <v>1307</v>
      </c>
      <c r="M296" s="144" t="s">
        <v>1169</v>
      </c>
      <c r="DG296" s="22"/>
      <c r="DH296" s="82"/>
    </row>
    <row r="297" spans="12:112" x14ac:dyDescent="0.3">
      <c r="L297" s="83" t="s">
        <v>1307</v>
      </c>
      <c r="M297" s="144" t="s">
        <v>1172</v>
      </c>
      <c r="DG297" s="22"/>
      <c r="DH297" s="82"/>
    </row>
    <row r="298" spans="12:112" x14ac:dyDescent="0.3">
      <c r="L298" s="83" t="s">
        <v>1307</v>
      </c>
      <c r="M298" s="144" t="s">
        <v>1174</v>
      </c>
      <c r="DG298" s="22"/>
      <c r="DH298" s="82"/>
    </row>
    <row r="299" spans="12:112" x14ac:dyDescent="0.3">
      <c r="L299" s="83" t="s">
        <v>1307</v>
      </c>
      <c r="M299" s="144" t="s">
        <v>1176</v>
      </c>
      <c r="DG299" s="22"/>
      <c r="DH299" s="82"/>
    </row>
    <row r="300" spans="12:112" x14ac:dyDescent="0.3">
      <c r="L300" s="83" t="s">
        <v>1307</v>
      </c>
      <c r="M300" s="144" t="s">
        <v>1177</v>
      </c>
      <c r="DG300" s="22"/>
      <c r="DH300" s="82"/>
    </row>
    <row r="301" spans="12:112" x14ac:dyDescent="0.3">
      <c r="L301" s="83" t="s">
        <v>1307</v>
      </c>
      <c r="M301" s="144" t="s">
        <v>1178</v>
      </c>
      <c r="DG301" s="22"/>
      <c r="DH301" s="82"/>
    </row>
    <row r="302" spans="12:112" x14ac:dyDescent="0.3">
      <c r="L302" s="83" t="s">
        <v>1308</v>
      </c>
      <c r="M302" s="144" t="s">
        <v>1181</v>
      </c>
      <c r="DG302" s="22"/>
      <c r="DH302" s="82"/>
    </row>
    <row r="303" spans="12:112" x14ac:dyDescent="0.3">
      <c r="L303" s="83" t="s">
        <v>1309</v>
      </c>
      <c r="M303" s="144" t="s">
        <v>925</v>
      </c>
      <c r="DG303" s="22"/>
      <c r="DH303" s="82"/>
    </row>
    <row r="304" spans="12:112" x14ac:dyDescent="0.3">
      <c r="L304" s="83" t="s">
        <v>1309</v>
      </c>
      <c r="M304" s="144" t="s">
        <v>1184</v>
      </c>
      <c r="DG304" s="22"/>
      <c r="DH304" s="82"/>
    </row>
    <row r="305" spans="12:112" x14ac:dyDescent="0.3">
      <c r="L305" s="83" t="s">
        <v>1309</v>
      </c>
      <c r="M305" s="144" t="s">
        <v>1019</v>
      </c>
      <c r="DG305" s="22"/>
      <c r="DH305" s="82"/>
    </row>
    <row r="306" spans="12:112" x14ac:dyDescent="0.3">
      <c r="L306" s="83" t="s">
        <v>1310</v>
      </c>
      <c r="M306" s="144" t="s">
        <v>1187</v>
      </c>
      <c r="DG306" s="22"/>
      <c r="DH306" s="82"/>
    </row>
    <row r="307" spans="12:112" x14ac:dyDescent="0.3">
      <c r="L307" s="83" t="s">
        <v>1310</v>
      </c>
      <c r="M307" s="144" t="s">
        <v>1189</v>
      </c>
      <c r="DG307" s="22"/>
      <c r="DH307" s="82"/>
    </row>
    <row r="308" spans="12:112" x14ac:dyDescent="0.3">
      <c r="L308" s="83" t="s">
        <v>1310</v>
      </c>
      <c r="M308" s="144" t="s">
        <v>1191</v>
      </c>
      <c r="DG308" s="22"/>
      <c r="DH308" s="82"/>
    </row>
    <row r="309" spans="12:112" x14ac:dyDescent="0.3">
      <c r="L309" s="83" t="s">
        <v>1310</v>
      </c>
      <c r="M309" s="144" t="s">
        <v>1193</v>
      </c>
      <c r="DG309" s="22"/>
      <c r="DH309" s="82"/>
    </row>
    <row r="310" spans="12:112" x14ac:dyDescent="0.3">
      <c r="L310" s="83" t="s">
        <v>1310</v>
      </c>
      <c r="M310" s="144" t="s">
        <v>1195</v>
      </c>
      <c r="DG310" s="22"/>
      <c r="DH310" s="82"/>
    </row>
    <row r="311" spans="12:112" x14ac:dyDescent="0.3">
      <c r="L311" s="83" t="s">
        <v>1310</v>
      </c>
      <c r="M311" s="144" t="s">
        <v>1197</v>
      </c>
      <c r="DG311" s="22"/>
      <c r="DH311" s="82"/>
    </row>
    <row r="312" spans="12:112" x14ac:dyDescent="0.3">
      <c r="L312" s="83" t="s">
        <v>1310</v>
      </c>
      <c r="M312" s="144" t="s">
        <v>1199</v>
      </c>
      <c r="DG312" s="22"/>
      <c r="DH312" s="82"/>
    </row>
    <row r="313" spans="12:112" x14ac:dyDescent="0.3">
      <c r="L313" s="83" t="s">
        <v>1310</v>
      </c>
      <c r="M313" s="144" t="s">
        <v>1201</v>
      </c>
      <c r="DG313" s="22"/>
      <c r="DH313" s="82"/>
    </row>
    <row r="314" spans="12:112" x14ac:dyDescent="0.3">
      <c r="L314" s="83" t="s">
        <v>1311</v>
      </c>
      <c r="M314" s="144" t="s">
        <v>1150</v>
      </c>
      <c r="DG314" s="22"/>
      <c r="DH314" s="82"/>
    </row>
    <row r="315" spans="12:112" x14ac:dyDescent="0.3">
      <c r="L315" s="83" t="s">
        <v>1311</v>
      </c>
      <c r="M315" s="144" t="s">
        <v>1152</v>
      </c>
      <c r="DG315" s="22"/>
      <c r="DH315" s="82"/>
    </row>
    <row r="316" spans="12:112" x14ac:dyDescent="0.3">
      <c r="L316" s="83" t="s">
        <v>1311</v>
      </c>
      <c r="M316" s="144" t="s">
        <v>975</v>
      </c>
      <c r="DG316" s="22"/>
      <c r="DH316" s="82"/>
    </row>
    <row r="317" spans="12:112" x14ac:dyDescent="0.3">
      <c r="L317" s="83" t="s">
        <v>1311</v>
      </c>
      <c r="M317" s="144" t="s">
        <v>1155</v>
      </c>
      <c r="DG317" s="22"/>
      <c r="DH317" s="82"/>
    </row>
    <row r="318" spans="12:112" x14ac:dyDescent="0.3">
      <c r="L318" s="83" t="s">
        <v>1311</v>
      </c>
      <c r="M318" s="144" t="s">
        <v>853</v>
      </c>
      <c r="DG318" s="22"/>
      <c r="DH318" s="82"/>
    </row>
    <row r="319" spans="12:112" x14ac:dyDescent="0.3">
      <c r="L319" s="83" t="s">
        <v>1311</v>
      </c>
      <c r="M319" s="144" t="s">
        <v>1158</v>
      </c>
      <c r="DG319" s="22"/>
      <c r="DH319" s="82"/>
    </row>
    <row r="320" spans="12:112" x14ac:dyDescent="0.3">
      <c r="L320" s="83" t="s">
        <v>1311</v>
      </c>
      <c r="M320" s="144" t="s">
        <v>1160</v>
      </c>
      <c r="DG320" s="22"/>
      <c r="DH320" s="82"/>
    </row>
    <row r="321" spans="12:112" x14ac:dyDescent="0.3">
      <c r="L321" s="83" t="s">
        <v>1311</v>
      </c>
      <c r="M321" s="144" t="s">
        <v>1017</v>
      </c>
      <c r="DG321" s="22"/>
      <c r="DH321" s="82"/>
    </row>
    <row r="322" spans="12:112" x14ac:dyDescent="0.3">
      <c r="L322" s="83" t="s">
        <v>1311</v>
      </c>
      <c r="M322" s="144" t="s">
        <v>1163</v>
      </c>
      <c r="DG322" s="22"/>
      <c r="DH322" s="82"/>
    </row>
    <row r="323" spans="12:112" x14ac:dyDescent="0.3">
      <c r="L323" s="83" t="s">
        <v>1311</v>
      </c>
      <c r="M323" s="144" t="s">
        <v>1165</v>
      </c>
      <c r="DG323" s="22"/>
      <c r="DH323" s="82"/>
    </row>
    <row r="324" spans="12:112" x14ac:dyDescent="0.3">
      <c r="L324" s="83" t="s">
        <v>1311</v>
      </c>
      <c r="M324" s="144" t="s">
        <v>1168</v>
      </c>
      <c r="DG324" s="22"/>
      <c r="DH324" s="82"/>
    </row>
    <row r="325" spans="12:112" x14ac:dyDescent="0.3">
      <c r="L325" s="83" t="s">
        <v>1312</v>
      </c>
      <c r="M325" s="131" t="s">
        <v>1171</v>
      </c>
      <c r="DG325" s="22"/>
      <c r="DH325" s="82"/>
    </row>
    <row r="326" spans="12:112" x14ac:dyDescent="0.3">
      <c r="L326" s="83" t="s">
        <v>1312</v>
      </c>
      <c r="M326" s="131" t="s">
        <v>1173</v>
      </c>
      <c r="DG326" s="22"/>
      <c r="DH326" s="82"/>
    </row>
    <row r="327" spans="12:112" x14ac:dyDescent="0.3">
      <c r="L327" s="83" t="s">
        <v>1312</v>
      </c>
      <c r="M327" s="131" t="s">
        <v>1175</v>
      </c>
      <c r="DG327" s="22"/>
      <c r="DH327" s="82"/>
    </row>
    <row r="328" spans="12:112" x14ac:dyDescent="0.3">
      <c r="L328" s="83" t="s">
        <v>1312</v>
      </c>
      <c r="M328" s="131" t="s">
        <v>1077</v>
      </c>
      <c r="DG328" s="22"/>
      <c r="DH328" s="82"/>
    </row>
    <row r="329" spans="12:112" x14ac:dyDescent="0.3">
      <c r="L329" s="83" t="s">
        <v>1312</v>
      </c>
      <c r="M329" s="144" t="s">
        <v>821</v>
      </c>
      <c r="DG329" s="22"/>
      <c r="DH329" s="82"/>
    </row>
    <row r="330" spans="12:112" x14ac:dyDescent="0.3">
      <c r="L330" s="83" t="s">
        <v>1312</v>
      </c>
      <c r="M330" s="131" t="s">
        <v>1179</v>
      </c>
      <c r="DG330" s="22"/>
      <c r="DH330" s="82"/>
    </row>
    <row r="331" spans="12:112" x14ac:dyDescent="0.3">
      <c r="L331" s="83" t="s">
        <v>1312</v>
      </c>
      <c r="M331" s="131" t="s">
        <v>1182</v>
      </c>
      <c r="DG331" s="22"/>
      <c r="DH331" s="82"/>
    </row>
    <row r="332" spans="12:112" x14ac:dyDescent="0.3">
      <c r="L332" s="83" t="s">
        <v>1312</v>
      </c>
      <c r="M332" s="131" t="s">
        <v>1183</v>
      </c>
      <c r="DG332" s="22"/>
      <c r="DH332" s="82"/>
    </row>
    <row r="333" spans="12:112" x14ac:dyDescent="0.3">
      <c r="L333" s="83" t="s">
        <v>1312</v>
      </c>
      <c r="M333" s="131" t="s">
        <v>1185</v>
      </c>
      <c r="DG333" s="22"/>
      <c r="DH333" s="82"/>
    </row>
    <row r="334" spans="12:112" x14ac:dyDescent="0.3">
      <c r="L334" s="83" t="s">
        <v>1312</v>
      </c>
      <c r="M334" s="131" t="s">
        <v>1186</v>
      </c>
      <c r="DG334" s="22"/>
      <c r="DH334" s="82"/>
    </row>
    <row r="335" spans="12:112" x14ac:dyDescent="0.3">
      <c r="L335" s="83" t="s">
        <v>1312</v>
      </c>
      <c r="M335" s="131" t="s">
        <v>1188</v>
      </c>
      <c r="DG335" s="22"/>
      <c r="DH335" s="82"/>
    </row>
    <row r="336" spans="12:112" x14ac:dyDescent="0.3">
      <c r="L336" s="83" t="s">
        <v>1312</v>
      </c>
      <c r="M336" s="131" t="s">
        <v>1190</v>
      </c>
      <c r="DG336" s="22"/>
      <c r="DH336" s="82"/>
    </row>
    <row r="337" spans="12:112" x14ac:dyDescent="0.3">
      <c r="L337" s="83" t="s">
        <v>1312</v>
      </c>
      <c r="M337" s="131" t="s">
        <v>1192</v>
      </c>
      <c r="DG337" s="22"/>
      <c r="DH337" s="82"/>
    </row>
    <row r="338" spans="12:112" x14ac:dyDescent="0.3">
      <c r="L338" s="83" t="s">
        <v>1312</v>
      </c>
      <c r="M338" s="131" t="s">
        <v>1194</v>
      </c>
      <c r="DG338" s="22"/>
      <c r="DH338" s="82"/>
    </row>
    <row r="339" spans="12:112" x14ac:dyDescent="0.3">
      <c r="L339" s="83" t="s">
        <v>1312</v>
      </c>
      <c r="M339" s="131" t="s">
        <v>1196</v>
      </c>
      <c r="DG339" s="22"/>
      <c r="DH339" s="82"/>
    </row>
    <row r="340" spans="12:112" x14ac:dyDescent="0.3">
      <c r="L340" s="83" t="s">
        <v>1312</v>
      </c>
      <c r="M340" s="131" t="s">
        <v>1198</v>
      </c>
      <c r="DG340" s="22"/>
      <c r="DH340" s="82"/>
    </row>
    <row r="341" spans="12:112" x14ac:dyDescent="0.3">
      <c r="L341" s="83" t="s">
        <v>1312</v>
      </c>
      <c r="M341" s="131" t="s">
        <v>1200</v>
      </c>
      <c r="DG341" s="22"/>
      <c r="DH341" s="82"/>
    </row>
    <row r="342" spans="12:112" x14ac:dyDescent="0.3">
      <c r="L342" s="83" t="s">
        <v>1312</v>
      </c>
      <c r="M342" s="131" t="s">
        <v>1202</v>
      </c>
      <c r="DG342" s="22"/>
      <c r="DH342" s="82"/>
    </row>
    <row r="343" spans="12:112" x14ac:dyDescent="0.3">
      <c r="L343" s="83" t="s">
        <v>1312</v>
      </c>
      <c r="M343" s="131" t="s">
        <v>1019</v>
      </c>
      <c r="DG343" s="22"/>
      <c r="DH343" s="82"/>
    </row>
    <row r="344" spans="12:112" x14ac:dyDescent="0.3">
      <c r="L344" s="83" t="s">
        <v>1312</v>
      </c>
      <c r="M344" s="131" t="s">
        <v>1203</v>
      </c>
      <c r="DG344" s="22"/>
      <c r="DH344" s="82"/>
    </row>
    <row r="345" spans="12:112" x14ac:dyDescent="0.3">
      <c r="L345" s="83" t="s">
        <v>1313</v>
      </c>
      <c r="M345" s="131" t="s">
        <v>1205</v>
      </c>
      <c r="DG345" s="22"/>
      <c r="DH345" s="82"/>
    </row>
    <row r="346" spans="12:112" x14ac:dyDescent="0.3">
      <c r="L346" s="83" t="s">
        <v>1313</v>
      </c>
      <c r="M346" s="131" t="s">
        <v>1206</v>
      </c>
      <c r="DG346" s="22"/>
      <c r="DH346" s="82"/>
    </row>
    <row r="347" spans="12:112" x14ac:dyDescent="0.3">
      <c r="L347" s="83" t="s">
        <v>1313</v>
      </c>
      <c r="M347" s="131" t="s">
        <v>1076</v>
      </c>
      <c r="DG347" s="22"/>
      <c r="DH347" s="82"/>
    </row>
    <row r="348" spans="12:112" x14ac:dyDescent="0.3">
      <c r="L348" s="83" t="s">
        <v>1313</v>
      </c>
      <c r="M348" s="131" t="s">
        <v>1077</v>
      </c>
      <c r="DG348" s="22"/>
      <c r="DH348" s="82"/>
    </row>
    <row r="349" spans="12:112" x14ac:dyDescent="0.3">
      <c r="L349" s="83" t="s">
        <v>1313</v>
      </c>
      <c r="M349" s="131" t="s">
        <v>1207</v>
      </c>
      <c r="DG349" s="22"/>
      <c r="DH349" s="82"/>
    </row>
    <row r="350" spans="12:112" x14ac:dyDescent="0.3">
      <c r="L350" s="83" t="s">
        <v>1313</v>
      </c>
      <c r="M350" s="131" t="s">
        <v>1208</v>
      </c>
      <c r="DG350" s="22"/>
      <c r="DH350" s="82"/>
    </row>
    <row r="351" spans="12:112" x14ac:dyDescent="0.3">
      <c r="L351" s="83" t="s">
        <v>1313</v>
      </c>
      <c r="M351" s="131" t="s">
        <v>1186</v>
      </c>
      <c r="DG351" s="22"/>
      <c r="DH351" s="82"/>
    </row>
    <row r="352" spans="12:112" x14ac:dyDescent="0.3">
      <c r="L352" s="83" t="s">
        <v>1313</v>
      </c>
      <c r="M352" s="131" t="s">
        <v>1188</v>
      </c>
      <c r="DG352" s="22"/>
      <c r="DH352" s="82"/>
    </row>
    <row r="353" spans="12:112" x14ac:dyDescent="0.3">
      <c r="L353" s="83" t="s">
        <v>1313</v>
      </c>
      <c r="M353" s="131" t="s">
        <v>1194</v>
      </c>
      <c r="DG353" s="22"/>
      <c r="DH353" s="82"/>
    </row>
    <row r="354" spans="12:112" x14ac:dyDescent="0.3">
      <c r="L354" s="83" t="s">
        <v>1313</v>
      </c>
      <c r="M354" s="131" t="s">
        <v>1209</v>
      </c>
      <c r="DG354" s="22"/>
      <c r="DH354" s="82"/>
    </row>
    <row r="355" spans="12:112" x14ac:dyDescent="0.3">
      <c r="L355" s="83" t="s">
        <v>1313</v>
      </c>
      <c r="M355" s="131" t="s">
        <v>1210</v>
      </c>
      <c r="DG355" s="22"/>
      <c r="DH355" s="82"/>
    </row>
    <row r="356" spans="12:112" x14ac:dyDescent="0.3">
      <c r="L356" s="83" t="s">
        <v>1313</v>
      </c>
      <c r="M356" s="131" t="s">
        <v>1211</v>
      </c>
      <c r="DG356" s="22"/>
      <c r="DH356" s="82"/>
    </row>
    <row r="357" spans="12:112" x14ac:dyDescent="0.3">
      <c r="L357" s="83" t="s">
        <v>1313</v>
      </c>
      <c r="M357" s="131" t="s">
        <v>1019</v>
      </c>
      <c r="DG357" s="22"/>
      <c r="DH357" s="82"/>
    </row>
  </sheetData>
  <sheetProtection algorithmName="SHA-512" hashValue="xW2dQuvDstXFRHmKFiw/aVgUMiDDsOc1bkPVt2zd/J/ZEf3hqtl3+IRXNFCGX/AC3IdcWzQulO2tWNQIMS9k/g==" saltValue="4SPkfZB2p5jb29iAszq46A==" spinCount="100000" sheet="1" insertColumns="0" insertRows="0"/>
  <dataConsolidate/>
  <mergeCells count="33">
    <mergeCell ref="B34:D34"/>
    <mergeCell ref="B23:C23"/>
    <mergeCell ref="B24:C24"/>
    <mergeCell ref="B25:C25"/>
    <mergeCell ref="B26:C26"/>
    <mergeCell ref="B27:C27"/>
    <mergeCell ref="B29:B33"/>
    <mergeCell ref="C29:I33"/>
    <mergeCell ref="B22:C22"/>
    <mergeCell ref="B17:C17"/>
    <mergeCell ref="B18:C18"/>
    <mergeCell ref="B19:C19"/>
    <mergeCell ref="B20:I20"/>
    <mergeCell ref="B21:C21"/>
    <mergeCell ref="D21:I21"/>
    <mergeCell ref="B16:C16"/>
    <mergeCell ref="B5:I5"/>
    <mergeCell ref="B6:C6"/>
    <mergeCell ref="B7:C7"/>
    <mergeCell ref="B8:C8"/>
    <mergeCell ref="B9:C9"/>
    <mergeCell ref="B10:C10"/>
    <mergeCell ref="B11:C11"/>
    <mergeCell ref="B12:C12"/>
    <mergeCell ref="B13:C13"/>
    <mergeCell ref="B14:C14"/>
    <mergeCell ref="B15:C15"/>
    <mergeCell ref="B4:I4"/>
    <mergeCell ref="A1:J1"/>
    <mergeCell ref="B2:B3"/>
    <mergeCell ref="C2:I2"/>
    <mergeCell ref="C3:E3"/>
    <mergeCell ref="F3:I3"/>
  </mergeCells>
  <conditionalFormatting sqref="D22:I22">
    <cfRule type="expression" dxfId="83" priority="8">
      <formula>D$7&lt;&gt;""</formula>
    </cfRule>
  </conditionalFormatting>
  <conditionalFormatting sqref="D23:I25">
    <cfRule type="expression" dxfId="82" priority="5">
      <formula>D$22="Baja"</formula>
    </cfRule>
  </conditionalFormatting>
  <conditionalFormatting sqref="D23:I27">
    <cfRule type="expression" dxfId="81" priority="6">
      <formula>D$22="Modificar"</formula>
    </cfRule>
  </conditionalFormatting>
  <conditionalFormatting sqref="D24:I27">
    <cfRule type="expression" dxfId="80" priority="7">
      <formula>D$22="Crear"</formula>
    </cfRule>
  </conditionalFormatting>
  <dataValidations count="10">
    <dataValidation type="whole" allowBlank="1" showInputMessage="1" showErrorMessage="1" errorTitle="Numero de Documento" error="Digitar un valor numérico" sqref="D8:I8" xr:uid="{8A714858-0A01-4037-B208-E89F43D0F4BB}">
      <formula1>1</formula1>
      <formula2>9999999999999990</formula2>
    </dataValidation>
    <dataValidation type="whole" allowBlank="1" showInputMessage="1" showErrorMessage="1" errorTitle="Centro de Costo" error="Digitar un valor numérico" sqref="D12:I13" xr:uid="{4B159400-CD23-4D61-97F2-35A112AA5EFD}">
      <formula1>1</formula1>
      <formula2>9999999999999990</formula2>
    </dataValidation>
    <dataValidation type="list" allowBlank="1" showInputMessage="1" showErrorMessage="1" sqref="D16:I16" xr:uid="{237D5791-FD3C-4D8C-87A3-90FEC78A6976}">
      <formula1>"Empleado CAFAM, Contratista"</formula1>
    </dataValidation>
    <dataValidation type="date" allowBlank="1" showInputMessage="1" showErrorMessage="1" errorTitle="Fecha inicio" error="Digite una fecha valida" sqref="D18:I18" xr:uid="{B94C53DE-D6EF-4BCB-9D2C-F8C196245D78}">
      <formula1>19725</formula1>
      <formula2>2958465</formula2>
    </dataValidation>
    <dataValidation type="textLength" allowBlank="1" showInputMessage="1" showErrorMessage="1" errorTitle="Nombre Dependencia" error="Solo se aceptan caracteres albabeticos. Favor digitar el nombre de la Dependencia." sqref="D14:I14" xr:uid="{CB7B0D84-A880-484F-B42B-B8F556D57114}">
      <formula1>5</formula1>
      <formula2>100</formula2>
    </dataValidation>
    <dataValidation type="list" allowBlank="1" showInputMessage="1" showErrorMessage="1" sqref="D25:I25" xr:uid="{E510C5B6-608F-4DCF-9A8D-8A34162B362D}">
      <formula1>"Pruebas, Producción, Ambos"</formula1>
    </dataValidation>
    <dataValidation type="whole" allowBlank="1" showInputMessage="1" showErrorMessage="1" errorTitle="Centro de Costo" error="Digitar un valor numérico" sqref="D11:I11" xr:uid="{C12A12D8-8E20-4541-B86A-0B9F8CD0A656}">
      <formula1>0</formula1>
      <formula2>9999</formula2>
    </dataValidation>
    <dataValidation allowBlank="1" showInputMessage="1" showErrorMessage="1" errorTitle="Numero de Documento" error="Digitar un valor numérico" sqref="D7:I7" xr:uid="{49BFF8C4-A20D-42D4-BBEB-0C3ABC3E0D1C}"/>
    <dataValidation type="list" allowBlank="1" showInputMessage="1" showErrorMessage="1" sqref="D22:I22" xr:uid="{39609605-81AC-4069-98B7-43777346B985}">
      <formula1>"Crear, Modificar, Baja"</formula1>
    </dataValidation>
    <dataValidation type="date" operator="greaterThan" allowBlank="1" showInputMessage="1" showErrorMessage="1" errorTitle="Fecha finalización" error="Digite una fecha valida. La fecha debe ser mayor a la de Inicio Contrato y a la fecha actual del sistema." sqref="D19:I19" xr:uid="{6D77A411-6B33-49D5-BFF2-1EF09CF083FF}">
      <formula1>D18</formula1>
    </dataValidation>
  </dataValidations>
  <pageMargins left="0.70866141732283472" right="0.70866141732283472" top="0.74803149606299213" bottom="0.74803149606299213" header="0.31496062992125984" footer="0.31496062992125984"/>
  <pageSetup paperSize="9" scale="47" orientation="portrait" horizontalDpi="4294967295" verticalDpi="4294967295" r:id="rId1"/>
  <drawing r:id="rId2"/>
  <legacyDrawing r:id="rId3"/>
  <tableParts count="1">
    <tablePart r:id="rId4"/>
  </tableParts>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EFFEE-172B-415B-9DF6-EEF3BA652254}">
  <sheetPr codeName="Hoja52">
    <tabColor rgb="FFE2A8E6"/>
    <pageSetUpPr fitToPage="1"/>
  </sheetPr>
  <dimension ref="A1:DZ446"/>
  <sheetViews>
    <sheetView showGridLines="0" showRowColHeaders="0" zoomScaleNormal="100" workbookViewId="0">
      <pane xSplit="10" topLeftCell="K1" activePane="topRight" state="frozen"/>
      <selection activeCell="B23" sqref="B23:J44"/>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ustomWidth="1"/>
    <col min="12" max="12" width="14.6640625" style="82" customWidth="1"/>
    <col min="13" max="13" width="16.33203125" style="82" bestFit="1" customWidth="1"/>
    <col min="14" max="14" width="26.33203125" style="82" bestFit="1" customWidth="1"/>
    <col min="15" max="15" width="25.5546875" style="82" bestFit="1" customWidth="1"/>
    <col min="16" max="111" width="11.44140625" style="82" customWidth="1"/>
    <col min="112" max="112" width="11.44140625" style="22"/>
    <col min="113" max="16384" width="11.44140625" style="82"/>
  </cols>
  <sheetData>
    <row r="1" spans="1:12" s="22" customFormat="1" ht="20.25" customHeight="1" thickTop="1" thickBot="1" x14ac:dyDescent="0.35">
      <c r="A1" s="463"/>
      <c r="B1" s="464"/>
      <c r="C1" s="464"/>
      <c r="D1" s="464"/>
      <c r="E1" s="464"/>
      <c r="F1" s="464"/>
      <c r="G1" s="464"/>
      <c r="H1" s="464"/>
      <c r="I1" s="464"/>
      <c r="J1" s="465"/>
      <c r="K1" s="21">
        <v>2958465</v>
      </c>
      <c r="L1" s="21"/>
    </row>
    <row r="2" spans="1:12" s="22" customFormat="1" ht="45" customHeight="1" x14ac:dyDescent="0.3">
      <c r="A2" s="62"/>
      <c r="B2" s="474"/>
      <c r="C2" s="481" t="s">
        <v>99</v>
      </c>
      <c r="D2" s="481"/>
      <c r="E2" s="481"/>
      <c r="F2" s="481"/>
      <c r="G2" s="482"/>
      <c r="H2" s="482"/>
      <c r="I2" s="483"/>
      <c r="J2" s="64"/>
    </row>
    <row r="3" spans="1:12" s="22" customFormat="1" ht="15" thickBot="1" x14ac:dyDescent="0.35">
      <c r="A3" s="62"/>
      <c r="B3" s="475"/>
      <c r="C3" s="473"/>
      <c r="D3" s="473"/>
      <c r="E3" s="473"/>
      <c r="F3" s="473" t="s">
        <v>100</v>
      </c>
      <c r="G3" s="479"/>
      <c r="H3" s="479"/>
      <c r="I3" s="480"/>
      <c r="J3" s="64"/>
    </row>
    <row r="4" spans="1:12" s="22" customFormat="1" ht="15" thickBot="1" x14ac:dyDescent="0.35">
      <c r="A4" s="62"/>
      <c r="B4" s="466"/>
      <c r="C4" s="466"/>
      <c r="D4" s="466"/>
      <c r="E4" s="466"/>
      <c r="F4" s="466"/>
      <c r="G4" s="466"/>
      <c r="H4" s="466"/>
      <c r="I4" s="466"/>
      <c r="J4" s="64"/>
    </row>
    <row r="5" spans="1:12" s="22" customFormat="1" ht="27.75" customHeight="1" thickBot="1" x14ac:dyDescent="0.35">
      <c r="A5" s="62"/>
      <c r="B5" s="476" t="s">
        <v>101</v>
      </c>
      <c r="C5" s="477"/>
      <c r="D5" s="477"/>
      <c r="E5" s="477"/>
      <c r="F5" s="477"/>
      <c r="G5" s="477"/>
      <c r="H5" s="477"/>
      <c r="I5" s="478"/>
      <c r="J5" s="64"/>
    </row>
    <row r="6" spans="1:12" s="22" customFormat="1" ht="15" thickBot="1" x14ac:dyDescent="0.35">
      <c r="A6" s="62"/>
      <c r="B6" s="471" t="s">
        <v>102</v>
      </c>
      <c r="C6" s="472"/>
      <c r="D6" s="23" t="s">
        <v>103</v>
      </c>
      <c r="E6" s="24" t="s">
        <v>104</v>
      </c>
      <c r="F6" s="24" t="s">
        <v>105</v>
      </c>
      <c r="G6" s="24" t="s">
        <v>106</v>
      </c>
      <c r="H6" s="24" t="s">
        <v>107</v>
      </c>
      <c r="I6" s="25" t="s">
        <v>108</v>
      </c>
      <c r="J6" s="64"/>
    </row>
    <row r="7" spans="1:12"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2"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2"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2"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2"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2"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2"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2"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2"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2"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 customHeight="1" thickBot="1" x14ac:dyDescent="0.35">
      <c r="A21" s="62"/>
      <c r="B21" s="505" t="s">
        <v>149</v>
      </c>
      <c r="C21" s="506"/>
      <c r="D21" s="503" t="str">
        <f>IF(DZ22&gt;0,Navegación!$E$95,"")</f>
        <v/>
      </c>
      <c r="E21" s="503"/>
      <c r="F21" s="503"/>
      <c r="G21" s="503"/>
      <c r="H21" s="503"/>
      <c r="I21" s="504"/>
      <c r="J21" s="64"/>
    </row>
    <row r="22" spans="1:130" s="22" customFormat="1" ht="18" hidden="1" collapsed="1" thickBot="1" x14ac:dyDescent="0.35">
      <c r="A22" s="62"/>
      <c r="B22" s="422"/>
      <c r="C22" s="423"/>
      <c r="D22" s="420" t="e">
        <f>ADDRESS(MATCH(D25,OtrasIseries[[#All],[App]],0)+249,13,1)</f>
        <v>#N/A</v>
      </c>
      <c r="E22" s="420" t="e">
        <f>ADDRESS(MATCH(E25,OtrasIseries[[#All],[App]],0)+249,13,1)</f>
        <v>#N/A</v>
      </c>
      <c r="F22" s="420" t="e">
        <f>ADDRESS(MATCH(F25,OtrasIseries[[#All],[App]],0)+249,13,1)</f>
        <v>#N/A</v>
      </c>
      <c r="G22" s="420" t="e">
        <f>ADDRESS(MATCH(G25,OtrasIseries[[#All],[App]],0)+249,13,1)</f>
        <v>#N/A</v>
      </c>
      <c r="H22" s="420" t="e">
        <f>ADDRESS(MATCH(H25,OtrasIseries[[#All],[App]],0)+249,13,1)</f>
        <v>#N/A</v>
      </c>
      <c r="I22" s="421" t="e">
        <f>ADDRESS(MATCH(I25,OtrasIseries[[#All],[App]],0)+249,13,1)</f>
        <v>#N/A</v>
      </c>
      <c r="J22" s="64"/>
      <c r="DZ22" s="147">
        <f>COUNTIF(D23:I23,"&lt;&gt;")</f>
        <v>0</v>
      </c>
    </row>
    <row r="23" spans="1:130" s="22" customFormat="1" x14ac:dyDescent="0.3">
      <c r="A23" s="62"/>
      <c r="B23" s="484" t="s">
        <v>1213</v>
      </c>
      <c r="C23" s="485"/>
      <c r="D23" s="16"/>
      <c r="E23" s="16"/>
      <c r="F23" s="16"/>
      <c r="G23" s="16"/>
      <c r="H23" s="16"/>
      <c r="I23" s="17"/>
      <c r="J23" s="64"/>
    </row>
    <row r="24" spans="1:130" s="22" customFormat="1" x14ac:dyDescent="0.3">
      <c r="A24" s="62"/>
      <c r="B24" s="467" t="s">
        <v>781</v>
      </c>
      <c r="C24" s="468"/>
      <c r="D24" s="26"/>
      <c r="E24" s="26"/>
      <c r="F24" s="26"/>
      <c r="G24" s="19"/>
      <c r="H24" s="19"/>
      <c r="I24" s="20"/>
      <c r="J24" s="64"/>
    </row>
    <row r="25" spans="1:130" s="22" customFormat="1" x14ac:dyDescent="0.3">
      <c r="A25" s="62"/>
      <c r="B25" s="469" t="s">
        <v>1321</v>
      </c>
      <c r="C25" s="470"/>
      <c r="D25" s="19"/>
      <c r="E25" s="19"/>
      <c r="F25" s="19"/>
      <c r="G25" s="19"/>
      <c r="H25" s="19"/>
      <c r="I25" s="20"/>
      <c r="J25" s="64"/>
    </row>
    <row r="26" spans="1:130" s="22" customFormat="1" x14ac:dyDescent="0.3">
      <c r="A26" s="62"/>
      <c r="B26" s="469" t="s">
        <v>181</v>
      </c>
      <c r="C26" s="470"/>
      <c r="D26" s="19"/>
      <c r="E26" s="19"/>
      <c r="F26" s="19"/>
      <c r="G26" s="19"/>
      <c r="H26" s="19"/>
      <c r="I26" s="20"/>
      <c r="J26" s="64"/>
    </row>
    <row r="27" spans="1:130" s="22" customFormat="1" ht="39" customHeight="1" x14ac:dyDescent="0.3">
      <c r="A27" s="62"/>
      <c r="B27" s="467" t="s">
        <v>1463</v>
      </c>
      <c r="C27" s="468"/>
      <c r="D27" s="427" t="str">
        <f>IFERROR(INDEX(OtrasIseries[#All],MATCH(D$26,OtrasIseries[[#All],[Perfil]],),MATCH($B$27,OtrasIseries[#Headers],)),"")</f>
        <v/>
      </c>
      <c r="E27" s="427" t="str">
        <f>IFERROR(INDEX(OtrasIseries[#All],MATCH(E$26,OtrasIseries[[#All],[Perfil]],),MATCH($B$27,OtrasIseries[#Headers],)),"")</f>
        <v/>
      </c>
      <c r="F27" s="427" t="str">
        <f>IFERROR(INDEX(OtrasIseries[#All],MATCH(F$26,OtrasIseries[[#All],[Perfil]],),MATCH($B$27,OtrasIseries[#Headers],)),"")</f>
        <v/>
      </c>
      <c r="G27" s="427" t="str">
        <f>IFERROR(INDEX(OtrasIseries[#All],MATCH(G$26,OtrasIseries[[#All],[Perfil]],),MATCH($B$27,OtrasIseries[#Headers],)),"")</f>
        <v/>
      </c>
      <c r="H27" s="427" t="str">
        <f>IFERROR(INDEX(OtrasIseries[#All],MATCH(H$26,OtrasIseries[[#All],[Perfil]],),MATCH($B$27,OtrasIseries[#Headers],)),"")</f>
        <v/>
      </c>
      <c r="I27" s="428" t="str">
        <f>IFERROR(INDEX(OtrasIseries[#All],MATCH(I$26,OtrasIseries[[#All],[Perfil]],),MATCH($B$27,OtrasIseries[#Headers],)),"")</f>
        <v/>
      </c>
      <c r="J27" s="64"/>
    </row>
    <row r="28" spans="1:130" s="22" customFormat="1" collapsed="1" x14ac:dyDescent="0.3">
      <c r="A28" s="62"/>
      <c r="B28" s="469" t="s">
        <v>1464</v>
      </c>
      <c r="C28" s="470"/>
      <c r="D28" s="11"/>
      <c r="E28" s="11"/>
      <c r="F28" s="11"/>
      <c r="G28" s="11"/>
      <c r="H28" s="11"/>
      <c r="I28" s="12"/>
      <c r="J28" s="64"/>
    </row>
    <row r="29" spans="1:130" s="22" customFormat="1" ht="40.950000000000003" customHeight="1" x14ac:dyDescent="0.3">
      <c r="A29" s="62"/>
      <c r="B29" s="467" t="s">
        <v>1465</v>
      </c>
      <c r="C29" s="468"/>
      <c r="D29" s="11"/>
      <c r="E29" s="11"/>
      <c r="F29" s="11"/>
      <c r="G29" s="11"/>
      <c r="H29" s="11"/>
      <c r="I29" s="12"/>
      <c r="J29" s="64"/>
    </row>
    <row r="30" spans="1:130" s="22" customFormat="1" ht="34.950000000000003" customHeight="1" thickBot="1" x14ac:dyDescent="0.35">
      <c r="A30" s="62"/>
      <c r="B30" s="487" t="s">
        <v>1325</v>
      </c>
      <c r="C30" s="488"/>
      <c r="D30" s="13"/>
      <c r="E30" s="13"/>
      <c r="F30" s="13"/>
      <c r="G30" s="13"/>
      <c r="H30" s="13"/>
      <c r="I30" s="28"/>
      <c r="J30" s="64"/>
    </row>
    <row r="31" spans="1:130" s="22" customFormat="1" ht="21" thickBot="1" x14ac:dyDescent="0.35">
      <c r="A31" s="195"/>
      <c r="B31" s="233"/>
      <c r="C31" s="233"/>
      <c r="D31" s="231"/>
      <c r="E31" s="231"/>
      <c r="F31" s="231"/>
      <c r="G31" s="231"/>
      <c r="H31" s="231"/>
      <c r="I31" s="231"/>
      <c r="J31" s="64"/>
    </row>
    <row r="32" spans="1:130" s="22" customFormat="1" x14ac:dyDescent="0.3">
      <c r="A32" s="195"/>
      <c r="B32" s="494" t="s">
        <v>131</v>
      </c>
      <c r="C32" s="497"/>
      <c r="D32" s="497"/>
      <c r="E32" s="497"/>
      <c r="F32" s="497"/>
      <c r="G32" s="497"/>
      <c r="H32" s="497"/>
      <c r="I32" s="498"/>
      <c r="J32" s="64"/>
    </row>
    <row r="33" spans="1:112" s="22" customFormat="1" x14ac:dyDescent="0.3">
      <c r="A33" s="195"/>
      <c r="B33" s="495"/>
      <c r="C33" s="499"/>
      <c r="D33" s="499"/>
      <c r="E33" s="499"/>
      <c r="F33" s="499"/>
      <c r="G33" s="499"/>
      <c r="H33" s="499"/>
      <c r="I33" s="500"/>
      <c r="J33" s="64"/>
    </row>
    <row r="34" spans="1:112" s="22" customFormat="1" x14ac:dyDescent="0.3">
      <c r="A34" s="195"/>
      <c r="B34" s="495"/>
      <c r="C34" s="499"/>
      <c r="D34" s="499"/>
      <c r="E34" s="499"/>
      <c r="F34" s="499"/>
      <c r="G34" s="499"/>
      <c r="H34" s="499"/>
      <c r="I34" s="500"/>
      <c r="J34" s="64"/>
    </row>
    <row r="35" spans="1:112" s="22" customFormat="1" collapsed="1" x14ac:dyDescent="0.3">
      <c r="A35" s="195"/>
      <c r="B35" s="495"/>
      <c r="C35" s="499"/>
      <c r="D35" s="499"/>
      <c r="E35" s="499"/>
      <c r="F35" s="499"/>
      <c r="G35" s="499"/>
      <c r="H35" s="499"/>
      <c r="I35" s="500"/>
      <c r="J35" s="64"/>
    </row>
    <row r="36" spans="1:112" s="22" customFormat="1" ht="15" thickBot="1" x14ac:dyDescent="0.35">
      <c r="A36" s="195"/>
      <c r="B36" s="496"/>
      <c r="C36" s="501"/>
      <c r="D36" s="501"/>
      <c r="E36" s="501"/>
      <c r="F36" s="501"/>
      <c r="G36" s="501"/>
      <c r="H36" s="501"/>
      <c r="I36" s="502"/>
      <c r="J36" s="64"/>
      <c r="DH36" s="147" t="e">
        <f>COUNTIF(#REF!,"&lt;&gt;")</f>
        <v>#REF!</v>
      </c>
    </row>
    <row r="37" spans="1:112" s="22" customFormat="1" ht="15" thickBot="1" x14ac:dyDescent="0.35">
      <c r="A37" s="63"/>
      <c r="B37" s="489" t="str">
        <f>'WINDOWS 1'!$B$37</f>
        <v>APROBADOR POR: Jefe Dpto. Servicios Compartidos</v>
      </c>
      <c r="C37" s="489"/>
      <c r="D37" s="489"/>
      <c r="E37" s="298"/>
      <c r="F37" s="298" t="str">
        <f>'WINDOWS 1'!F37</f>
        <v>V20 de 26/09/2023</v>
      </c>
      <c r="G37" s="299"/>
      <c r="H37" s="299"/>
      <c r="I37" s="299" t="str">
        <f>"Pág. " &amp;Navegación!B95 &amp; " de " &amp;Navegación!$B$102</f>
        <v>Pág. 53 de 54</v>
      </c>
      <c r="J37" s="65"/>
    </row>
    <row r="38" spans="1:112" s="22" customFormat="1" ht="15" thickTop="1" x14ac:dyDescent="0.3">
      <c r="B38" s="82"/>
      <c r="C38" s="82"/>
      <c r="D38" s="82"/>
      <c r="E38" s="82"/>
      <c r="F38" s="82"/>
      <c r="G38" s="82"/>
      <c r="H38" s="82"/>
      <c r="I38" s="82"/>
      <c r="J38" s="82"/>
    </row>
    <row r="39" spans="1:112" s="22" customFormat="1" ht="18.75" customHeight="1" x14ac:dyDescent="0.3">
      <c r="B39" s="82"/>
      <c r="C39" s="82"/>
      <c r="D39" s="82"/>
      <c r="E39" s="82"/>
      <c r="F39" s="82"/>
      <c r="G39" s="82"/>
      <c r="H39" s="82"/>
      <c r="I39" s="82"/>
      <c r="J39" s="82"/>
    </row>
    <row r="40" spans="1:112" s="22" customFormat="1" ht="15" customHeight="1" x14ac:dyDescent="0.3">
      <c r="B40" s="82"/>
      <c r="C40" s="82"/>
      <c r="D40" s="82"/>
      <c r="E40" s="82"/>
      <c r="F40" s="82"/>
      <c r="G40" s="82"/>
      <c r="H40" s="82"/>
      <c r="I40" s="82"/>
      <c r="J40" s="82"/>
      <c r="DH40" s="147" t="e">
        <f>COUNTIF(#REF!,"&lt;&gt;")</f>
        <v>#REF!</v>
      </c>
    </row>
    <row r="41" spans="1:112" s="22" customFormat="1" x14ac:dyDescent="0.3">
      <c r="B41" s="82"/>
      <c r="C41" s="82"/>
      <c r="D41" s="82"/>
      <c r="E41" s="82"/>
      <c r="F41" s="82"/>
      <c r="G41" s="82"/>
      <c r="H41" s="82"/>
      <c r="I41" s="82"/>
      <c r="J41" s="82"/>
    </row>
    <row r="42" spans="1:112" s="22" customFormat="1" x14ac:dyDescent="0.3">
      <c r="A42" s="82"/>
      <c r="B42" s="82"/>
      <c r="C42" s="82"/>
      <c r="D42" s="82"/>
      <c r="E42" s="82"/>
      <c r="F42" s="82"/>
      <c r="G42" s="82"/>
      <c r="H42" s="82"/>
      <c r="I42" s="82"/>
      <c r="J42" s="82"/>
    </row>
    <row r="43" spans="1:112" s="22" customFormat="1" x14ac:dyDescent="0.3">
      <c r="A43" s="82"/>
      <c r="B43" s="82"/>
      <c r="C43" s="82"/>
      <c r="D43" s="82"/>
      <c r="E43" s="82"/>
      <c r="F43" s="82"/>
      <c r="G43" s="82"/>
      <c r="H43" s="82"/>
      <c r="I43" s="82"/>
      <c r="J43" s="82"/>
    </row>
    <row r="44" spans="1:112" s="22" customFormat="1" x14ac:dyDescent="0.3">
      <c r="A44" s="82"/>
      <c r="B44" s="82"/>
      <c r="C44" s="82"/>
      <c r="D44" s="82"/>
      <c r="E44" s="82"/>
      <c r="F44" s="82"/>
      <c r="G44" s="82"/>
      <c r="H44" s="82"/>
      <c r="I44" s="82"/>
      <c r="J44" s="82"/>
    </row>
    <row r="45" spans="1:112" s="22" customFormat="1" collapsed="1" x14ac:dyDescent="0.3">
      <c r="A45" s="82"/>
      <c r="B45" s="82"/>
      <c r="C45" s="82"/>
      <c r="D45" s="82"/>
      <c r="E45" s="82"/>
      <c r="F45" s="82"/>
      <c r="G45" s="82"/>
      <c r="H45" s="82"/>
      <c r="I45" s="82"/>
      <c r="J45" s="82"/>
    </row>
    <row r="46" spans="1:112" s="22" customFormat="1" hidden="1" x14ac:dyDescent="0.3">
      <c r="A46" s="82"/>
      <c r="B46" s="82"/>
      <c r="C46" s="82"/>
      <c r="D46" s="82"/>
      <c r="E46" s="82"/>
      <c r="F46" s="82"/>
      <c r="G46" s="82"/>
      <c r="H46" s="82"/>
      <c r="I46" s="82"/>
      <c r="J46" s="82"/>
      <c r="DH46" s="147" t="e">
        <f>COUNTIF(#REF!,"&lt;&gt;")</f>
        <v>#REF!</v>
      </c>
    </row>
    <row r="47" spans="1:112" s="22" customFormat="1" x14ac:dyDescent="0.3">
      <c r="A47" s="82"/>
      <c r="B47" s="82"/>
      <c r="C47" s="82"/>
      <c r="D47" s="82"/>
      <c r="E47" s="82"/>
      <c r="F47" s="82"/>
      <c r="G47" s="82"/>
      <c r="H47" s="82"/>
      <c r="I47" s="82"/>
      <c r="J47" s="82"/>
      <c r="DH47" s="147" t="e">
        <f>COUNTIF(#REF!,"&lt;&gt;")</f>
        <v>#REF!</v>
      </c>
    </row>
    <row r="48" spans="1:112" s="22" customFormat="1" x14ac:dyDescent="0.3">
      <c r="A48" s="82"/>
      <c r="B48" s="82"/>
      <c r="C48" s="82"/>
      <c r="D48" s="82"/>
      <c r="E48" s="82"/>
      <c r="F48" s="82"/>
      <c r="G48" s="82"/>
      <c r="H48" s="82"/>
      <c r="I48" s="82"/>
      <c r="J48" s="82"/>
    </row>
    <row r="49" spans="1:112" s="22" customFormat="1" collapsed="1" x14ac:dyDescent="0.3">
      <c r="A49" s="82"/>
      <c r="B49" s="82"/>
      <c r="C49" s="82"/>
      <c r="D49" s="82"/>
      <c r="E49" s="82"/>
      <c r="F49" s="82"/>
      <c r="G49" s="82"/>
      <c r="H49" s="82"/>
      <c r="I49" s="82"/>
      <c r="J49" s="82"/>
    </row>
    <row r="50" spans="1:112" s="22" customFormat="1" ht="18.75" customHeight="1" x14ac:dyDescent="0.3">
      <c r="A50" s="82"/>
      <c r="B50" s="82"/>
      <c r="C50" s="82"/>
      <c r="D50" s="82"/>
      <c r="E50" s="82"/>
      <c r="F50" s="82"/>
      <c r="G50" s="82"/>
      <c r="H50" s="82"/>
      <c r="I50" s="82"/>
      <c r="J50" s="82"/>
    </row>
    <row r="51" spans="1:112" s="22" customFormat="1" x14ac:dyDescent="0.3">
      <c r="A51" s="82"/>
      <c r="B51" s="82"/>
      <c r="C51" s="82"/>
      <c r="D51" s="82"/>
      <c r="E51" s="82"/>
      <c r="F51" s="82"/>
      <c r="G51" s="82"/>
      <c r="H51" s="82"/>
      <c r="I51" s="82"/>
      <c r="J51" s="82"/>
      <c r="DH51" s="147" t="e">
        <f>COUNTIF(#REF!,"&lt;&gt;")</f>
        <v>#REF!</v>
      </c>
    </row>
    <row r="52" spans="1:112" s="22" customFormat="1" x14ac:dyDescent="0.3">
      <c r="A52" s="82"/>
      <c r="B52" s="82"/>
      <c r="C52" s="82"/>
      <c r="D52" s="82"/>
      <c r="E52" s="82"/>
      <c r="F52" s="82"/>
      <c r="G52" s="82"/>
      <c r="H52" s="82"/>
      <c r="I52" s="82"/>
      <c r="J52" s="82"/>
    </row>
    <row r="53" spans="1:112" s="22" customFormat="1" collapsed="1" x14ac:dyDescent="0.3">
      <c r="A53" s="82"/>
      <c r="B53" s="82"/>
      <c r="C53" s="82"/>
      <c r="D53" s="82"/>
      <c r="E53" s="82"/>
      <c r="F53" s="82"/>
      <c r="G53" s="82"/>
      <c r="H53" s="82"/>
      <c r="I53" s="82"/>
      <c r="J53" s="82"/>
    </row>
    <row r="54" spans="1:112" s="22" customFormat="1" ht="18.75" customHeight="1" x14ac:dyDescent="0.3">
      <c r="A54" s="82"/>
      <c r="B54" s="82"/>
      <c r="C54" s="82"/>
      <c r="D54" s="82"/>
      <c r="E54" s="82"/>
      <c r="F54" s="82"/>
      <c r="G54" s="82"/>
      <c r="H54" s="82"/>
      <c r="I54" s="82"/>
      <c r="J54" s="82"/>
    </row>
    <row r="55" spans="1:112" s="22" customFormat="1" x14ac:dyDescent="0.3">
      <c r="A55" s="82"/>
      <c r="B55" s="82"/>
      <c r="C55" s="82"/>
      <c r="D55" s="82"/>
      <c r="E55" s="82"/>
      <c r="F55" s="82"/>
      <c r="G55" s="82"/>
      <c r="H55" s="82"/>
      <c r="I55" s="82"/>
      <c r="J55" s="82"/>
      <c r="DH55" s="147" t="e">
        <f>COUNTIF(#REF!,"&lt;&gt;")</f>
        <v>#REF!</v>
      </c>
    </row>
    <row r="56" spans="1:112" s="22" customFormat="1" x14ac:dyDescent="0.3">
      <c r="A56" s="82"/>
      <c r="B56" s="82"/>
      <c r="C56" s="82"/>
      <c r="D56" s="82"/>
      <c r="E56" s="82"/>
      <c r="F56" s="82"/>
      <c r="G56" s="82"/>
      <c r="H56" s="82"/>
      <c r="I56" s="82"/>
      <c r="J56" s="82"/>
    </row>
    <row r="57" spans="1:112" s="22" customFormat="1" collapsed="1" x14ac:dyDescent="0.3">
      <c r="A57" s="82"/>
      <c r="B57" s="82"/>
      <c r="C57" s="82"/>
      <c r="D57" s="82"/>
      <c r="E57" s="82"/>
      <c r="F57" s="82"/>
      <c r="G57" s="82"/>
      <c r="H57" s="82"/>
      <c r="I57" s="82"/>
      <c r="J57" s="82"/>
    </row>
    <row r="58" spans="1:112" s="22" customFormat="1" ht="18.75" customHeight="1" x14ac:dyDescent="0.3">
      <c r="A58" s="82"/>
      <c r="B58" s="82"/>
      <c r="C58" s="82"/>
      <c r="D58" s="82"/>
      <c r="E58" s="82"/>
      <c r="F58" s="82"/>
      <c r="G58" s="82"/>
      <c r="H58" s="82"/>
      <c r="I58" s="82"/>
      <c r="J58" s="82"/>
    </row>
    <row r="59" spans="1:112" s="22" customFormat="1" x14ac:dyDescent="0.3">
      <c r="A59" s="82"/>
      <c r="B59" s="82"/>
      <c r="C59" s="82"/>
      <c r="D59" s="82"/>
      <c r="E59" s="82"/>
      <c r="F59" s="82"/>
      <c r="G59" s="82"/>
      <c r="H59" s="82"/>
      <c r="I59" s="82"/>
      <c r="J59" s="82"/>
      <c r="DH59" s="147" t="e">
        <f>COUNTIF(#REF!,"&lt;&gt;")</f>
        <v>#REF!</v>
      </c>
    </row>
    <row r="60" spans="1:112" s="22" customFormat="1" x14ac:dyDescent="0.3">
      <c r="A60" s="82"/>
      <c r="B60" s="82"/>
      <c r="C60" s="82"/>
      <c r="D60" s="82"/>
      <c r="E60" s="82"/>
      <c r="F60" s="82"/>
      <c r="G60" s="82"/>
      <c r="H60" s="82"/>
      <c r="I60" s="82"/>
      <c r="J60" s="82"/>
    </row>
    <row r="61" spans="1:112" s="22" customFormat="1" x14ac:dyDescent="0.3">
      <c r="A61" s="82"/>
      <c r="B61" s="82"/>
      <c r="C61" s="82"/>
      <c r="D61" s="82"/>
      <c r="E61" s="82"/>
      <c r="F61" s="82"/>
      <c r="G61" s="82"/>
      <c r="H61" s="82"/>
      <c r="I61" s="82"/>
      <c r="J61" s="82"/>
    </row>
    <row r="62" spans="1:112" s="22" customFormat="1" ht="18.75" customHeight="1" x14ac:dyDescent="0.3">
      <c r="A62" s="82"/>
      <c r="B62" s="82"/>
      <c r="C62" s="82"/>
      <c r="D62" s="82"/>
      <c r="E62" s="82"/>
      <c r="F62" s="82"/>
      <c r="G62" s="82"/>
      <c r="H62" s="82"/>
      <c r="I62" s="82"/>
      <c r="J62" s="82"/>
    </row>
    <row r="63" spans="1:112" s="22" customFormat="1" x14ac:dyDescent="0.3">
      <c r="A63" s="82"/>
      <c r="B63" s="82"/>
      <c r="C63" s="82"/>
      <c r="D63" s="82"/>
      <c r="E63" s="82"/>
      <c r="F63" s="82"/>
      <c r="G63" s="82"/>
      <c r="H63" s="82"/>
      <c r="I63" s="82"/>
      <c r="J63" s="82"/>
      <c r="DH63" s="147" t="e">
        <f>COUNTIF(#REF!,"&lt;&gt;")</f>
        <v>#REF!</v>
      </c>
    </row>
    <row r="64" spans="1:112" s="22" customFormat="1" x14ac:dyDescent="0.3">
      <c r="A64" s="82"/>
      <c r="B64" s="82"/>
      <c r="C64" s="82"/>
      <c r="D64" s="82"/>
      <c r="E64" s="82"/>
      <c r="F64" s="82"/>
      <c r="G64" s="82"/>
      <c r="H64" s="82"/>
      <c r="I64" s="82"/>
      <c r="J64" s="82"/>
    </row>
    <row r="65" spans="1:112" s="22" customFormat="1" ht="42" customHeight="1" x14ac:dyDescent="0.3">
      <c r="A65" s="82"/>
      <c r="B65" s="82"/>
      <c r="C65" s="82"/>
      <c r="D65" s="82"/>
      <c r="E65" s="82"/>
      <c r="F65" s="82"/>
      <c r="G65" s="82"/>
      <c r="H65" s="82"/>
      <c r="I65" s="82"/>
      <c r="J65" s="82"/>
    </row>
    <row r="66" spans="1:112" s="22" customFormat="1" x14ac:dyDescent="0.3">
      <c r="A66" s="82"/>
      <c r="B66" s="82"/>
      <c r="C66" s="82"/>
      <c r="D66" s="82"/>
      <c r="E66" s="82"/>
      <c r="F66" s="82"/>
      <c r="G66" s="82"/>
      <c r="H66" s="82"/>
      <c r="I66" s="82"/>
      <c r="J66" s="82"/>
    </row>
    <row r="67" spans="1:112" s="22" customFormat="1" x14ac:dyDescent="0.3">
      <c r="A67" s="82"/>
      <c r="B67" s="82"/>
      <c r="C67" s="82"/>
      <c r="D67" s="82"/>
      <c r="E67" s="82"/>
      <c r="F67" s="82"/>
      <c r="G67" s="82"/>
      <c r="H67" s="82"/>
      <c r="I67" s="82"/>
      <c r="J67" s="82"/>
      <c r="DH67" s="147" t="e">
        <f>COUNTIF(#REF!,"&lt;&gt;")</f>
        <v>#REF!</v>
      </c>
    </row>
    <row r="68" spans="1:112" s="22" customFormat="1" x14ac:dyDescent="0.3">
      <c r="A68" s="82"/>
      <c r="B68" s="82"/>
      <c r="C68" s="82"/>
      <c r="D68" s="82"/>
      <c r="E68" s="82"/>
      <c r="F68" s="82"/>
      <c r="G68" s="82"/>
      <c r="H68" s="82"/>
      <c r="I68" s="82"/>
      <c r="J68" s="82"/>
    </row>
    <row r="69" spans="1:112" s="22" customFormat="1" collapsed="1" x14ac:dyDescent="0.3">
      <c r="A69" s="82"/>
      <c r="B69" s="82"/>
      <c r="C69" s="82"/>
      <c r="D69" s="82"/>
      <c r="E69" s="82"/>
      <c r="F69" s="82"/>
      <c r="G69" s="82"/>
      <c r="H69" s="82"/>
      <c r="I69" s="82"/>
      <c r="J69" s="82"/>
    </row>
    <row r="70" spans="1:112" s="22" customFormat="1" ht="15" customHeight="1" x14ac:dyDescent="0.3">
      <c r="A70" s="82"/>
      <c r="B70" s="82"/>
      <c r="C70" s="82"/>
      <c r="D70" s="82"/>
      <c r="E70" s="82"/>
      <c r="F70" s="82"/>
      <c r="G70" s="82"/>
      <c r="H70" s="82"/>
      <c r="I70" s="82"/>
      <c r="J70" s="82"/>
      <c r="DH70" s="147" t="e">
        <f>COUNTIF(#REF!,"&lt;&gt;")</f>
        <v>#REF!</v>
      </c>
    </row>
    <row r="71" spans="1:112" s="22" customFormat="1" x14ac:dyDescent="0.3">
      <c r="A71" s="82"/>
      <c r="B71" s="82"/>
      <c r="C71" s="82"/>
      <c r="D71" s="82"/>
      <c r="E71" s="82"/>
      <c r="F71" s="82"/>
      <c r="G71" s="82"/>
      <c r="H71" s="82"/>
      <c r="I71" s="82"/>
      <c r="J71" s="82"/>
    </row>
    <row r="72" spans="1:112" s="22" customFormat="1" x14ac:dyDescent="0.3">
      <c r="A72" s="82"/>
      <c r="B72" s="82"/>
      <c r="C72" s="82"/>
      <c r="D72" s="82"/>
      <c r="E72" s="82"/>
      <c r="F72" s="82"/>
      <c r="G72" s="82"/>
      <c r="H72" s="82"/>
      <c r="I72" s="82"/>
      <c r="J72" s="82"/>
      <c r="DH72" s="147" t="e">
        <f>COUNTIF(#REF!,"&lt;&gt;")</f>
        <v>#REF!</v>
      </c>
    </row>
    <row r="73" spans="1:112" s="22" customFormat="1" collapsed="1" x14ac:dyDescent="0.3">
      <c r="A73" s="82"/>
      <c r="B73" s="82"/>
      <c r="C73" s="82"/>
      <c r="D73" s="82"/>
      <c r="E73" s="82"/>
      <c r="F73" s="82"/>
      <c r="G73" s="82"/>
      <c r="H73" s="82"/>
      <c r="I73" s="82"/>
      <c r="J73" s="82"/>
    </row>
    <row r="74" spans="1:112" s="22" customFormat="1" x14ac:dyDescent="0.3">
      <c r="A74" s="82"/>
      <c r="B74" s="82"/>
      <c r="C74" s="82"/>
      <c r="D74" s="82"/>
      <c r="E74" s="82"/>
      <c r="F74" s="82"/>
      <c r="G74" s="82"/>
      <c r="H74" s="82"/>
      <c r="I74" s="82"/>
      <c r="J74" s="82"/>
    </row>
    <row r="75" spans="1:112" s="22" customFormat="1" x14ac:dyDescent="0.3">
      <c r="A75" s="82"/>
      <c r="B75" s="82"/>
      <c r="C75" s="82"/>
      <c r="D75" s="82"/>
      <c r="E75" s="82"/>
      <c r="F75" s="82"/>
      <c r="G75" s="82"/>
      <c r="H75" s="82"/>
      <c r="I75" s="82"/>
      <c r="J75" s="82"/>
    </row>
    <row r="76" spans="1:112" s="22" customFormat="1" ht="24" customHeight="1" x14ac:dyDescent="0.3">
      <c r="A76" s="82"/>
      <c r="B76" s="82"/>
      <c r="C76" s="82"/>
      <c r="D76" s="82"/>
      <c r="E76" s="82"/>
      <c r="F76" s="82"/>
      <c r="G76" s="82"/>
      <c r="H76" s="82"/>
      <c r="I76" s="82"/>
      <c r="J76" s="82"/>
    </row>
    <row r="77" spans="1:112" s="22" customFormat="1" x14ac:dyDescent="0.3">
      <c r="A77" s="82"/>
      <c r="B77" s="82"/>
      <c r="C77" s="82"/>
      <c r="D77" s="82"/>
      <c r="E77" s="82"/>
      <c r="F77" s="82"/>
      <c r="G77" s="82"/>
      <c r="H77" s="82"/>
      <c r="I77" s="82"/>
      <c r="J77" s="82"/>
    </row>
    <row r="78" spans="1:112" s="22" customFormat="1" hidden="1" x14ac:dyDescent="0.3">
      <c r="A78" s="82"/>
      <c r="B78" s="82"/>
      <c r="C78" s="82"/>
      <c r="D78" s="82"/>
      <c r="E78" s="82"/>
      <c r="F78" s="82"/>
      <c r="G78" s="82"/>
      <c r="H78" s="82"/>
      <c r="I78" s="82"/>
      <c r="J78" s="82"/>
    </row>
    <row r="79" spans="1:112" s="22" customFormat="1" ht="15.75" customHeight="1" x14ac:dyDescent="0.3">
      <c r="A79" s="82"/>
      <c r="B79" s="82"/>
      <c r="C79" s="82"/>
      <c r="D79" s="82"/>
      <c r="E79" s="82"/>
      <c r="F79" s="82"/>
      <c r="G79" s="82"/>
      <c r="H79" s="82"/>
      <c r="I79" s="82"/>
      <c r="J79" s="82"/>
      <c r="DH79" s="147" t="e">
        <f>COUNTIF(#REF!,"&lt;&gt;")</f>
        <v>#REF!</v>
      </c>
    </row>
    <row r="80" spans="1:112" s="22" customFormat="1" x14ac:dyDescent="0.3">
      <c r="A80" s="82"/>
      <c r="B80" s="82"/>
      <c r="C80" s="82"/>
      <c r="D80" s="82"/>
      <c r="E80" s="82"/>
      <c r="F80" s="82"/>
      <c r="G80" s="82"/>
      <c r="H80" s="82"/>
      <c r="I80" s="82"/>
      <c r="J80" s="82"/>
    </row>
    <row r="81" spans="1:112" s="22" customFormat="1" ht="15" customHeight="1" x14ac:dyDescent="0.3">
      <c r="A81" s="82"/>
      <c r="B81" s="82"/>
      <c r="C81" s="82"/>
      <c r="D81" s="82"/>
      <c r="E81" s="82"/>
      <c r="F81" s="82"/>
      <c r="G81" s="82"/>
      <c r="H81" s="82"/>
      <c r="I81" s="82"/>
      <c r="J81" s="82"/>
    </row>
    <row r="82" spans="1:112" s="22" customFormat="1" x14ac:dyDescent="0.3">
      <c r="A82" s="82"/>
      <c r="B82" s="82"/>
      <c r="C82" s="82"/>
      <c r="D82" s="82"/>
      <c r="E82" s="82"/>
      <c r="F82" s="82"/>
      <c r="G82" s="82"/>
      <c r="H82" s="82"/>
      <c r="I82" s="82"/>
      <c r="J82" s="82"/>
    </row>
    <row r="83" spans="1:112" s="22" customFormat="1" x14ac:dyDescent="0.3">
      <c r="A83" s="82"/>
      <c r="B83" s="82"/>
      <c r="C83" s="82"/>
      <c r="D83" s="82"/>
      <c r="E83" s="82"/>
      <c r="F83" s="82"/>
      <c r="G83" s="82"/>
      <c r="H83" s="82"/>
      <c r="I83" s="82"/>
      <c r="J83" s="82"/>
    </row>
    <row r="84" spans="1:112" s="22" customFormat="1" x14ac:dyDescent="0.3">
      <c r="A84" s="82"/>
      <c r="B84" s="82"/>
      <c r="C84" s="82"/>
      <c r="D84" s="82"/>
      <c r="E84" s="82"/>
      <c r="F84" s="82"/>
      <c r="G84" s="82"/>
      <c r="H84" s="82"/>
      <c r="I84" s="82"/>
      <c r="J84" s="82"/>
    </row>
    <row r="85" spans="1:112" s="22" customFormat="1" ht="18.75" customHeight="1" x14ac:dyDescent="0.3">
      <c r="A85" s="82"/>
      <c r="B85" s="82"/>
      <c r="C85" s="82"/>
      <c r="D85" s="82"/>
      <c r="E85" s="82"/>
      <c r="F85" s="82"/>
      <c r="G85" s="82"/>
      <c r="H85" s="82"/>
      <c r="I85" s="82"/>
      <c r="J85" s="82"/>
    </row>
    <row r="86" spans="1:112" s="22" customFormat="1" x14ac:dyDescent="0.3">
      <c r="A86" s="82"/>
      <c r="B86" s="82"/>
      <c r="C86" s="82"/>
      <c r="D86" s="82"/>
      <c r="E86" s="82"/>
      <c r="F86" s="82"/>
      <c r="G86" s="82"/>
      <c r="H86" s="82"/>
      <c r="I86" s="82"/>
      <c r="J86" s="82"/>
      <c r="DH86" s="147" t="e">
        <f>COUNTIF(#REF!,"&lt;&gt;")</f>
        <v>#REF!</v>
      </c>
    </row>
    <row r="87" spans="1:112" s="22" customFormat="1" x14ac:dyDescent="0.3">
      <c r="A87" s="82"/>
      <c r="B87" s="82"/>
      <c r="C87" s="82"/>
      <c r="D87" s="82"/>
      <c r="E87" s="82"/>
      <c r="F87" s="82"/>
      <c r="G87" s="82"/>
      <c r="H87" s="82"/>
      <c r="I87" s="82"/>
      <c r="J87" s="82"/>
    </row>
    <row r="88" spans="1:112" s="22" customFormat="1" x14ac:dyDescent="0.3">
      <c r="A88" s="82"/>
      <c r="B88" s="82"/>
      <c r="C88" s="82"/>
      <c r="D88" s="82"/>
      <c r="E88" s="82"/>
      <c r="F88" s="82"/>
      <c r="G88" s="82"/>
      <c r="H88" s="82"/>
      <c r="I88" s="82"/>
      <c r="J88" s="82"/>
    </row>
    <row r="89" spans="1:112" s="22" customFormat="1" ht="63" customHeight="1" x14ac:dyDescent="0.3">
      <c r="A89" s="82"/>
      <c r="B89" s="82"/>
      <c r="C89" s="82"/>
      <c r="D89" s="82"/>
      <c r="E89" s="82"/>
      <c r="F89" s="82"/>
      <c r="G89" s="82"/>
      <c r="H89" s="82"/>
      <c r="I89" s="82"/>
      <c r="J89" s="82"/>
    </row>
    <row r="90" spans="1:112" s="22" customFormat="1" x14ac:dyDescent="0.3">
      <c r="A90" s="82"/>
      <c r="B90" s="82"/>
      <c r="C90" s="82"/>
      <c r="D90" s="82"/>
      <c r="E90" s="82"/>
      <c r="F90" s="82"/>
      <c r="G90" s="82"/>
      <c r="H90" s="82"/>
      <c r="I90" s="82"/>
      <c r="J90" s="82"/>
    </row>
    <row r="91" spans="1:112" s="22" customFormat="1" x14ac:dyDescent="0.3">
      <c r="A91" s="82"/>
      <c r="B91" s="82"/>
      <c r="C91" s="82"/>
      <c r="D91" s="82"/>
      <c r="E91" s="82"/>
      <c r="F91" s="82"/>
      <c r="G91" s="82"/>
      <c r="H91" s="82"/>
      <c r="I91" s="82"/>
      <c r="J91" s="82"/>
      <c r="DH91" s="147" t="e">
        <f>COUNTIF(#REF!,"&lt;&gt;")</f>
        <v>#REF!</v>
      </c>
    </row>
    <row r="92" spans="1:112" s="22" customFormat="1" x14ac:dyDescent="0.3">
      <c r="A92" s="82"/>
      <c r="B92" s="82"/>
      <c r="C92" s="82"/>
      <c r="D92" s="82"/>
      <c r="E92" s="82"/>
      <c r="F92" s="82"/>
      <c r="G92" s="82"/>
      <c r="H92" s="82"/>
      <c r="I92" s="82"/>
      <c r="J92" s="82"/>
    </row>
    <row r="93" spans="1:112" s="22" customFormat="1" ht="18.75" customHeight="1" x14ac:dyDescent="0.3">
      <c r="A93" s="82"/>
      <c r="B93" s="82"/>
      <c r="C93" s="82"/>
      <c r="D93" s="82"/>
      <c r="E93" s="82"/>
      <c r="F93" s="82"/>
      <c r="G93" s="82"/>
      <c r="H93" s="82"/>
      <c r="I93" s="82"/>
      <c r="J93" s="82"/>
    </row>
    <row r="94" spans="1:112" s="22" customFormat="1" x14ac:dyDescent="0.3">
      <c r="A94" s="82"/>
      <c r="B94" s="82"/>
      <c r="C94" s="82"/>
      <c r="D94" s="82"/>
      <c r="E94" s="82"/>
      <c r="F94" s="82"/>
      <c r="G94" s="82"/>
      <c r="H94" s="82"/>
      <c r="I94" s="82"/>
      <c r="J94" s="82"/>
      <c r="DH94" s="147" t="e">
        <f>COUNTIF(#REF!,"&lt;&gt;")</f>
        <v>#REF!</v>
      </c>
    </row>
    <row r="95" spans="1:112" s="22" customFormat="1" x14ac:dyDescent="0.3">
      <c r="A95" s="82"/>
      <c r="B95" s="82"/>
      <c r="C95" s="82"/>
      <c r="D95" s="82"/>
      <c r="E95" s="82"/>
      <c r="F95" s="82"/>
      <c r="G95" s="82"/>
      <c r="H95" s="82"/>
      <c r="I95" s="82"/>
      <c r="J95" s="82"/>
    </row>
    <row r="96" spans="1:112" s="22" customFormat="1" x14ac:dyDescent="0.3">
      <c r="A96" s="82"/>
      <c r="B96" s="82"/>
      <c r="C96" s="82"/>
      <c r="D96" s="82"/>
      <c r="E96" s="82"/>
      <c r="F96" s="82"/>
      <c r="G96" s="82"/>
      <c r="H96" s="82"/>
      <c r="I96" s="82"/>
      <c r="J96" s="82"/>
    </row>
    <row r="97" spans="1:112" s="22" customFormat="1" hidden="1" x14ac:dyDescent="0.3">
      <c r="A97" s="82"/>
      <c r="B97" s="82"/>
      <c r="C97" s="82"/>
      <c r="D97" s="82"/>
      <c r="E97" s="82"/>
      <c r="F97" s="82"/>
      <c r="G97" s="82"/>
      <c r="H97" s="82"/>
      <c r="I97" s="82"/>
      <c r="J97" s="82"/>
    </row>
    <row r="98" spans="1:112" s="22" customFormat="1" x14ac:dyDescent="0.3">
      <c r="A98" s="82"/>
      <c r="B98" s="82"/>
      <c r="C98" s="82"/>
      <c r="D98" s="82"/>
      <c r="E98" s="82"/>
      <c r="F98" s="82"/>
      <c r="G98" s="82"/>
      <c r="H98" s="82"/>
      <c r="I98" s="82"/>
      <c r="J98" s="82"/>
      <c r="K98"/>
      <c r="L98"/>
      <c r="DH98" s="147" t="e">
        <f>COUNTIF(#REF!,"&lt;&gt;")</f>
        <v>#REF!</v>
      </c>
    </row>
    <row r="99" spans="1:112" s="22" customFormat="1" x14ac:dyDescent="0.3">
      <c r="A99" s="82"/>
      <c r="B99" s="82"/>
      <c r="C99" s="82"/>
      <c r="D99" s="82"/>
      <c r="E99" s="82"/>
      <c r="F99" s="82"/>
      <c r="G99" s="82"/>
      <c r="H99" s="82"/>
      <c r="I99" s="82"/>
      <c r="J99" s="82"/>
    </row>
    <row r="100" spans="1:112" s="22" customFormat="1" x14ac:dyDescent="0.3">
      <c r="A100" s="82"/>
      <c r="B100" s="82"/>
      <c r="C100" s="82"/>
      <c r="D100" s="82"/>
      <c r="E100" s="82"/>
      <c r="F100" s="82"/>
      <c r="G100" s="82"/>
      <c r="H100" s="82"/>
      <c r="I100" s="82"/>
      <c r="J100" s="82"/>
    </row>
    <row r="101" spans="1:112" s="22" customFormat="1" ht="26.25" customHeight="1" x14ac:dyDescent="0.3">
      <c r="A101" s="82"/>
      <c r="B101" s="82"/>
      <c r="C101" s="82"/>
      <c r="D101" s="82"/>
      <c r="E101" s="82"/>
      <c r="F101" s="82"/>
      <c r="G101" s="82"/>
      <c r="H101" s="82"/>
      <c r="I101" s="82"/>
      <c r="J101" s="82"/>
    </row>
    <row r="102" spans="1:112" s="22" customFormat="1" x14ac:dyDescent="0.3">
      <c r="A102" s="82"/>
      <c r="B102" s="82"/>
      <c r="C102" s="82"/>
      <c r="D102" s="82"/>
      <c r="E102" s="82"/>
      <c r="F102" s="82"/>
      <c r="G102" s="82"/>
      <c r="H102" s="82"/>
      <c r="I102" s="82"/>
      <c r="J102" s="82"/>
    </row>
    <row r="103" spans="1:112" s="22" customFormat="1" x14ac:dyDescent="0.3">
      <c r="A103" s="82"/>
      <c r="B103" s="82"/>
      <c r="C103" s="82"/>
      <c r="D103" s="82"/>
      <c r="E103" s="82"/>
      <c r="F103" s="82"/>
      <c r="G103" s="82"/>
      <c r="H103" s="82"/>
      <c r="I103" s="82"/>
      <c r="J103" s="82"/>
    </row>
    <row r="104" spans="1:112" s="22" customFormat="1" x14ac:dyDescent="0.3">
      <c r="A104" s="82"/>
      <c r="B104" s="82"/>
      <c r="C104" s="82"/>
      <c r="D104" s="82"/>
      <c r="E104" s="82"/>
      <c r="F104" s="82"/>
      <c r="G104" s="82"/>
      <c r="H104" s="82"/>
      <c r="I104" s="82"/>
      <c r="J104" s="82"/>
    </row>
    <row r="105" spans="1:112" s="22" customFormat="1" x14ac:dyDescent="0.3">
      <c r="A105" s="82"/>
      <c r="B105" s="82"/>
      <c r="C105" s="82"/>
      <c r="D105" s="82"/>
      <c r="E105" s="82"/>
      <c r="F105" s="82"/>
      <c r="G105" s="82"/>
      <c r="H105" s="82"/>
      <c r="I105" s="82"/>
      <c r="J105" s="82"/>
    </row>
    <row r="106" spans="1:112" s="22" customFormat="1" x14ac:dyDescent="0.3">
      <c r="A106" s="82"/>
      <c r="B106" s="82"/>
      <c r="C106" s="82"/>
      <c r="D106" s="82"/>
      <c r="E106" s="82"/>
      <c r="F106" s="82"/>
      <c r="G106" s="82"/>
      <c r="H106" s="82"/>
      <c r="I106" s="82"/>
      <c r="J106" s="82"/>
    </row>
    <row r="107" spans="1:112" s="22" customFormat="1" ht="25.5" customHeight="1" x14ac:dyDescent="0.3">
      <c r="A107" s="82"/>
      <c r="B107" s="82"/>
      <c r="C107" s="82"/>
      <c r="D107" s="82"/>
      <c r="E107" s="82"/>
      <c r="F107" s="82"/>
      <c r="G107" s="82"/>
      <c r="H107" s="82"/>
      <c r="I107" s="82"/>
      <c r="J107" s="82"/>
    </row>
    <row r="108" spans="1:112" s="22" customFormat="1" ht="36" customHeight="1" x14ac:dyDescent="0.3">
      <c r="A108" s="82"/>
      <c r="B108" s="82"/>
      <c r="C108" s="82"/>
      <c r="D108" s="82"/>
      <c r="E108" s="82"/>
      <c r="F108" s="82"/>
      <c r="G108" s="82"/>
      <c r="H108" s="82"/>
      <c r="I108" s="82"/>
      <c r="J108" s="82"/>
    </row>
    <row r="109" spans="1:112" s="22" customFormat="1" x14ac:dyDescent="0.3">
      <c r="A109" s="82"/>
      <c r="B109" s="82"/>
      <c r="C109" s="82"/>
      <c r="D109" s="82"/>
      <c r="E109" s="82"/>
      <c r="F109" s="82"/>
      <c r="G109" s="82"/>
      <c r="H109" s="82"/>
      <c r="I109" s="82"/>
      <c r="J109" s="82"/>
    </row>
    <row r="110" spans="1:112" s="22" customFormat="1" ht="15" customHeight="1" x14ac:dyDescent="0.3">
      <c r="A110" s="82"/>
      <c r="B110" s="82"/>
      <c r="C110" s="82"/>
      <c r="D110" s="82"/>
      <c r="E110" s="82"/>
      <c r="F110" s="82"/>
      <c r="G110" s="82"/>
      <c r="H110" s="82"/>
      <c r="I110" s="82"/>
      <c r="J110" s="82"/>
      <c r="DH110" s="147" t="e">
        <f>COUNTIF(#REF!,"&lt;&gt;")</f>
        <v>#REF!</v>
      </c>
    </row>
    <row r="111" spans="1:112" s="22" customFormat="1" x14ac:dyDescent="0.3">
      <c r="A111" s="82"/>
      <c r="B111" s="82"/>
      <c r="C111" s="82"/>
      <c r="D111" s="82"/>
      <c r="E111" s="82"/>
      <c r="F111" s="82"/>
      <c r="G111" s="82"/>
      <c r="H111" s="82"/>
      <c r="I111" s="82"/>
      <c r="J111" s="82"/>
      <c r="K111"/>
      <c r="L111"/>
    </row>
    <row r="112" spans="1:112" s="22" customFormat="1" ht="93" customHeight="1" x14ac:dyDescent="0.3">
      <c r="A112" s="82"/>
      <c r="B112" s="82"/>
      <c r="C112" s="82"/>
      <c r="D112" s="82"/>
      <c r="E112" s="82"/>
      <c r="F112" s="82"/>
      <c r="G112" s="82"/>
      <c r="H112" s="82"/>
      <c r="I112" s="82"/>
      <c r="J112" s="82"/>
    </row>
    <row r="113" spans="1:112" s="22" customFormat="1" x14ac:dyDescent="0.3">
      <c r="A113" s="82"/>
      <c r="B113" s="82"/>
      <c r="C113" s="82"/>
      <c r="D113" s="82"/>
      <c r="E113" s="82"/>
      <c r="F113" s="82"/>
      <c r="G113" s="82"/>
      <c r="H113" s="82"/>
      <c r="I113" s="82"/>
      <c r="J113" s="82"/>
    </row>
    <row r="114" spans="1:112" s="22" customFormat="1" x14ac:dyDescent="0.3">
      <c r="A114" s="82"/>
      <c r="B114" s="82"/>
      <c r="C114" s="82"/>
      <c r="D114" s="82"/>
      <c r="E114" s="82"/>
      <c r="F114" s="82"/>
      <c r="G114" s="82"/>
      <c r="H114" s="82"/>
      <c r="I114" s="82"/>
      <c r="J114" s="82"/>
    </row>
    <row r="115" spans="1:112" s="22" customFormat="1" x14ac:dyDescent="0.3">
      <c r="A115" s="82"/>
      <c r="B115" s="82"/>
      <c r="C115" s="82"/>
      <c r="D115" s="82"/>
      <c r="E115" s="82"/>
      <c r="F115" s="82"/>
      <c r="G115" s="82"/>
      <c r="H115" s="82"/>
      <c r="I115" s="82"/>
      <c r="J115" s="82"/>
      <c r="DH115" s="147" t="e">
        <f>COUNTIF(#REF!,"&lt;&gt;")</f>
        <v>#REF!</v>
      </c>
    </row>
    <row r="116" spans="1:112" s="22" customFormat="1" ht="18.75" customHeight="1" x14ac:dyDescent="0.3">
      <c r="A116" s="82"/>
      <c r="B116" s="82"/>
      <c r="C116" s="82"/>
      <c r="D116" s="82"/>
      <c r="E116" s="82"/>
      <c r="F116" s="82"/>
      <c r="G116" s="82"/>
      <c r="H116" s="82"/>
      <c r="I116" s="82"/>
      <c r="J116" s="82"/>
    </row>
    <row r="117" spans="1:112" s="22" customFormat="1" ht="15" customHeight="1" x14ac:dyDescent="0.3">
      <c r="A117" s="82"/>
      <c r="B117" s="82"/>
      <c r="C117" s="82"/>
      <c r="D117" s="82"/>
      <c r="E117" s="82"/>
      <c r="F117" s="82"/>
      <c r="G117" s="82"/>
      <c r="H117" s="82"/>
      <c r="I117" s="82"/>
      <c r="J117" s="82"/>
    </row>
    <row r="118" spans="1:112" s="22" customFormat="1" x14ac:dyDescent="0.3">
      <c r="A118" s="82"/>
      <c r="B118" s="82"/>
      <c r="C118" s="82"/>
      <c r="D118" s="82"/>
      <c r="E118" s="82"/>
      <c r="F118" s="82"/>
      <c r="G118" s="82"/>
      <c r="H118" s="82"/>
      <c r="I118" s="82"/>
      <c r="J118" s="82"/>
    </row>
    <row r="119" spans="1:112" s="22" customFormat="1" x14ac:dyDescent="0.3">
      <c r="A119" s="82"/>
      <c r="B119" s="82"/>
      <c r="C119" s="82"/>
      <c r="D119" s="82"/>
      <c r="E119" s="82"/>
      <c r="F119" s="82"/>
      <c r="G119" s="82"/>
      <c r="H119" s="82"/>
      <c r="I119" s="82"/>
      <c r="J119" s="82"/>
    </row>
    <row r="120" spans="1:112" s="22" customFormat="1" x14ac:dyDescent="0.3">
      <c r="A120" s="82"/>
      <c r="B120" s="82"/>
      <c r="C120" s="82"/>
      <c r="D120" s="82"/>
      <c r="E120" s="82"/>
      <c r="F120" s="82"/>
      <c r="G120" s="82"/>
      <c r="H120" s="82"/>
      <c r="I120" s="82"/>
      <c r="J120" s="82"/>
    </row>
    <row r="121" spans="1:112" s="22" customFormat="1" ht="18.75" customHeight="1" x14ac:dyDescent="0.3">
      <c r="A121" s="82"/>
      <c r="B121" s="82"/>
      <c r="C121" s="82"/>
      <c r="D121" s="82"/>
      <c r="E121" s="82"/>
      <c r="F121" s="82"/>
      <c r="G121" s="82"/>
      <c r="H121" s="82"/>
      <c r="I121" s="82"/>
      <c r="J121" s="82"/>
    </row>
    <row r="122" spans="1:112" s="22" customFormat="1" x14ac:dyDescent="0.3">
      <c r="A122" s="82"/>
      <c r="B122" s="82"/>
      <c r="C122" s="82"/>
      <c r="D122" s="82"/>
      <c r="E122" s="82"/>
      <c r="F122" s="82"/>
      <c r="G122" s="82"/>
      <c r="H122" s="82"/>
      <c r="I122" s="82"/>
      <c r="J122" s="82"/>
    </row>
    <row r="123" spans="1:112" s="22" customFormat="1" ht="15" customHeight="1" x14ac:dyDescent="0.3">
      <c r="A123" s="82"/>
      <c r="B123" s="82"/>
      <c r="C123" s="82"/>
      <c r="D123" s="82"/>
      <c r="E123" s="82"/>
      <c r="F123" s="82"/>
      <c r="G123" s="82"/>
      <c r="H123" s="82"/>
      <c r="I123" s="82"/>
      <c r="J123" s="82"/>
      <c r="DH123" s="147">
        <f>COUNTIF(D23:I23,"&lt;&gt;")</f>
        <v>0</v>
      </c>
    </row>
    <row r="124" spans="1:112" s="22" customFormat="1" x14ac:dyDescent="0.3">
      <c r="A124" s="82"/>
      <c r="B124" s="82"/>
      <c r="C124" s="82"/>
      <c r="D124" s="82"/>
      <c r="E124" s="82"/>
      <c r="F124" s="82"/>
      <c r="G124" s="82"/>
      <c r="H124" s="82"/>
      <c r="I124" s="82"/>
      <c r="J124" s="82"/>
    </row>
    <row r="125" spans="1:112" s="22" customFormat="1" x14ac:dyDescent="0.3">
      <c r="A125" s="82"/>
      <c r="B125" s="82"/>
      <c r="C125" s="82"/>
      <c r="D125" s="82"/>
      <c r="E125" s="82"/>
      <c r="F125" s="82"/>
      <c r="G125" s="82"/>
      <c r="H125" s="82"/>
      <c r="I125" s="82"/>
      <c r="J125" s="82"/>
    </row>
    <row r="126" spans="1:112" s="22" customFormat="1" x14ac:dyDescent="0.3">
      <c r="A126" s="82"/>
      <c r="B126" s="82"/>
      <c r="C126" s="82"/>
      <c r="D126" s="82"/>
      <c r="E126" s="82"/>
      <c r="F126" s="82"/>
      <c r="G126" s="82"/>
      <c r="H126" s="82"/>
      <c r="I126" s="82"/>
      <c r="J126" s="82"/>
    </row>
    <row r="127" spans="1:112" s="22" customFormat="1" x14ac:dyDescent="0.3">
      <c r="A127" s="82"/>
      <c r="B127" s="82"/>
      <c r="C127" s="82"/>
      <c r="D127" s="82"/>
      <c r="E127" s="82"/>
      <c r="F127" s="82"/>
      <c r="G127" s="82"/>
      <c r="H127" s="82"/>
      <c r="I127" s="82"/>
      <c r="J127" s="82"/>
    </row>
    <row r="128" spans="1:112" s="22" customFormat="1" x14ac:dyDescent="0.3">
      <c r="A128" s="82"/>
      <c r="B128" s="82"/>
      <c r="C128" s="82"/>
      <c r="D128" s="82"/>
      <c r="E128" s="82"/>
      <c r="F128" s="82"/>
      <c r="G128" s="82"/>
      <c r="H128" s="82"/>
      <c r="I128" s="82"/>
      <c r="J128" s="82"/>
    </row>
    <row r="129" spans="1:15" s="22" customFormat="1" x14ac:dyDescent="0.3">
      <c r="A129" s="82"/>
      <c r="B129" s="82"/>
      <c r="C129" s="82"/>
      <c r="D129" s="82"/>
      <c r="E129" s="82"/>
      <c r="F129" s="82"/>
      <c r="G129" s="82"/>
      <c r="H129" s="82"/>
      <c r="I129" s="82"/>
      <c r="J129" s="82"/>
    </row>
    <row r="130" spans="1:15" s="22" customFormat="1" x14ac:dyDescent="0.3">
      <c r="A130" s="82"/>
      <c r="B130" s="82"/>
      <c r="C130" s="82"/>
      <c r="D130" s="82"/>
      <c r="E130" s="82"/>
      <c r="F130" s="82"/>
      <c r="G130" s="82"/>
      <c r="H130" s="82"/>
      <c r="I130" s="82"/>
      <c r="J130" s="82"/>
    </row>
    <row r="131" spans="1:15" s="22" customFormat="1" x14ac:dyDescent="0.3">
      <c r="A131" s="82"/>
      <c r="B131" s="82"/>
      <c r="C131" s="82"/>
      <c r="D131" s="82"/>
      <c r="E131" s="82"/>
      <c r="F131" s="82"/>
      <c r="G131" s="82"/>
      <c r="H131" s="82"/>
      <c r="I131" s="82"/>
      <c r="J131" s="82"/>
    </row>
    <row r="132" spans="1:15" s="22" customFormat="1" x14ac:dyDescent="0.3">
      <c r="A132" s="82"/>
      <c r="B132" s="82"/>
      <c r="C132" s="82"/>
      <c r="D132" s="82"/>
      <c r="E132" s="82"/>
      <c r="F132" s="82"/>
      <c r="G132" s="82"/>
      <c r="H132" s="82"/>
      <c r="I132" s="82"/>
      <c r="J132" s="82"/>
    </row>
    <row r="133" spans="1:15" s="22" customFormat="1" ht="18.75" customHeight="1" x14ac:dyDescent="0.3">
      <c r="A133" s="82"/>
      <c r="B133" s="82"/>
      <c r="C133" s="82"/>
      <c r="D133" s="82"/>
      <c r="E133" s="82"/>
      <c r="F133" s="82"/>
      <c r="G133" s="82"/>
      <c r="H133" s="82"/>
      <c r="I133" s="82"/>
      <c r="J133" s="82"/>
    </row>
    <row r="134" spans="1:15" s="22" customFormat="1" ht="1.2" customHeight="1" x14ac:dyDescent="0.3">
      <c r="A134" s="82"/>
      <c r="B134" s="82"/>
      <c r="C134" s="82"/>
      <c r="D134" s="82"/>
      <c r="E134" s="82"/>
      <c r="F134" s="82"/>
      <c r="G134" s="82"/>
      <c r="H134" s="82"/>
      <c r="I134" s="82"/>
      <c r="J134" s="82"/>
    </row>
    <row r="135" spans="1:15" s="22" customFormat="1" x14ac:dyDescent="0.3">
      <c r="A135" s="82"/>
      <c r="B135" s="82"/>
      <c r="C135" s="82"/>
      <c r="D135" s="82"/>
      <c r="E135" s="82"/>
      <c r="F135" s="82"/>
      <c r="G135" s="82"/>
      <c r="H135" s="82"/>
      <c r="I135" s="82"/>
      <c r="J135" s="82"/>
    </row>
    <row r="136" spans="1:15" s="22" customFormat="1" x14ac:dyDescent="0.3">
      <c r="A136" s="82"/>
      <c r="B136" s="82"/>
      <c r="C136" s="82"/>
      <c r="D136" s="82"/>
      <c r="E136" s="82"/>
      <c r="F136" s="82"/>
      <c r="G136" s="82"/>
      <c r="H136" s="82"/>
      <c r="I136" s="82"/>
      <c r="J136" s="82"/>
    </row>
    <row r="137" spans="1:15" s="22" customFormat="1" x14ac:dyDescent="0.3">
      <c r="A137" s="82"/>
      <c r="B137" s="82"/>
      <c r="C137" s="82"/>
      <c r="D137" s="82"/>
      <c r="E137" s="82"/>
      <c r="F137" s="82"/>
      <c r="G137" s="82"/>
      <c r="H137" s="82"/>
      <c r="I137" s="82"/>
      <c r="J137" s="82"/>
    </row>
    <row r="138" spans="1:15" s="22" customFormat="1" x14ac:dyDescent="0.3">
      <c r="A138" s="82"/>
      <c r="B138" s="82"/>
      <c r="C138" s="82"/>
      <c r="D138" s="82"/>
      <c r="E138" s="82"/>
      <c r="F138" s="82"/>
      <c r="G138" s="82"/>
      <c r="H138" s="82"/>
      <c r="I138" s="82"/>
      <c r="J138" s="82"/>
      <c r="K138" s="82"/>
      <c r="L138" s="82"/>
    </row>
    <row r="139" spans="1:15" s="22" customFormat="1" x14ac:dyDescent="0.3">
      <c r="A139" s="82"/>
      <c r="B139" s="82"/>
      <c r="C139" s="82"/>
      <c r="D139" s="82"/>
      <c r="E139" s="82"/>
      <c r="F139" s="82"/>
      <c r="G139" s="82"/>
      <c r="H139" s="82"/>
      <c r="I139" s="82"/>
      <c r="J139" s="82"/>
      <c r="K139" s="82"/>
      <c r="L139" s="82"/>
    </row>
    <row r="140" spans="1:15" s="22" customFormat="1" x14ac:dyDescent="0.3">
      <c r="A140" s="82"/>
      <c r="B140" s="82"/>
      <c r="C140" s="82"/>
      <c r="D140" s="82"/>
      <c r="E140" s="82"/>
      <c r="F140" s="82"/>
      <c r="G140" s="82"/>
      <c r="H140" s="82"/>
      <c r="I140" s="82"/>
      <c r="J140" s="82"/>
      <c r="K140" s="82"/>
      <c r="L140" s="82"/>
    </row>
    <row r="141" spans="1:15" s="22" customFormat="1" x14ac:dyDescent="0.3">
      <c r="A141" s="82"/>
      <c r="B141" s="82"/>
      <c r="C141" s="82"/>
      <c r="D141" s="82"/>
      <c r="E141" s="82"/>
      <c r="F141" s="82"/>
      <c r="G141" s="82"/>
      <c r="H141" s="82"/>
      <c r="I141" s="82"/>
      <c r="J141" s="82"/>
      <c r="K141" s="82"/>
      <c r="L141" s="82"/>
    </row>
    <row r="142" spans="1:15" x14ac:dyDescent="0.3">
      <c r="M142" s="22"/>
      <c r="N142" s="22"/>
      <c r="O142" s="22"/>
    </row>
    <row r="143" spans="1:15" x14ac:dyDescent="0.3">
      <c r="M143" s="22"/>
      <c r="N143" s="22"/>
      <c r="O143" s="22"/>
    </row>
    <row r="144" spans="1:15" x14ac:dyDescent="0.3">
      <c r="M144" s="22"/>
      <c r="N144" s="22"/>
      <c r="O144" s="22"/>
    </row>
    <row r="145" spans="13:15" x14ac:dyDescent="0.3">
      <c r="M145" s="22"/>
      <c r="N145" s="22"/>
      <c r="O145" s="22"/>
    </row>
    <row r="146" spans="13:15" x14ac:dyDescent="0.3">
      <c r="M146" s="22"/>
      <c r="N146" s="22"/>
      <c r="O146" s="22"/>
    </row>
    <row r="147" spans="13:15" x14ac:dyDescent="0.3">
      <c r="M147" s="22"/>
      <c r="N147" s="22"/>
      <c r="O147" s="22"/>
    </row>
    <row r="148" spans="13:15" x14ac:dyDescent="0.3">
      <c r="M148" s="22"/>
      <c r="N148" s="22"/>
      <c r="O148" s="22"/>
    </row>
    <row r="149" spans="13:15" x14ac:dyDescent="0.3">
      <c r="M149" s="22"/>
      <c r="N149" s="22"/>
      <c r="O149" s="22"/>
    </row>
    <row r="150" spans="13:15" x14ac:dyDescent="0.3">
      <c r="M150" s="22"/>
      <c r="N150" s="22"/>
      <c r="O150" s="22"/>
    </row>
    <row r="151" spans="13:15" x14ac:dyDescent="0.3">
      <c r="M151" s="22"/>
      <c r="N151" s="22"/>
      <c r="O151" s="22"/>
    </row>
    <row r="152" spans="13:15" x14ac:dyDescent="0.3">
      <c r="M152" s="22"/>
      <c r="N152" s="22"/>
      <c r="O152" s="22"/>
    </row>
    <row r="153" spans="13:15" x14ac:dyDescent="0.3">
      <c r="M153" s="22"/>
      <c r="N153" s="22"/>
      <c r="O153" s="22"/>
    </row>
    <row r="154" spans="13:15" x14ac:dyDescent="0.3">
      <c r="M154" s="22"/>
      <c r="N154" s="22"/>
      <c r="O154" s="22"/>
    </row>
    <row r="155" spans="13:15" x14ac:dyDescent="0.3">
      <c r="M155" s="22"/>
      <c r="N155" s="22"/>
      <c r="O155" s="22"/>
    </row>
    <row r="156" spans="13:15" x14ac:dyDescent="0.3">
      <c r="M156" s="22"/>
      <c r="N156" s="22"/>
      <c r="O156" s="22"/>
    </row>
    <row r="157" spans="13:15" x14ac:dyDescent="0.3">
      <c r="M157" s="22"/>
      <c r="N157" s="22"/>
      <c r="O157" s="22"/>
    </row>
    <row r="158" spans="13:15" x14ac:dyDescent="0.3">
      <c r="M158" s="22"/>
      <c r="N158" s="22"/>
      <c r="O158" s="22"/>
    </row>
    <row r="159" spans="13:15" x14ac:dyDescent="0.3">
      <c r="M159" s="22"/>
      <c r="N159" s="22"/>
      <c r="O159" s="22"/>
    </row>
    <row r="160" spans="13:15" x14ac:dyDescent="0.3">
      <c r="M160" s="22"/>
      <c r="N160" s="22"/>
      <c r="O160" s="22"/>
    </row>
    <row r="161" spans="13:15" x14ac:dyDescent="0.3">
      <c r="M161" s="22"/>
      <c r="N161" s="22"/>
      <c r="O161" s="22"/>
    </row>
    <row r="162" spans="13:15" x14ac:dyDescent="0.3">
      <c r="M162" s="22"/>
      <c r="N162" s="22"/>
      <c r="O162" s="22"/>
    </row>
    <row r="163" spans="13:15" x14ac:dyDescent="0.3">
      <c r="M163" s="22"/>
      <c r="N163" s="22"/>
      <c r="O163" s="22"/>
    </row>
    <row r="164" spans="13:15" x14ac:dyDescent="0.3">
      <c r="M164" s="22"/>
      <c r="N164" s="22"/>
      <c r="O164" s="22"/>
    </row>
    <row r="165" spans="13:15" x14ac:dyDescent="0.3">
      <c r="M165" s="22"/>
      <c r="N165" s="22"/>
      <c r="O165" s="22"/>
    </row>
    <row r="166" spans="13:15" x14ac:dyDescent="0.3">
      <c r="M166" s="22"/>
      <c r="N166" s="22"/>
      <c r="O166" s="22"/>
    </row>
    <row r="167" spans="13:15" x14ac:dyDescent="0.3">
      <c r="M167" s="22"/>
      <c r="N167" s="22"/>
      <c r="O167" s="22"/>
    </row>
    <row r="168" spans="13:15" x14ac:dyDescent="0.3">
      <c r="M168" s="22"/>
      <c r="N168" s="22"/>
      <c r="O168" s="22"/>
    </row>
    <row r="169" spans="13:15" x14ac:dyDescent="0.3">
      <c r="M169" s="22"/>
      <c r="N169" s="22"/>
    </row>
    <row r="170" spans="13:15" x14ac:dyDescent="0.3">
      <c r="M170" s="22"/>
      <c r="N170" s="22"/>
    </row>
    <row r="171" spans="13:15" x14ac:dyDescent="0.3">
      <c r="M171" s="22"/>
      <c r="N171" s="22"/>
    </row>
    <row r="172" spans="13:15" x14ac:dyDescent="0.3">
      <c r="M172" s="22"/>
      <c r="N172" s="22"/>
    </row>
    <row r="173" spans="13:15" x14ac:dyDescent="0.3">
      <c r="M173" s="22"/>
      <c r="N173" s="22"/>
    </row>
    <row r="174" spans="13:15" x14ac:dyDescent="0.3">
      <c r="M174" s="22"/>
      <c r="N174" s="22"/>
    </row>
    <row r="175" spans="13:15" x14ac:dyDescent="0.3">
      <c r="M175" s="22"/>
      <c r="N175" s="22"/>
    </row>
    <row r="176" spans="13:15" x14ac:dyDescent="0.3">
      <c r="M176" s="22"/>
      <c r="N176" s="22"/>
    </row>
    <row r="177" spans="13:14" x14ac:dyDescent="0.3">
      <c r="M177" s="22"/>
      <c r="N177" s="22"/>
    </row>
    <row r="178" spans="13:14" x14ac:dyDescent="0.3">
      <c r="M178" s="22"/>
      <c r="N178" s="22"/>
    </row>
    <row r="179" spans="13:14" x14ac:dyDescent="0.3">
      <c r="M179" s="22"/>
      <c r="N179" s="22"/>
    </row>
    <row r="180" spans="13:14" x14ac:dyDescent="0.3">
      <c r="M180" s="22"/>
      <c r="N180" s="22"/>
    </row>
    <row r="181" spans="13:14" x14ac:dyDescent="0.3">
      <c r="M181" s="22"/>
      <c r="N181" s="22"/>
    </row>
    <row r="182" spans="13:14" x14ac:dyDescent="0.3">
      <c r="M182" s="22"/>
      <c r="N182" s="22"/>
    </row>
    <row r="183" spans="13:14" x14ac:dyDescent="0.3">
      <c r="M183" s="22"/>
      <c r="N183" s="22"/>
    </row>
    <row r="184" spans="13:14" x14ac:dyDescent="0.3">
      <c r="M184" s="22"/>
      <c r="N184" s="22"/>
    </row>
    <row r="185" spans="13:14" x14ac:dyDescent="0.3">
      <c r="M185" s="22"/>
      <c r="N185" s="22"/>
    </row>
    <row r="186" spans="13:14" x14ac:dyDescent="0.3">
      <c r="M186" s="22"/>
      <c r="N186" s="22"/>
    </row>
    <row r="187" spans="13:14" x14ac:dyDescent="0.3">
      <c r="M187" s="22"/>
      <c r="N187" s="22"/>
    </row>
    <row r="188" spans="13:14" x14ac:dyDescent="0.3">
      <c r="M188" s="22"/>
      <c r="N188" s="22"/>
    </row>
    <row r="189" spans="13:14" x14ac:dyDescent="0.3">
      <c r="M189" s="22"/>
      <c r="N189" s="22"/>
    </row>
    <row r="190" spans="13:14" x14ac:dyDescent="0.3">
      <c r="M190" s="22"/>
      <c r="N190" s="22"/>
    </row>
    <row r="191" spans="13:14" x14ac:dyDescent="0.3">
      <c r="M191" s="22"/>
      <c r="N191" s="22"/>
    </row>
    <row r="192" spans="13:14" x14ac:dyDescent="0.3">
      <c r="M192" s="22"/>
      <c r="N192" s="22"/>
    </row>
    <row r="193" spans="13:14" x14ac:dyDescent="0.3">
      <c r="M193" s="22"/>
      <c r="N193" s="22"/>
    </row>
    <row r="194" spans="13:14" x14ac:dyDescent="0.3">
      <c r="M194" s="22"/>
      <c r="N194" s="22"/>
    </row>
    <row r="195" spans="13:14" x14ac:dyDescent="0.3">
      <c r="M195" s="22"/>
      <c r="N195" s="22"/>
    </row>
    <row r="196" spans="13:14" x14ac:dyDescent="0.3">
      <c r="M196" s="22"/>
      <c r="N196" s="22"/>
    </row>
    <row r="197" spans="13:14" x14ac:dyDescent="0.3">
      <c r="M197" s="22"/>
      <c r="N197" s="22"/>
    </row>
    <row r="198" spans="13:14" x14ac:dyDescent="0.3">
      <c r="M198" s="22"/>
      <c r="N198" s="22"/>
    </row>
    <row r="199" spans="13:14" x14ac:dyDescent="0.3">
      <c r="M199" s="22"/>
      <c r="N199" s="22"/>
    </row>
    <row r="200" spans="13:14" x14ac:dyDescent="0.3">
      <c r="M200" s="22"/>
      <c r="N200" s="22"/>
    </row>
    <row r="201" spans="13:14" x14ac:dyDescent="0.3">
      <c r="M201" s="22"/>
      <c r="N201" s="22"/>
    </row>
    <row r="202" spans="13:14" x14ac:dyDescent="0.3">
      <c r="M202" s="22"/>
      <c r="N202" s="22"/>
    </row>
    <row r="203" spans="13:14" x14ac:dyDescent="0.3">
      <c r="M203" s="22"/>
      <c r="N203" s="22"/>
    </row>
    <row r="204" spans="13:14" x14ac:dyDescent="0.3">
      <c r="M204" s="22"/>
      <c r="N204" s="22"/>
    </row>
    <row r="205" spans="13:14" x14ac:dyDescent="0.3">
      <c r="M205" s="22"/>
      <c r="N205" s="22"/>
    </row>
    <row r="206" spans="13:14" x14ac:dyDescent="0.3">
      <c r="M206" s="22"/>
      <c r="N206" s="22"/>
    </row>
    <row r="207" spans="13:14" x14ac:dyDescent="0.3">
      <c r="M207" s="22"/>
      <c r="N207" s="22"/>
    </row>
    <row r="208" spans="13:14" x14ac:dyDescent="0.3">
      <c r="M208" s="22"/>
      <c r="N208" s="22"/>
    </row>
    <row r="209" spans="13:14" x14ac:dyDescent="0.3">
      <c r="M209" s="22"/>
      <c r="N209" s="22"/>
    </row>
    <row r="210" spans="13:14" x14ac:dyDescent="0.3">
      <c r="M210" s="22"/>
      <c r="N210" s="22"/>
    </row>
    <row r="211" spans="13:14" x14ac:dyDescent="0.3">
      <c r="M211" s="22"/>
      <c r="N211" s="22"/>
    </row>
    <row r="212" spans="13:14" x14ac:dyDescent="0.3">
      <c r="M212" s="22"/>
      <c r="N212" s="22"/>
    </row>
    <row r="213" spans="13:14" x14ac:dyDescent="0.3">
      <c r="M213" s="22"/>
      <c r="N213" s="22"/>
    </row>
    <row r="214" spans="13:14" x14ac:dyDescent="0.3">
      <c r="M214" s="22"/>
      <c r="N214" s="22"/>
    </row>
    <row r="215" spans="13:14" x14ac:dyDescent="0.3">
      <c r="M215" s="22"/>
      <c r="N215" s="22"/>
    </row>
    <row r="216" spans="13:14" x14ac:dyDescent="0.3">
      <c r="M216" s="22"/>
      <c r="N216" s="22"/>
    </row>
    <row r="217" spans="13:14" x14ac:dyDescent="0.3">
      <c r="M217" s="22"/>
      <c r="N217" s="22"/>
    </row>
    <row r="218" spans="13:14" x14ac:dyDescent="0.3">
      <c r="M218" s="22"/>
      <c r="N218" s="22"/>
    </row>
    <row r="219" spans="13:14" x14ac:dyDescent="0.3">
      <c r="M219" s="22"/>
      <c r="N219" s="22"/>
    </row>
    <row r="220" spans="13:14" x14ac:dyDescent="0.3">
      <c r="M220" s="22"/>
      <c r="N220" s="22"/>
    </row>
    <row r="221" spans="13:14" x14ac:dyDescent="0.3">
      <c r="M221" s="22"/>
      <c r="N221" s="22"/>
    </row>
    <row r="222" spans="13:14" x14ac:dyDescent="0.3">
      <c r="M222" s="22"/>
      <c r="N222" s="22"/>
    </row>
    <row r="223" spans="13:14" x14ac:dyDescent="0.3">
      <c r="M223" s="22"/>
      <c r="N223" s="22"/>
    </row>
    <row r="224" spans="13:14" x14ac:dyDescent="0.3">
      <c r="M224" s="22"/>
      <c r="N224" s="22"/>
    </row>
    <row r="225" spans="13:14" x14ac:dyDescent="0.3">
      <c r="M225" s="22"/>
      <c r="N225" s="22"/>
    </row>
    <row r="226" spans="13:14" x14ac:dyDescent="0.3">
      <c r="M226" s="22"/>
      <c r="N226" s="22"/>
    </row>
    <row r="227" spans="13:14" x14ac:dyDescent="0.3">
      <c r="M227" s="22"/>
      <c r="N227" s="22"/>
    </row>
    <row r="228" spans="13:14" x14ac:dyDescent="0.3">
      <c r="M228" s="22"/>
      <c r="N228" s="22"/>
    </row>
    <row r="229" spans="13:14" x14ac:dyDescent="0.3">
      <c r="M229" s="22"/>
      <c r="N229" s="22"/>
    </row>
    <row r="230" spans="13:14" x14ac:dyDescent="0.3">
      <c r="M230" s="22"/>
      <c r="N230" s="22"/>
    </row>
    <row r="231" spans="13:14" x14ac:dyDescent="0.3">
      <c r="M231" s="22"/>
      <c r="N231" s="22"/>
    </row>
    <row r="232" spans="13:14" x14ac:dyDescent="0.3">
      <c r="M232" s="22"/>
      <c r="N232" s="22"/>
    </row>
    <row r="233" spans="13:14" x14ac:dyDescent="0.3">
      <c r="M233" s="22"/>
      <c r="N233" s="22"/>
    </row>
    <row r="234" spans="13:14" x14ac:dyDescent="0.3">
      <c r="M234" s="22"/>
      <c r="N234" s="22"/>
    </row>
    <row r="235" spans="13:14" x14ac:dyDescent="0.3">
      <c r="M235" s="22"/>
      <c r="N235" s="22"/>
    </row>
    <row r="236" spans="13:14" x14ac:dyDescent="0.3">
      <c r="M236" s="22"/>
      <c r="N236" s="22"/>
    </row>
    <row r="237" spans="13:14" x14ac:dyDescent="0.3">
      <c r="M237" s="22"/>
      <c r="N237" s="22"/>
    </row>
    <row r="238" spans="13:14" x14ac:dyDescent="0.3">
      <c r="M238" s="22"/>
      <c r="N238" s="22"/>
    </row>
    <row r="239" spans="13:14" x14ac:dyDescent="0.3">
      <c r="M239" s="22"/>
      <c r="N239" s="22"/>
    </row>
    <row r="240" spans="13:14" x14ac:dyDescent="0.3">
      <c r="M240" s="22"/>
      <c r="N240" s="22"/>
    </row>
    <row r="241" spans="12:14" x14ac:dyDescent="0.3">
      <c r="M241" s="22"/>
      <c r="N241" s="22"/>
    </row>
    <row r="242" spans="12:14" x14ac:dyDescent="0.3">
      <c r="M242" s="22"/>
      <c r="N242" s="22"/>
    </row>
    <row r="243" spans="12:14" x14ac:dyDescent="0.3">
      <c r="M243" s="22"/>
      <c r="N243" s="22"/>
    </row>
    <row r="244" spans="12:14" x14ac:dyDescent="0.3">
      <c r="M244" s="22"/>
      <c r="N244" s="22"/>
    </row>
    <row r="245" spans="12:14" x14ac:dyDescent="0.3">
      <c r="M245" s="22"/>
      <c r="N245" s="22"/>
    </row>
    <row r="246" spans="12:14" x14ac:dyDescent="0.3">
      <c r="M246" s="22"/>
      <c r="N246" s="22"/>
    </row>
    <row r="247" spans="12:14" x14ac:dyDescent="0.3">
      <c r="M247" s="22"/>
      <c r="N247" s="22"/>
    </row>
    <row r="248" spans="12:14" x14ac:dyDescent="0.3">
      <c r="M248" s="22"/>
      <c r="N248" s="22"/>
    </row>
    <row r="249" spans="12:14" x14ac:dyDescent="0.3">
      <c r="M249" s="22"/>
      <c r="N249" s="22"/>
    </row>
    <row r="250" spans="12:14" ht="15" thickBot="1" x14ac:dyDescent="0.35">
      <c r="L250" s="266" t="s">
        <v>27</v>
      </c>
      <c r="M250" s="128" t="s">
        <v>181</v>
      </c>
      <c r="N250" s="128" t="s">
        <v>1463</v>
      </c>
    </row>
    <row r="251" spans="12:14" ht="15" thickTop="1" x14ac:dyDescent="0.3">
      <c r="L251" s="83" t="s">
        <v>826</v>
      </c>
      <c r="M251" s="424" t="s">
        <v>1466</v>
      </c>
      <c r="N251" s="424" t="s">
        <v>1467</v>
      </c>
    </row>
    <row r="252" spans="12:14" x14ac:dyDescent="0.3">
      <c r="L252" s="83" t="s">
        <v>826</v>
      </c>
      <c r="M252" s="424" t="s">
        <v>1468</v>
      </c>
      <c r="N252" s="424" t="s">
        <v>1469</v>
      </c>
    </row>
    <row r="253" spans="12:14" x14ac:dyDescent="0.3">
      <c r="L253" s="83" t="s">
        <v>826</v>
      </c>
      <c r="M253" s="424" t="s">
        <v>1470</v>
      </c>
      <c r="N253" s="424" t="s">
        <v>1471</v>
      </c>
    </row>
    <row r="254" spans="12:14" x14ac:dyDescent="0.3">
      <c r="L254" s="83" t="s">
        <v>826</v>
      </c>
      <c r="M254" s="424" t="s">
        <v>1472</v>
      </c>
      <c r="N254" s="424" t="s">
        <v>1473</v>
      </c>
    </row>
    <row r="255" spans="12:14" x14ac:dyDescent="0.3">
      <c r="L255" s="83" t="s">
        <v>826</v>
      </c>
      <c r="M255" s="424" t="s">
        <v>1474</v>
      </c>
      <c r="N255" s="424" t="s">
        <v>1475</v>
      </c>
    </row>
    <row r="256" spans="12:14" x14ac:dyDescent="0.3">
      <c r="L256" s="83" t="s">
        <v>826</v>
      </c>
      <c r="M256" s="424" t="s">
        <v>1476</v>
      </c>
      <c r="N256" s="424" t="s">
        <v>1477</v>
      </c>
    </row>
    <row r="257" spans="12:14" x14ac:dyDescent="0.3">
      <c r="L257" s="83" t="s">
        <v>826</v>
      </c>
      <c r="M257" s="424" t="s">
        <v>1478</v>
      </c>
      <c r="N257" s="424" t="s">
        <v>1479</v>
      </c>
    </row>
    <row r="258" spans="12:14" x14ac:dyDescent="0.3">
      <c r="L258" s="83" t="s">
        <v>826</v>
      </c>
      <c r="M258" s="424" t="s">
        <v>1480</v>
      </c>
      <c r="N258" s="424" t="s">
        <v>1481</v>
      </c>
    </row>
    <row r="259" spans="12:14" x14ac:dyDescent="0.3">
      <c r="L259" s="83" t="s">
        <v>826</v>
      </c>
      <c r="M259" s="424" t="s">
        <v>1482</v>
      </c>
      <c r="N259" s="424" t="s">
        <v>1483</v>
      </c>
    </row>
    <row r="260" spans="12:14" x14ac:dyDescent="0.3">
      <c r="L260" s="83" t="s">
        <v>826</v>
      </c>
      <c r="M260" s="424" t="s">
        <v>1484</v>
      </c>
      <c r="N260" s="424" t="s">
        <v>1485</v>
      </c>
    </row>
    <row r="261" spans="12:14" x14ac:dyDescent="0.3">
      <c r="L261" s="83" t="s">
        <v>826</v>
      </c>
      <c r="M261" s="424" t="s">
        <v>1486</v>
      </c>
      <c r="N261" s="424" t="s">
        <v>1487</v>
      </c>
    </row>
    <row r="262" spans="12:14" x14ac:dyDescent="0.3">
      <c r="L262" s="83" t="s">
        <v>826</v>
      </c>
      <c r="M262" s="424" t="s">
        <v>1488</v>
      </c>
      <c r="N262" s="424" t="s">
        <v>1489</v>
      </c>
    </row>
    <row r="263" spans="12:14" x14ac:dyDescent="0.3">
      <c r="L263" s="83" t="s">
        <v>826</v>
      </c>
      <c r="M263" s="424" t="s">
        <v>1490</v>
      </c>
      <c r="N263" s="424" t="s">
        <v>1491</v>
      </c>
    </row>
    <row r="264" spans="12:14" x14ac:dyDescent="0.3">
      <c r="L264" s="83" t="s">
        <v>1492</v>
      </c>
      <c r="M264" s="424" t="s">
        <v>1493</v>
      </c>
      <c r="N264" s="424" t="s">
        <v>1494</v>
      </c>
    </row>
    <row r="265" spans="12:14" x14ac:dyDescent="0.3">
      <c r="L265" s="83" t="s">
        <v>1492</v>
      </c>
      <c r="M265" s="424" t="s">
        <v>1495</v>
      </c>
      <c r="N265" s="424" t="s">
        <v>1496</v>
      </c>
    </row>
    <row r="266" spans="12:14" x14ac:dyDescent="0.3">
      <c r="L266" s="83" t="s">
        <v>1492</v>
      </c>
      <c r="M266" s="424" t="s">
        <v>1497</v>
      </c>
      <c r="N266" s="424" t="s">
        <v>1498</v>
      </c>
    </row>
    <row r="267" spans="12:14" x14ac:dyDescent="0.3">
      <c r="L267" s="83" t="s">
        <v>1492</v>
      </c>
      <c r="M267" s="424" t="s">
        <v>1499</v>
      </c>
      <c r="N267" s="424" t="s">
        <v>1500</v>
      </c>
    </row>
    <row r="268" spans="12:14" x14ac:dyDescent="0.3">
      <c r="L268" s="83" t="s">
        <v>1492</v>
      </c>
      <c r="M268" s="424" t="s">
        <v>1501</v>
      </c>
      <c r="N268" s="424" t="s">
        <v>1502</v>
      </c>
    </row>
    <row r="269" spans="12:14" x14ac:dyDescent="0.3">
      <c r="L269" s="83" t="s">
        <v>1503</v>
      </c>
      <c r="M269" s="424" t="s">
        <v>1504</v>
      </c>
      <c r="N269" s="424" t="s">
        <v>1505</v>
      </c>
    </row>
    <row r="270" spans="12:14" x14ac:dyDescent="0.3">
      <c r="L270" s="83" t="s">
        <v>1503</v>
      </c>
      <c r="M270" s="424" t="s">
        <v>1506</v>
      </c>
      <c r="N270" s="424" t="s">
        <v>1507</v>
      </c>
    </row>
    <row r="271" spans="12:14" x14ac:dyDescent="0.3">
      <c r="L271" s="83" t="s">
        <v>1503</v>
      </c>
      <c r="M271" s="424" t="s">
        <v>1508</v>
      </c>
      <c r="N271" s="424" t="s">
        <v>1509</v>
      </c>
    </row>
    <row r="272" spans="12:14" x14ac:dyDescent="0.3">
      <c r="L272" s="83" t="s">
        <v>1503</v>
      </c>
      <c r="M272" s="424" t="s">
        <v>1510</v>
      </c>
      <c r="N272" s="424" t="s">
        <v>1511</v>
      </c>
    </row>
    <row r="273" spans="12:14" x14ac:dyDescent="0.3">
      <c r="L273" s="83" t="s">
        <v>1503</v>
      </c>
      <c r="M273" s="424" t="s">
        <v>1512</v>
      </c>
      <c r="N273" s="424" t="s">
        <v>1513</v>
      </c>
    </row>
    <row r="274" spans="12:14" x14ac:dyDescent="0.3">
      <c r="L274" s="83" t="s">
        <v>1503</v>
      </c>
      <c r="M274" s="424" t="s">
        <v>1514</v>
      </c>
      <c r="N274" s="424" t="s">
        <v>1515</v>
      </c>
    </row>
    <row r="275" spans="12:14" x14ac:dyDescent="0.3">
      <c r="L275" s="83" t="s">
        <v>1503</v>
      </c>
      <c r="M275" s="424" t="s">
        <v>1516</v>
      </c>
      <c r="N275" s="424" t="s">
        <v>1517</v>
      </c>
    </row>
    <row r="276" spans="12:14" x14ac:dyDescent="0.3">
      <c r="L276" s="83" t="s">
        <v>1503</v>
      </c>
      <c r="M276" s="424" t="s">
        <v>1518</v>
      </c>
      <c r="N276" s="424" t="s">
        <v>1519</v>
      </c>
    </row>
    <row r="277" spans="12:14" x14ac:dyDescent="0.3">
      <c r="L277" s="83" t="s">
        <v>1503</v>
      </c>
      <c r="M277" s="424" t="s">
        <v>1520</v>
      </c>
      <c r="N277" s="424" t="s">
        <v>1521</v>
      </c>
    </row>
    <row r="278" spans="12:14" x14ac:dyDescent="0.3">
      <c r="L278" s="83" t="s">
        <v>1503</v>
      </c>
      <c r="M278" s="424" t="s">
        <v>1522</v>
      </c>
      <c r="N278" s="424" t="s">
        <v>1523</v>
      </c>
    </row>
    <row r="279" spans="12:14" x14ac:dyDescent="0.3">
      <c r="L279" s="83" t="s">
        <v>1503</v>
      </c>
      <c r="M279" s="424" t="s">
        <v>1524</v>
      </c>
      <c r="N279" s="424" t="s">
        <v>1525</v>
      </c>
    </row>
    <row r="280" spans="12:14" x14ac:dyDescent="0.3">
      <c r="L280" s="83" t="s">
        <v>1503</v>
      </c>
      <c r="M280" s="424" t="s">
        <v>1526</v>
      </c>
      <c r="N280" s="424" t="s">
        <v>1527</v>
      </c>
    </row>
    <row r="281" spans="12:14" x14ac:dyDescent="0.3">
      <c r="L281" s="83" t="s">
        <v>1503</v>
      </c>
      <c r="M281" s="424" t="s">
        <v>1528</v>
      </c>
      <c r="N281" s="424" t="s">
        <v>1529</v>
      </c>
    </row>
    <row r="282" spans="12:14" x14ac:dyDescent="0.3">
      <c r="L282" s="83" t="s">
        <v>1503</v>
      </c>
      <c r="M282" s="424" t="s">
        <v>1530</v>
      </c>
      <c r="N282" s="424" t="s">
        <v>1531</v>
      </c>
    </row>
    <row r="283" spans="12:14" x14ac:dyDescent="0.3">
      <c r="L283" s="83" t="s">
        <v>1503</v>
      </c>
      <c r="M283" s="424" t="s">
        <v>1532</v>
      </c>
      <c r="N283" s="424" t="s">
        <v>1533</v>
      </c>
    </row>
    <row r="284" spans="12:14" x14ac:dyDescent="0.3">
      <c r="L284" s="83" t="s">
        <v>1503</v>
      </c>
      <c r="M284" s="424" t="s">
        <v>1534</v>
      </c>
      <c r="N284" s="424" t="s">
        <v>1535</v>
      </c>
    </row>
    <row r="285" spans="12:14" x14ac:dyDescent="0.3">
      <c r="L285" s="83" t="s">
        <v>1503</v>
      </c>
      <c r="M285" s="424" t="s">
        <v>1536</v>
      </c>
      <c r="N285" s="424" t="s">
        <v>1537</v>
      </c>
    </row>
    <row r="286" spans="12:14" x14ac:dyDescent="0.3">
      <c r="L286" s="83" t="s">
        <v>1503</v>
      </c>
      <c r="M286" s="424" t="s">
        <v>1538</v>
      </c>
      <c r="N286" s="424" t="s">
        <v>1539</v>
      </c>
    </row>
    <row r="287" spans="12:14" x14ac:dyDescent="0.3">
      <c r="L287" s="83" t="s">
        <v>1503</v>
      </c>
      <c r="M287" s="424" t="s">
        <v>1540</v>
      </c>
      <c r="N287" s="424" t="s">
        <v>1541</v>
      </c>
    </row>
    <row r="288" spans="12:14" x14ac:dyDescent="0.3">
      <c r="L288" s="83" t="s">
        <v>1503</v>
      </c>
      <c r="M288" s="424" t="s">
        <v>1542</v>
      </c>
      <c r="N288" s="424" t="s">
        <v>1543</v>
      </c>
    </row>
    <row r="289" spans="12:14" x14ac:dyDescent="0.3">
      <c r="L289" s="83" t="s">
        <v>1503</v>
      </c>
      <c r="M289" s="424" t="s">
        <v>1544</v>
      </c>
      <c r="N289" s="424" t="s">
        <v>1545</v>
      </c>
    </row>
    <row r="290" spans="12:14" x14ac:dyDescent="0.3">
      <c r="L290" s="83" t="s">
        <v>1503</v>
      </c>
      <c r="M290" s="424" t="s">
        <v>1546</v>
      </c>
      <c r="N290" s="424" t="s">
        <v>1547</v>
      </c>
    </row>
    <row r="291" spans="12:14" x14ac:dyDescent="0.3">
      <c r="L291" s="83" t="s">
        <v>1503</v>
      </c>
      <c r="M291" s="424" t="s">
        <v>1548</v>
      </c>
      <c r="N291" s="424" t="s">
        <v>1549</v>
      </c>
    </row>
    <row r="292" spans="12:14" x14ac:dyDescent="0.3">
      <c r="L292" s="83" t="s">
        <v>1503</v>
      </c>
      <c r="M292" s="424" t="s">
        <v>1550</v>
      </c>
      <c r="N292" s="424" t="s">
        <v>1551</v>
      </c>
    </row>
    <row r="293" spans="12:14" x14ac:dyDescent="0.3">
      <c r="L293" s="83" t="s">
        <v>1503</v>
      </c>
      <c r="M293" s="424" t="s">
        <v>1552</v>
      </c>
      <c r="N293" s="424" t="s">
        <v>1553</v>
      </c>
    </row>
    <row r="294" spans="12:14" x14ac:dyDescent="0.3">
      <c r="L294" s="83" t="s">
        <v>1503</v>
      </c>
      <c r="M294" s="424" t="s">
        <v>1554</v>
      </c>
      <c r="N294" s="424" t="s">
        <v>1555</v>
      </c>
    </row>
    <row r="295" spans="12:14" x14ac:dyDescent="0.3">
      <c r="L295" s="83" t="s">
        <v>1503</v>
      </c>
      <c r="M295" s="425" t="s">
        <v>1556</v>
      </c>
      <c r="N295" s="425" t="s">
        <v>1557</v>
      </c>
    </row>
    <row r="296" spans="12:14" x14ac:dyDescent="0.3">
      <c r="L296" s="83" t="s">
        <v>1503</v>
      </c>
      <c r="M296" s="425" t="s">
        <v>1558</v>
      </c>
      <c r="N296" s="425" t="s">
        <v>1559</v>
      </c>
    </row>
    <row r="297" spans="12:14" x14ac:dyDescent="0.3">
      <c r="L297" s="83" t="s">
        <v>1503</v>
      </c>
      <c r="M297" s="425" t="s">
        <v>1560</v>
      </c>
      <c r="N297" s="425" t="s">
        <v>1561</v>
      </c>
    </row>
    <row r="298" spans="12:14" x14ac:dyDescent="0.3">
      <c r="L298" s="83" t="s">
        <v>1503</v>
      </c>
      <c r="M298" s="425" t="s">
        <v>1562</v>
      </c>
      <c r="N298" s="425" t="s">
        <v>1563</v>
      </c>
    </row>
    <row r="299" spans="12:14" x14ac:dyDescent="0.3">
      <c r="L299" s="83" t="s">
        <v>1503</v>
      </c>
      <c r="M299" s="425" t="s">
        <v>1564</v>
      </c>
      <c r="N299" s="425" t="s">
        <v>1565</v>
      </c>
    </row>
    <row r="300" spans="12:14" x14ac:dyDescent="0.3">
      <c r="L300" s="83" t="s">
        <v>1503</v>
      </c>
      <c r="M300" s="425" t="s">
        <v>1566</v>
      </c>
      <c r="N300" s="425" t="s">
        <v>1567</v>
      </c>
    </row>
    <row r="301" spans="12:14" x14ac:dyDescent="0.3">
      <c r="L301" s="83" t="s">
        <v>1503</v>
      </c>
      <c r="M301" s="425" t="s">
        <v>1568</v>
      </c>
      <c r="N301" s="425" t="s">
        <v>1569</v>
      </c>
    </row>
    <row r="302" spans="12:14" x14ac:dyDescent="0.3">
      <c r="L302" s="83" t="s">
        <v>1503</v>
      </c>
      <c r="M302" s="425" t="s">
        <v>1570</v>
      </c>
      <c r="N302" s="425" t="s">
        <v>1571</v>
      </c>
    </row>
    <row r="303" spans="12:14" x14ac:dyDescent="0.3">
      <c r="L303" s="83" t="s">
        <v>1503</v>
      </c>
      <c r="M303" s="425" t="s">
        <v>1572</v>
      </c>
      <c r="N303" s="425" t="s">
        <v>1573</v>
      </c>
    </row>
    <row r="304" spans="12:14" x14ac:dyDescent="0.3">
      <c r="L304" s="83" t="s">
        <v>1503</v>
      </c>
      <c r="M304" s="425" t="s">
        <v>1574</v>
      </c>
      <c r="N304" s="425" t="s">
        <v>1575</v>
      </c>
    </row>
    <row r="305" spans="12:14" x14ac:dyDescent="0.3">
      <c r="L305" s="83" t="s">
        <v>1503</v>
      </c>
      <c r="M305" s="425" t="s">
        <v>1576</v>
      </c>
      <c r="N305" s="425" t="s">
        <v>1577</v>
      </c>
    </row>
    <row r="306" spans="12:14" x14ac:dyDescent="0.3">
      <c r="L306" s="83" t="s">
        <v>1503</v>
      </c>
      <c r="M306" s="425" t="s">
        <v>1578</v>
      </c>
      <c r="N306" s="425" t="s">
        <v>1579</v>
      </c>
    </row>
    <row r="307" spans="12:14" x14ac:dyDescent="0.3">
      <c r="L307" s="83" t="s">
        <v>1503</v>
      </c>
      <c r="M307" s="425" t="s">
        <v>1580</v>
      </c>
      <c r="N307" s="425" t="s">
        <v>1581</v>
      </c>
    </row>
    <row r="308" spans="12:14" x14ac:dyDescent="0.3">
      <c r="L308" s="83" t="s">
        <v>1503</v>
      </c>
      <c r="M308" s="425" t="s">
        <v>1582</v>
      </c>
      <c r="N308" s="425" t="s">
        <v>1583</v>
      </c>
    </row>
    <row r="309" spans="12:14" x14ac:dyDescent="0.3">
      <c r="L309" s="83" t="s">
        <v>1503</v>
      </c>
      <c r="M309" s="425" t="s">
        <v>1584</v>
      </c>
      <c r="N309" s="425" t="s">
        <v>1585</v>
      </c>
    </row>
    <row r="310" spans="12:14" x14ac:dyDescent="0.3">
      <c r="L310" s="83" t="s">
        <v>1503</v>
      </c>
      <c r="M310" s="425" t="s">
        <v>1586</v>
      </c>
      <c r="N310" s="425" t="s">
        <v>1587</v>
      </c>
    </row>
    <row r="311" spans="12:14" x14ac:dyDescent="0.3">
      <c r="L311" s="83" t="s">
        <v>1503</v>
      </c>
      <c r="M311" s="425" t="s">
        <v>1588</v>
      </c>
      <c r="N311" s="425" t="s">
        <v>1589</v>
      </c>
    </row>
    <row r="312" spans="12:14" x14ac:dyDescent="0.3">
      <c r="L312" s="83" t="s">
        <v>1503</v>
      </c>
      <c r="M312" s="425" t="s">
        <v>1590</v>
      </c>
      <c r="N312" s="425" t="s">
        <v>1591</v>
      </c>
    </row>
    <row r="313" spans="12:14" x14ac:dyDescent="0.3">
      <c r="L313" s="83" t="s">
        <v>1503</v>
      </c>
      <c r="M313" s="425" t="s">
        <v>1592</v>
      </c>
      <c r="N313" s="425" t="s">
        <v>1593</v>
      </c>
    </row>
    <row r="314" spans="12:14" x14ac:dyDescent="0.3">
      <c r="L314" s="83" t="s">
        <v>1503</v>
      </c>
      <c r="M314" s="425" t="s">
        <v>1594</v>
      </c>
      <c r="N314" s="425" t="s">
        <v>1595</v>
      </c>
    </row>
    <row r="315" spans="12:14" x14ac:dyDescent="0.3">
      <c r="L315" s="83" t="s">
        <v>1503</v>
      </c>
      <c r="M315" s="425" t="s">
        <v>1596</v>
      </c>
      <c r="N315" s="425" t="s">
        <v>1597</v>
      </c>
    </row>
    <row r="316" spans="12:14" x14ac:dyDescent="0.3">
      <c r="L316" s="83" t="s">
        <v>1503</v>
      </c>
      <c r="M316" s="425" t="s">
        <v>1598</v>
      </c>
      <c r="N316" s="425" t="s">
        <v>1599</v>
      </c>
    </row>
    <row r="317" spans="12:14" x14ac:dyDescent="0.3">
      <c r="L317" s="83" t="s">
        <v>1503</v>
      </c>
      <c r="M317" s="425" t="s">
        <v>1600</v>
      </c>
      <c r="N317" s="425" t="s">
        <v>1601</v>
      </c>
    </row>
    <row r="318" spans="12:14" x14ac:dyDescent="0.3">
      <c r="L318" s="83" t="s">
        <v>1503</v>
      </c>
      <c r="M318" s="425" t="s">
        <v>1602</v>
      </c>
      <c r="N318" s="425" t="s">
        <v>1603</v>
      </c>
    </row>
    <row r="319" spans="12:14" x14ac:dyDescent="0.3">
      <c r="L319" s="83" t="s">
        <v>1503</v>
      </c>
      <c r="M319" s="425" t="s">
        <v>1604</v>
      </c>
      <c r="N319" s="425" t="s">
        <v>1605</v>
      </c>
    </row>
    <row r="320" spans="12:14" x14ac:dyDescent="0.3">
      <c r="L320" s="83" t="s">
        <v>1503</v>
      </c>
      <c r="M320" s="425" t="s">
        <v>1606</v>
      </c>
      <c r="N320" s="425" t="s">
        <v>1607</v>
      </c>
    </row>
    <row r="321" spans="12:14" x14ac:dyDescent="0.3">
      <c r="L321" s="83" t="s">
        <v>1503</v>
      </c>
      <c r="M321" s="425" t="s">
        <v>1608</v>
      </c>
      <c r="N321" s="425" t="s">
        <v>1609</v>
      </c>
    </row>
    <row r="322" spans="12:14" x14ac:dyDescent="0.3">
      <c r="L322" s="83" t="s">
        <v>1503</v>
      </c>
      <c r="M322" s="425" t="s">
        <v>1610</v>
      </c>
      <c r="N322" s="425" t="s">
        <v>1611</v>
      </c>
    </row>
    <row r="323" spans="12:14" x14ac:dyDescent="0.3">
      <c r="L323" s="83" t="s">
        <v>1503</v>
      </c>
      <c r="M323" s="425" t="s">
        <v>1612</v>
      </c>
      <c r="N323" s="425" t="s">
        <v>1613</v>
      </c>
    </row>
    <row r="324" spans="12:14" x14ac:dyDescent="0.3">
      <c r="L324" s="83" t="s">
        <v>1503</v>
      </c>
      <c r="M324" s="425" t="s">
        <v>1614</v>
      </c>
      <c r="N324" s="425" t="s">
        <v>1615</v>
      </c>
    </row>
    <row r="325" spans="12:14" x14ac:dyDescent="0.3">
      <c r="L325" s="83" t="s">
        <v>1503</v>
      </c>
      <c r="M325" s="424" t="s">
        <v>1616</v>
      </c>
      <c r="N325" s="424" t="s">
        <v>1617</v>
      </c>
    </row>
    <row r="326" spans="12:14" x14ac:dyDescent="0.3">
      <c r="L326" s="83" t="s">
        <v>1503</v>
      </c>
      <c r="M326" s="424" t="s">
        <v>1618</v>
      </c>
      <c r="N326" s="424" t="s">
        <v>1619</v>
      </c>
    </row>
    <row r="327" spans="12:14" x14ac:dyDescent="0.3">
      <c r="L327" s="83" t="s">
        <v>1503</v>
      </c>
      <c r="M327" s="424" t="s">
        <v>1620</v>
      </c>
      <c r="N327" s="424" t="s">
        <v>1621</v>
      </c>
    </row>
    <row r="328" spans="12:14" x14ac:dyDescent="0.3">
      <c r="L328" s="83" t="s">
        <v>1503</v>
      </c>
      <c r="M328" s="424" t="s">
        <v>1622</v>
      </c>
      <c r="N328" s="424" t="s">
        <v>1623</v>
      </c>
    </row>
    <row r="329" spans="12:14" x14ac:dyDescent="0.3">
      <c r="L329" s="83" t="s">
        <v>1503</v>
      </c>
      <c r="M329" s="425" t="s">
        <v>1624</v>
      </c>
      <c r="N329" s="425" t="s">
        <v>1625</v>
      </c>
    </row>
    <row r="330" spans="12:14" x14ac:dyDescent="0.3">
      <c r="L330" s="83" t="s">
        <v>1503</v>
      </c>
      <c r="M330" s="424" t="s">
        <v>1626</v>
      </c>
      <c r="N330" s="424" t="s">
        <v>1627</v>
      </c>
    </row>
    <row r="331" spans="12:14" x14ac:dyDescent="0.3">
      <c r="L331" s="83" t="s">
        <v>1503</v>
      </c>
      <c r="M331" s="424" t="s">
        <v>1628</v>
      </c>
      <c r="N331" s="424" t="s">
        <v>1629</v>
      </c>
    </row>
    <row r="332" spans="12:14" x14ac:dyDescent="0.3">
      <c r="L332" s="83" t="s">
        <v>1503</v>
      </c>
      <c r="M332" s="424" t="s">
        <v>1630</v>
      </c>
      <c r="N332" s="424" t="s">
        <v>1631</v>
      </c>
    </row>
    <row r="333" spans="12:14" x14ac:dyDescent="0.3">
      <c r="L333" s="83" t="s">
        <v>1503</v>
      </c>
      <c r="M333" s="424" t="s">
        <v>1632</v>
      </c>
      <c r="N333" s="424" t="s">
        <v>1633</v>
      </c>
    </row>
    <row r="334" spans="12:14" x14ac:dyDescent="0.3">
      <c r="L334" s="83" t="s">
        <v>1503</v>
      </c>
      <c r="M334" s="424" t="s">
        <v>1634</v>
      </c>
      <c r="N334" s="424" t="s">
        <v>1635</v>
      </c>
    </row>
    <row r="335" spans="12:14" x14ac:dyDescent="0.3">
      <c r="L335" s="83" t="s">
        <v>1503</v>
      </c>
      <c r="M335" s="424" t="s">
        <v>1636</v>
      </c>
      <c r="N335" s="424" t="s">
        <v>1637</v>
      </c>
    </row>
    <row r="336" spans="12:14" x14ac:dyDescent="0.3">
      <c r="L336" s="83" t="s">
        <v>1503</v>
      </c>
      <c r="M336" s="424" t="s">
        <v>1638</v>
      </c>
      <c r="N336" s="424" t="s">
        <v>1639</v>
      </c>
    </row>
    <row r="337" spans="12:14" x14ac:dyDescent="0.3">
      <c r="L337" s="83" t="s">
        <v>1503</v>
      </c>
      <c r="M337" s="424" t="s">
        <v>1640</v>
      </c>
      <c r="N337" s="424" t="s">
        <v>1641</v>
      </c>
    </row>
    <row r="338" spans="12:14" x14ac:dyDescent="0.3">
      <c r="L338" s="83" t="s">
        <v>1503</v>
      </c>
      <c r="M338" s="424" t="s">
        <v>1642</v>
      </c>
      <c r="N338" s="424" t="s">
        <v>1643</v>
      </c>
    </row>
    <row r="339" spans="12:14" x14ac:dyDescent="0.3">
      <c r="L339" s="83" t="s">
        <v>1503</v>
      </c>
      <c r="M339" s="424" t="s">
        <v>1644</v>
      </c>
      <c r="N339" s="424" t="s">
        <v>1645</v>
      </c>
    </row>
    <row r="340" spans="12:14" x14ac:dyDescent="0.3">
      <c r="L340" s="83" t="s">
        <v>1503</v>
      </c>
      <c r="M340" s="424" t="s">
        <v>1646</v>
      </c>
      <c r="N340" s="424" t="s">
        <v>1647</v>
      </c>
    </row>
    <row r="341" spans="12:14" x14ac:dyDescent="0.3">
      <c r="L341" s="83" t="s">
        <v>1503</v>
      </c>
      <c r="M341" s="424" t="s">
        <v>1648</v>
      </c>
      <c r="N341" s="424" t="s">
        <v>1649</v>
      </c>
    </row>
    <row r="342" spans="12:14" x14ac:dyDescent="0.3">
      <c r="L342" s="83" t="s">
        <v>1503</v>
      </c>
      <c r="M342" s="424" t="s">
        <v>1650</v>
      </c>
      <c r="N342" s="424" t="s">
        <v>1651</v>
      </c>
    </row>
    <row r="343" spans="12:14" x14ac:dyDescent="0.3">
      <c r="L343" s="83" t="s">
        <v>1503</v>
      </c>
      <c r="M343" s="424" t="s">
        <v>1652</v>
      </c>
      <c r="N343" s="424" t="s">
        <v>1653</v>
      </c>
    </row>
    <row r="344" spans="12:14" x14ac:dyDescent="0.3">
      <c r="L344" s="83" t="s">
        <v>1503</v>
      </c>
      <c r="M344" s="424" t="s">
        <v>1654</v>
      </c>
      <c r="N344" s="424" t="s">
        <v>1655</v>
      </c>
    </row>
    <row r="345" spans="12:14" x14ac:dyDescent="0.3">
      <c r="L345" s="83" t="s">
        <v>1503</v>
      </c>
      <c r="M345" s="424" t="s">
        <v>1656</v>
      </c>
      <c r="N345" s="424" t="s">
        <v>1657</v>
      </c>
    </row>
    <row r="346" spans="12:14" x14ac:dyDescent="0.3">
      <c r="L346" s="83" t="s">
        <v>1503</v>
      </c>
      <c r="M346" s="424" t="s">
        <v>1658</v>
      </c>
      <c r="N346" s="424" t="s">
        <v>1659</v>
      </c>
    </row>
    <row r="347" spans="12:14" x14ac:dyDescent="0.3">
      <c r="L347" s="83" t="s">
        <v>1503</v>
      </c>
      <c r="M347" s="424" t="s">
        <v>1660</v>
      </c>
      <c r="N347" s="424" t="s">
        <v>1661</v>
      </c>
    </row>
    <row r="348" spans="12:14" x14ac:dyDescent="0.3">
      <c r="L348" s="83" t="s">
        <v>1503</v>
      </c>
      <c r="M348" s="424" t="s">
        <v>1662</v>
      </c>
      <c r="N348" s="424" t="s">
        <v>1663</v>
      </c>
    </row>
    <row r="349" spans="12:14" x14ac:dyDescent="0.3">
      <c r="L349" s="83" t="s">
        <v>1503</v>
      </c>
      <c r="M349" s="424" t="s">
        <v>1664</v>
      </c>
      <c r="N349" s="424" t="s">
        <v>1665</v>
      </c>
    </row>
    <row r="350" spans="12:14" x14ac:dyDescent="0.3">
      <c r="L350" s="83" t="s">
        <v>1503</v>
      </c>
      <c r="M350" s="424" t="s">
        <v>1666</v>
      </c>
      <c r="N350" s="424" t="s">
        <v>1667</v>
      </c>
    </row>
    <row r="351" spans="12:14" x14ac:dyDescent="0.3">
      <c r="L351" s="83" t="s">
        <v>1503</v>
      </c>
      <c r="M351" s="424" t="s">
        <v>1668</v>
      </c>
      <c r="N351" s="424" t="s">
        <v>1669</v>
      </c>
    </row>
    <row r="352" spans="12:14" x14ac:dyDescent="0.3">
      <c r="L352" s="83" t="s">
        <v>1503</v>
      </c>
      <c r="M352" s="424" t="s">
        <v>1670</v>
      </c>
      <c r="N352" s="424" t="s">
        <v>1671</v>
      </c>
    </row>
    <row r="353" spans="12:112" x14ac:dyDescent="0.3">
      <c r="L353" s="83" t="s">
        <v>1503</v>
      </c>
      <c r="M353" s="424" t="s">
        <v>1672</v>
      </c>
      <c r="N353" s="424" t="s">
        <v>1673</v>
      </c>
    </row>
    <row r="354" spans="12:112" x14ac:dyDescent="0.3">
      <c r="L354" s="83" t="s">
        <v>1503</v>
      </c>
      <c r="M354" s="424" t="s">
        <v>1674</v>
      </c>
      <c r="N354" s="424" t="s">
        <v>1675</v>
      </c>
    </row>
    <row r="355" spans="12:112" x14ac:dyDescent="0.3">
      <c r="L355" s="83" t="s">
        <v>1503</v>
      </c>
      <c r="M355" s="424" t="s">
        <v>1676</v>
      </c>
      <c r="N355" s="424" t="s">
        <v>1677</v>
      </c>
    </row>
    <row r="356" spans="12:112" x14ac:dyDescent="0.3">
      <c r="L356" s="83" t="s">
        <v>1503</v>
      </c>
      <c r="M356" s="424" t="s">
        <v>1678</v>
      </c>
      <c r="N356" s="424" t="s">
        <v>1679</v>
      </c>
    </row>
    <row r="357" spans="12:112" x14ac:dyDescent="0.3">
      <c r="L357" s="83" t="s">
        <v>1503</v>
      </c>
      <c r="M357" s="424" t="s">
        <v>1680</v>
      </c>
      <c r="N357" s="424" t="s">
        <v>1681</v>
      </c>
    </row>
    <row r="358" spans="12:112" x14ac:dyDescent="0.3">
      <c r="L358" s="83" t="s">
        <v>1503</v>
      </c>
      <c r="M358" s="426" t="s">
        <v>1682</v>
      </c>
      <c r="N358" s="426" t="s">
        <v>1683</v>
      </c>
      <c r="DG358" s="22"/>
      <c r="DH358" s="82"/>
    </row>
    <row r="359" spans="12:112" x14ac:dyDescent="0.3">
      <c r="L359" s="83" t="s">
        <v>1503</v>
      </c>
      <c r="M359" s="425" t="s">
        <v>1684</v>
      </c>
      <c r="N359" s="425" t="s">
        <v>1685</v>
      </c>
      <c r="DG359" s="22"/>
      <c r="DH359" s="82"/>
    </row>
    <row r="360" spans="12:112" x14ac:dyDescent="0.3">
      <c r="L360" s="83" t="s">
        <v>1503</v>
      </c>
      <c r="M360" s="425" t="s">
        <v>1686</v>
      </c>
      <c r="N360" s="425" t="s">
        <v>1687</v>
      </c>
      <c r="DG360" s="22"/>
      <c r="DH360" s="82"/>
    </row>
    <row r="361" spans="12:112" x14ac:dyDescent="0.3">
      <c r="L361" s="83" t="s">
        <v>1503</v>
      </c>
      <c r="M361" s="425" t="s">
        <v>1688</v>
      </c>
      <c r="N361" s="425" t="s">
        <v>1689</v>
      </c>
      <c r="DG361" s="22"/>
      <c r="DH361" s="82"/>
    </row>
    <row r="362" spans="12:112" x14ac:dyDescent="0.3">
      <c r="L362" s="83" t="s">
        <v>1503</v>
      </c>
      <c r="M362" s="425" t="s">
        <v>1690</v>
      </c>
      <c r="N362" s="425" t="s">
        <v>1691</v>
      </c>
      <c r="DG362" s="22"/>
      <c r="DH362" s="82"/>
    </row>
    <row r="363" spans="12:112" x14ac:dyDescent="0.3">
      <c r="L363" s="83" t="s">
        <v>1503</v>
      </c>
      <c r="M363" s="425" t="s">
        <v>1692</v>
      </c>
      <c r="N363" s="425" t="s">
        <v>1693</v>
      </c>
      <c r="DG363" s="22"/>
      <c r="DH363" s="82"/>
    </row>
    <row r="364" spans="12:112" x14ac:dyDescent="0.3">
      <c r="L364" s="83" t="s">
        <v>1503</v>
      </c>
      <c r="M364" s="425" t="s">
        <v>1694</v>
      </c>
      <c r="N364" s="425" t="s">
        <v>1695</v>
      </c>
      <c r="DG364" s="22"/>
      <c r="DH364" s="82"/>
    </row>
    <row r="365" spans="12:112" x14ac:dyDescent="0.3">
      <c r="L365" s="83" t="s">
        <v>1503</v>
      </c>
      <c r="M365" s="425" t="s">
        <v>1696</v>
      </c>
      <c r="N365" s="425" t="s">
        <v>1697</v>
      </c>
      <c r="DG365" s="22"/>
      <c r="DH365" s="82"/>
    </row>
    <row r="366" spans="12:112" x14ac:dyDescent="0.3">
      <c r="L366" s="83" t="s">
        <v>1503</v>
      </c>
      <c r="M366" s="425" t="s">
        <v>1698</v>
      </c>
      <c r="N366" s="425" t="s">
        <v>1699</v>
      </c>
      <c r="DG366" s="22"/>
      <c r="DH366" s="82"/>
    </row>
    <row r="367" spans="12:112" x14ac:dyDescent="0.3">
      <c r="L367" s="83" t="s">
        <v>1503</v>
      </c>
      <c r="M367" s="425" t="s">
        <v>1700</v>
      </c>
      <c r="N367" s="425" t="s">
        <v>1701</v>
      </c>
      <c r="DG367" s="22"/>
      <c r="DH367" s="82"/>
    </row>
    <row r="368" spans="12:112" x14ac:dyDescent="0.3">
      <c r="L368" s="83" t="s">
        <v>1503</v>
      </c>
      <c r="M368" s="425" t="s">
        <v>1702</v>
      </c>
      <c r="N368" s="425" t="s">
        <v>1703</v>
      </c>
      <c r="DG368" s="22"/>
      <c r="DH368" s="82"/>
    </row>
    <row r="369" spans="12:112" x14ac:dyDescent="0.3">
      <c r="L369" s="83" t="s">
        <v>1503</v>
      </c>
      <c r="M369" s="425" t="s">
        <v>1704</v>
      </c>
      <c r="N369" s="425" t="s">
        <v>1705</v>
      </c>
      <c r="DG369" s="22"/>
      <c r="DH369" s="82"/>
    </row>
    <row r="370" spans="12:112" x14ac:dyDescent="0.3">
      <c r="L370" s="83" t="s">
        <v>1503</v>
      </c>
      <c r="M370" s="425" t="s">
        <v>1706</v>
      </c>
      <c r="N370" s="425" t="s">
        <v>1707</v>
      </c>
      <c r="DG370" s="22"/>
      <c r="DH370" s="82"/>
    </row>
    <row r="371" spans="12:112" x14ac:dyDescent="0.3">
      <c r="L371" s="83" t="s">
        <v>1503</v>
      </c>
      <c r="M371" s="426" t="s">
        <v>1708</v>
      </c>
      <c r="N371" s="426" t="s">
        <v>1709</v>
      </c>
      <c r="DG371" s="22"/>
      <c r="DH371" s="82"/>
    </row>
    <row r="372" spans="12:112" x14ac:dyDescent="0.3">
      <c r="L372" s="83" t="s">
        <v>1503</v>
      </c>
      <c r="M372" s="425" t="s">
        <v>1710</v>
      </c>
      <c r="N372" s="425" t="s">
        <v>1711</v>
      </c>
      <c r="DG372" s="22"/>
      <c r="DH372" s="82"/>
    </row>
    <row r="373" spans="12:112" x14ac:dyDescent="0.3">
      <c r="L373" s="83" t="s">
        <v>1503</v>
      </c>
      <c r="M373" s="425" t="s">
        <v>1712</v>
      </c>
      <c r="N373" s="425" t="s">
        <v>1713</v>
      </c>
      <c r="DG373" s="22"/>
      <c r="DH373" s="82"/>
    </row>
    <row r="374" spans="12:112" x14ac:dyDescent="0.3">
      <c r="L374" s="83" t="s">
        <v>1503</v>
      </c>
      <c r="M374" s="425" t="s">
        <v>1714</v>
      </c>
      <c r="N374" s="425" t="s">
        <v>1715</v>
      </c>
      <c r="DG374" s="22"/>
      <c r="DH374" s="82"/>
    </row>
    <row r="375" spans="12:112" x14ac:dyDescent="0.3">
      <c r="L375" s="83" t="s">
        <v>1503</v>
      </c>
      <c r="M375" s="425" t="s">
        <v>1716</v>
      </c>
      <c r="N375" s="425" t="s">
        <v>1597</v>
      </c>
      <c r="DG375" s="22"/>
      <c r="DH375" s="82"/>
    </row>
    <row r="376" spans="12:112" x14ac:dyDescent="0.3">
      <c r="L376" s="83" t="s">
        <v>1503</v>
      </c>
      <c r="M376" s="425" t="s">
        <v>1717</v>
      </c>
      <c r="N376" s="425" t="s">
        <v>1718</v>
      </c>
      <c r="DG376" s="22"/>
      <c r="DH376" s="82"/>
    </row>
    <row r="377" spans="12:112" x14ac:dyDescent="0.3">
      <c r="L377" s="83" t="s">
        <v>1503</v>
      </c>
      <c r="M377" s="425" t="s">
        <v>1719</v>
      </c>
      <c r="N377" s="425" t="s">
        <v>1720</v>
      </c>
      <c r="DG377" s="22"/>
      <c r="DH377" s="82"/>
    </row>
    <row r="378" spans="12:112" x14ac:dyDescent="0.3">
      <c r="L378" s="83" t="s">
        <v>1503</v>
      </c>
      <c r="M378" s="425" t="s">
        <v>1721</v>
      </c>
      <c r="N378" s="425" t="s">
        <v>1722</v>
      </c>
      <c r="DG378" s="22"/>
      <c r="DH378" s="82"/>
    </row>
    <row r="379" spans="12:112" x14ac:dyDescent="0.3">
      <c r="L379" s="83" t="s">
        <v>1503</v>
      </c>
      <c r="M379" s="425" t="s">
        <v>1723</v>
      </c>
      <c r="N379" s="425" t="s">
        <v>1724</v>
      </c>
      <c r="DG379" s="22"/>
      <c r="DH379" s="82"/>
    </row>
    <row r="380" spans="12:112" x14ac:dyDescent="0.3">
      <c r="L380" s="144" t="s">
        <v>1725</v>
      </c>
      <c r="M380" s="426" t="s">
        <v>1726</v>
      </c>
      <c r="N380" s="426" t="s">
        <v>1727</v>
      </c>
      <c r="DG380" s="22"/>
      <c r="DH380" s="82"/>
    </row>
    <row r="381" spans="12:112" x14ac:dyDescent="0.3">
      <c r="L381" s="144" t="s">
        <v>1725</v>
      </c>
      <c r="M381" s="426" t="s">
        <v>1728</v>
      </c>
      <c r="N381" s="426" t="s">
        <v>1729</v>
      </c>
      <c r="DG381" s="22"/>
      <c r="DH381" s="82"/>
    </row>
    <row r="382" spans="12:112" x14ac:dyDescent="0.3">
      <c r="L382" s="144" t="s">
        <v>1725</v>
      </c>
      <c r="M382" s="425" t="s">
        <v>1730</v>
      </c>
      <c r="N382" s="425" t="s">
        <v>1731</v>
      </c>
      <c r="DG382" s="22"/>
      <c r="DH382" s="82"/>
    </row>
    <row r="383" spans="12:112" x14ac:dyDescent="0.3">
      <c r="L383" s="144" t="s">
        <v>1725</v>
      </c>
      <c r="M383" s="425" t="s">
        <v>1732</v>
      </c>
      <c r="N383" s="425" t="s">
        <v>1733</v>
      </c>
      <c r="DG383" s="22"/>
      <c r="DH383" s="82"/>
    </row>
    <row r="384" spans="12:112" x14ac:dyDescent="0.3">
      <c r="L384" s="144" t="s">
        <v>1725</v>
      </c>
      <c r="M384" s="425" t="s">
        <v>1734</v>
      </c>
      <c r="N384" s="425" t="s">
        <v>1735</v>
      </c>
      <c r="DG384" s="22"/>
      <c r="DH384" s="82"/>
    </row>
    <row r="385" spans="12:112" x14ac:dyDescent="0.3">
      <c r="L385" s="144" t="s">
        <v>1725</v>
      </c>
      <c r="M385" s="425" t="s">
        <v>1736</v>
      </c>
      <c r="N385" s="425" t="s">
        <v>1737</v>
      </c>
      <c r="DG385" s="22"/>
      <c r="DH385" s="82"/>
    </row>
    <row r="386" spans="12:112" x14ac:dyDescent="0.3">
      <c r="L386" s="144" t="s">
        <v>1725</v>
      </c>
      <c r="M386" s="425" t="s">
        <v>1738</v>
      </c>
      <c r="N386" s="425" t="s">
        <v>1739</v>
      </c>
      <c r="DG386" s="22"/>
      <c r="DH386" s="82"/>
    </row>
    <row r="387" spans="12:112" x14ac:dyDescent="0.3">
      <c r="L387" s="144" t="s">
        <v>1725</v>
      </c>
      <c r="M387" s="425" t="s">
        <v>1740</v>
      </c>
      <c r="N387" s="425" t="s">
        <v>1741</v>
      </c>
      <c r="DG387" s="22"/>
      <c r="DH387" s="82"/>
    </row>
    <row r="388" spans="12:112" x14ac:dyDescent="0.3">
      <c r="L388" s="144" t="s">
        <v>1725</v>
      </c>
      <c r="M388" s="425" t="s">
        <v>1742</v>
      </c>
      <c r="N388" s="425" t="s">
        <v>1737</v>
      </c>
      <c r="DG388" s="22"/>
      <c r="DH388" s="82"/>
    </row>
    <row r="389" spans="12:112" x14ac:dyDescent="0.3">
      <c r="L389" s="144" t="s">
        <v>1725</v>
      </c>
      <c r="M389" s="425" t="s">
        <v>1743</v>
      </c>
      <c r="N389" s="425" t="s">
        <v>1744</v>
      </c>
      <c r="DG389" s="22"/>
      <c r="DH389" s="82"/>
    </row>
    <row r="390" spans="12:112" x14ac:dyDescent="0.3">
      <c r="L390" s="144" t="s">
        <v>1725</v>
      </c>
      <c r="M390" s="425" t="s">
        <v>1745</v>
      </c>
      <c r="N390" s="425" t="s">
        <v>1746</v>
      </c>
      <c r="DG390" s="22"/>
      <c r="DH390" s="82"/>
    </row>
    <row r="391" spans="12:112" x14ac:dyDescent="0.3">
      <c r="L391" s="144" t="s">
        <v>1725</v>
      </c>
      <c r="M391" s="425" t="s">
        <v>1747</v>
      </c>
      <c r="N391" s="425" t="s">
        <v>1748</v>
      </c>
      <c r="DG391" s="22"/>
      <c r="DH391" s="82"/>
    </row>
    <row r="392" spans="12:112" x14ac:dyDescent="0.3">
      <c r="L392" s="144" t="s">
        <v>1725</v>
      </c>
      <c r="M392" s="425" t="s">
        <v>1749</v>
      </c>
      <c r="N392" s="425" t="s">
        <v>1750</v>
      </c>
      <c r="DG392" s="22"/>
      <c r="DH392" s="82"/>
    </row>
    <row r="393" spans="12:112" x14ac:dyDescent="0.3">
      <c r="L393" s="144" t="s">
        <v>1725</v>
      </c>
      <c r="M393" s="425" t="s">
        <v>1751</v>
      </c>
      <c r="N393" s="425" t="s">
        <v>1752</v>
      </c>
      <c r="DG393" s="22"/>
      <c r="DH393" s="82"/>
    </row>
    <row r="394" spans="12:112" x14ac:dyDescent="0.3">
      <c r="L394" s="144" t="s">
        <v>1725</v>
      </c>
      <c r="M394" s="425" t="s">
        <v>1753</v>
      </c>
      <c r="N394" s="425" t="s">
        <v>1754</v>
      </c>
      <c r="DG394" s="22"/>
      <c r="DH394" s="82"/>
    </row>
    <row r="395" spans="12:112" x14ac:dyDescent="0.3">
      <c r="L395" s="144" t="s">
        <v>1725</v>
      </c>
      <c r="M395" s="425" t="s">
        <v>1755</v>
      </c>
      <c r="N395" s="425" t="s">
        <v>1756</v>
      </c>
      <c r="DG395" s="22"/>
      <c r="DH395" s="82"/>
    </row>
    <row r="396" spans="12:112" x14ac:dyDescent="0.3">
      <c r="L396" s="144" t="s">
        <v>1725</v>
      </c>
      <c r="M396" s="425" t="s">
        <v>1757</v>
      </c>
      <c r="N396" s="425" t="s">
        <v>1758</v>
      </c>
      <c r="DG396" s="22"/>
      <c r="DH396" s="82"/>
    </row>
    <row r="397" spans="12:112" x14ac:dyDescent="0.3">
      <c r="L397" s="144" t="s">
        <v>1725</v>
      </c>
      <c r="M397" s="425" t="s">
        <v>1759</v>
      </c>
      <c r="N397" s="425" t="s">
        <v>1760</v>
      </c>
      <c r="DG397" s="22"/>
      <c r="DH397" s="82"/>
    </row>
    <row r="398" spans="12:112" x14ac:dyDescent="0.3">
      <c r="L398" s="144" t="s">
        <v>1725</v>
      </c>
      <c r="M398" s="425" t="s">
        <v>1761</v>
      </c>
      <c r="N398" s="425" t="s">
        <v>1762</v>
      </c>
      <c r="DG398" s="22"/>
      <c r="DH398" s="82"/>
    </row>
    <row r="399" spans="12:112" x14ac:dyDescent="0.3">
      <c r="L399" s="144" t="s">
        <v>1725</v>
      </c>
      <c r="M399" s="425" t="s">
        <v>1763</v>
      </c>
      <c r="N399" s="425" t="s">
        <v>1764</v>
      </c>
      <c r="DG399" s="22"/>
      <c r="DH399" s="82"/>
    </row>
    <row r="400" spans="12:112" x14ac:dyDescent="0.3">
      <c r="L400" s="144" t="s">
        <v>1725</v>
      </c>
      <c r="M400" s="425" t="s">
        <v>1765</v>
      </c>
      <c r="N400" s="425" t="s">
        <v>1766</v>
      </c>
      <c r="DG400" s="22"/>
      <c r="DH400" s="82"/>
    </row>
    <row r="401" spans="12:112" x14ac:dyDescent="0.3">
      <c r="L401" s="144" t="s">
        <v>1725</v>
      </c>
      <c r="M401" s="425" t="s">
        <v>1767</v>
      </c>
      <c r="N401" s="425" t="s">
        <v>1768</v>
      </c>
      <c r="DG401" s="22"/>
      <c r="DH401" s="82"/>
    </row>
    <row r="402" spans="12:112" x14ac:dyDescent="0.3">
      <c r="L402" s="144" t="s">
        <v>1725</v>
      </c>
      <c r="M402" s="425" t="s">
        <v>1769</v>
      </c>
      <c r="N402" s="425" t="s">
        <v>1770</v>
      </c>
      <c r="DG402" s="22"/>
      <c r="DH402" s="82"/>
    </row>
    <row r="403" spans="12:112" x14ac:dyDescent="0.3">
      <c r="L403" s="144" t="s">
        <v>1725</v>
      </c>
      <c r="M403" s="425" t="s">
        <v>1771</v>
      </c>
      <c r="N403" s="425" t="s">
        <v>1772</v>
      </c>
      <c r="DG403" s="22"/>
      <c r="DH403" s="82"/>
    </row>
    <row r="404" spans="12:112" x14ac:dyDescent="0.3">
      <c r="L404" s="144" t="s">
        <v>1725</v>
      </c>
      <c r="M404" s="425" t="s">
        <v>1773</v>
      </c>
      <c r="N404" s="425" t="s">
        <v>1774</v>
      </c>
      <c r="DG404" s="22"/>
      <c r="DH404" s="82"/>
    </row>
    <row r="405" spans="12:112" x14ac:dyDescent="0.3">
      <c r="L405" s="144" t="s">
        <v>1725</v>
      </c>
      <c r="M405" s="425" t="s">
        <v>1775</v>
      </c>
      <c r="N405" s="425" t="s">
        <v>1776</v>
      </c>
      <c r="DG405" s="22"/>
      <c r="DH405" s="82"/>
    </row>
    <row r="406" spans="12:112" x14ac:dyDescent="0.3">
      <c r="L406" s="144" t="s">
        <v>1725</v>
      </c>
      <c r="M406" s="425" t="s">
        <v>1777</v>
      </c>
      <c r="N406" s="425" t="s">
        <v>1778</v>
      </c>
      <c r="DG406" s="22"/>
      <c r="DH406" s="82"/>
    </row>
    <row r="407" spans="12:112" x14ac:dyDescent="0.3">
      <c r="L407" s="144" t="s">
        <v>1725</v>
      </c>
      <c r="M407" s="425" t="s">
        <v>1779</v>
      </c>
      <c r="N407" s="425" t="s">
        <v>1780</v>
      </c>
      <c r="DG407" s="22"/>
      <c r="DH407" s="82"/>
    </row>
    <row r="408" spans="12:112" x14ac:dyDescent="0.3">
      <c r="L408" s="144" t="s">
        <v>1725</v>
      </c>
      <c r="M408" s="425" t="s">
        <v>1781</v>
      </c>
      <c r="N408" s="425" t="s">
        <v>1782</v>
      </c>
      <c r="DG408" s="22"/>
      <c r="DH408" s="82"/>
    </row>
    <row r="409" spans="12:112" x14ac:dyDescent="0.3">
      <c r="L409" s="144" t="s">
        <v>1725</v>
      </c>
      <c r="M409" s="425" t="s">
        <v>1783</v>
      </c>
      <c r="N409" s="425" t="s">
        <v>1784</v>
      </c>
      <c r="DG409" s="22"/>
      <c r="DH409" s="82"/>
    </row>
    <row r="410" spans="12:112" x14ac:dyDescent="0.3">
      <c r="L410" s="144" t="s">
        <v>1725</v>
      </c>
      <c r="M410" s="425" t="s">
        <v>1785</v>
      </c>
      <c r="N410" s="425" t="s">
        <v>1782</v>
      </c>
      <c r="DG410" s="22"/>
      <c r="DH410" s="82"/>
    </row>
    <row r="411" spans="12:112" x14ac:dyDescent="0.3">
      <c r="L411" s="144" t="s">
        <v>1725</v>
      </c>
      <c r="M411" s="425" t="s">
        <v>1786</v>
      </c>
      <c r="N411" s="425" t="s">
        <v>1787</v>
      </c>
      <c r="DG411" s="22"/>
      <c r="DH411" s="82"/>
    </row>
    <row r="412" spans="12:112" x14ac:dyDescent="0.3">
      <c r="L412" s="144" t="s">
        <v>1725</v>
      </c>
      <c r="M412" s="425" t="s">
        <v>1788</v>
      </c>
      <c r="N412" s="425" t="s">
        <v>1789</v>
      </c>
      <c r="DG412" s="22"/>
      <c r="DH412" s="82"/>
    </row>
    <row r="413" spans="12:112" x14ac:dyDescent="0.3">
      <c r="L413" s="144" t="s">
        <v>1725</v>
      </c>
      <c r="M413" s="425" t="s">
        <v>1790</v>
      </c>
      <c r="N413" s="425" t="s">
        <v>1791</v>
      </c>
      <c r="DG413" s="22"/>
      <c r="DH413" s="82"/>
    </row>
    <row r="414" spans="12:112" x14ac:dyDescent="0.3">
      <c r="L414" s="144" t="s">
        <v>1725</v>
      </c>
      <c r="M414" s="425" t="s">
        <v>1792</v>
      </c>
      <c r="N414" s="425" t="s">
        <v>1793</v>
      </c>
      <c r="DG414" s="22"/>
      <c r="DH414" s="82"/>
    </row>
    <row r="415" spans="12:112" x14ac:dyDescent="0.3">
      <c r="L415" s="144" t="s">
        <v>1725</v>
      </c>
      <c r="M415" s="425" t="s">
        <v>1794</v>
      </c>
      <c r="N415" s="425" t="s">
        <v>1795</v>
      </c>
      <c r="DG415" s="22"/>
      <c r="DH415" s="82"/>
    </row>
    <row r="416" spans="12:112" x14ac:dyDescent="0.3">
      <c r="L416" s="144" t="s">
        <v>1725</v>
      </c>
      <c r="M416" s="425" t="s">
        <v>1796</v>
      </c>
      <c r="N416" s="425" t="s">
        <v>1797</v>
      </c>
      <c r="DG416" s="22"/>
      <c r="DH416" s="82"/>
    </row>
    <row r="417" spans="12:112" x14ac:dyDescent="0.3">
      <c r="L417" s="144" t="s">
        <v>1725</v>
      </c>
      <c r="M417" s="425" t="s">
        <v>1798</v>
      </c>
      <c r="N417" s="425" t="s">
        <v>1799</v>
      </c>
      <c r="DG417" s="22"/>
      <c r="DH417" s="82"/>
    </row>
    <row r="418" spans="12:112" x14ac:dyDescent="0.3">
      <c r="L418" s="144" t="s">
        <v>1725</v>
      </c>
      <c r="M418" s="425" t="s">
        <v>1800</v>
      </c>
      <c r="N418" s="425" t="s">
        <v>1801</v>
      </c>
      <c r="DG418" s="22"/>
      <c r="DH418" s="82"/>
    </row>
    <row r="419" spans="12:112" x14ac:dyDescent="0.3">
      <c r="L419" s="144" t="s">
        <v>1725</v>
      </c>
      <c r="M419" s="425" t="s">
        <v>1802</v>
      </c>
      <c r="N419" s="425" t="s">
        <v>1803</v>
      </c>
      <c r="DG419" s="22"/>
      <c r="DH419" s="82"/>
    </row>
    <row r="420" spans="12:112" x14ac:dyDescent="0.3">
      <c r="L420" s="144" t="s">
        <v>1725</v>
      </c>
      <c r="M420" s="425" t="s">
        <v>1804</v>
      </c>
      <c r="N420" s="425" t="s">
        <v>1805</v>
      </c>
      <c r="DG420" s="22"/>
      <c r="DH420" s="82"/>
    </row>
    <row r="421" spans="12:112" x14ac:dyDescent="0.3">
      <c r="L421" s="144" t="s">
        <v>1725</v>
      </c>
      <c r="M421" s="425" t="s">
        <v>1806</v>
      </c>
      <c r="N421" s="425" t="s">
        <v>1807</v>
      </c>
      <c r="DG421" s="22"/>
      <c r="DH421" s="82"/>
    </row>
    <row r="422" spans="12:112" x14ac:dyDescent="0.3">
      <c r="L422" s="144" t="s">
        <v>1725</v>
      </c>
      <c r="M422" s="425" t="s">
        <v>1808</v>
      </c>
      <c r="N422" s="425" t="s">
        <v>1809</v>
      </c>
      <c r="DG422" s="22"/>
      <c r="DH422" s="82"/>
    </row>
    <row r="423" spans="12:112" x14ac:dyDescent="0.3">
      <c r="L423" s="144" t="s">
        <v>1725</v>
      </c>
      <c r="M423" s="425" t="s">
        <v>1810</v>
      </c>
      <c r="N423" s="425" t="s">
        <v>1811</v>
      </c>
      <c r="DG423" s="22"/>
      <c r="DH423" s="82"/>
    </row>
    <row r="424" spans="12:112" x14ac:dyDescent="0.3">
      <c r="L424" s="144" t="s">
        <v>1725</v>
      </c>
      <c r="M424" s="425" t="s">
        <v>1812</v>
      </c>
      <c r="N424" s="425" t="s">
        <v>1813</v>
      </c>
      <c r="DG424" s="22"/>
      <c r="DH424" s="82"/>
    </row>
    <row r="425" spans="12:112" x14ac:dyDescent="0.3">
      <c r="L425" s="144" t="s">
        <v>1725</v>
      </c>
      <c r="M425" s="425" t="s">
        <v>1814</v>
      </c>
      <c r="N425" s="425" t="s">
        <v>1815</v>
      </c>
      <c r="DG425" s="22"/>
      <c r="DH425" s="82"/>
    </row>
    <row r="426" spans="12:112" x14ac:dyDescent="0.3">
      <c r="L426" s="144" t="s">
        <v>1725</v>
      </c>
      <c r="M426" s="425" t="s">
        <v>1816</v>
      </c>
      <c r="N426" s="425" t="s">
        <v>1817</v>
      </c>
      <c r="DG426" s="22"/>
      <c r="DH426" s="82"/>
    </row>
    <row r="427" spans="12:112" x14ac:dyDescent="0.3">
      <c r="L427" s="144" t="s">
        <v>1725</v>
      </c>
      <c r="M427" s="425" t="s">
        <v>1818</v>
      </c>
      <c r="N427" s="425" t="s">
        <v>1782</v>
      </c>
      <c r="DG427" s="22"/>
      <c r="DH427" s="82"/>
    </row>
    <row r="428" spans="12:112" x14ac:dyDescent="0.3">
      <c r="L428" s="144" t="s">
        <v>1725</v>
      </c>
      <c r="M428" s="425" t="s">
        <v>1819</v>
      </c>
      <c r="N428" s="425" t="s">
        <v>1820</v>
      </c>
      <c r="DG428" s="22"/>
      <c r="DH428" s="82"/>
    </row>
    <row r="429" spans="12:112" x14ac:dyDescent="0.3">
      <c r="L429" s="144" t="s">
        <v>1725</v>
      </c>
      <c r="M429" s="425" t="s">
        <v>1821</v>
      </c>
      <c r="N429" s="425" t="s">
        <v>1822</v>
      </c>
      <c r="DG429" s="22"/>
      <c r="DH429" s="82"/>
    </row>
    <row r="430" spans="12:112" x14ac:dyDescent="0.3">
      <c r="L430" s="144" t="s">
        <v>1725</v>
      </c>
      <c r="M430" s="425" t="s">
        <v>1823</v>
      </c>
      <c r="N430" s="425" t="s">
        <v>1824</v>
      </c>
      <c r="DG430" s="22"/>
      <c r="DH430" s="82"/>
    </row>
    <row r="431" spans="12:112" x14ac:dyDescent="0.3">
      <c r="L431" s="144" t="s">
        <v>1725</v>
      </c>
      <c r="M431" s="425" t="s">
        <v>1825</v>
      </c>
      <c r="N431" s="425" t="s">
        <v>1826</v>
      </c>
      <c r="DG431" s="22"/>
      <c r="DH431" s="82"/>
    </row>
    <row r="432" spans="12:112" x14ac:dyDescent="0.3">
      <c r="L432" s="144" t="s">
        <v>1725</v>
      </c>
      <c r="M432" s="425" t="s">
        <v>1827</v>
      </c>
      <c r="N432" s="425" t="s">
        <v>1828</v>
      </c>
      <c r="DG432" s="22"/>
      <c r="DH432" s="82"/>
    </row>
    <row r="433" spans="12:112" x14ac:dyDescent="0.3">
      <c r="L433" s="144" t="s">
        <v>1725</v>
      </c>
      <c r="M433" s="425" t="s">
        <v>1829</v>
      </c>
      <c r="N433" s="425" t="s">
        <v>1830</v>
      </c>
      <c r="DG433" s="22"/>
      <c r="DH433" s="82"/>
    </row>
    <row r="434" spans="12:112" x14ac:dyDescent="0.3">
      <c r="L434" s="144" t="s">
        <v>1725</v>
      </c>
      <c r="M434" s="425" t="s">
        <v>1831</v>
      </c>
      <c r="N434" s="425" t="s">
        <v>1832</v>
      </c>
      <c r="DG434" s="22"/>
      <c r="DH434" s="82"/>
    </row>
    <row r="435" spans="12:112" x14ac:dyDescent="0.3">
      <c r="L435" s="144" t="s">
        <v>1725</v>
      </c>
      <c r="M435" s="425" t="s">
        <v>1833</v>
      </c>
      <c r="N435" s="425" t="s">
        <v>1834</v>
      </c>
      <c r="DG435" s="22"/>
      <c r="DH435" s="82"/>
    </row>
    <row r="436" spans="12:112" x14ac:dyDescent="0.3">
      <c r="L436" s="144" t="s">
        <v>1725</v>
      </c>
      <c r="M436" s="425" t="s">
        <v>1835</v>
      </c>
      <c r="N436" s="425" t="s">
        <v>1836</v>
      </c>
      <c r="DG436" s="22"/>
      <c r="DH436" s="82"/>
    </row>
    <row r="437" spans="12:112" x14ac:dyDescent="0.3">
      <c r="L437" s="144" t="s">
        <v>1725</v>
      </c>
      <c r="M437" s="425" t="s">
        <v>1837</v>
      </c>
      <c r="N437" s="425" t="s">
        <v>1838</v>
      </c>
      <c r="DG437" s="22"/>
      <c r="DH437" s="82"/>
    </row>
    <row r="438" spans="12:112" x14ac:dyDescent="0.3">
      <c r="L438" s="144" t="s">
        <v>1725</v>
      </c>
      <c r="M438" s="425" t="s">
        <v>1839</v>
      </c>
      <c r="N438" s="425" t="s">
        <v>1840</v>
      </c>
      <c r="DG438" s="22"/>
      <c r="DH438" s="82"/>
    </row>
    <row r="439" spans="12:112" x14ac:dyDescent="0.3">
      <c r="L439" s="144" t="s">
        <v>1725</v>
      </c>
      <c r="M439" s="425" t="s">
        <v>1841</v>
      </c>
      <c r="N439" s="425" t="s">
        <v>1842</v>
      </c>
      <c r="DG439" s="22"/>
      <c r="DH439" s="82"/>
    </row>
    <row r="440" spans="12:112" x14ac:dyDescent="0.3">
      <c r="L440" s="144" t="s">
        <v>1725</v>
      </c>
      <c r="M440" s="425" t="s">
        <v>1843</v>
      </c>
      <c r="N440" s="425" t="s">
        <v>1817</v>
      </c>
      <c r="DG440" s="22"/>
      <c r="DH440" s="82"/>
    </row>
    <row r="441" spans="12:112" x14ac:dyDescent="0.3">
      <c r="L441" s="144" t="s">
        <v>1725</v>
      </c>
      <c r="M441" s="425" t="s">
        <v>1844</v>
      </c>
      <c r="N441" s="425" t="s">
        <v>1845</v>
      </c>
      <c r="DG441" s="22"/>
      <c r="DH441" s="82"/>
    </row>
    <row r="442" spans="12:112" x14ac:dyDescent="0.3">
      <c r="L442" s="144" t="s">
        <v>1725</v>
      </c>
      <c r="M442" s="425" t="s">
        <v>1846</v>
      </c>
      <c r="N442" s="425" t="s">
        <v>1847</v>
      </c>
      <c r="DG442" s="22"/>
      <c r="DH442" s="82"/>
    </row>
    <row r="443" spans="12:112" x14ac:dyDescent="0.3">
      <c r="L443" s="144" t="s">
        <v>1725</v>
      </c>
      <c r="M443" s="425" t="s">
        <v>1848</v>
      </c>
      <c r="N443" s="425" t="s">
        <v>1849</v>
      </c>
      <c r="DG443" s="22"/>
      <c r="DH443" s="82"/>
    </row>
    <row r="444" spans="12:112" x14ac:dyDescent="0.3">
      <c r="L444" s="144" t="s">
        <v>1725</v>
      </c>
      <c r="M444" s="425" t="s">
        <v>1850</v>
      </c>
      <c r="N444" s="425" t="s">
        <v>1851</v>
      </c>
      <c r="DG444" s="22"/>
      <c r="DH444" s="82"/>
    </row>
    <row r="445" spans="12:112" x14ac:dyDescent="0.3">
      <c r="L445" s="144" t="s">
        <v>1725</v>
      </c>
      <c r="M445" s="425" t="s">
        <v>1852</v>
      </c>
      <c r="N445" s="425" t="s">
        <v>1853</v>
      </c>
      <c r="DG445" s="22"/>
      <c r="DH445" s="82"/>
    </row>
    <row r="446" spans="12:112" x14ac:dyDescent="0.3">
      <c r="L446" s="144" t="s">
        <v>1725</v>
      </c>
      <c r="M446" s="426" t="s">
        <v>1854</v>
      </c>
      <c r="N446" s="426" t="s">
        <v>1855</v>
      </c>
      <c r="DG446" s="22"/>
      <c r="DH446" s="82"/>
    </row>
  </sheetData>
  <sheetProtection algorithmName="SHA-512" hashValue="eK6xM0jqEYgXBEsjXJ7CANA2mNgzwqh7Gxwa2RVfp0pk9rYkuiNMvdLAP0yY0zII9DXw7KE0wg3/Fftshw0LHA==" saltValue="kTTuYpBiOZEpp7HlqeIpxA==" spinCount="100000" sheet="1" insertColumns="0" insertRows="0"/>
  <dataConsolidate/>
  <mergeCells count="35">
    <mergeCell ref="B21:C21"/>
    <mergeCell ref="D21:I21"/>
    <mergeCell ref="B29:C29"/>
    <mergeCell ref="B30:C30"/>
    <mergeCell ref="B37:D37"/>
    <mergeCell ref="B23:C23"/>
    <mergeCell ref="B24:C24"/>
    <mergeCell ref="B25:C25"/>
    <mergeCell ref="B26:C26"/>
    <mergeCell ref="B28:C28"/>
    <mergeCell ref="B32:B36"/>
    <mergeCell ref="C32:I36"/>
    <mergeCell ref="B27:C27"/>
    <mergeCell ref="B17:C17"/>
    <mergeCell ref="B18:C18"/>
    <mergeCell ref="B19:C19"/>
    <mergeCell ref="B20:I20"/>
    <mergeCell ref="B11:C11"/>
    <mergeCell ref="B12:C12"/>
    <mergeCell ref="B13:C13"/>
    <mergeCell ref="B14:C14"/>
    <mergeCell ref="B15:C15"/>
    <mergeCell ref="B16:C16"/>
    <mergeCell ref="B10:C10"/>
    <mergeCell ref="A1:J1"/>
    <mergeCell ref="B2:B3"/>
    <mergeCell ref="C2:I2"/>
    <mergeCell ref="C3:E3"/>
    <mergeCell ref="F3:I3"/>
    <mergeCell ref="B4:I4"/>
    <mergeCell ref="B5:I5"/>
    <mergeCell ref="B6:C6"/>
    <mergeCell ref="B7:C7"/>
    <mergeCell ref="B8:C8"/>
    <mergeCell ref="B9:C9"/>
  </mergeCells>
  <conditionalFormatting sqref="D23:I23">
    <cfRule type="expression" dxfId="79" priority="4">
      <formula>D$7&lt;&gt;""</formula>
    </cfRule>
  </conditionalFormatting>
  <conditionalFormatting sqref="D24:I25 D30:I30">
    <cfRule type="expression" dxfId="78" priority="39">
      <formula>D$23="Baja"</formula>
    </cfRule>
  </conditionalFormatting>
  <conditionalFormatting sqref="D24:I26 D28:I30">
    <cfRule type="expression" dxfId="77" priority="40">
      <formula>D$23="Modificar"</formula>
    </cfRule>
  </conditionalFormatting>
  <conditionalFormatting sqref="D25:I26 D28:I30">
    <cfRule type="expression" dxfId="76" priority="41">
      <formula>D$23="Crear"</formula>
    </cfRule>
  </conditionalFormatting>
  <dataValidations count="10">
    <dataValidation type="date" operator="greaterThan" allowBlank="1" showInputMessage="1" showErrorMessage="1" errorTitle="Fecha finalización" error="Digite una fecha valida. La fecha debe ser mayor a la de Inicio Contrato y a la fecha actual del sistema." sqref="D19:I19" xr:uid="{65586DA6-E828-4FC4-8319-BC73D6871037}">
      <formula1>D18</formula1>
    </dataValidation>
    <dataValidation type="list" allowBlank="1" showInputMessage="1" showErrorMessage="1" sqref="D23:I23" xr:uid="{5805A197-760B-47F8-9FB3-6FA99F9F3B88}">
      <formula1>"Crear, Modificar, Baja"</formula1>
    </dataValidation>
    <dataValidation allowBlank="1" showInputMessage="1" showErrorMessage="1" errorTitle="Numero de Documento" error="Digitar un valor numérico" sqref="D7:I7" xr:uid="{C0BD7F1F-9A94-41E8-BC92-C346590B4F1A}"/>
    <dataValidation type="whole" allowBlank="1" showInputMessage="1" showErrorMessage="1" errorTitle="Centro de Costo" error="Digitar un valor numérico" sqref="D11:I11" xr:uid="{92AB2F4E-6F95-45C6-9F7F-E3D92593A8AE}">
      <formula1>0</formula1>
      <formula2>9999</formula2>
    </dataValidation>
    <dataValidation type="textLength" allowBlank="1" showInputMessage="1" showErrorMessage="1" errorTitle="Nombre Dependencia" error="Solo se aceptan caracteres albabeticos. Favor digitar el nombre de la Dependencia." sqref="D14:I14" xr:uid="{07DBBD1C-F14B-4D82-B493-B5578C2276EB}">
      <formula1>5</formula1>
      <formula2>100</formula2>
    </dataValidation>
    <dataValidation type="date" allowBlank="1" showInputMessage="1" showErrorMessage="1" errorTitle="Fecha inicio" error="Digite una fecha valida" sqref="D18:I18" xr:uid="{BFA7169E-C061-4CD6-8DA7-2E6AAD0D75C9}">
      <formula1>19725</formula1>
      <formula2>2958465</formula2>
    </dataValidation>
    <dataValidation type="list" allowBlank="1" showInputMessage="1" showErrorMessage="1" sqref="D16:I16" xr:uid="{536E615E-324D-4C8C-9408-C3C5091B4150}">
      <formula1>"Empleado CAFAM, Contratista"</formula1>
    </dataValidation>
    <dataValidation type="whole" allowBlank="1" showInputMessage="1" showErrorMessage="1" errorTitle="Centro de Costo" error="Digitar un valor numérico" sqref="D12:I13" xr:uid="{5360A749-45C6-462C-AFA6-D46785DC51DE}">
      <formula1>1</formula1>
      <formula2>9999999999999990</formula2>
    </dataValidation>
    <dataValidation type="whole" allowBlank="1" showInputMessage="1" showErrorMessage="1" errorTitle="Numero de Documento" error="Digitar un valor numérico" sqref="D8:I8" xr:uid="{7220BF54-D027-45F2-B709-794C0CFA9918}">
      <formula1>1</formula1>
      <formula2>9999999999999990</formula2>
    </dataValidation>
    <dataValidation type="list" allowBlank="1" showInputMessage="1" showErrorMessage="1" promptTitle="Perfil MASTER" prompt="Toda solicitud del perfil MASTER o MASTER1 debe tener autorizacion adicional de Seguridad de la Información" sqref="D26:I26" xr:uid="{2010F6C5-4C6A-42D8-8E69-2C289CD0635A}">
      <formula1>Rol_OtrasAppIseries</formula1>
    </dataValidation>
  </dataValidations>
  <pageMargins left="0.70866141732283472" right="0.70866141732283472" top="0.74803149606299213" bottom="0.74803149606299213" header="0.31496062992125984" footer="0.31496062992125984"/>
  <pageSetup paperSize="9" scale="47" orientation="portrait" horizontalDpi="4294967295" verticalDpi="4294967295" r:id="rId1"/>
  <drawing r:id="rId2"/>
  <legacyDrawing r:id="rId3"/>
  <mc:AlternateContent xmlns:mc="http://schemas.openxmlformats.org/markup-compatibility/2006">
    <mc:Choice Requires="x14">
      <controls>
        <mc:AlternateContent xmlns:mc="http://schemas.openxmlformats.org/markup-compatibility/2006">
          <mc:Choice Requires="x14">
            <control shapeId="184326" r:id="rId4" name="List Box 361">
              <controlPr defaultSize="0" autoLine="0" autoPict="0">
                <anchor moveWithCells="1">
                  <from>
                    <xdr:col>2</xdr:col>
                    <xdr:colOff>876300</xdr:colOff>
                    <xdr:row>28</xdr:row>
                    <xdr:rowOff>38100</xdr:rowOff>
                  </from>
                  <to>
                    <xdr:col>3</xdr:col>
                    <xdr:colOff>0</xdr:colOff>
                    <xdr:row>28</xdr:row>
                    <xdr:rowOff>480060</xdr:rowOff>
                  </to>
                </anchor>
              </controlPr>
            </control>
          </mc:Choice>
        </mc:AlternateContent>
      </controls>
    </mc:Choice>
  </mc:AlternateContent>
  <tableParts count="1">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A12296B3-1406-42CB-8773-0156FC01B34C}">
          <x14:formula1>
            <xm:f>SharePoint!$BK$2:$BK$5</xm:f>
          </x14:formula1>
          <xm:sqref>D25:I25</xm:sqref>
        </x14:dataValidation>
      </x14:dataValidations>
    </ext>
  </extLst>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5B2F4-B509-46D0-96E3-49BF8D63720A}">
  <sheetPr>
    <tabColor rgb="FFE2A8E6"/>
    <pageSetUpPr fitToPage="1"/>
  </sheetPr>
  <dimension ref="A1:DZ357"/>
  <sheetViews>
    <sheetView showGridLines="0" showRowColHeaders="0" zoomScaleNormal="100" workbookViewId="0">
      <pane xSplit="10" topLeftCell="K1" activePane="topRight" state="frozen"/>
      <selection activeCell="B23" sqref="B23:J44"/>
      <selection pane="topRight" activeCell="E24" sqref="E24"/>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ustomWidth="1"/>
    <col min="12" max="12" width="37.44140625" style="82" customWidth="1"/>
    <col min="13" max="13" width="52.5546875" style="82" bestFit="1" customWidth="1"/>
    <col min="14" max="14" width="51.44140625" style="82" bestFit="1" customWidth="1"/>
    <col min="15" max="15" width="1.33203125" style="82" customWidth="1"/>
    <col min="16" max="111" width="11.44140625" style="82" customWidth="1"/>
    <col min="112" max="112" width="11.44140625" style="22"/>
    <col min="113" max="16384" width="11.44140625" style="82"/>
  </cols>
  <sheetData>
    <row r="1" spans="1:12" s="22" customFormat="1" ht="20.25" customHeight="1" thickTop="1" thickBot="1" x14ac:dyDescent="0.35">
      <c r="A1" s="463"/>
      <c r="B1" s="464"/>
      <c r="C1" s="464"/>
      <c r="D1" s="464"/>
      <c r="E1" s="464"/>
      <c r="F1" s="464"/>
      <c r="G1" s="464"/>
      <c r="H1" s="464"/>
      <c r="I1" s="464"/>
      <c r="J1" s="465"/>
      <c r="K1" s="21">
        <v>2958465</v>
      </c>
      <c r="L1" s="21"/>
    </row>
    <row r="2" spans="1:12" s="22" customFormat="1" ht="45" customHeight="1" x14ac:dyDescent="0.3">
      <c r="A2" s="62"/>
      <c r="B2" s="474"/>
      <c r="C2" s="481" t="s">
        <v>99</v>
      </c>
      <c r="D2" s="481"/>
      <c r="E2" s="481"/>
      <c r="F2" s="481"/>
      <c r="G2" s="482"/>
      <c r="H2" s="482"/>
      <c r="I2" s="483"/>
      <c r="J2" s="64"/>
    </row>
    <row r="3" spans="1:12" s="22" customFormat="1" ht="15" thickBot="1" x14ac:dyDescent="0.35">
      <c r="A3" s="62"/>
      <c r="B3" s="475"/>
      <c r="C3" s="473"/>
      <c r="D3" s="473"/>
      <c r="E3" s="473"/>
      <c r="F3" s="473" t="s">
        <v>100</v>
      </c>
      <c r="G3" s="479"/>
      <c r="H3" s="479"/>
      <c r="I3" s="480"/>
      <c r="J3" s="64"/>
    </row>
    <row r="4" spans="1:12" s="22" customFormat="1" ht="15" thickBot="1" x14ac:dyDescent="0.35">
      <c r="A4" s="62"/>
      <c r="B4" s="466"/>
      <c r="C4" s="466"/>
      <c r="D4" s="466"/>
      <c r="E4" s="466"/>
      <c r="F4" s="466"/>
      <c r="G4" s="466"/>
      <c r="H4" s="466"/>
      <c r="I4" s="466"/>
      <c r="J4" s="64"/>
    </row>
    <row r="5" spans="1:12" s="22" customFormat="1" ht="27.75" customHeight="1" thickBot="1" x14ac:dyDescent="0.35">
      <c r="A5" s="62"/>
      <c r="B5" s="476" t="s">
        <v>101</v>
      </c>
      <c r="C5" s="477"/>
      <c r="D5" s="477"/>
      <c r="E5" s="477"/>
      <c r="F5" s="477"/>
      <c r="G5" s="477"/>
      <c r="H5" s="477"/>
      <c r="I5" s="478"/>
      <c r="J5" s="64"/>
    </row>
    <row r="6" spans="1:12" s="22" customFormat="1" ht="15" thickBot="1" x14ac:dyDescent="0.35">
      <c r="A6" s="62"/>
      <c r="B6" s="471" t="s">
        <v>102</v>
      </c>
      <c r="C6" s="472"/>
      <c r="D6" s="23" t="s">
        <v>103</v>
      </c>
      <c r="E6" s="24" t="s">
        <v>104</v>
      </c>
      <c r="F6" s="24" t="s">
        <v>105</v>
      </c>
      <c r="G6" s="24" t="s">
        <v>106</v>
      </c>
      <c r="H6" s="24" t="s">
        <v>107</v>
      </c>
      <c r="I6" s="25" t="s">
        <v>108</v>
      </c>
      <c r="J6" s="64"/>
    </row>
    <row r="7" spans="1:12"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2"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2"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2"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2"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2"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2"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2"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2"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2"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 hidden="1" thickBot="1" x14ac:dyDescent="0.35">
      <c r="A21" s="62"/>
      <c r="B21" s="578" t="s">
        <v>1142</v>
      </c>
      <c r="C21" s="579"/>
      <c r="D21" s="579"/>
      <c r="E21" s="579"/>
      <c r="F21" s="579"/>
      <c r="G21" s="579"/>
      <c r="H21" s="579"/>
      <c r="I21" s="580"/>
      <c r="J21" s="64"/>
    </row>
    <row r="22" spans="1:130" s="22" customFormat="1" ht="18" customHeight="1" collapsed="1" thickBot="1" x14ac:dyDescent="0.35">
      <c r="A22" s="62"/>
      <c r="B22" s="562" t="s">
        <v>1147</v>
      </c>
      <c r="C22" s="563"/>
      <c r="D22" s="503" t="str">
        <f>IF(DZ23&gt;0,Navegación!$E$89,"")</f>
        <v/>
      </c>
      <c r="E22" s="503"/>
      <c r="F22" s="503"/>
      <c r="G22" s="503"/>
      <c r="H22" s="503"/>
      <c r="I22" s="504"/>
      <c r="J22" s="64"/>
    </row>
    <row r="23" spans="1:130" s="22" customFormat="1" x14ac:dyDescent="0.3">
      <c r="A23" s="62"/>
      <c r="B23" s="484" t="s">
        <v>1213</v>
      </c>
      <c r="C23" s="485"/>
      <c r="D23" s="16"/>
      <c r="E23" s="16"/>
      <c r="F23" s="16"/>
      <c r="G23" s="16"/>
      <c r="H23" s="16"/>
      <c r="I23" s="17"/>
      <c r="J23" s="64"/>
      <c r="DZ23" s="147">
        <f>COUNTIF(D23:I23,"&lt;&gt;")</f>
        <v>0</v>
      </c>
    </row>
    <row r="24" spans="1:130" s="22" customFormat="1" x14ac:dyDescent="0.3">
      <c r="A24" s="62"/>
      <c r="B24" s="467" t="s">
        <v>781</v>
      </c>
      <c r="C24" s="468"/>
      <c r="D24" s="26"/>
      <c r="E24" s="26"/>
      <c r="F24" s="26"/>
      <c r="G24" s="26"/>
      <c r="H24" s="26"/>
      <c r="I24" s="27"/>
      <c r="J24" s="64"/>
    </row>
    <row r="25" spans="1:130" s="22" customFormat="1" x14ac:dyDescent="0.3">
      <c r="A25" s="62"/>
      <c r="B25" s="469" t="s">
        <v>814</v>
      </c>
      <c r="C25" s="470"/>
      <c r="D25" s="19"/>
      <c r="E25" s="19"/>
      <c r="F25" s="19"/>
      <c r="G25" s="19"/>
      <c r="H25" s="19"/>
      <c r="I25" s="27"/>
      <c r="J25" s="64"/>
    </row>
    <row r="26" spans="1:130" s="22" customFormat="1" ht="84" customHeight="1" thickBot="1" x14ac:dyDescent="0.35">
      <c r="A26" s="62"/>
      <c r="B26" s="487" t="s">
        <v>181</v>
      </c>
      <c r="C26" s="488"/>
      <c r="D26" s="13">
        <v>0</v>
      </c>
      <c r="E26" s="13"/>
      <c r="F26" s="13"/>
      <c r="G26" s="13"/>
      <c r="H26" s="13"/>
      <c r="I26" s="28"/>
      <c r="J26" s="64"/>
    </row>
    <row r="27" spans="1:130" s="22" customFormat="1" ht="21" thickBot="1" x14ac:dyDescent="0.35">
      <c r="A27" s="195"/>
      <c r="B27" s="233"/>
      <c r="C27" s="233"/>
      <c r="D27" s="231"/>
      <c r="E27" s="231"/>
      <c r="F27" s="231"/>
      <c r="G27" s="231"/>
      <c r="H27" s="231"/>
      <c r="I27" s="231"/>
      <c r="J27" s="64"/>
    </row>
    <row r="28" spans="1:130" s="22" customFormat="1" collapsed="1" x14ac:dyDescent="0.3">
      <c r="A28" s="195"/>
      <c r="B28" s="494" t="s">
        <v>131</v>
      </c>
      <c r="C28" s="497"/>
      <c r="D28" s="497"/>
      <c r="E28" s="497"/>
      <c r="F28" s="497"/>
      <c r="G28" s="497"/>
      <c r="H28" s="497"/>
      <c r="I28" s="498"/>
      <c r="J28" s="64"/>
    </row>
    <row r="29" spans="1:130" s="22" customFormat="1" x14ac:dyDescent="0.3">
      <c r="A29" s="195"/>
      <c r="B29" s="495"/>
      <c r="C29" s="499"/>
      <c r="D29" s="499"/>
      <c r="E29" s="499"/>
      <c r="F29" s="499"/>
      <c r="G29" s="499"/>
      <c r="H29" s="499"/>
      <c r="I29" s="500"/>
      <c r="J29" s="64"/>
    </row>
    <row r="30" spans="1:130" s="22" customFormat="1" x14ac:dyDescent="0.3">
      <c r="A30" s="195"/>
      <c r="B30" s="495"/>
      <c r="C30" s="499"/>
      <c r="D30" s="499"/>
      <c r="E30" s="499"/>
      <c r="F30" s="499"/>
      <c r="G30" s="499"/>
      <c r="H30" s="499"/>
      <c r="I30" s="500"/>
      <c r="J30" s="64"/>
    </row>
    <row r="31" spans="1:130" s="22" customFormat="1" x14ac:dyDescent="0.3">
      <c r="A31" s="195"/>
      <c r="B31" s="495"/>
      <c r="C31" s="499"/>
      <c r="D31" s="499"/>
      <c r="E31" s="499"/>
      <c r="F31" s="499"/>
      <c r="G31" s="499"/>
      <c r="H31" s="499"/>
      <c r="I31" s="500"/>
      <c r="J31" s="64"/>
    </row>
    <row r="32" spans="1:130" s="22" customFormat="1" ht="15" thickBot="1" x14ac:dyDescent="0.35">
      <c r="A32" s="195"/>
      <c r="B32" s="496"/>
      <c r="C32" s="501"/>
      <c r="D32" s="501"/>
      <c r="E32" s="501"/>
      <c r="F32" s="501"/>
      <c r="G32" s="501"/>
      <c r="H32" s="501"/>
      <c r="I32" s="502"/>
      <c r="J32" s="64"/>
    </row>
    <row r="33" spans="1:112" s="22" customFormat="1" ht="15" thickBot="1" x14ac:dyDescent="0.35">
      <c r="A33" s="63"/>
      <c r="B33" s="489" t="str">
        <f>'WINDOWS 1'!$B$37</f>
        <v>APROBADOR POR: Jefe Dpto. Servicios Compartidos</v>
      </c>
      <c r="C33" s="489"/>
      <c r="D33" s="489"/>
      <c r="E33" s="298"/>
      <c r="F33" s="298" t="str">
        <f>'WINDOWS 1'!F37</f>
        <v>V20 de 26/09/2023</v>
      </c>
      <c r="G33" s="299"/>
      <c r="H33" s="299"/>
      <c r="I33" s="299" t="str">
        <f>"Pág. " &amp;Navegación!B88 &amp; " de " &amp;Navegación!$B$102</f>
        <v>Pág. 45 de 54</v>
      </c>
      <c r="J33" s="65"/>
    </row>
    <row r="34" spans="1:112" s="22" customFormat="1" ht="15" thickTop="1" x14ac:dyDescent="0.3">
      <c r="B34" s="82"/>
      <c r="C34" s="82"/>
      <c r="D34" s="82"/>
      <c r="E34" s="82"/>
      <c r="F34" s="82"/>
      <c r="G34" s="82"/>
      <c r="H34" s="82"/>
      <c r="I34" s="82"/>
      <c r="J34" s="82"/>
    </row>
    <row r="35" spans="1:112" s="22" customFormat="1" collapsed="1" x14ac:dyDescent="0.3">
      <c r="B35" s="82"/>
      <c r="C35" s="82"/>
      <c r="D35" s="82"/>
      <c r="E35" s="82"/>
      <c r="F35" s="82"/>
      <c r="G35" s="82"/>
      <c r="H35" s="82"/>
      <c r="I35" s="82"/>
      <c r="J35" s="82"/>
    </row>
    <row r="36" spans="1:112" s="22" customFormat="1" x14ac:dyDescent="0.3">
      <c r="B36" s="82"/>
      <c r="C36" s="82"/>
      <c r="D36" s="82"/>
      <c r="E36" s="82"/>
      <c r="F36" s="82"/>
      <c r="G36" s="82"/>
      <c r="H36" s="82"/>
      <c r="I36" s="82"/>
      <c r="J36" s="82"/>
      <c r="DH36" s="147" t="e">
        <f>COUNTIF(#REF!,"&lt;&gt;")</f>
        <v>#REF!</v>
      </c>
    </row>
    <row r="37" spans="1:112" s="22" customFormat="1" x14ac:dyDescent="0.3">
      <c r="B37" s="82"/>
      <c r="C37" s="82"/>
      <c r="D37" s="82"/>
      <c r="E37" s="82"/>
      <c r="F37" s="82"/>
      <c r="G37" s="82"/>
      <c r="H37" s="82"/>
      <c r="I37" s="82"/>
      <c r="J37" s="82"/>
    </row>
    <row r="38" spans="1:112" s="22" customFormat="1" x14ac:dyDescent="0.3">
      <c r="A38" s="82"/>
      <c r="B38" s="82"/>
      <c r="C38" s="82"/>
      <c r="D38" s="82"/>
      <c r="E38" s="82"/>
      <c r="F38" s="82"/>
      <c r="G38" s="82"/>
      <c r="H38" s="82"/>
      <c r="I38" s="82"/>
      <c r="J38" s="82"/>
    </row>
    <row r="39" spans="1:112" s="22" customFormat="1" ht="18.75" customHeight="1" x14ac:dyDescent="0.3">
      <c r="A39" s="82"/>
      <c r="B39" s="82"/>
      <c r="C39" s="82"/>
      <c r="D39" s="82"/>
      <c r="E39" s="82"/>
      <c r="F39" s="82"/>
      <c r="G39" s="82"/>
      <c r="H39" s="82"/>
      <c r="I39" s="82"/>
      <c r="J39" s="82"/>
    </row>
    <row r="40" spans="1:112" s="22" customFormat="1" ht="15" customHeight="1" x14ac:dyDescent="0.3">
      <c r="A40" s="82"/>
      <c r="B40" s="82"/>
      <c r="C40" s="82"/>
      <c r="D40" s="82"/>
      <c r="E40" s="82"/>
      <c r="F40" s="82"/>
      <c r="G40" s="82"/>
      <c r="H40" s="82"/>
      <c r="I40" s="82"/>
      <c r="J40" s="82"/>
      <c r="DH40" s="147" t="e">
        <f>COUNTIF(#REF!,"&lt;&gt;")</f>
        <v>#REF!</v>
      </c>
    </row>
    <row r="41" spans="1:112" s="22" customFormat="1" x14ac:dyDescent="0.3">
      <c r="A41" s="82"/>
      <c r="B41" s="82"/>
      <c r="C41" s="82"/>
      <c r="D41" s="82"/>
      <c r="E41" s="82"/>
      <c r="F41" s="82"/>
      <c r="G41" s="82"/>
      <c r="H41" s="82"/>
      <c r="I41" s="82"/>
      <c r="J41" s="82"/>
    </row>
    <row r="42" spans="1:112" s="22" customFormat="1" x14ac:dyDescent="0.3">
      <c r="A42" s="82"/>
      <c r="B42" s="82"/>
      <c r="C42" s="82"/>
      <c r="D42" s="82"/>
      <c r="E42" s="82"/>
      <c r="F42" s="82"/>
      <c r="G42" s="82"/>
      <c r="H42" s="82"/>
      <c r="I42" s="82"/>
      <c r="J42" s="82"/>
    </row>
    <row r="43" spans="1:112" s="22" customFormat="1" x14ac:dyDescent="0.3">
      <c r="A43" s="82"/>
      <c r="B43" s="82"/>
      <c r="C43" s="82"/>
      <c r="D43" s="82"/>
      <c r="E43" s="82"/>
      <c r="F43" s="82"/>
      <c r="G43" s="82"/>
      <c r="H43" s="82"/>
      <c r="I43" s="82"/>
      <c r="J43" s="82"/>
    </row>
    <row r="44" spans="1:112" s="22" customFormat="1" x14ac:dyDescent="0.3">
      <c r="A44" s="82"/>
      <c r="B44" s="82"/>
      <c r="C44" s="82"/>
      <c r="D44" s="82"/>
      <c r="E44" s="82"/>
      <c r="F44" s="82"/>
      <c r="G44" s="82"/>
      <c r="H44" s="82"/>
      <c r="I44" s="82"/>
      <c r="J44" s="82"/>
    </row>
    <row r="45" spans="1:112" s="22" customFormat="1" collapsed="1" x14ac:dyDescent="0.3">
      <c r="A45" s="82"/>
      <c r="B45" s="82"/>
      <c r="C45" s="82"/>
      <c r="D45" s="82"/>
      <c r="E45" s="82"/>
      <c r="F45" s="82"/>
      <c r="G45" s="82"/>
      <c r="H45" s="82"/>
      <c r="I45" s="82"/>
      <c r="J45" s="82"/>
    </row>
    <row r="46" spans="1:112" s="22" customFormat="1" hidden="1" x14ac:dyDescent="0.3">
      <c r="A46" s="82"/>
      <c r="B46" s="82"/>
      <c r="C46" s="82"/>
      <c r="D46" s="82"/>
      <c r="E46" s="82"/>
      <c r="F46" s="82"/>
      <c r="G46" s="82"/>
      <c r="H46" s="82"/>
      <c r="I46" s="82"/>
      <c r="J46" s="82"/>
      <c r="DH46" s="147" t="e">
        <f>COUNTIF(#REF!,"&lt;&gt;")</f>
        <v>#REF!</v>
      </c>
    </row>
    <row r="47" spans="1:112" s="22" customFormat="1" x14ac:dyDescent="0.3">
      <c r="A47" s="82"/>
      <c r="B47" s="82"/>
      <c r="C47" s="82"/>
      <c r="D47" s="82"/>
      <c r="E47" s="82"/>
      <c r="F47" s="82"/>
      <c r="G47" s="82"/>
      <c r="H47" s="82"/>
      <c r="I47" s="82"/>
      <c r="J47" s="82"/>
      <c r="DH47" s="147" t="e">
        <f>COUNTIF(#REF!,"&lt;&gt;")</f>
        <v>#REF!</v>
      </c>
    </row>
    <row r="48" spans="1:112" s="22" customFormat="1" x14ac:dyDescent="0.3">
      <c r="A48" s="82"/>
      <c r="B48" s="82"/>
      <c r="C48" s="82"/>
      <c r="D48" s="82"/>
      <c r="E48" s="82"/>
      <c r="F48" s="82"/>
      <c r="G48" s="82"/>
      <c r="H48" s="82"/>
      <c r="I48" s="82"/>
      <c r="J48" s="82"/>
    </row>
    <row r="49" spans="1:112" s="22" customFormat="1" collapsed="1" x14ac:dyDescent="0.3">
      <c r="A49" s="82"/>
      <c r="B49" s="82"/>
      <c r="C49" s="82"/>
      <c r="D49" s="82"/>
      <c r="E49" s="82"/>
      <c r="F49" s="82"/>
      <c r="G49" s="82"/>
      <c r="H49" s="82"/>
      <c r="I49" s="82"/>
      <c r="J49" s="82"/>
    </row>
    <row r="50" spans="1:112" s="22" customFormat="1" ht="18.75" customHeight="1" x14ac:dyDescent="0.3">
      <c r="A50" s="82"/>
      <c r="B50" s="82"/>
      <c r="C50" s="82"/>
      <c r="D50" s="82"/>
      <c r="E50" s="82"/>
      <c r="F50" s="82"/>
      <c r="G50" s="82"/>
      <c r="H50" s="82"/>
      <c r="I50" s="82"/>
      <c r="J50" s="82"/>
    </row>
    <row r="51" spans="1:112" s="22" customFormat="1" x14ac:dyDescent="0.3">
      <c r="A51" s="82"/>
      <c r="B51" s="82"/>
      <c r="C51" s="82"/>
      <c r="D51" s="82"/>
      <c r="E51" s="82"/>
      <c r="F51" s="82"/>
      <c r="G51" s="82"/>
      <c r="H51" s="82"/>
      <c r="I51" s="82"/>
      <c r="J51" s="82"/>
      <c r="DH51" s="147" t="e">
        <f>COUNTIF(#REF!,"&lt;&gt;")</f>
        <v>#REF!</v>
      </c>
    </row>
    <row r="52" spans="1:112" s="22" customFormat="1" x14ac:dyDescent="0.3">
      <c r="A52" s="82"/>
      <c r="B52" s="82"/>
      <c r="C52" s="82"/>
      <c r="D52" s="82"/>
      <c r="E52" s="82"/>
      <c r="F52" s="82"/>
      <c r="G52" s="82"/>
      <c r="H52" s="82"/>
      <c r="I52" s="82"/>
      <c r="J52" s="82"/>
    </row>
    <row r="53" spans="1:112" s="22" customFormat="1" collapsed="1" x14ac:dyDescent="0.3">
      <c r="A53" s="82"/>
      <c r="B53" s="82"/>
      <c r="C53" s="82"/>
      <c r="D53" s="82"/>
      <c r="E53" s="82"/>
      <c r="F53" s="82"/>
      <c r="G53" s="82"/>
      <c r="H53" s="82"/>
      <c r="I53" s="82"/>
      <c r="J53" s="82"/>
    </row>
    <row r="54" spans="1:112" s="22" customFormat="1" ht="18.75" customHeight="1" x14ac:dyDescent="0.3">
      <c r="A54" s="82"/>
      <c r="B54" s="82"/>
      <c r="C54" s="82"/>
      <c r="D54" s="82"/>
      <c r="E54" s="82"/>
      <c r="F54" s="82"/>
      <c r="G54" s="82"/>
      <c r="H54" s="82"/>
      <c r="I54" s="82"/>
      <c r="J54" s="82"/>
    </row>
    <row r="55" spans="1:112" s="22" customFormat="1" x14ac:dyDescent="0.3">
      <c r="A55" s="82"/>
      <c r="B55" s="82"/>
      <c r="C55" s="82"/>
      <c r="D55" s="82"/>
      <c r="E55" s="82"/>
      <c r="F55" s="82"/>
      <c r="G55" s="82"/>
      <c r="H55" s="82"/>
      <c r="I55" s="82"/>
      <c r="J55" s="82"/>
      <c r="DH55" s="147" t="e">
        <f>COUNTIF(#REF!,"&lt;&gt;")</f>
        <v>#REF!</v>
      </c>
    </row>
    <row r="56" spans="1:112" s="22" customFormat="1" x14ac:dyDescent="0.3">
      <c r="A56" s="82"/>
      <c r="B56" s="82"/>
      <c r="C56" s="82"/>
      <c r="D56" s="82"/>
      <c r="E56" s="82"/>
      <c r="F56" s="82"/>
      <c r="G56" s="82"/>
      <c r="H56" s="82"/>
      <c r="I56" s="82"/>
      <c r="J56" s="82"/>
    </row>
    <row r="57" spans="1:112" s="22" customFormat="1" collapsed="1" x14ac:dyDescent="0.3">
      <c r="A57" s="82"/>
      <c r="B57" s="82"/>
      <c r="C57" s="82"/>
      <c r="D57" s="82"/>
      <c r="E57" s="82"/>
      <c r="F57" s="82"/>
      <c r="G57" s="82"/>
      <c r="H57" s="82"/>
      <c r="I57" s="82"/>
      <c r="J57" s="82"/>
    </row>
    <row r="58" spans="1:112" s="22" customFormat="1" ht="18.75" customHeight="1" x14ac:dyDescent="0.3">
      <c r="A58" s="82"/>
      <c r="B58" s="82"/>
      <c r="C58" s="82"/>
      <c r="D58" s="82"/>
      <c r="E58" s="82"/>
      <c r="F58" s="82"/>
      <c r="G58" s="82"/>
      <c r="H58" s="82"/>
      <c r="I58" s="82"/>
      <c r="J58" s="82"/>
    </row>
    <row r="59" spans="1:112" s="22" customFormat="1" x14ac:dyDescent="0.3">
      <c r="A59" s="82"/>
      <c r="B59" s="82"/>
      <c r="C59" s="82"/>
      <c r="D59" s="82"/>
      <c r="E59" s="82"/>
      <c r="F59" s="82"/>
      <c r="G59" s="82"/>
      <c r="H59" s="82"/>
      <c r="I59" s="82"/>
      <c r="J59" s="82"/>
      <c r="DH59" s="147" t="e">
        <f>COUNTIF(#REF!,"&lt;&gt;")</f>
        <v>#REF!</v>
      </c>
    </row>
    <row r="60" spans="1:112" s="22" customFormat="1" x14ac:dyDescent="0.3">
      <c r="A60" s="82"/>
      <c r="B60" s="82"/>
      <c r="C60" s="82"/>
      <c r="D60" s="82"/>
      <c r="E60" s="82"/>
      <c r="F60" s="82"/>
      <c r="G60" s="82"/>
      <c r="H60" s="82"/>
      <c r="I60" s="82"/>
      <c r="J60" s="82"/>
    </row>
    <row r="61" spans="1:112" s="22" customFormat="1" x14ac:dyDescent="0.3">
      <c r="A61" s="82"/>
      <c r="B61" s="82"/>
      <c r="C61" s="82"/>
      <c r="D61" s="82"/>
      <c r="E61" s="82"/>
      <c r="F61" s="82"/>
      <c r="G61" s="82"/>
      <c r="H61" s="82"/>
      <c r="I61" s="82"/>
      <c r="J61" s="82"/>
    </row>
    <row r="62" spans="1:112" s="22" customFormat="1" ht="18.75" customHeight="1" x14ac:dyDescent="0.3">
      <c r="A62" s="82"/>
      <c r="B62" s="82"/>
      <c r="C62" s="82"/>
      <c r="D62" s="82"/>
      <c r="E62" s="82"/>
      <c r="F62" s="82"/>
      <c r="G62" s="82"/>
      <c r="H62" s="82"/>
      <c r="I62" s="82"/>
      <c r="J62" s="82"/>
    </row>
    <row r="63" spans="1:112" s="22" customFormat="1" x14ac:dyDescent="0.3">
      <c r="A63" s="82"/>
      <c r="B63" s="82"/>
      <c r="C63" s="82"/>
      <c r="D63" s="82"/>
      <c r="E63" s="82"/>
      <c r="F63" s="82"/>
      <c r="G63" s="82"/>
      <c r="H63" s="82"/>
      <c r="I63" s="82"/>
      <c r="J63" s="82"/>
      <c r="DH63" s="147" t="e">
        <f>COUNTIF(#REF!,"&lt;&gt;")</f>
        <v>#REF!</v>
      </c>
    </row>
    <row r="64" spans="1:112" s="22" customFormat="1" x14ac:dyDescent="0.3">
      <c r="A64" s="82"/>
      <c r="B64" s="82"/>
      <c r="C64" s="82"/>
      <c r="D64" s="82"/>
      <c r="E64" s="82"/>
      <c r="F64" s="82"/>
      <c r="G64" s="82"/>
      <c r="H64" s="82"/>
      <c r="I64" s="82"/>
      <c r="J64" s="82"/>
    </row>
    <row r="65" spans="1:112" s="22" customFormat="1" ht="42" customHeight="1" x14ac:dyDescent="0.3">
      <c r="A65" s="82"/>
      <c r="B65" s="82"/>
      <c r="C65" s="82"/>
      <c r="D65" s="82"/>
      <c r="E65" s="82"/>
      <c r="F65" s="82"/>
      <c r="G65" s="82"/>
      <c r="H65" s="82"/>
      <c r="I65" s="82"/>
      <c r="J65" s="82"/>
    </row>
    <row r="66" spans="1:112" s="22" customFormat="1" x14ac:dyDescent="0.3">
      <c r="A66" s="82"/>
      <c r="B66" s="82"/>
      <c r="C66" s="82"/>
      <c r="D66" s="82"/>
      <c r="E66" s="82"/>
      <c r="F66" s="82"/>
      <c r="G66" s="82"/>
      <c r="H66" s="82"/>
      <c r="I66" s="82"/>
      <c r="J66" s="82"/>
    </row>
    <row r="67" spans="1:112" s="22" customFormat="1" x14ac:dyDescent="0.3">
      <c r="A67" s="82"/>
      <c r="B67" s="82"/>
      <c r="C67" s="82"/>
      <c r="D67" s="82"/>
      <c r="E67" s="82"/>
      <c r="F67" s="82"/>
      <c r="G67" s="82"/>
      <c r="H67" s="82"/>
      <c r="I67" s="82"/>
      <c r="J67" s="82"/>
      <c r="DH67" s="147" t="e">
        <f>COUNTIF(#REF!,"&lt;&gt;")</f>
        <v>#REF!</v>
      </c>
    </row>
    <row r="68" spans="1:112" s="22" customFormat="1" x14ac:dyDescent="0.3">
      <c r="A68" s="82"/>
      <c r="B68" s="82"/>
      <c r="C68" s="82"/>
      <c r="D68" s="82"/>
      <c r="E68" s="82"/>
      <c r="F68" s="82"/>
      <c r="G68" s="82"/>
      <c r="H68" s="82"/>
      <c r="I68" s="82"/>
      <c r="J68" s="82"/>
    </row>
    <row r="69" spans="1:112" s="22" customFormat="1" collapsed="1" x14ac:dyDescent="0.3">
      <c r="A69" s="82"/>
      <c r="B69" s="82"/>
      <c r="C69" s="82"/>
      <c r="D69" s="82"/>
      <c r="E69" s="82"/>
      <c r="F69" s="82"/>
      <c r="G69" s="82"/>
      <c r="H69" s="82"/>
      <c r="I69" s="82"/>
      <c r="J69" s="82"/>
    </row>
    <row r="70" spans="1:112" s="22" customFormat="1" ht="15" customHeight="1" x14ac:dyDescent="0.3">
      <c r="A70" s="82"/>
      <c r="B70" s="82"/>
      <c r="C70" s="82"/>
      <c r="D70" s="82"/>
      <c r="E70" s="82"/>
      <c r="F70" s="82"/>
      <c r="G70" s="82"/>
      <c r="H70" s="82"/>
      <c r="I70" s="82"/>
      <c r="J70" s="82"/>
      <c r="DH70" s="147" t="e">
        <f>COUNTIF(#REF!,"&lt;&gt;")</f>
        <v>#REF!</v>
      </c>
    </row>
    <row r="71" spans="1:112" s="22" customFormat="1" x14ac:dyDescent="0.3">
      <c r="A71" s="82"/>
      <c r="B71" s="82"/>
      <c r="C71" s="82"/>
      <c r="D71" s="82"/>
      <c r="E71" s="82"/>
      <c r="F71" s="82"/>
      <c r="G71" s="82"/>
      <c r="H71" s="82"/>
      <c r="I71" s="82"/>
      <c r="J71" s="82"/>
    </row>
    <row r="72" spans="1:112" s="22" customFormat="1" x14ac:dyDescent="0.3">
      <c r="A72" s="82"/>
      <c r="B72" s="82"/>
      <c r="C72" s="82"/>
      <c r="D72" s="82"/>
      <c r="E72" s="82"/>
      <c r="F72" s="82"/>
      <c r="G72" s="82"/>
      <c r="H72" s="82"/>
      <c r="I72" s="82"/>
      <c r="J72" s="82"/>
      <c r="DH72" s="147" t="e">
        <f>COUNTIF(#REF!,"&lt;&gt;")</f>
        <v>#REF!</v>
      </c>
    </row>
    <row r="73" spans="1:112" s="22" customFormat="1" collapsed="1" x14ac:dyDescent="0.3">
      <c r="A73" s="82"/>
      <c r="B73" s="82"/>
      <c r="C73" s="82"/>
      <c r="D73" s="82"/>
      <c r="E73" s="82"/>
      <c r="F73" s="82"/>
      <c r="G73" s="82"/>
      <c r="H73" s="82"/>
      <c r="I73" s="82"/>
      <c r="J73" s="82"/>
    </row>
    <row r="74" spans="1:112" s="22" customFormat="1" x14ac:dyDescent="0.3">
      <c r="A74" s="82"/>
      <c r="B74" s="82"/>
      <c r="C74" s="82"/>
      <c r="D74" s="82"/>
      <c r="E74" s="82"/>
      <c r="F74" s="82"/>
      <c r="G74" s="82"/>
      <c r="H74" s="82"/>
      <c r="I74" s="82"/>
      <c r="J74" s="82"/>
    </row>
    <row r="75" spans="1:112" s="22" customFormat="1" x14ac:dyDescent="0.3">
      <c r="A75" s="82"/>
      <c r="B75" s="82"/>
      <c r="C75" s="82"/>
      <c r="D75" s="82"/>
      <c r="E75" s="82"/>
      <c r="F75" s="82"/>
      <c r="G75" s="82"/>
      <c r="H75" s="82"/>
      <c r="I75" s="82"/>
      <c r="J75" s="82"/>
    </row>
    <row r="76" spans="1:112" s="22" customFormat="1" ht="24" customHeight="1" x14ac:dyDescent="0.3">
      <c r="A76" s="82"/>
      <c r="B76" s="82"/>
      <c r="C76" s="82"/>
      <c r="D76" s="82"/>
      <c r="E76" s="82"/>
      <c r="F76" s="82"/>
      <c r="G76" s="82"/>
      <c r="H76" s="82"/>
      <c r="I76" s="82"/>
      <c r="J76" s="82"/>
    </row>
    <row r="77" spans="1:112" s="22" customFormat="1" x14ac:dyDescent="0.3">
      <c r="A77" s="82"/>
      <c r="B77" s="82"/>
      <c r="C77" s="82"/>
      <c r="D77" s="82"/>
      <c r="E77" s="82"/>
      <c r="F77" s="82"/>
      <c r="G77" s="82"/>
      <c r="H77" s="82"/>
      <c r="I77" s="82"/>
      <c r="J77" s="82"/>
    </row>
    <row r="78" spans="1:112" s="22" customFormat="1" hidden="1" x14ac:dyDescent="0.3">
      <c r="A78" s="82"/>
      <c r="B78" s="82"/>
      <c r="C78" s="82"/>
      <c r="D78" s="82"/>
      <c r="E78" s="82"/>
      <c r="F78" s="82"/>
      <c r="G78" s="82"/>
      <c r="H78" s="82"/>
      <c r="I78" s="82"/>
      <c r="J78" s="82"/>
    </row>
    <row r="79" spans="1:112" s="22" customFormat="1" ht="15.75" customHeight="1" x14ac:dyDescent="0.3">
      <c r="A79" s="82"/>
      <c r="B79" s="82"/>
      <c r="C79" s="82"/>
      <c r="D79" s="82"/>
      <c r="E79" s="82"/>
      <c r="F79" s="82"/>
      <c r="G79" s="82"/>
      <c r="H79" s="82"/>
      <c r="I79" s="82"/>
      <c r="J79" s="82"/>
      <c r="DH79" s="147" t="e">
        <f>COUNTIF(#REF!,"&lt;&gt;")</f>
        <v>#REF!</v>
      </c>
    </row>
    <row r="80" spans="1:112" s="22" customFormat="1" x14ac:dyDescent="0.3">
      <c r="A80" s="82"/>
      <c r="B80" s="82"/>
      <c r="C80" s="82"/>
      <c r="D80" s="82"/>
      <c r="E80" s="82"/>
      <c r="F80" s="82"/>
      <c r="G80" s="82"/>
      <c r="H80" s="82"/>
      <c r="I80" s="82"/>
      <c r="J80" s="82"/>
    </row>
    <row r="81" spans="1:112" s="22" customFormat="1" ht="15" customHeight="1" x14ac:dyDescent="0.3">
      <c r="A81" s="82"/>
      <c r="B81" s="82"/>
      <c r="C81" s="82"/>
      <c r="D81" s="82"/>
      <c r="E81" s="82"/>
      <c r="F81" s="82"/>
      <c r="G81" s="82"/>
      <c r="H81" s="82"/>
      <c r="I81" s="82"/>
      <c r="J81" s="82"/>
    </row>
    <row r="82" spans="1:112" s="22" customFormat="1" x14ac:dyDescent="0.3">
      <c r="A82" s="82"/>
      <c r="B82" s="82"/>
      <c r="C82" s="82"/>
      <c r="D82" s="82"/>
      <c r="E82" s="82"/>
      <c r="F82" s="82"/>
      <c r="G82" s="82"/>
      <c r="H82" s="82"/>
      <c r="I82" s="82"/>
      <c r="J82" s="82"/>
    </row>
    <row r="83" spans="1:112" s="22" customFormat="1" x14ac:dyDescent="0.3">
      <c r="A83" s="82"/>
      <c r="B83" s="82"/>
      <c r="C83" s="82"/>
      <c r="D83" s="82"/>
      <c r="E83" s="82"/>
      <c r="F83" s="82"/>
      <c r="G83" s="82"/>
      <c r="H83" s="82"/>
      <c r="I83" s="82"/>
      <c r="J83" s="82"/>
    </row>
    <row r="84" spans="1:112" s="22" customFormat="1" x14ac:dyDescent="0.3">
      <c r="A84" s="82"/>
      <c r="B84" s="82"/>
      <c r="C84" s="82"/>
      <c r="D84" s="82"/>
      <c r="E84" s="82"/>
      <c r="F84" s="82"/>
      <c r="G84" s="82"/>
      <c r="H84" s="82"/>
      <c r="I84" s="82"/>
      <c r="J84" s="82"/>
    </row>
    <row r="85" spans="1:112" s="22" customFormat="1" ht="18.75" customHeight="1" x14ac:dyDescent="0.3">
      <c r="A85" s="82"/>
      <c r="B85" s="82"/>
      <c r="C85" s="82"/>
      <c r="D85" s="82"/>
      <c r="E85" s="82"/>
      <c r="F85" s="82"/>
      <c r="G85" s="82"/>
      <c r="H85" s="82"/>
      <c r="I85" s="82"/>
      <c r="J85" s="82"/>
    </row>
    <row r="86" spans="1:112" s="22" customFormat="1" x14ac:dyDescent="0.3">
      <c r="A86" s="82"/>
      <c r="B86" s="82"/>
      <c r="C86" s="82"/>
      <c r="D86" s="82"/>
      <c r="E86" s="82"/>
      <c r="F86" s="82"/>
      <c r="G86" s="82"/>
      <c r="H86" s="82"/>
      <c r="I86" s="82"/>
      <c r="J86" s="82"/>
      <c r="DH86" s="147">
        <f>COUNTIF(D23:I23,"&lt;&gt;")</f>
        <v>0</v>
      </c>
    </row>
    <row r="87" spans="1:112" s="22" customFormat="1" x14ac:dyDescent="0.3">
      <c r="A87" s="82"/>
      <c r="B87" s="82"/>
      <c r="C87" s="82"/>
      <c r="D87" s="82"/>
      <c r="E87" s="82"/>
      <c r="F87" s="82"/>
      <c r="G87" s="82"/>
      <c r="H87" s="82"/>
      <c r="I87" s="82"/>
      <c r="J87" s="82"/>
    </row>
    <row r="88" spans="1:112" s="22" customFormat="1" x14ac:dyDescent="0.3">
      <c r="A88" s="82"/>
      <c r="B88" s="82"/>
      <c r="C88" s="82"/>
      <c r="D88" s="82"/>
      <c r="E88" s="82"/>
      <c r="F88" s="82"/>
      <c r="G88" s="82"/>
      <c r="H88" s="82"/>
      <c r="I88" s="82"/>
      <c r="J88" s="82"/>
    </row>
    <row r="89" spans="1:112" s="22" customFormat="1" ht="63" customHeight="1" x14ac:dyDescent="0.3">
      <c r="A89" s="82"/>
      <c r="B89" s="82"/>
      <c r="C89" s="82"/>
      <c r="D89" s="82"/>
      <c r="E89" s="82"/>
      <c r="F89" s="82"/>
      <c r="G89" s="82"/>
      <c r="H89" s="82"/>
      <c r="I89" s="82"/>
      <c r="J89" s="82"/>
    </row>
    <row r="90" spans="1:112" s="22" customFormat="1" x14ac:dyDescent="0.3">
      <c r="A90" s="82"/>
      <c r="B90" s="82"/>
      <c r="C90" s="82"/>
      <c r="D90" s="82"/>
      <c r="E90" s="82"/>
      <c r="F90" s="82"/>
      <c r="G90" s="82"/>
      <c r="H90" s="82"/>
      <c r="I90" s="82"/>
      <c r="J90" s="82"/>
    </row>
    <row r="91" spans="1:112" s="22" customFormat="1" x14ac:dyDescent="0.3">
      <c r="A91" s="82"/>
      <c r="B91" s="82"/>
      <c r="C91" s="82"/>
      <c r="D91" s="82"/>
      <c r="E91" s="82"/>
      <c r="F91" s="82"/>
      <c r="G91" s="82"/>
      <c r="H91" s="82"/>
      <c r="I91" s="82"/>
      <c r="J91" s="82"/>
      <c r="DH91" s="147" t="e">
        <f>COUNTIF(#REF!,"&lt;&gt;")</f>
        <v>#REF!</v>
      </c>
    </row>
    <row r="92" spans="1:112" s="22" customFormat="1" x14ac:dyDescent="0.3">
      <c r="A92" s="82"/>
      <c r="B92" s="82"/>
      <c r="C92" s="82"/>
      <c r="D92" s="82"/>
      <c r="E92" s="82"/>
      <c r="F92" s="82"/>
      <c r="G92" s="82"/>
      <c r="H92" s="82"/>
      <c r="I92" s="82"/>
      <c r="J92" s="82"/>
    </row>
    <row r="93" spans="1:112" s="22" customFormat="1" ht="18.75" customHeight="1" x14ac:dyDescent="0.3">
      <c r="A93" s="82"/>
      <c r="B93" s="82"/>
      <c r="C93" s="82"/>
      <c r="D93" s="82"/>
      <c r="E93" s="82"/>
      <c r="F93" s="82"/>
      <c r="G93" s="82"/>
      <c r="H93" s="82"/>
      <c r="I93" s="82"/>
      <c r="J93" s="82"/>
    </row>
    <row r="94" spans="1:112" s="22" customFormat="1" x14ac:dyDescent="0.3">
      <c r="A94" s="82"/>
      <c r="B94" s="82"/>
      <c r="C94" s="82"/>
      <c r="D94" s="82"/>
      <c r="E94" s="82"/>
      <c r="F94" s="82"/>
      <c r="G94" s="82"/>
      <c r="H94" s="82"/>
      <c r="I94" s="82"/>
      <c r="J94" s="82"/>
      <c r="DH94" s="147" t="e">
        <f>COUNTIF(#REF!,"&lt;&gt;")</f>
        <v>#REF!</v>
      </c>
    </row>
    <row r="95" spans="1:112" s="22" customFormat="1" x14ac:dyDescent="0.3">
      <c r="A95" s="82"/>
      <c r="B95" s="82"/>
      <c r="C95" s="82"/>
      <c r="D95" s="82"/>
      <c r="E95" s="82"/>
      <c r="F95" s="82"/>
      <c r="G95" s="82"/>
      <c r="H95" s="82"/>
      <c r="I95" s="82"/>
      <c r="J95" s="82"/>
    </row>
    <row r="96" spans="1:112" s="22" customFormat="1" x14ac:dyDescent="0.3">
      <c r="A96" s="82"/>
      <c r="B96" s="82"/>
      <c r="C96" s="82"/>
      <c r="D96" s="82"/>
      <c r="E96" s="82"/>
      <c r="F96" s="82"/>
      <c r="G96" s="82"/>
      <c r="H96" s="82"/>
      <c r="I96" s="82"/>
      <c r="J96" s="82"/>
    </row>
    <row r="97" spans="1:112" s="22" customFormat="1" hidden="1" x14ac:dyDescent="0.3">
      <c r="A97" s="82"/>
      <c r="B97" s="82"/>
      <c r="C97" s="82"/>
      <c r="D97" s="82"/>
      <c r="E97" s="82"/>
      <c r="F97" s="82"/>
      <c r="G97" s="82"/>
      <c r="H97" s="82"/>
      <c r="I97" s="82"/>
      <c r="J97" s="82"/>
    </row>
    <row r="98" spans="1:112" s="22" customFormat="1" x14ac:dyDescent="0.3">
      <c r="A98" s="82"/>
      <c r="B98" s="82"/>
      <c r="C98" s="82"/>
      <c r="D98" s="82"/>
      <c r="E98" s="82"/>
      <c r="F98" s="82"/>
      <c r="G98" s="82"/>
      <c r="H98" s="82"/>
      <c r="I98" s="82"/>
      <c r="J98" s="82"/>
      <c r="K98"/>
      <c r="L98"/>
      <c r="DH98" s="147" t="e">
        <f>COUNTIF(#REF!,"&lt;&gt;")</f>
        <v>#REF!</v>
      </c>
    </row>
    <row r="99" spans="1:112" s="22" customFormat="1" x14ac:dyDescent="0.3">
      <c r="A99" s="82"/>
      <c r="B99" s="82"/>
      <c r="C99" s="82"/>
      <c r="D99" s="82"/>
      <c r="E99" s="82"/>
      <c r="F99" s="82"/>
      <c r="G99" s="82"/>
      <c r="H99" s="82"/>
      <c r="I99" s="82"/>
      <c r="J99" s="82"/>
    </row>
    <row r="100" spans="1:112" s="22" customFormat="1" x14ac:dyDescent="0.3">
      <c r="A100" s="82"/>
      <c r="B100" s="82"/>
      <c r="C100" s="82"/>
      <c r="D100" s="82"/>
      <c r="E100" s="82"/>
      <c r="F100" s="82"/>
      <c r="G100" s="82"/>
      <c r="H100" s="82"/>
      <c r="I100" s="82"/>
      <c r="J100" s="82"/>
    </row>
    <row r="101" spans="1:112" s="22" customFormat="1" ht="26.25" customHeight="1" x14ac:dyDescent="0.3">
      <c r="A101" s="82"/>
      <c r="B101" s="82"/>
      <c r="C101" s="82"/>
      <c r="D101" s="82"/>
      <c r="E101" s="82"/>
      <c r="F101" s="82"/>
      <c r="G101" s="82"/>
      <c r="H101" s="82"/>
      <c r="I101" s="82"/>
      <c r="J101" s="82"/>
    </row>
    <row r="102" spans="1:112" s="22" customFormat="1" x14ac:dyDescent="0.3">
      <c r="A102" s="82"/>
      <c r="B102" s="82"/>
      <c r="C102" s="82"/>
      <c r="D102" s="82"/>
      <c r="E102" s="82"/>
      <c r="F102" s="82"/>
      <c r="G102" s="82"/>
      <c r="H102" s="82"/>
      <c r="I102" s="82"/>
      <c r="J102" s="82"/>
    </row>
    <row r="103" spans="1:112" s="22" customFormat="1" x14ac:dyDescent="0.3">
      <c r="A103" s="82"/>
      <c r="B103" s="82"/>
      <c r="C103" s="82"/>
      <c r="D103" s="82"/>
      <c r="E103" s="82"/>
      <c r="F103" s="82"/>
      <c r="G103" s="82"/>
      <c r="H103" s="82"/>
      <c r="I103" s="82"/>
      <c r="J103" s="82"/>
    </row>
    <row r="104" spans="1:112" s="22" customFormat="1" x14ac:dyDescent="0.3">
      <c r="A104" s="82"/>
      <c r="B104" s="82"/>
      <c r="C104" s="82"/>
      <c r="D104" s="82"/>
      <c r="E104" s="82"/>
      <c r="F104" s="82"/>
      <c r="G104" s="82"/>
      <c r="H104" s="82"/>
      <c r="I104" s="82"/>
      <c r="J104" s="82"/>
    </row>
    <row r="105" spans="1:112" s="22" customFormat="1" x14ac:dyDescent="0.3">
      <c r="A105" s="82"/>
      <c r="B105" s="82"/>
      <c r="C105" s="82"/>
      <c r="D105" s="82"/>
      <c r="E105" s="82"/>
      <c r="F105" s="82"/>
      <c r="G105" s="82"/>
      <c r="H105" s="82"/>
      <c r="I105" s="82"/>
      <c r="J105" s="82"/>
    </row>
    <row r="106" spans="1:112" s="22" customFormat="1" x14ac:dyDescent="0.3">
      <c r="A106" s="82"/>
      <c r="B106" s="82"/>
      <c r="C106" s="82"/>
      <c r="D106" s="82"/>
      <c r="E106" s="82"/>
      <c r="F106" s="82"/>
      <c r="G106" s="82"/>
      <c r="H106" s="82"/>
      <c r="I106" s="82"/>
      <c r="J106" s="82"/>
    </row>
    <row r="107" spans="1:112" s="22" customFormat="1" ht="25.5" customHeight="1" x14ac:dyDescent="0.3">
      <c r="A107" s="82"/>
      <c r="B107" s="82"/>
      <c r="C107" s="82"/>
      <c r="D107" s="82"/>
      <c r="E107" s="82"/>
      <c r="F107" s="82"/>
      <c r="G107" s="82"/>
      <c r="H107" s="82"/>
      <c r="I107" s="82"/>
      <c r="J107" s="82"/>
    </row>
    <row r="108" spans="1:112" s="22" customFormat="1" ht="36" customHeight="1" x14ac:dyDescent="0.3">
      <c r="A108" s="82"/>
      <c r="B108" s="82"/>
      <c r="C108" s="82"/>
      <c r="D108" s="82"/>
      <c r="E108" s="82"/>
      <c r="F108" s="82"/>
      <c r="G108" s="82"/>
      <c r="H108" s="82"/>
      <c r="I108" s="82"/>
      <c r="J108" s="82"/>
    </row>
    <row r="109" spans="1:112" s="22" customFormat="1" x14ac:dyDescent="0.3">
      <c r="A109" s="82"/>
      <c r="B109" s="82"/>
      <c r="C109" s="82"/>
      <c r="D109" s="82"/>
      <c r="E109" s="82"/>
      <c r="F109" s="82"/>
      <c r="G109" s="82"/>
      <c r="H109" s="82"/>
      <c r="I109" s="82"/>
      <c r="J109" s="82"/>
    </row>
    <row r="110" spans="1:112" s="22" customFormat="1" ht="15" customHeight="1" x14ac:dyDescent="0.3">
      <c r="A110" s="82"/>
      <c r="B110" s="82"/>
      <c r="C110" s="82"/>
      <c r="D110" s="82"/>
      <c r="E110" s="82"/>
      <c r="F110" s="82"/>
      <c r="G110" s="82"/>
      <c r="H110" s="82"/>
      <c r="I110" s="82"/>
      <c r="J110" s="82"/>
      <c r="DH110" s="147" t="e">
        <f>COUNTIF(#REF!,"&lt;&gt;")</f>
        <v>#REF!</v>
      </c>
    </row>
    <row r="111" spans="1:112" s="22" customFormat="1" x14ac:dyDescent="0.3">
      <c r="A111" s="82"/>
      <c r="B111" s="82"/>
      <c r="C111" s="82"/>
      <c r="D111" s="82"/>
      <c r="E111" s="82"/>
      <c r="F111" s="82"/>
      <c r="G111" s="82"/>
      <c r="H111" s="82"/>
      <c r="I111" s="82"/>
      <c r="J111" s="82"/>
      <c r="K111"/>
      <c r="L111"/>
    </row>
    <row r="112" spans="1:112" s="22" customFormat="1" ht="93" customHeight="1" x14ac:dyDescent="0.3">
      <c r="A112" s="82"/>
      <c r="B112" s="82"/>
      <c r="C112" s="82"/>
      <c r="D112" s="82"/>
      <c r="E112" s="82"/>
      <c r="F112" s="82"/>
      <c r="G112" s="82"/>
      <c r="H112" s="82"/>
      <c r="I112" s="82"/>
      <c r="J112" s="82"/>
    </row>
    <row r="113" spans="1:112" s="22" customFormat="1" x14ac:dyDescent="0.3">
      <c r="A113" s="82"/>
      <c r="B113" s="82"/>
      <c r="C113" s="82"/>
      <c r="D113" s="82"/>
      <c r="E113" s="82"/>
      <c r="F113" s="82"/>
      <c r="G113" s="82"/>
      <c r="H113" s="82"/>
      <c r="I113" s="82"/>
      <c r="J113" s="82"/>
    </row>
    <row r="114" spans="1:112" s="22" customFormat="1" x14ac:dyDescent="0.3">
      <c r="A114" s="82"/>
      <c r="B114" s="82"/>
      <c r="C114" s="82"/>
      <c r="D114" s="82"/>
      <c r="E114" s="82"/>
      <c r="F114" s="82"/>
      <c r="G114" s="82"/>
      <c r="H114" s="82"/>
      <c r="I114" s="82"/>
      <c r="J114" s="82"/>
    </row>
    <row r="115" spans="1:112" s="22" customFormat="1" x14ac:dyDescent="0.3">
      <c r="A115" s="82"/>
      <c r="B115" s="82"/>
      <c r="C115" s="82"/>
      <c r="D115" s="82"/>
      <c r="E115" s="82"/>
      <c r="F115" s="82"/>
      <c r="G115" s="82"/>
      <c r="H115" s="82"/>
      <c r="I115" s="82"/>
      <c r="J115" s="82"/>
      <c r="DH115" s="147" t="e">
        <f>COUNTIF(#REF!,"&lt;&gt;")</f>
        <v>#REF!</v>
      </c>
    </row>
    <row r="116" spans="1:112" s="22" customFormat="1" ht="18.75" customHeight="1" x14ac:dyDescent="0.3">
      <c r="A116" s="82"/>
      <c r="B116" s="82"/>
      <c r="C116" s="82"/>
      <c r="D116" s="82"/>
      <c r="E116" s="82"/>
      <c r="F116" s="82"/>
      <c r="G116" s="82"/>
      <c r="H116" s="82"/>
      <c r="I116" s="82"/>
      <c r="J116" s="82"/>
    </row>
    <row r="117" spans="1:112" s="22" customFormat="1" ht="15" customHeight="1" x14ac:dyDescent="0.3">
      <c r="A117" s="82"/>
      <c r="B117" s="82"/>
      <c r="C117" s="82"/>
      <c r="D117" s="82"/>
      <c r="E117" s="82"/>
      <c r="F117" s="82"/>
      <c r="G117" s="82"/>
      <c r="H117" s="82"/>
      <c r="I117" s="82"/>
      <c r="J117" s="82"/>
    </row>
    <row r="118" spans="1:112" s="22" customFormat="1" x14ac:dyDescent="0.3">
      <c r="A118" s="82"/>
      <c r="B118" s="82"/>
      <c r="C118" s="82"/>
      <c r="D118" s="82"/>
      <c r="E118" s="82"/>
      <c r="F118" s="82"/>
      <c r="G118" s="82"/>
      <c r="H118" s="82"/>
      <c r="I118" s="82"/>
      <c r="J118" s="82"/>
    </row>
    <row r="119" spans="1:112" s="22" customFormat="1" x14ac:dyDescent="0.3">
      <c r="A119" s="82"/>
      <c r="B119" s="82"/>
      <c r="C119" s="82"/>
      <c r="D119" s="82"/>
      <c r="E119" s="82"/>
      <c r="F119" s="82"/>
      <c r="G119" s="82"/>
      <c r="H119" s="82"/>
      <c r="I119" s="82"/>
      <c r="J119" s="82"/>
    </row>
    <row r="120" spans="1:112" s="22" customFormat="1" ht="59.25" customHeight="1" x14ac:dyDescent="0.3">
      <c r="A120" s="82"/>
      <c r="B120" s="82"/>
      <c r="C120" s="82"/>
      <c r="D120" s="82"/>
      <c r="E120" s="82"/>
      <c r="F120" s="82"/>
      <c r="G120" s="82"/>
      <c r="H120" s="82"/>
      <c r="I120" s="82"/>
      <c r="J120" s="82"/>
    </row>
    <row r="121" spans="1:112" s="22" customFormat="1" ht="18.75" customHeight="1" x14ac:dyDescent="0.3">
      <c r="A121" s="82"/>
      <c r="B121" s="82"/>
      <c r="C121" s="82"/>
      <c r="D121" s="82"/>
      <c r="E121" s="82"/>
      <c r="F121" s="82"/>
      <c r="G121" s="82"/>
      <c r="H121" s="82"/>
      <c r="I121" s="82"/>
      <c r="J121" s="82"/>
    </row>
    <row r="122" spans="1:112" s="22" customFormat="1" x14ac:dyDescent="0.3">
      <c r="A122" s="82"/>
      <c r="B122" s="82"/>
      <c r="C122" s="82"/>
      <c r="D122" s="82"/>
      <c r="E122" s="82"/>
      <c r="F122" s="82"/>
      <c r="G122" s="82"/>
      <c r="H122" s="82"/>
      <c r="I122" s="82"/>
      <c r="J122" s="82"/>
    </row>
    <row r="123" spans="1:112" s="22" customFormat="1" ht="15" customHeight="1" x14ac:dyDescent="0.3">
      <c r="A123" s="82"/>
      <c r="B123" s="82"/>
      <c r="C123" s="82"/>
      <c r="D123" s="82"/>
      <c r="E123" s="82"/>
      <c r="F123" s="82"/>
      <c r="G123" s="82"/>
      <c r="H123" s="82"/>
      <c r="I123" s="82"/>
      <c r="J123" s="82"/>
      <c r="DH123" s="147" t="e">
        <f>COUNTIF(#REF!,"&lt;&gt;")</f>
        <v>#REF!</v>
      </c>
    </row>
    <row r="124" spans="1:112" s="22" customFormat="1" x14ac:dyDescent="0.3">
      <c r="A124" s="82"/>
      <c r="B124" s="82"/>
      <c r="C124" s="82"/>
      <c r="D124" s="82"/>
      <c r="E124" s="82"/>
      <c r="F124" s="82"/>
      <c r="G124" s="82"/>
      <c r="H124" s="82"/>
      <c r="I124" s="82"/>
      <c r="J124" s="82"/>
    </row>
    <row r="125" spans="1:112" s="22" customFormat="1" ht="36" customHeight="1" x14ac:dyDescent="0.3">
      <c r="A125" s="82"/>
      <c r="B125" s="82"/>
      <c r="C125" s="82"/>
      <c r="D125" s="82"/>
      <c r="E125" s="82"/>
      <c r="F125" s="82"/>
      <c r="G125" s="82"/>
      <c r="H125" s="82"/>
      <c r="I125" s="82"/>
      <c r="J125" s="82"/>
    </row>
    <row r="126" spans="1:112" s="22" customFormat="1" x14ac:dyDescent="0.3">
      <c r="A126" s="82"/>
      <c r="B126" s="82"/>
      <c r="C126" s="82"/>
      <c r="D126" s="82"/>
      <c r="E126" s="82"/>
      <c r="F126" s="82"/>
      <c r="G126" s="82"/>
      <c r="H126" s="82"/>
      <c r="I126" s="82"/>
      <c r="J126" s="82"/>
    </row>
    <row r="127" spans="1:112" s="22" customFormat="1" ht="18.75" customHeight="1" x14ac:dyDescent="0.3">
      <c r="A127" s="82"/>
      <c r="B127" s="82"/>
      <c r="C127" s="82"/>
      <c r="D127" s="82"/>
      <c r="E127" s="82"/>
      <c r="F127" s="82"/>
      <c r="G127" s="82"/>
      <c r="H127" s="82"/>
      <c r="I127" s="82"/>
      <c r="J127" s="82"/>
    </row>
    <row r="128" spans="1:112" s="22" customFormat="1" ht="36.75" customHeight="1" x14ac:dyDescent="0.3">
      <c r="A128" s="82"/>
      <c r="B128" s="82"/>
      <c r="C128" s="82"/>
      <c r="D128" s="82"/>
      <c r="E128" s="82"/>
      <c r="F128" s="82"/>
      <c r="G128" s="82"/>
      <c r="H128" s="82"/>
      <c r="I128" s="82"/>
      <c r="J128" s="82"/>
    </row>
    <row r="129" spans="1:15" s="22" customFormat="1" ht="39" customHeight="1" x14ac:dyDescent="0.3">
      <c r="A129" s="82"/>
      <c r="B129" s="82"/>
      <c r="C129" s="82"/>
      <c r="D129" s="82"/>
      <c r="E129" s="82"/>
      <c r="F129" s="82"/>
      <c r="G129" s="82"/>
      <c r="H129" s="82"/>
      <c r="I129" s="82"/>
      <c r="J129" s="82"/>
    </row>
    <row r="130" spans="1:15" s="22" customFormat="1" x14ac:dyDescent="0.3">
      <c r="A130" s="82"/>
      <c r="B130" s="82"/>
      <c r="C130" s="82"/>
      <c r="D130" s="82"/>
      <c r="E130" s="82"/>
      <c r="F130" s="82"/>
      <c r="G130" s="82"/>
      <c r="H130" s="82"/>
      <c r="I130" s="82"/>
      <c r="J130" s="82"/>
    </row>
    <row r="131" spans="1:15" s="22" customFormat="1" ht="45" customHeight="1" x14ac:dyDescent="0.3">
      <c r="A131" s="82"/>
      <c r="B131" s="82"/>
      <c r="C131" s="82"/>
      <c r="D131" s="82"/>
      <c r="E131" s="82"/>
      <c r="F131" s="82"/>
      <c r="G131" s="82"/>
      <c r="H131" s="82"/>
      <c r="I131" s="82"/>
      <c r="J131" s="82"/>
    </row>
    <row r="132" spans="1:15" s="22" customFormat="1" x14ac:dyDescent="0.3">
      <c r="A132" s="82"/>
      <c r="B132" s="82"/>
      <c r="C132" s="82"/>
      <c r="D132" s="82"/>
      <c r="E132" s="82"/>
      <c r="F132" s="82"/>
      <c r="G132" s="82"/>
      <c r="H132" s="82"/>
      <c r="I132" s="82"/>
      <c r="J132" s="82"/>
    </row>
    <row r="133" spans="1:15" s="22" customFormat="1" ht="18.75" customHeight="1" x14ac:dyDescent="0.3">
      <c r="A133" s="82"/>
      <c r="B133" s="82"/>
      <c r="C133" s="82"/>
      <c r="D133" s="82"/>
      <c r="E133" s="82"/>
      <c r="F133" s="82"/>
      <c r="G133" s="82"/>
      <c r="H133" s="82"/>
      <c r="I133" s="82"/>
      <c r="J133" s="82"/>
    </row>
    <row r="134" spans="1:15" s="22" customFormat="1" ht="1.2" customHeight="1" x14ac:dyDescent="0.3">
      <c r="A134" s="82"/>
      <c r="B134" s="82"/>
      <c r="C134" s="82"/>
      <c r="D134" s="82"/>
      <c r="E134" s="82"/>
      <c r="F134" s="82"/>
      <c r="G134" s="82"/>
      <c r="H134" s="82"/>
      <c r="I134" s="82"/>
      <c r="J134" s="82"/>
    </row>
    <row r="135" spans="1:15" s="22" customFormat="1" ht="34.5" customHeight="1" x14ac:dyDescent="0.3">
      <c r="A135" s="82"/>
      <c r="B135" s="82"/>
      <c r="C135" s="82"/>
      <c r="D135" s="82"/>
      <c r="E135" s="82"/>
      <c r="F135" s="82"/>
      <c r="G135" s="82"/>
      <c r="H135" s="82"/>
      <c r="I135" s="82"/>
      <c r="J135" s="82"/>
    </row>
    <row r="136" spans="1:15" s="22" customFormat="1" x14ac:dyDescent="0.3">
      <c r="A136" s="82"/>
      <c r="B136" s="82"/>
      <c r="C136" s="82"/>
      <c r="D136" s="82"/>
      <c r="E136" s="82"/>
      <c r="F136" s="82"/>
      <c r="G136" s="82"/>
      <c r="H136" s="82"/>
      <c r="I136" s="82"/>
      <c r="J136" s="82"/>
    </row>
    <row r="137" spans="1:15" s="22" customFormat="1" ht="24.75" customHeight="1" x14ac:dyDescent="0.3">
      <c r="A137" s="82"/>
      <c r="B137" s="82"/>
      <c r="C137" s="82"/>
      <c r="D137" s="82"/>
      <c r="E137" s="82"/>
      <c r="F137" s="82"/>
      <c r="G137" s="82"/>
      <c r="H137" s="82"/>
      <c r="I137" s="82"/>
      <c r="J137" s="82"/>
    </row>
    <row r="138" spans="1:15" s="22" customFormat="1" ht="24" customHeight="1" x14ac:dyDescent="0.3">
      <c r="A138" s="82"/>
      <c r="B138" s="82"/>
      <c r="C138" s="82"/>
      <c r="D138" s="82"/>
      <c r="E138" s="82"/>
      <c r="F138" s="82"/>
      <c r="G138" s="82"/>
      <c r="H138" s="82"/>
      <c r="I138" s="82"/>
      <c r="J138" s="82"/>
      <c r="K138" s="82"/>
      <c r="L138" s="82"/>
    </row>
    <row r="139" spans="1:15" s="22" customFormat="1" x14ac:dyDescent="0.3">
      <c r="A139" s="82"/>
      <c r="B139" s="82"/>
      <c r="C139" s="82"/>
      <c r="D139" s="82"/>
      <c r="E139" s="82"/>
      <c r="F139" s="82"/>
      <c r="G139" s="82"/>
      <c r="H139" s="82"/>
      <c r="I139" s="82"/>
      <c r="J139" s="82"/>
      <c r="K139" s="82"/>
      <c r="L139" s="82"/>
    </row>
    <row r="140" spans="1:15" s="22" customFormat="1" x14ac:dyDescent="0.3">
      <c r="A140" s="82"/>
      <c r="B140" s="82"/>
      <c r="C140" s="82"/>
      <c r="D140" s="82"/>
      <c r="E140" s="82"/>
      <c r="F140" s="82"/>
      <c r="G140" s="82"/>
      <c r="H140" s="82"/>
      <c r="I140" s="82"/>
      <c r="J140" s="82"/>
      <c r="K140" s="82"/>
      <c r="L140" s="82"/>
    </row>
    <row r="141" spans="1:15" s="22" customFormat="1" x14ac:dyDescent="0.3">
      <c r="A141" s="82"/>
      <c r="B141" s="82"/>
      <c r="C141" s="82"/>
      <c r="D141" s="82"/>
      <c r="E141" s="82"/>
      <c r="F141" s="82"/>
      <c r="G141" s="82"/>
      <c r="H141" s="82"/>
      <c r="I141" s="82"/>
      <c r="J141" s="82"/>
      <c r="K141" s="82"/>
      <c r="L141" s="82"/>
    </row>
    <row r="142" spans="1:15" x14ac:dyDescent="0.3">
      <c r="M142" s="22"/>
      <c r="N142" s="22"/>
      <c r="O142" s="22"/>
    </row>
    <row r="143" spans="1:15" x14ac:dyDescent="0.3">
      <c r="M143" s="22"/>
      <c r="N143" s="22"/>
      <c r="O143" s="22"/>
    </row>
    <row r="144" spans="1:15" x14ac:dyDescent="0.3">
      <c r="M144" s="22"/>
      <c r="N144" s="22"/>
      <c r="O144" s="22"/>
    </row>
    <row r="145" spans="13:15" x14ac:dyDescent="0.3">
      <c r="M145" s="22"/>
      <c r="N145" s="22"/>
      <c r="O145" s="22"/>
    </row>
    <row r="146" spans="13:15" x14ac:dyDescent="0.3">
      <c r="M146" s="22"/>
      <c r="N146" s="22"/>
      <c r="O146" s="22"/>
    </row>
    <row r="147" spans="13:15" x14ac:dyDescent="0.3">
      <c r="M147" s="22"/>
      <c r="N147" s="22"/>
      <c r="O147" s="22"/>
    </row>
    <row r="148" spans="13:15" x14ac:dyDescent="0.3">
      <c r="M148" s="22"/>
      <c r="N148" s="22"/>
      <c r="O148" s="22"/>
    </row>
    <row r="149" spans="13:15" x14ac:dyDescent="0.3">
      <c r="M149" s="22"/>
      <c r="N149" s="22"/>
      <c r="O149" s="22"/>
    </row>
    <row r="150" spans="13:15" x14ac:dyDescent="0.3">
      <c r="M150" s="22"/>
      <c r="N150" s="22"/>
      <c r="O150" s="22"/>
    </row>
    <row r="151" spans="13:15" x14ac:dyDescent="0.3">
      <c r="M151" s="22"/>
      <c r="N151" s="22"/>
      <c r="O151" s="22"/>
    </row>
    <row r="152" spans="13:15" x14ac:dyDescent="0.3">
      <c r="M152" s="22"/>
      <c r="N152" s="22"/>
      <c r="O152" s="22"/>
    </row>
    <row r="153" spans="13:15" x14ac:dyDescent="0.3">
      <c r="M153" s="22"/>
      <c r="N153" s="22"/>
      <c r="O153" s="22"/>
    </row>
    <row r="154" spans="13:15" x14ac:dyDescent="0.3">
      <c r="M154" s="22"/>
      <c r="N154" s="22"/>
      <c r="O154" s="22"/>
    </row>
    <row r="155" spans="13:15" x14ac:dyDescent="0.3">
      <c r="M155" s="22"/>
      <c r="N155" s="22"/>
      <c r="O155" s="22"/>
    </row>
    <row r="156" spans="13:15" x14ac:dyDescent="0.3">
      <c r="M156" s="22"/>
      <c r="N156" s="22"/>
      <c r="O156" s="22"/>
    </row>
    <row r="157" spans="13:15" x14ac:dyDescent="0.3">
      <c r="M157" s="22"/>
      <c r="N157" s="22"/>
      <c r="O157" s="22"/>
    </row>
    <row r="158" spans="13:15" x14ac:dyDescent="0.3">
      <c r="M158" s="22"/>
      <c r="N158" s="22"/>
      <c r="O158" s="22"/>
    </row>
    <row r="159" spans="13:15" x14ac:dyDescent="0.3">
      <c r="M159" s="22"/>
      <c r="N159" s="22"/>
      <c r="O159" s="22"/>
    </row>
    <row r="160" spans="13:15" x14ac:dyDescent="0.3">
      <c r="M160" s="22"/>
      <c r="N160" s="22"/>
      <c r="O160" s="22"/>
    </row>
    <row r="161" spans="13:15" x14ac:dyDescent="0.3">
      <c r="M161" s="22"/>
      <c r="N161" s="22"/>
      <c r="O161" s="22"/>
    </row>
    <row r="162" spans="13:15" x14ac:dyDescent="0.3">
      <c r="M162" s="22"/>
      <c r="N162" s="22"/>
      <c r="O162" s="22"/>
    </row>
    <row r="163" spans="13:15" x14ac:dyDescent="0.3">
      <c r="M163" s="22"/>
      <c r="N163" s="22"/>
      <c r="O163" s="22"/>
    </row>
    <row r="164" spans="13:15" x14ac:dyDescent="0.3">
      <c r="M164" s="22"/>
      <c r="N164" s="22"/>
      <c r="O164" s="22"/>
    </row>
    <row r="165" spans="13:15" x14ac:dyDescent="0.3">
      <c r="M165" s="22"/>
      <c r="N165" s="22"/>
      <c r="O165" s="22"/>
    </row>
    <row r="166" spans="13:15" x14ac:dyDescent="0.3">
      <c r="M166" s="22"/>
      <c r="N166" s="22"/>
      <c r="O166" s="22"/>
    </row>
    <row r="167" spans="13:15" x14ac:dyDescent="0.3">
      <c r="M167" s="22"/>
      <c r="N167" s="22"/>
      <c r="O167" s="22"/>
    </row>
    <row r="168" spans="13:15" x14ac:dyDescent="0.3">
      <c r="M168" s="22"/>
      <c r="N168" s="22"/>
      <c r="O168" s="22"/>
    </row>
    <row r="169" spans="13:15" x14ac:dyDescent="0.3">
      <c r="M169" s="22"/>
      <c r="N169" s="22"/>
    </row>
    <row r="170" spans="13:15" x14ac:dyDescent="0.3">
      <c r="M170" s="22"/>
      <c r="N170" s="22"/>
    </row>
    <row r="171" spans="13:15" x14ac:dyDescent="0.3">
      <c r="M171" s="22"/>
      <c r="N171" s="22"/>
    </row>
    <row r="172" spans="13:15" x14ac:dyDescent="0.3">
      <c r="M172" s="22"/>
      <c r="N172" s="22"/>
    </row>
    <row r="173" spans="13:15" x14ac:dyDescent="0.3">
      <c r="M173" s="22"/>
      <c r="N173" s="22"/>
    </row>
    <row r="174" spans="13:15" x14ac:dyDescent="0.3">
      <c r="M174" s="22"/>
      <c r="N174" s="22"/>
    </row>
    <row r="175" spans="13:15" x14ac:dyDescent="0.3">
      <c r="M175" s="22"/>
      <c r="N175" s="22"/>
    </row>
    <row r="176" spans="13:15" x14ac:dyDescent="0.3">
      <c r="M176" s="22"/>
      <c r="N176" s="22"/>
    </row>
    <row r="177" spans="13:14" x14ac:dyDescent="0.3">
      <c r="M177" s="22"/>
      <c r="N177" s="22"/>
    </row>
    <row r="178" spans="13:14" x14ac:dyDescent="0.3">
      <c r="M178" s="22"/>
      <c r="N178" s="22"/>
    </row>
    <row r="179" spans="13:14" x14ac:dyDescent="0.3">
      <c r="M179" s="22"/>
      <c r="N179" s="22"/>
    </row>
    <row r="180" spans="13:14" x14ac:dyDescent="0.3">
      <c r="M180" s="22"/>
      <c r="N180" s="22"/>
    </row>
    <row r="181" spans="13:14" x14ac:dyDescent="0.3">
      <c r="M181" s="22"/>
      <c r="N181" s="22"/>
    </row>
    <row r="182" spans="13:14" x14ac:dyDescent="0.3">
      <c r="M182" s="22"/>
      <c r="N182" s="22"/>
    </row>
    <row r="183" spans="13:14" x14ac:dyDescent="0.3">
      <c r="M183" s="22"/>
      <c r="N183" s="22"/>
    </row>
    <row r="184" spans="13:14" x14ac:dyDescent="0.3">
      <c r="M184" s="22"/>
      <c r="N184" s="22"/>
    </row>
    <row r="185" spans="13:14" x14ac:dyDescent="0.3">
      <c r="M185" s="22"/>
      <c r="N185" s="22"/>
    </row>
    <row r="186" spans="13:14" x14ac:dyDescent="0.3">
      <c r="M186" s="22"/>
      <c r="N186" s="22"/>
    </row>
    <row r="187" spans="13:14" x14ac:dyDescent="0.3">
      <c r="M187" s="22"/>
      <c r="N187" s="22"/>
    </row>
    <row r="188" spans="13:14" x14ac:dyDescent="0.3">
      <c r="M188" s="22"/>
      <c r="N188" s="22"/>
    </row>
    <row r="189" spans="13:14" x14ac:dyDescent="0.3">
      <c r="M189" s="22"/>
      <c r="N189" s="22"/>
    </row>
    <row r="190" spans="13:14" x14ac:dyDescent="0.3">
      <c r="M190" s="22"/>
      <c r="N190" s="22"/>
    </row>
    <row r="191" spans="13:14" x14ac:dyDescent="0.3">
      <c r="M191" s="22"/>
      <c r="N191" s="22"/>
    </row>
    <row r="192" spans="13:14" x14ac:dyDescent="0.3">
      <c r="M192" s="22"/>
      <c r="N192" s="22"/>
    </row>
    <row r="193" spans="13:14" x14ac:dyDescent="0.3">
      <c r="M193" s="22"/>
      <c r="N193" s="22"/>
    </row>
    <row r="194" spans="13:14" x14ac:dyDescent="0.3">
      <c r="M194" s="22"/>
      <c r="N194" s="22"/>
    </row>
    <row r="195" spans="13:14" x14ac:dyDescent="0.3">
      <c r="M195" s="22"/>
      <c r="N195" s="22"/>
    </row>
    <row r="196" spans="13:14" x14ac:dyDescent="0.3">
      <c r="M196" s="22"/>
      <c r="N196" s="22"/>
    </row>
    <row r="197" spans="13:14" x14ac:dyDescent="0.3">
      <c r="M197" s="22"/>
      <c r="N197" s="22"/>
    </row>
    <row r="198" spans="13:14" x14ac:dyDescent="0.3">
      <c r="M198" s="22"/>
      <c r="N198" s="22"/>
    </row>
    <row r="199" spans="13:14" x14ac:dyDescent="0.3">
      <c r="M199" s="22"/>
      <c r="N199" s="22"/>
    </row>
    <row r="200" spans="13:14" x14ac:dyDescent="0.3">
      <c r="M200" s="22"/>
      <c r="N200" s="22"/>
    </row>
    <row r="201" spans="13:14" x14ac:dyDescent="0.3">
      <c r="M201" s="22"/>
      <c r="N201" s="22"/>
    </row>
    <row r="202" spans="13:14" x14ac:dyDescent="0.3">
      <c r="M202" s="22"/>
      <c r="N202" s="22"/>
    </row>
    <row r="203" spans="13:14" x14ac:dyDescent="0.3">
      <c r="M203" s="22"/>
      <c r="N203" s="22"/>
    </row>
    <row r="204" spans="13:14" x14ac:dyDescent="0.3">
      <c r="M204" s="22"/>
      <c r="N204" s="22"/>
    </row>
    <row r="205" spans="13:14" x14ac:dyDescent="0.3">
      <c r="M205" s="22"/>
      <c r="N205" s="22"/>
    </row>
    <row r="206" spans="13:14" x14ac:dyDescent="0.3">
      <c r="M206" s="22"/>
      <c r="N206" s="22"/>
    </row>
    <row r="207" spans="13:14" x14ac:dyDescent="0.3">
      <c r="M207" s="22"/>
      <c r="N207" s="22"/>
    </row>
    <row r="208" spans="13:14" x14ac:dyDescent="0.3">
      <c r="M208" s="22"/>
      <c r="N208" s="22"/>
    </row>
    <row r="209" spans="13:14" x14ac:dyDescent="0.3">
      <c r="M209" s="22"/>
      <c r="N209" s="22"/>
    </row>
    <row r="210" spans="13:14" x14ac:dyDescent="0.3">
      <c r="M210" s="22"/>
      <c r="N210" s="22"/>
    </row>
    <row r="211" spans="13:14" x14ac:dyDescent="0.3">
      <c r="M211" s="22"/>
      <c r="N211" s="22"/>
    </row>
    <row r="212" spans="13:14" x14ac:dyDescent="0.3">
      <c r="M212" s="22"/>
      <c r="N212" s="22"/>
    </row>
    <row r="213" spans="13:14" x14ac:dyDescent="0.3">
      <c r="M213" s="22"/>
      <c r="N213" s="22"/>
    </row>
    <row r="214" spans="13:14" x14ac:dyDescent="0.3">
      <c r="M214" s="22"/>
      <c r="N214" s="22"/>
    </row>
    <row r="215" spans="13:14" x14ac:dyDescent="0.3">
      <c r="M215" s="22"/>
      <c r="N215" s="22"/>
    </row>
    <row r="216" spans="13:14" x14ac:dyDescent="0.3">
      <c r="M216" s="22"/>
      <c r="N216" s="22"/>
    </row>
    <row r="217" spans="13:14" x14ac:dyDescent="0.3">
      <c r="M217" s="22"/>
      <c r="N217" s="22"/>
    </row>
    <row r="218" spans="13:14" x14ac:dyDescent="0.3">
      <c r="M218" s="22"/>
      <c r="N218" s="22"/>
    </row>
    <row r="219" spans="13:14" x14ac:dyDescent="0.3">
      <c r="M219" s="22"/>
      <c r="N219" s="22"/>
    </row>
    <row r="220" spans="13:14" x14ac:dyDescent="0.3">
      <c r="M220" s="22"/>
      <c r="N220" s="22"/>
    </row>
    <row r="221" spans="13:14" x14ac:dyDescent="0.3">
      <c r="M221" s="22"/>
      <c r="N221" s="22"/>
    </row>
    <row r="222" spans="13:14" x14ac:dyDescent="0.3">
      <c r="M222" s="22"/>
      <c r="N222" s="22"/>
    </row>
    <row r="223" spans="13:14" x14ac:dyDescent="0.3">
      <c r="M223" s="22"/>
      <c r="N223" s="22"/>
    </row>
    <row r="224" spans="13:14" x14ac:dyDescent="0.3">
      <c r="M224" s="22"/>
      <c r="N224" s="22"/>
    </row>
    <row r="225" spans="13:14" x14ac:dyDescent="0.3">
      <c r="M225" s="22"/>
      <c r="N225" s="22"/>
    </row>
    <row r="226" spans="13:14" x14ac:dyDescent="0.3">
      <c r="M226" s="22"/>
      <c r="N226" s="22"/>
    </row>
    <row r="227" spans="13:14" x14ac:dyDescent="0.3">
      <c r="M227" s="22"/>
      <c r="N227" s="22"/>
    </row>
    <row r="228" spans="13:14" x14ac:dyDescent="0.3">
      <c r="M228" s="22"/>
      <c r="N228" s="22"/>
    </row>
    <row r="229" spans="13:14" x14ac:dyDescent="0.3">
      <c r="M229" s="22"/>
      <c r="N229" s="22"/>
    </row>
    <row r="230" spans="13:14" x14ac:dyDescent="0.3">
      <c r="M230" s="22"/>
      <c r="N230" s="22"/>
    </row>
    <row r="231" spans="13:14" x14ac:dyDescent="0.3">
      <c r="M231" s="22"/>
      <c r="N231" s="22"/>
    </row>
    <row r="232" spans="13:14" x14ac:dyDescent="0.3">
      <c r="M232" s="22"/>
      <c r="N232" s="22"/>
    </row>
    <row r="233" spans="13:14" x14ac:dyDescent="0.3">
      <c r="M233" s="22"/>
      <c r="N233" s="22"/>
    </row>
    <row r="234" spans="13:14" x14ac:dyDescent="0.3">
      <c r="M234" s="22"/>
      <c r="N234" s="22"/>
    </row>
    <row r="235" spans="13:14" x14ac:dyDescent="0.3">
      <c r="M235" s="22"/>
      <c r="N235" s="22"/>
    </row>
    <row r="236" spans="13:14" x14ac:dyDescent="0.3">
      <c r="M236" s="22"/>
      <c r="N236" s="22"/>
    </row>
    <row r="237" spans="13:14" x14ac:dyDescent="0.3">
      <c r="M237" s="22"/>
      <c r="N237" s="22"/>
    </row>
    <row r="238" spans="13:14" x14ac:dyDescent="0.3">
      <c r="M238" s="22"/>
      <c r="N238" s="22"/>
    </row>
    <row r="239" spans="13:14" x14ac:dyDescent="0.3">
      <c r="M239" s="22"/>
      <c r="N239" s="22"/>
    </row>
    <row r="240" spans="13:14" x14ac:dyDescent="0.3">
      <c r="M240" s="22"/>
      <c r="N240" s="22"/>
    </row>
    <row r="241" spans="12:112" x14ac:dyDescent="0.3">
      <c r="M241" s="22"/>
      <c r="N241" s="22"/>
    </row>
    <row r="242" spans="12:112" x14ac:dyDescent="0.3">
      <c r="M242" s="22"/>
      <c r="N242" s="22"/>
    </row>
    <row r="243" spans="12:112" x14ac:dyDescent="0.3">
      <c r="M243" s="22"/>
      <c r="N243" s="22"/>
    </row>
    <row r="244" spans="12:112" x14ac:dyDescent="0.3">
      <c r="M244" s="22"/>
      <c r="N244" s="22"/>
    </row>
    <row r="245" spans="12:112" x14ac:dyDescent="0.3">
      <c r="M245" s="22"/>
      <c r="N245" s="22"/>
    </row>
    <row r="246" spans="12:112" x14ac:dyDescent="0.3">
      <c r="M246" s="22"/>
      <c r="N246" s="22"/>
    </row>
    <row r="247" spans="12:112" x14ac:dyDescent="0.3">
      <c r="M247" s="22"/>
      <c r="N247" s="22"/>
    </row>
    <row r="248" spans="12:112" x14ac:dyDescent="0.3">
      <c r="M248" s="22"/>
      <c r="N248" s="22"/>
    </row>
    <row r="249" spans="12:112" x14ac:dyDescent="0.3">
      <c r="M249" s="22"/>
      <c r="N249" s="22"/>
    </row>
    <row r="250" spans="12:112" ht="15" thickBot="1" x14ac:dyDescent="0.35">
      <c r="L250" s="266" t="s">
        <v>27</v>
      </c>
      <c r="M250" s="128" t="s">
        <v>181</v>
      </c>
      <c r="DG250" s="22"/>
      <c r="DH250" s="82"/>
    </row>
    <row r="251" spans="12:112" ht="15" thickTop="1" x14ac:dyDescent="0.3">
      <c r="L251" s="83" t="s">
        <v>1306</v>
      </c>
      <c r="M251" s="131" t="s">
        <v>1148</v>
      </c>
      <c r="DG251" s="22"/>
      <c r="DH251" s="82"/>
    </row>
    <row r="252" spans="12:112" x14ac:dyDescent="0.3">
      <c r="L252" s="83" t="s">
        <v>1306</v>
      </c>
      <c r="M252" s="131" t="s">
        <v>1151</v>
      </c>
      <c r="DG252" s="22"/>
      <c r="DH252" s="82"/>
    </row>
    <row r="253" spans="12:112" x14ac:dyDescent="0.3">
      <c r="L253" s="83" t="s">
        <v>1306</v>
      </c>
      <c r="M253" s="131" t="s">
        <v>1153</v>
      </c>
      <c r="DG253" s="22"/>
      <c r="DH253" s="82"/>
    </row>
    <row r="254" spans="12:112" x14ac:dyDescent="0.3">
      <c r="L254" s="83" t="s">
        <v>1306</v>
      </c>
      <c r="M254" s="131" t="s">
        <v>1154</v>
      </c>
      <c r="DG254" s="22"/>
      <c r="DH254" s="82"/>
    </row>
    <row r="255" spans="12:112" x14ac:dyDescent="0.3">
      <c r="L255" s="83" t="s">
        <v>1306</v>
      </c>
      <c r="M255" s="131" t="s">
        <v>1156</v>
      </c>
      <c r="DG255" s="22"/>
      <c r="DH255" s="82"/>
    </row>
    <row r="256" spans="12:112" x14ac:dyDescent="0.3">
      <c r="L256" s="83" t="s">
        <v>1306</v>
      </c>
      <c r="M256" s="131" t="s">
        <v>1157</v>
      </c>
      <c r="DG256" s="22"/>
      <c r="DH256" s="82"/>
    </row>
    <row r="257" spans="12:112" x14ac:dyDescent="0.3">
      <c r="L257" s="83" t="s">
        <v>1306</v>
      </c>
      <c r="M257" s="131" t="s">
        <v>1159</v>
      </c>
      <c r="DG257" s="22"/>
      <c r="DH257" s="82"/>
    </row>
    <row r="258" spans="12:112" x14ac:dyDescent="0.3">
      <c r="L258" s="83" t="s">
        <v>1306</v>
      </c>
      <c r="M258" s="131" t="s">
        <v>1161</v>
      </c>
      <c r="DG258" s="22"/>
      <c r="DH258" s="82"/>
    </row>
    <row r="259" spans="12:112" x14ac:dyDescent="0.3">
      <c r="L259" s="83" t="s">
        <v>1306</v>
      </c>
      <c r="M259" s="131" t="s">
        <v>1162</v>
      </c>
      <c r="DG259" s="22"/>
      <c r="DH259" s="82"/>
    </row>
    <row r="260" spans="12:112" x14ac:dyDescent="0.3">
      <c r="L260" s="83" t="s">
        <v>1306</v>
      </c>
      <c r="M260" s="131" t="s">
        <v>1164</v>
      </c>
      <c r="DG260" s="22"/>
      <c r="DH260" s="82"/>
    </row>
    <row r="261" spans="12:112" x14ac:dyDescent="0.3">
      <c r="DG261" s="22"/>
      <c r="DH261" s="82"/>
    </row>
    <row r="262" spans="12:112" x14ac:dyDescent="0.3">
      <c r="DG262" s="22"/>
      <c r="DH262" s="82"/>
    </row>
    <row r="263" spans="12:112" x14ac:dyDescent="0.3">
      <c r="DG263" s="22"/>
      <c r="DH263" s="82"/>
    </row>
    <row r="264" spans="12:112" x14ac:dyDescent="0.3">
      <c r="DG264" s="22"/>
      <c r="DH264" s="82"/>
    </row>
    <row r="265" spans="12:112" x14ac:dyDescent="0.3">
      <c r="DG265" s="22"/>
      <c r="DH265" s="82"/>
    </row>
    <row r="266" spans="12:112" x14ac:dyDescent="0.3">
      <c r="DG266" s="22"/>
      <c r="DH266" s="82"/>
    </row>
    <row r="267" spans="12:112" x14ac:dyDescent="0.3">
      <c r="DG267" s="22"/>
      <c r="DH267" s="82"/>
    </row>
    <row r="268" spans="12:112" x14ac:dyDescent="0.3">
      <c r="DG268" s="22"/>
      <c r="DH268" s="82"/>
    </row>
    <row r="269" spans="12:112" x14ac:dyDescent="0.3">
      <c r="DG269" s="22"/>
      <c r="DH269" s="82"/>
    </row>
    <row r="270" spans="12:112" x14ac:dyDescent="0.3">
      <c r="DG270" s="22"/>
      <c r="DH270" s="82"/>
    </row>
    <row r="271" spans="12:112" x14ac:dyDescent="0.3">
      <c r="DG271" s="22"/>
      <c r="DH271" s="82"/>
    </row>
    <row r="272" spans="12:112" x14ac:dyDescent="0.3">
      <c r="DG272" s="22"/>
      <c r="DH272" s="82"/>
    </row>
    <row r="273" spans="111:112" x14ac:dyDescent="0.3">
      <c r="DG273" s="22"/>
      <c r="DH273" s="82"/>
    </row>
    <row r="274" spans="111:112" x14ac:dyDescent="0.3">
      <c r="DG274" s="22"/>
      <c r="DH274" s="82"/>
    </row>
    <row r="275" spans="111:112" x14ac:dyDescent="0.3">
      <c r="DG275" s="22"/>
      <c r="DH275" s="82"/>
    </row>
    <row r="276" spans="111:112" x14ac:dyDescent="0.3">
      <c r="DG276" s="22"/>
      <c r="DH276" s="82"/>
    </row>
    <row r="277" spans="111:112" x14ac:dyDescent="0.3">
      <c r="DG277" s="22"/>
      <c r="DH277" s="82"/>
    </row>
    <row r="278" spans="111:112" x14ac:dyDescent="0.3">
      <c r="DG278" s="22"/>
      <c r="DH278" s="82"/>
    </row>
    <row r="279" spans="111:112" x14ac:dyDescent="0.3">
      <c r="DG279" s="22"/>
      <c r="DH279" s="82"/>
    </row>
    <row r="280" spans="111:112" x14ac:dyDescent="0.3">
      <c r="DG280" s="22"/>
      <c r="DH280" s="82"/>
    </row>
    <row r="281" spans="111:112" x14ac:dyDescent="0.3">
      <c r="DG281" s="22"/>
      <c r="DH281" s="82"/>
    </row>
    <row r="282" spans="111:112" x14ac:dyDescent="0.3">
      <c r="DG282" s="22"/>
      <c r="DH282" s="82"/>
    </row>
    <row r="283" spans="111:112" x14ac:dyDescent="0.3">
      <c r="DG283" s="22"/>
      <c r="DH283" s="82"/>
    </row>
    <row r="284" spans="111:112" x14ac:dyDescent="0.3">
      <c r="DG284" s="22"/>
      <c r="DH284" s="82"/>
    </row>
    <row r="285" spans="111:112" x14ac:dyDescent="0.3">
      <c r="DG285" s="22"/>
      <c r="DH285" s="82"/>
    </row>
    <row r="286" spans="111:112" x14ac:dyDescent="0.3">
      <c r="DG286" s="22"/>
      <c r="DH286" s="82"/>
    </row>
    <row r="287" spans="111:112" x14ac:dyDescent="0.3">
      <c r="DG287" s="22"/>
      <c r="DH287" s="82"/>
    </row>
    <row r="288" spans="111:112" x14ac:dyDescent="0.3">
      <c r="DG288" s="22"/>
      <c r="DH288" s="82"/>
    </row>
    <row r="289" spans="111:112" x14ac:dyDescent="0.3">
      <c r="DG289" s="22"/>
      <c r="DH289" s="82"/>
    </row>
    <row r="290" spans="111:112" x14ac:dyDescent="0.3">
      <c r="DG290" s="22"/>
      <c r="DH290" s="82"/>
    </row>
    <row r="291" spans="111:112" x14ac:dyDescent="0.3">
      <c r="DG291" s="22"/>
      <c r="DH291" s="82"/>
    </row>
    <row r="292" spans="111:112" x14ac:dyDescent="0.3">
      <c r="DG292" s="22"/>
      <c r="DH292" s="82"/>
    </row>
    <row r="293" spans="111:112" x14ac:dyDescent="0.3">
      <c r="DG293" s="22"/>
      <c r="DH293" s="82"/>
    </row>
    <row r="294" spans="111:112" x14ac:dyDescent="0.3">
      <c r="DG294" s="22"/>
      <c r="DH294" s="82"/>
    </row>
    <row r="295" spans="111:112" x14ac:dyDescent="0.3">
      <c r="DG295" s="22"/>
      <c r="DH295" s="82"/>
    </row>
    <row r="296" spans="111:112" x14ac:dyDescent="0.3">
      <c r="DG296" s="22"/>
      <c r="DH296" s="82"/>
    </row>
    <row r="297" spans="111:112" x14ac:dyDescent="0.3">
      <c r="DG297" s="22"/>
      <c r="DH297" s="82"/>
    </row>
    <row r="298" spans="111:112" x14ac:dyDescent="0.3">
      <c r="DG298" s="22"/>
      <c r="DH298" s="82"/>
    </row>
    <row r="299" spans="111:112" x14ac:dyDescent="0.3">
      <c r="DG299" s="22"/>
      <c r="DH299" s="82"/>
    </row>
    <row r="300" spans="111:112" x14ac:dyDescent="0.3">
      <c r="DG300" s="22"/>
      <c r="DH300" s="82"/>
    </row>
    <row r="301" spans="111:112" x14ac:dyDescent="0.3">
      <c r="DG301" s="22"/>
      <c r="DH301" s="82"/>
    </row>
    <row r="302" spans="111:112" x14ac:dyDescent="0.3">
      <c r="DG302" s="22"/>
      <c r="DH302" s="82"/>
    </row>
    <row r="303" spans="111:112" x14ac:dyDescent="0.3">
      <c r="DG303" s="22"/>
      <c r="DH303" s="82"/>
    </row>
    <row r="304" spans="111:112" x14ac:dyDescent="0.3">
      <c r="DG304" s="22"/>
      <c r="DH304" s="82"/>
    </row>
    <row r="305" spans="111:112" x14ac:dyDescent="0.3">
      <c r="DG305" s="22"/>
      <c r="DH305" s="82"/>
    </row>
    <row r="306" spans="111:112" x14ac:dyDescent="0.3">
      <c r="DG306" s="22"/>
      <c r="DH306" s="82"/>
    </row>
    <row r="307" spans="111:112" x14ac:dyDescent="0.3">
      <c r="DG307" s="22"/>
      <c r="DH307" s="82"/>
    </row>
    <row r="308" spans="111:112" x14ac:dyDescent="0.3">
      <c r="DG308" s="22"/>
      <c r="DH308" s="82"/>
    </row>
    <row r="309" spans="111:112" x14ac:dyDescent="0.3">
      <c r="DG309" s="22"/>
      <c r="DH309" s="82"/>
    </row>
    <row r="310" spans="111:112" x14ac:dyDescent="0.3">
      <c r="DG310" s="22"/>
      <c r="DH310" s="82"/>
    </row>
    <row r="311" spans="111:112" x14ac:dyDescent="0.3">
      <c r="DG311" s="22"/>
      <c r="DH311" s="82"/>
    </row>
    <row r="312" spans="111:112" x14ac:dyDescent="0.3">
      <c r="DG312" s="22"/>
      <c r="DH312" s="82"/>
    </row>
    <row r="313" spans="111:112" x14ac:dyDescent="0.3">
      <c r="DG313" s="22"/>
      <c r="DH313" s="82"/>
    </row>
    <row r="314" spans="111:112" x14ac:dyDescent="0.3">
      <c r="DG314" s="22"/>
      <c r="DH314" s="82"/>
    </row>
    <row r="315" spans="111:112" x14ac:dyDescent="0.3">
      <c r="DG315" s="22"/>
      <c r="DH315" s="82"/>
    </row>
    <row r="316" spans="111:112" x14ac:dyDescent="0.3">
      <c r="DG316" s="22"/>
      <c r="DH316" s="82"/>
    </row>
    <row r="317" spans="111:112" x14ac:dyDescent="0.3">
      <c r="DG317" s="22"/>
      <c r="DH317" s="82"/>
    </row>
    <row r="318" spans="111:112" x14ac:dyDescent="0.3">
      <c r="DG318" s="22"/>
      <c r="DH318" s="82"/>
    </row>
    <row r="319" spans="111:112" x14ac:dyDescent="0.3">
      <c r="DG319" s="22"/>
      <c r="DH319" s="82"/>
    </row>
    <row r="320" spans="111:112" x14ac:dyDescent="0.3">
      <c r="DG320" s="22"/>
      <c r="DH320" s="82"/>
    </row>
    <row r="321" spans="111:112" x14ac:dyDescent="0.3">
      <c r="DG321" s="22"/>
      <c r="DH321" s="82"/>
    </row>
    <row r="322" spans="111:112" x14ac:dyDescent="0.3">
      <c r="DG322" s="22"/>
      <c r="DH322" s="82"/>
    </row>
    <row r="323" spans="111:112" x14ac:dyDescent="0.3">
      <c r="DG323" s="22"/>
      <c r="DH323" s="82"/>
    </row>
    <row r="324" spans="111:112" x14ac:dyDescent="0.3">
      <c r="DG324" s="22"/>
      <c r="DH324" s="82"/>
    </row>
    <row r="325" spans="111:112" x14ac:dyDescent="0.3">
      <c r="DG325" s="22"/>
      <c r="DH325" s="82"/>
    </row>
    <row r="326" spans="111:112" x14ac:dyDescent="0.3">
      <c r="DG326" s="22"/>
      <c r="DH326" s="82"/>
    </row>
    <row r="327" spans="111:112" x14ac:dyDescent="0.3">
      <c r="DG327" s="22"/>
      <c r="DH327" s="82"/>
    </row>
    <row r="328" spans="111:112" x14ac:dyDescent="0.3">
      <c r="DG328" s="22"/>
      <c r="DH328" s="82"/>
    </row>
    <row r="329" spans="111:112" x14ac:dyDescent="0.3">
      <c r="DG329" s="22"/>
      <c r="DH329" s="82"/>
    </row>
    <row r="330" spans="111:112" x14ac:dyDescent="0.3">
      <c r="DG330" s="22"/>
      <c r="DH330" s="82"/>
    </row>
    <row r="331" spans="111:112" x14ac:dyDescent="0.3">
      <c r="DG331" s="22"/>
      <c r="DH331" s="82"/>
    </row>
    <row r="332" spans="111:112" x14ac:dyDescent="0.3">
      <c r="DG332" s="22"/>
      <c r="DH332" s="82"/>
    </row>
    <row r="333" spans="111:112" x14ac:dyDescent="0.3">
      <c r="DG333" s="22"/>
      <c r="DH333" s="82"/>
    </row>
    <row r="334" spans="111:112" x14ac:dyDescent="0.3">
      <c r="DG334" s="22"/>
      <c r="DH334" s="82"/>
    </row>
    <row r="335" spans="111:112" x14ac:dyDescent="0.3">
      <c r="DG335" s="22"/>
      <c r="DH335" s="82"/>
    </row>
    <row r="336" spans="111:112" x14ac:dyDescent="0.3">
      <c r="DG336" s="22"/>
      <c r="DH336" s="82"/>
    </row>
    <row r="337" spans="111:112" x14ac:dyDescent="0.3">
      <c r="DG337" s="22"/>
      <c r="DH337" s="82"/>
    </row>
    <row r="338" spans="111:112" x14ac:dyDescent="0.3">
      <c r="DG338" s="22"/>
      <c r="DH338" s="82"/>
    </row>
    <row r="339" spans="111:112" x14ac:dyDescent="0.3">
      <c r="DG339" s="22"/>
      <c r="DH339" s="82"/>
    </row>
    <row r="340" spans="111:112" x14ac:dyDescent="0.3">
      <c r="DG340" s="22"/>
      <c r="DH340" s="82"/>
    </row>
    <row r="341" spans="111:112" x14ac:dyDescent="0.3">
      <c r="DG341" s="22"/>
      <c r="DH341" s="82"/>
    </row>
    <row r="342" spans="111:112" x14ac:dyDescent="0.3">
      <c r="DG342" s="22"/>
      <c r="DH342" s="82"/>
    </row>
    <row r="343" spans="111:112" x14ac:dyDescent="0.3">
      <c r="DG343" s="22"/>
      <c r="DH343" s="82"/>
    </row>
    <row r="344" spans="111:112" x14ac:dyDescent="0.3">
      <c r="DG344" s="22"/>
      <c r="DH344" s="82"/>
    </row>
    <row r="345" spans="111:112" x14ac:dyDescent="0.3">
      <c r="DG345" s="22"/>
      <c r="DH345" s="82"/>
    </row>
    <row r="346" spans="111:112" x14ac:dyDescent="0.3">
      <c r="DG346" s="22"/>
      <c r="DH346" s="82"/>
    </row>
    <row r="347" spans="111:112" x14ac:dyDescent="0.3">
      <c r="DG347" s="22"/>
      <c r="DH347" s="82"/>
    </row>
    <row r="348" spans="111:112" x14ac:dyDescent="0.3">
      <c r="DG348" s="22"/>
      <c r="DH348" s="82"/>
    </row>
    <row r="349" spans="111:112" x14ac:dyDescent="0.3">
      <c r="DG349" s="22"/>
      <c r="DH349" s="82"/>
    </row>
    <row r="350" spans="111:112" x14ac:dyDescent="0.3">
      <c r="DG350" s="22"/>
      <c r="DH350" s="82"/>
    </row>
    <row r="351" spans="111:112" x14ac:dyDescent="0.3">
      <c r="DG351" s="22"/>
      <c r="DH351" s="82"/>
    </row>
    <row r="352" spans="111:112" x14ac:dyDescent="0.3">
      <c r="DG352" s="22"/>
      <c r="DH352" s="82"/>
    </row>
    <row r="353" spans="111:112" x14ac:dyDescent="0.3">
      <c r="DG353" s="22"/>
      <c r="DH353" s="82"/>
    </row>
    <row r="354" spans="111:112" x14ac:dyDescent="0.3">
      <c r="DG354" s="22"/>
      <c r="DH354" s="82"/>
    </row>
    <row r="355" spans="111:112" x14ac:dyDescent="0.3">
      <c r="DG355" s="22"/>
      <c r="DH355" s="82"/>
    </row>
    <row r="356" spans="111:112" x14ac:dyDescent="0.3">
      <c r="DG356" s="22"/>
      <c r="DH356" s="82"/>
    </row>
    <row r="357" spans="111:112" x14ac:dyDescent="0.3">
      <c r="DG357" s="22"/>
      <c r="DH357" s="82"/>
    </row>
  </sheetData>
  <sheetProtection algorithmName="SHA-512" hashValue="RSu/r+Xav8bH68iKTVPet7gVFKpsSvzCGO899sYo5ciXKfUyM3ZReDUksH6lP59ouwjKHtKjC6yzIY/RsTxIeQ==" saltValue="yXJcdM0LNj0TUyNGjKTLGQ==" spinCount="100000" sheet="1" insertColumns="0" insertRows="0"/>
  <dataConsolidate/>
  <mergeCells count="32">
    <mergeCell ref="B4:I4"/>
    <mergeCell ref="A1:J1"/>
    <mergeCell ref="B2:B3"/>
    <mergeCell ref="C2:I2"/>
    <mergeCell ref="C3:E3"/>
    <mergeCell ref="F3:I3"/>
    <mergeCell ref="B16:C16"/>
    <mergeCell ref="B5:I5"/>
    <mergeCell ref="B6:C6"/>
    <mergeCell ref="B7:C7"/>
    <mergeCell ref="B8:C8"/>
    <mergeCell ref="B9:C9"/>
    <mergeCell ref="B10:C10"/>
    <mergeCell ref="B11:C11"/>
    <mergeCell ref="B12:C12"/>
    <mergeCell ref="B13:C13"/>
    <mergeCell ref="B14:C14"/>
    <mergeCell ref="B15:C15"/>
    <mergeCell ref="B17:C17"/>
    <mergeCell ref="B18:C18"/>
    <mergeCell ref="B19:C19"/>
    <mergeCell ref="B20:I20"/>
    <mergeCell ref="B21:I21"/>
    <mergeCell ref="B33:D33"/>
    <mergeCell ref="B22:C22"/>
    <mergeCell ref="D22:I22"/>
    <mergeCell ref="B23:C23"/>
    <mergeCell ref="B24:C24"/>
    <mergeCell ref="B25:C25"/>
    <mergeCell ref="B26:C26"/>
    <mergeCell ref="B28:B32"/>
    <mergeCell ref="C28:I32"/>
  </mergeCells>
  <conditionalFormatting sqref="D23:I23">
    <cfRule type="expression" dxfId="75" priority="4">
      <formula>D$7&lt;&gt;""</formula>
    </cfRule>
  </conditionalFormatting>
  <conditionalFormatting sqref="D24:I25">
    <cfRule type="expression" dxfId="74" priority="3">
      <formula>D$23="Baja"</formula>
    </cfRule>
  </conditionalFormatting>
  <conditionalFormatting sqref="D24:I26">
    <cfRule type="expression" dxfId="73" priority="1">
      <formula>D$23="Modificar"</formula>
    </cfRule>
  </conditionalFormatting>
  <conditionalFormatting sqref="D25:I26">
    <cfRule type="expression" dxfId="72" priority="2">
      <formula>D$23="Crear"</formula>
    </cfRule>
  </conditionalFormatting>
  <dataValidations count="10">
    <dataValidation type="date" operator="greaterThan" allowBlank="1" showInputMessage="1" showErrorMessage="1" errorTitle="Fecha finalización" error="Digite una fecha valida. La fecha debe ser mayor a la de Inicio Contrato y a la fecha actual del sistema." sqref="D19:I19" xr:uid="{18023CE1-CDFC-4D95-925C-2B9ADF1CBCB7}">
      <formula1>D18</formula1>
    </dataValidation>
    <dataValidation type="list" allowBlank="1" showInputMessage="1" showErrorMessage="1" sqref="D23:I23" xr:uid="{B30BD004-9AB5-40B9-B61C-2011F280FB3E}">
      <formula1>"Crear, Modificar, Baja"</formula1>
    </dataValidation>
    <dataValidation allowBlank="1" showInputMessage="1" showErrorMessage="1" errorTitle="Numero de Documento" error="Digitar un valor numérico" sqref="D7:I7" xr:uid="{E5915177-3588-4490-84CB-C617FD1569D6}"/>
    <dataValidation type="whole" allowBlank="1" showInputMessage="1" showErrorMessage="1" errorTitle="Centro de Costo" error="Digitar un valor numérico" sqref="D11:I11" xr:uid="{82675302-18EA-405C-8524-32DCF40F786A}">
      <formula1>0</formula1>
      <formula2>9999</formula2>
    </dataValidation>
    <dataValidation type="list" allowBlank="1" showInputMessage="1" showErrorMessage="1" sqref="D25:I25" xr:uid="{BB8011DF-D68D-426C-8D7D-8CA100755519}">
      <formula1>"Pruebas, Producción, Ambos"</formula1>
    </dataValidation>
    <dataValidation type="textLength" allowBlank="1" showInputMessage="1" showErrorMessage="1" errorTitle="Nombre Dependencia" error="Solo se aceptan caracteres albabeticos. Favor digitar el nombre de la Dependencia." sqref="D14:I14" xr:uid="{A944088E-0CB5-48E0-A2E4-FC5694BDC784}">
      <formula1>5</formula1>
      <formula2>100</formula2>
    </dataValidation>
    <dataValidation type="date" allowBlank="1" showInputMessage="1" showErrorMessage="1" errorTitle="Fecha inicio" error="Digite una fecha valida" sqref="D18:I18" xr:uid="{4F60DC33-E3C0-4C95-A48B-3E119F9708F7}">
      <formula1>19725</formula1>
      <formula2>2958465</formula2>
    </dataValidation>
    <dataValidation type="list" allowBlank="1" showInputMessage="1" showErrorMessage="1" sqref="D16:I16" xr:uid="{BC6E0982-58D1-45D9-8D3A-86271457A698}">
      <formula1>"Empleado CAFAM, Contratista"</formula1>
    </dataValidation>
    <dataValidation type="whole" allowBlank="1" showInputMessage="1" showErrorMessage="1" errorTitle="Centro de Costo" error="Digitar un valor numérico" sqref="D12:I13" xr:uid="{91565102-C844-46F3-9FC5-372BC8AA1CC2}">
      <formula1>1</formula1>
      <formula2>9999999999999990</formula2>
    </dataValidation>
    <dataValidation type="whole" allowBlank="1" showInputMessage="1" showErrorMessage="1" errorTitle="Numero de Documento" error="Digitar un valor numérico" sqref="D8:I8" xr:uid="{475C4ECD-FDD5-41AD-8AAD-955326D011EA}">
      <formula1>1</formula1>
      <formula2>9999999999999990</formula2>
    </dataValidation>
  </dataValidations>
  <pageMargins left="0.70866141732283472" right="0.70866141732283472" top="0.74803149606299213" bottom="0.74803149606299213" header="0.31496062992125984" footer="0.31496062992125984"/>
  <pageSetup paperSize="9" scale="47" orientation="portrait" horizontalDpi="4294967295" verticalDpi="4294967295" r:id="rId1"/>
  <drawing r:id="rId2"/>
  <legacyDrawing r:id="rId3"/>
  <mc:AlternateContent xmlns:mc="http://schemas.openxmlformats.org/markup-compatibility/2006">
    <mc:Choice Requires="x14">
      <controls>
        <mc:AlternateContent xmlns:mc="http://schemas.openxmlformats.org/markup-compatibility/2006">
          <mc:Choice Requires="x14">
            <control shapeId="338945" r:id="rId4" name="List Box 1">
              <controlPr defaultSize="0" autoLine="0" autoPict="0">
                <anchor moveWithCells="1">
                  <from>
                    <xdr:col>3</xdr:col>
                    <xdr:colOff>22860</xdr:colOff>
                    <xdr:row>25</xdr:row>
                    <xdr:rowOff>22860</xdr:rowOff>
                  </from>
                  <to>
                    <xdr:col>3</xdr:col>
                    <xdr:colOff>1371600</xdr:colOff>
                    <xdr:row>25</xdr:row>
                    <xdr:rowOff>1051560</xdr:rowOff>
                  </to>
                </anchor>
              </controlPr>
            </control>
          </mc:Choice>
        </mc:AlternateContent>
        <mc:AlternateContent xmlns:mc="http://schemas.openxmlformats.org/markup-compatibility/2006">
          <mc:Choice Requires="x14">
            <control shapeId="338955" r:id="rId5" name="List Box 11">
              <controlPr defaultSize="0" autoLine="0" autoPict="0">
                <anchor moveWithCells="1">
                  <from>
                    <xdr:col>4</xdr:col>
                    <xdr:colOff>22860</xdr:colOff>
                    <xdr:row>25</xdr:row>
                    <xdr:rowOff>22860</xdr:rowOff>
                  </from>
                  <to>
                    <xdr:col>4</xdr:col>
                    <xdr:colOff>1371600</xdr:colOff>
                    <xdr:row>25</xdr:row>
                    <xdr:rowOff>1051560</xdr:rowOff>
                  </to>
                </anchor>
              </controlPr>
            </control>
          </mc:Choice>
        </mc:AlternateContent>
        <mc:AlternateContent xmlns:mc="http://schemas.openxmlformats.org/markup-compatibility/2006">
          <mc:Choice Requires="x14">
            <control shapeId="338956" r:id="rId6" name="List Box 12">
              <controlPr defaultSize="0" autoLine="0" autoPict="0">
                <anchor moveWithCells="1">
                  <from>
                    <xdr:col>5</xdr:col>
                    <xdr:colOff>22860</xdr:colOff>
                    <xdr:row>25</xdr:row>
                    <xdr:rowOff>22860</xdr:rowOff>
                  </from>
                  <to>
                    <xdr:col>5</xdr:col>
                    <xdr:colOff>1371600</xdr:colOff>
                    <xdr:row>25</xdr:row>
                    <xdr:rowOff>1051560</xdr:rowOff>
                  </to>
                </anchor>
              </controlPr>
            </control>
          </mc:Choice>
        </mc:AlternateContent>
        <mc:AlternateContent xmlns:mc="http://schemas.openxmlformats.org/markup-compatibility/2006">
          <mc:Choice Requires="x14">
            <control shapeId="338957" r:id="rId7" name="List Box 13">
              <controlPr defaultSize="0" autoLine="0" autoPict="0">
                <anchor moveWithCells="1">
                  <from>
                    <xdr:col>6</xdr:col>
                    <xdr:colOff>22860</xdr:colOff>
                    <xdr:row>25</xdr:row>
                    <xdr:rowOff>22860</xdr:rowOff>
                  </from>
                  <to>
                    <xdr:col>6</xdr:col>
                    <xdr:colOff>1371600</xdr:colOff>
                    <xdr:row>25</xdr:row>
                    <xdr:rowOff>1051560</xdr:rowOff>
                  </to>
                </anchor>
              </controlPr>
            </control>
          </mc:Choice>
        </mc:AlternateContent>
        <mc:AlternateContent xmlns:mc="http://schemas.openxmlformats.org/markup-compatibility/2006">
          <mc:Choice Requires="x14">
            <control shapeId="338958" r:id="rId8" name="List Box 14">
              <controlPr defaultSize="0" autoLine="0" autoPict="0">
                <anchor moveWithCells="1">
                  <from>
                    <xdr:col>7</xdr:col>
                    <xdr:colOff>22860</xdr:colOff>
                    <xdr:row>25</xdr:row>
                    <xdr:rowOff>22860</xdr:rowOff>
                  </from>
                  <to>
                    <xdr:col>7</xdr:col>
                    <xdr:colOff>1371600</xdr:colOff>
                    <xdr:row>25</xdr:row>
                    <xdr:rowOff>1051560</xdr:rowOff>
                  </to>
                </anchor>
              </controlPr>
            </control>
          </mc:Choice>
        </mc:AlternateContent>
        <mc:AlternateContent xmlns:mc="http://schemas.openxmlformats.org/markup-compatibility/2006">
          <mc:Choice Requires="x14">
            <control shapeId="338959" r:id="rId9" name="List Box 15">
              <controlPr defaultSize="0" autoLine="0" autoPict="0">
                <anchor moveWithCells="1">
                  <from>
                    <xdr:col>8</xdr:col>
                    <xdr:colOff>22860</xdr:colOff>
                    <xdr:row>25</xdr:row>
                    <xdr:rowOff>22860</xdr:rowOff>
                  </from>
                  <to>
                    <xdr:col>8</xdr:col>
                    <xdr:colOff>1371600</xdr:colOff>
                    <xdr:row>25</xdr:row>
                    <xdr:rowOff>1051560</xdr:rowOff>
                  </to>
                </anchor>
              </controlPr>
            </control>
          </mc:Choice>
        </mc:AlternateContent>
      </controls>
    </mc:Choice>
  </mc:AlternateContent>
  <tableParts count="1">
    <tablePart r:id="rId10"/>
  </tableParts>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0B105-4A56-492C-B8A0-5869F6DE5F62}">
  <sheetPr>
    <tabColor rgb="FFE2A8E6"/>
    <pageSetUpPr fitToPage="1"/>
  </sheetPr>
  <dimension ref="A1:DZ357"/>
  <sheetViews>
    <sheetView showGridLines="0" zoomScaleNormal="100" workbookViewId="0">
      <pane xSplit="10" topLeftCell="K1" activePane="topRight" state="frozen"/>
      <selection activeCell="B23" sqref="B23:J44"/>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ustomWidth="1"/>
    <col min="12" max="12" width="37.44140625" style="82" customWidth="1"/>
    <col min="13" max="13" width="52.5546875" style="82" bestFit="1" customWidth="1"/>
    <col min="14" max="14" width="51.44140625" style="82" bestFit="1" customWidth="1"/>
    <col min="15" max="15" width="1.33203125" style="82" customWidth="1"/>
    <col min="16" max="111" width="11.44140625" style="82" customWidth="1"/>
    <col min="112" max="112" width="11.44140625" style="22"/>
    <col min="113" max="16384" width="11.44140625" style="82"/>
  </cols>
  <sheetData>
    <row r="1" spans="1:12" s="22" customFormat="1" ht="20.25" customHeight="1" thickTop="1" thickBot="1" x14ac:dyDescent="0.35">
      <c r="A1" s="463"/>
      <c r="B1" s="464"/>
      <c r="C1" s="464"/>
      <c r="D1" s="464"/>
      <c r="E1" s="464"/>
      <c r="F1" s="464"/>
      <c r="G1" s="464"/>
      <c r="H1" s="464"/>
      <c r="I1" s="464"/>
      <c r="J1" s="465"/>
      <c r="K1" s="21">
        <v>2958465</v>
      </c>
      <c r="L1" s="21"/>
    </row>
    <row r="2" spans="1:12" s="22" customFormat="1" ht="45" customHeight="1" x14ac:dyDescent="0.3">
      <c r="A2" s="62"/>
      <c r="B2" s="474"/>
      <c r="C2" s="481" t="s">
        <v>99</v>
      </c>
      <c r="D2" s="481"/>
      <c r="E2" s="481"/>
      <c r="F2" s="481"/>
      <c r="G2" s="482"/>
      <c r="H2" s="482"/>
      <c r="I2" s="483"/>
      <c r="J2" s="64"/>
    </row>
    <row r="3" spans="1:12" s="22" customFormat="1" ht="15" thickBot="1" x14ac:dyDescent="0.35">
      <c r="A3" s="62"/>
      <c r="B3" s="475"/>
      <c r="C3" s="473"/>
      <c r="D3" s="473"/>
      <c r="E3" s="473"/>
      <c r="F3" s="473" t="s">
        <v>100</v>
      </c>
      <c r="G3" s="479"/>
      <c r="H3" s="479"/>
      <c r="I3" s="480"/>
      <c r="J3" s="64"/>
    </row>
    <row r="4" spans="1:12" s="22" customFormat="1" ht="15" thickBot="1" x14ac:dyDescent="0.35">
      <c r="A4" s="62"/>
      <c r="B4" s="466"/>
      <c r="C4" s="466"/>
      <c r="D4" s="466"/>
      <c r="E4" s="466"/>
      <c r="F4" s="466"/>
      <c r="G4" s="466"/>
      <c r="H4" s="466"/>
      <c r="I4" s="466"/>
      <c r="J4" s="64"/>
    </row>
    <row r="5" spans="1:12" s="22" customFormat="1" ht="27.75" customHeight="1" thickBot="1" x14ac:dyDescent="0.35">
      <c r="A5" s="62"/>
      <c r="B5" s="476" t="s">
        <v>101</v>
      </c>
      <c r="C5" s="477"/>
      <c r="D5" s="477"/>
      <c r="E5" s="477"/>
      <c r="F5" s="477"/>
      <c r="G5" s="477"/>
      <c r="H5" s="477"/>
      <c r="I5" s="478"/>
      <c r="J5" s="64"/>
    </row>
    <row r="6" spans="1:12" s="22" customFormat="1" ht="15" thickBot="1" x14ac:dyDescent="0.35">
      <c r="A6" s="62"/>
      <c r="B6" s="471" t="s">
        <v>102</v>
      </c>
      <c r="C6" s="472"/>
      <c r="D6" s="23" t="s">
        <v>103</v>
      </c>
      <c r="E6" s="24" t="s">
        <v>104</v>
      </c>
      <c r="F6" s="24" t="s">
        <v>105</v>
      </c>
      <c r="G6" s="24" t="s">
        <v>106</v>
      </c>
      <c r="H6" s="24" t="s">
        <v>107</v>
      </c>
      <c r="I6" s="25" t="s">
        <v>108</v>
      </c>
      <c r="J6" s="64"/>
    </row>
    <row r="7" spans="1:12"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2"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2"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2"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2"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2"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2"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2"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2"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2"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 customHeight="1" thickBot="1" x14ac:dyDescent="0.35">
      <c r="A21" s="62"/>
      <c r="B21" s="562" t="s">
        <v>1856</v>
      </c>
      <c r="C21" s="563"/>
      <c r="D21" s="503" t="str">
        <f>IF(DZ22&gt;0,Navegación!$E$96,"")</f>
        <v/>
      </c>
      <c r="E21" s="503"/>
      <c r="F21" s="503"/>
      <c r="G21" s="503"/>
      <c r="H21" s="503"/>
      <c r="I21" s="504"/>
      <c r="J21" s="64"/>
    </row>
    <row r="22" spans="1:130" s="22" customFormat="1" collapsed="1" x14ac:dyDescent="0.3">
      <c r="A22" s="62"/>
      <c r="B22" s="484" t="s">
        <v>1213</v>
      </c>
      <c r="C22" s="485"/>
      <c r="D22" s="16"/>
      <c r="E22" s="16"/>
      <c r="F22" s="16"/>
      <c r="G22" s="16"/>
      <c r="H22" s="16"/>
      <c r="I22" s="17"/>
      <c r="J22" s="64"/>
      <c r="DZ22" s="147">
        <f>COUNTIF(D22:I22,"&lt;&gt;")</f>
        <v>0</v>
      </c>
    </row>
    <row r="23" spans="1:130" s="22" customFormat="1" x14ac:dyDescent="0.3">
      <c r="A23" s="62"/>
      <c r="B23" s="467" t="s">
        <v>781</v>
      </c>
      <c r="C23" s="468"/>
      <c r="D23" s="26"/>
      <c r="E23" s="26"/>
      <c r="F23" s="26"/>
      <c r="G23" s="26"/>
      <c r="H23" s="26"/>
      <c r="I23" s="71"/>
      <c r="J23" s="64"/>
    </row>
    <row r="24" spans="1:130" s="22" customFormat="1" ht="93" customHeight="1" x14ac:dyDescent="0.3">
      <c r="A24" s="62"/>
      <c r="B24" s="469" t="s">
        <v>782</v>
      </c>
      <c r="C24" s="470"/>
      <c r="D24" s="19"/>
      <c r="E24" s="19"/>
      <c r="F24" s="19"/>
      <c r="G24" s="19"/>
      <c r="H24" s="19"/>
      <c r="I24" s="20"/>
      <c r="J24" s="64"/>
    </row>
    <row r="25" spans="1:130" s="22" customFormat="1" ht="27" customHeight="1" thickBot="1" x14ac:dyDescent="0.35">
      <c r="A25" s="62"/>
      <c r="B25" s="487" t="s">
        <v>1462</v>
      </c>
      <c r="C25" s="488"/>
      <c r="D25" s="13"/>
      <c r="E25" s="13"/>
      <c r="F25" s="13"/>
      <c r="G25" s="13"/>
      <c r="H25" s="13"/>
      <c r="I25" s="14"/>
      <c r="J25" s="64"/>
    </row>
    <row r="26" spans="1:130" s="22" customFormat="1" ht="21" thickBot="1" x14ac:dyDescent="0.35">
      <c r="A26" s="195"/>
      <c r="B26" s="233"/>
      <c r="C26" s="233"/>
      <c r="D26" s="231"/>
      <c r="E26" s="231"/>
      <c r="F26" s="231"/>
      <c r="G26" s="231"/>
      <c r="H26" s="231"/>
      <c r="I26" s="231"/>
      <c r="J26" s="64"/>
    </row>
    <row r="27" spans="1:130" s="22" customFormat="1" ht="24.75" customHeight="1" x14ac:dyDescent="0.3">
      <c r="A27" s="195"/>
      <c r="B27" s="494" t="s">
        <v>131</v>
      </c>
      <c r="C27" s="497"/>
      <c r="D27" s="497"/>
      <c r="E27" s="497"/>
      <c r="F27" s="497"/>
      <c r="G27" s="497"/>
      <c r="H27" s="497"/>
      <c r="I27" s="498"/>
      <c r="J27" s="64"/>
    </row>
    <row r="28" spans="1:130" s="22" customFormat="1" collapsed="1" x14ac:dyDescent="0.3">
      <c r="A28" s="195"/>
      <c r="B28" s="495"/>
      <c r="C28" s="499"/>
      <c r="D28" s="499"/>
      <c r="E28" s="499"/>
      <c r="F28" s="499"/>
      <c r="G28" s="499"/>
      <c r="H28" s="499"/>
      <c r="I28" s="500"/>
      <c r="J28" s="64"/>
    </row>
    <row r="29" spans="1:130" s="22" customFormat="1" x14ac:dyDescent="0.3">
      <c r="A29" s="195"/>
      <c r="B29" s="495"/>
      <c r="C29" s="499"/>
      <c r="D29" s="499"/>
      <c r="E29" s="499"/>
      <c r="F29" s="499"/>
      <c r="G29" s="499"/>
      <c r="H29" s="499"/>
      <c r="I29" s="500"/>
      <c r="J29" s="64"/>
    </row>
    <row r="30" spans="1:130" s="22" customFormat="1" x14ac:dyDescent="0.3">
      <c r="A30" s="195"/>
      <c r="B30" s="495"/>
      <c r="C30" s="499"/>
      <c r="D30" s="499"/>
      <c r="E30" s="499"/>
      <c r="F30" s="499"/>
      <c r="G30" s="499"/>
      <c r="H30" s="499"/>
      <c r="I30" s="500"/>
      <c r="J30" s="64"/>
    </row>
    <row r="31" spans="1:130" s="22" customFormat="1" ht="15" thickBot="1" x14ac:dyDescent="0.35">
      <c r="A31" s="195"/>
      <c r="B31" s="496"/>
      <c r="C31" s="501"/>
      <c r="D31" s="501"/>
      <c r="E31" s="501"/>
      <c r="F31" s="501"/>
      <c r="G31" s="501"/>
      <c r="H31" s="501"/>
      <c r="I31" s="502"/>
      <c r="J31" s="64"/>
    </row>
    <row r="32" spans="1:130" s="22" customFormat="1" ht="15" thickBot="1" x14ac:dyDescent="0.35">
      <c r="A32" s="63"/>
      <c r="B32" s="489" t="str">
        <f>'WINDOWS 1'!$B$37</f>
        <v>APROBADOR POR: Jefe Dpto. Servicios Compartidos</v>
      </c>
      <c r="C32" s="489"/>
      <c r="D32" s="489"/>
      <c r="E32" s="298"/>
      <c r="F32" s="298" t="str">
        <f>'WINDOWS 1'!F37</f>
        <v>V20 de 26/09/2023</v>
      </c>
      <c r="G32" s="299"/>
      <c r="H32" s="299"/>
      <c r="I32" s="299" t="str">
        <f>"Pág. " &amp;Navegación!B94 &amp; " de " &amp;Navegación!$B$102</f>
        <v>Pág. 48 de 54</v>
      </c>
      <c r="J32" s="65"/>
    </row>
    <row r="33" spans="1:112" s="22" customFormat="1" ht="15" thickTop="1" x14ac:dyDescent="0.3">
      <c r="B33" s="82"/>
      <c r="C33" s="82"/>
      <c r="D33" s="82"/>
      <c r="E33" s="82"/>
      <c r="F33" s="82"/>
      <c r="G33" s="82"/>
      <c r="H33" s="82"/>
      <c r="I33" s="82"/>
      <c r="J33" s="82"/>
    </row>
    <row r="34" spans="1:112" s="22" customFormat="1" x14ac:dyDescent="0.3">
      <c r="B34" s="82"/>
      <c r="C34" s="82"/>
      <c r="D34" s="82"/>
      <c r="E34" s="82"/>
      <c r="F34" s="82"/>
      <c r="G34" s="82"/>
      <c r="H34" s="82"/>
      <c r="I34" s="82"/>
      <c r="J34" s="82"/>
    </row>
    <row r="35" spans="1:112" s="22" customFormat="1" collapsed="1" x14ac:dyDescent="0.3">
      <c r="B35" s="82"/>
      <c r="C35" s="82"/>
      <c r="D35" s="82"/>
      <c r="E35" s="82"/>
      <c r="F35" s="82"/>
      <c r="G35" s="82"/>
      <c r="H35" s="82"/>
      <c r="I35" s="82"/>
      <c r="J35" s="82"/>
    </row>
    <row r="36" spans="1:112" s="22" customFormat="1" x14ac:dyDescent="0.3">
      <c r="B36" s="82"/>
      <c r="C36" s="82"/>
      <c r="D36" s="82"/>
      <c r="E36" s="82"/>
      <c r="F36" s="82"/>
      <c r="G36" s="82"/>
      <c r="H36" s="82"/>
      <c r="I36" s="82"/>
      <c r="J36" s="82"/>
      <c r="DH36" s="147" t="e">
        <f>COUNTIF(#REF!,"&lt;&gt;")</f>
        <v>#REF!</v>
      </c>
    </row>
    <row r="37" spans="1:112" s="22" customFormat="1" x14ac:dyDescent="0.3">
      <c r="A37" s="82"/>
      <c r="B37" s="82"/>
      <c r="C37" s="82"/>
      <c r="D37" s="82"/>
      <c r="E37" s="82"/>
      <c r="F37" s="82"/>
      <c r="G37" s="82"/>
      <c r="H37" s="82"/>
      <c r="I37" s="82"/>
      <c r="J37" s="82"/>
    </row>
    <row r="38" spans="1:112" s="22" customFormat="1" x14ac:dyDescent="0.3">
      <c r="A38" s="82"/>
      <c r="B38" s="82"/>
      <c r="C38" s="82"/>
      <c r="D38" s="82"/>
      <c r="E38" s="82"/>
      <c r="F38" s="82"/>
      <c r="G38" s="82"/>
      <c r="H38" s="82"/>
      <c r="I38" s="82"/>
      <c r="J38" s="82"/>
    </row>
    <row r="39" spans="1:112" s="22" customFormat="1" ht="18.75" customHeight="1" x14ac:dyDescent="0.3">
      <c r="A39" s="82"/>
      <c r="B39" s="82"/>
      <c r="C39" s="82"/>
      <c r="D39" s="82"/>
      <c r="E39" s="82"/>
      <c r="F39" s="82"/>
      <c r="G39" s="82"/>
      <c r="H39" s="82"/>
      <c r="I39" s="82"/>
      <c r="J39" s="82"/>
    </row>
    <row r="40" spans="1:112" s="22" customFormat="1" ht="15" customHeight="1" x14ac:dyDescent="0.3">
      <c r="A40" s="82"/>
      <c r="B40" s="82"/>
      <c r="C40" s="82"/>
      <c r="D40" s="82"/>
      <c r="E40" s="82"/>
      <c r="F40" s="82"/>
      <c r="G40" s="82"/>
      <c r="H40" s="82"/>
      <c r="I40" s="82"/>
      <c r="J40" s="82"/>
      <c r="DH40" s="147" t="e">
        <f>COUNTIF(#REF!,"&lt;&gt;")</f>
        <v>#REF!</v>
      </c>
    </row>
    <row r="41" spans="1:112" s="22" customFormat="1" x14ac:dyDescent="0.3">
      <c r="A41" s="82"/>
      <c r="B41" s="82"/>
      <c r="C41" s="82"/>
      <c r="D41" s="82"/>
      <c r="E41" s="82"/>
      <c r="F41" s="82"/>
      <c r="G41" s="82"/>
      <c r="H41" s="82"/>
      <c r="I41" s="82"/>
      <c r="J41" s="82"/>
    </row>
    <row r="42" spans="1:112" s="22" customFormat="1" x14ac:dyDescent="0.3">
      <c r="A42" s="82"/>
      <c r="B42" s="82"/>
      <c r="C42" s="82"/>
      <c r="D42" s="82"/>
      <c r="E42" s="82"/>
      <c r="F42" s="82"/>
      <c r="G42" s="82"/>
      <c r="H42" s="82"/>
      <c r="I42" s="82"/>
      <c r="J42" s="82"/>
    </row>
    <row r="43" spans="1:112" s="22" customFormat="1" x14ac:dyDescent="0.3">
      <c r="A43" s="82"/>
      <c r="B43" s="82"/>
      <c r="C43" s="82"/>
      <c r="D43" s="82"/>
      <c r="E43" s="82"/>
      <c r="F43" s="82"/>
      <c r="G43" s="82"/>
      <c r="H43" s="82"/>
      <c r="I43" s="82"/>
      <c r="J43" s="82"/>
    </row>
    <row r="44" spans="1:112" s="22" customFormat="1" x14ac:dyDescent="0.3">
      <c r="A44" s="82"/>
      <c r="B44" s="82"/>
      <c r="C44" s="82"/>
      <c r="D44" s="82"/>
      <c r="E44" s="82"/>
      <c r="F44" s="82"/>
      <c r="G44" s="82"/>
      <c r="H44" s="82"/>
      <c r="I44" s="82"/>
      <c r="J44" s="82"/>
    </row>
    <row r="45" spans="1:112" s="22" customFormat="1" collapsed="1" x14ac:dyDescent="0.3">
      <c r="A45" s="82"/>
      <c r="B45" s="82"/>
      <c r="C45" s="82"/>
      <c r="D45" s="82"/>
      <c r="E45" s="82"/>
      <c r="F45" s="82"/>
      <c r="G45" s="82"/>
      <c r="H45" s="82"/>
      <c r="I45" s="82"/>
      <c r="J45" s="82"/>
    </row>
    <row r="46" spans="1:112" s="22" customFormat="1" hidden="1" x14ac:dyDescent="0.3">
      <c r="A46" s="82"/>
      <c r="B46" s="82"/>
      <c r="C46" s="82"/>
      <c r="D46" s="82"/>
      <c r="E46" s="82"/>
      <c r="F46" s="82"/>
      <c r="G46" s="82"/>
      <c r="H46" s="82"/>
      <c r="I46" s="82"/>
      <c r="J46" s="82"/>
      <c r="DH46" s="147" t="e">
        <f>COUNTIF(#REF!,"&lt;&gt;")</f>
        <v>#REF!</v>
      </c>
    </row>
    <row r="47" spans="1:112" s="22" customFormat="1" x14ac:dyDescent="0.3">
      <c r="A47" s="82"/>
      <c r="B47" s="82"/>
      <c r="C47" s="82"/>
      <c r="D47" s="82"/>
      <c r="E47" s="82"/>
      <c r="F47" s="82"/>
      <c r="G47" s="82"/>
      <c r="H47" s="82"/>
      <c r="I47" s="82"/>
      <c r="J47" s="82"/>
      <c r="DH47" s="147" t="e">
        <f>COUNTIF(#REF!,"&lt;&gt;")</f>
        <v>#REF!</v>
      </c>
    </row>
    <row r="48" spans="1:112" s="22" customFormat="1" x14ac:dyDescent="0.3">
      <c r="A48" s="82"/>
      <c r="B48" s="82"/>
      <c r="C48" s="82"/>
      <c r="D48" s="82"/>
      <c r="E48" s="82"/>
      <c r="F48" s="82"/>
      <c r="G48" s="82"/>
      <c r="H48" s="82"/>
      <c r="I48" s="82"/>
      <c r="J48" s="82"/>
    </row>
    <row r="49" spans="1:112" s="22" customFormat="1" collapsed="1" x14ac:dyDescent="0.3">
      <c r="A49" s="82"/>
      <c r="B49" s="82"/>
      <c r="C49" s="82"/>
      <c r="D49" s="82"/>
      <c r="E49" s="82"/>
      <c r="F49" s="82"/>
      <c r="G49" s="82"/>
      <c r="H49" s="82"/>
      <c r="I49" s="82"/>
      <c r="J49" s="82"/>
    </row>
    <row r="50" spans="1:112" s="22" customFormat="1" ht="18.75" customHeight="1" x14ac:dyDescent="0.3">
      <c r="A50" s="82"/>
      <c r="B50" s="82"/>
      <c r="C50" s="82"/>
      <c r="D50" s="82"/>
      <c r="E50" s="82"/>
      <c r="F50" s="82"/>
      <c r="G50" s="82"/>
      <c r="H50" s="82"/>
      <c r="I50" s="82"/>
      <c r="J50" s="82"/>
    </row>
    <row r="51" spans="1:112" s="22" customFormat="1" x14ac:dyDescent="0.3">
      <c r="A51" s="82"/>
      <c r="B51" s="82"/>
      <c r="C51" s="82"/>
      <c r="D51" s="82"/>
      <c r="E51" s="82"/>
      <c r="F51" s="82"/>
      <c r="G51" s="82"/>
      <c r="H51" s="82"/>
      <c r="I51" s="82"/>
      <c r="J51" s="82"/>
      <c r="DH51" s="147" t="e">
        <f>COUNTIF(#REF!,"&lt;&gt;")</f>
        <v>#REF!</v>
      </c>
    </row>
    <row r="52" spans="1:112" s="22" customFormat="1" x14ac:dyDescent="0.3">
      <c r="A52" s="82"/>
      <c r="B52" s="82"/>
      <c r="C52" s="82"/>
      <c r="D52" s="82"/>
      <c r="E52" s="82"/>
      <c r="F52" s="82"/>
      <c r="G52" s="82"/>
      <c r="H52" s="82"/>
      <c r="I52" s="82"/>
      <c r="J52" s="82"/>
    </row>
    <row r="53" spans="1:112" s="22" customFormat="1" collapsed="1" x14ac:dyDescent="0.3">
      <c r="A53" s="82"/>
      <c r="B53" s="82"/>
      <c r="C53" s="82"/>
      <c r="D53" s="82"/>
      <c r="E53" s="82"/>
      <c r="F53" s="82"/>
      <c r="G53" s="82"/>
      <c r="H53" s="82"/>
      <c r="I53" s="82"/>
      <c r="J53" s="82"/>
    </row>
    <row r="54" spans="1:112" s="22" customFormat="1" ht="18.75" customHeight="1" x14ac:dyDescent="0.3">
      <c r="A54" s="82"/>
      <c r="B54" s="82"/>
      <c r="C54" s="82"/>
      <c r="D54" s="82"/>
      <c r="E54" s="82"/>
      <c r="F54" s="82"/>
      <c r="G54" s="82"/>
      <c r="H54" s="82"/>
      <c r="I54" s="82"/>
      <c r="J54" s="82"/>
    </row>
    <row r="55" spans="1:112" s="22" customFormat="1" x14ac:dyDescent="0.3">
      <c r="A55" s="82"/>
      <c r="B55" s="82"/>
      <c r="C55" s="82"/>
      <c r="D55" s="82"/>
      <c r="E55" s="82"/>
      <c r="F55" s="82"/>
      <c r="G55" s="82"/>
      <c r="H55" s="82"/>
      <c r="I55" s="82"/>
      <c r="J55" s="82"/>
      <c r="DH55" s="147" t="e">
        <f>COUNTIF(#REF!,"&lt;&gt;")</f>
        <v>#REF!</v>
      </c>
    </row>
    <row r="56" spans="1:112" s="22" customFormat="1" x14ac:dyDescent="0.3">
      <c r="A56" s="82"/>
      <c r="B56" s="82"/>
      <c r="C56" s="82"/>
      <c r="D56" s="82"/>
      <c r="E56" s="82"/>
      <c r="F56" s="82"/>
      <c r="G56" s="82"/>
      <c r="H56" s="82"/>
      <c r="I56" s="82"/>
      <c r="J56" s="82"/>
    </row>
    <row r="57" spans="1:112" s="22" customFormat="1" collapsed="1" x14ac:dyDescent="0.3">
      <c r="A57" s="82"/>
      <c r="B57" s="82"/>
      <c r="C57" s="82"/>
      <c r="D57" s="82"/>
      <c r="E57" s="82"/>
      <c r="F57" s="82"/>
      <c r="G57" s="82"/>
      <c r="H57" s="82"/>
      <c r="I57" s="82"/>
      <c r="J57" s="82"/>
    </row>
    <row r="58" spans="1:112" s="22" customFormat="1" ht="18.75" customHeight="1" x14ac:dyDescent="0.3">
      <c r="A58" s="82"/>
      <c r="B58" s="82"/>
      <c r="C58" s="82"/>
      <c r="D58" s="82"/>
      <c r="E58" s="82"/>
      <c r="F58" s="82"/>
      <c r="G58" s="82"/>
      <c r="H58" s="82"/>
      <c r="I58" s="82"/>
      <c r="J58" s="82"/>
    </row>
    <row r="59" spans="1:112" s="22" customFormat="1" x14ac:dyDescent="0.3">
      <c r="A59" s="82"/>
      <c r="B59" s="82"/>
      <c r="C59" s="82"/>
      <c r="D59" s="82"/>
      <c r="E59" s="82"/>
      <c r="F59" s="82"/>
      <c r="G59" s="82"/>
      <c r="H59" s="82"/>
      <c r="I59" s="82"/>
      <c r="J59" s="82"/>
      <c r="DH59" s="147" t="e">
        <f>COUNTIF(#REF!,"&lt;&gt;")</f>
        <v>#REF!</v>
      </c>
    </row>
    <row r="60" spans="1:112" s="22" customFormat="1" x14ac:dyDescent="0.3">
      <c r="A60" s="82"/>
      <c r="B60" s="82"/>
      <c r="C60" s="82"/>
      <c r="D60" s="82"/>
      <c r="E60" s="82"/>
      <c r="F60" s="82"/>
      <c r="G60" s="82"/>
      <c r="H60" s="82"/>
      <c r="I60" s="82"/>
      <c r="J60" s="82"/>
    </row>
    <row r="61" spans="1:112" s="22" customFormat="1" x14ac:dyDescent="0.3">
      <c r="A61" s="82"/>
      <c r="B61" s="82"/>
      <c r="C61" s="82"/>
      <c r="D61" s="82"/>
      <c r="E61" s="82"/>
      <c r="F61" s="82"/>
      <c r="G61" s="82"/>
      <c r="H61" s="82"/>
      <c r="I61" s="82"/>
      <c r="J61" s="82"/>
    </row>
    <row r="62" spans="1:112" s="22" customFormat="1" ht="18.75" customHeight="1" x14ac:dyDescent="0.3">
      <c r="A62" s="82"/>
      <c r="B62" s="82"/>
      <c r="C62" s="82"/>
      <c r="D62" s="82"/>
      <c r="E62" s="82"/>
      <c r="F62" s="82"/>
      <c r="G62" s="82"/>
      <c r="H62" s="82"/>
      <c r="I62" s="82"/>
      <c r="J62" s="82"/>
    </row>
    <row r="63" spans="1:112" s="22" customFormat="1" x14ac:dyDescent="0.3">
      <c r="A63" s="82"/>
      <c r="B63" s="82"/>
      <c r="C63" s="82"/>
      <c r="D63" s="82"/>
      <c r="E63" s="82"/>
      <c r="F63" s="82"/>
      <c r="G63" s="82"/>
      <c r="H63" s="82"/>
      <c r="I63" s="82"/>
      <c r="J63" s="82"/>
      <c r="DH63" s="147" t="e">
        <f>COUNTIF(#REF!,"&lt;&gt;")</f>
        <v>#REF!</v>
      </c>
    </row>
    <row r="64" spans="1:112" s="22" customFormat="1" x14ac:dyDescent="0.3">
      <c r="A64" s="82"/>
      <c r="B64" s="82"/>
      <c r="C64" s="82"/>
      <c r="D64" s="82"/>
      <c r="E64" s="82"/>
      <c r="F64" s="82"/>
      <c r="G64" s="82"/>
      <c r="H64" s="82"/>
      <c r="I64" s="82"/>
      <c r="J64" s="82"/>
    </row>
    <row r="65" spans="1:112" s="22" customFormat="1" ht="42" customHeight="1" x14ac:dyDescent="0.3">
      <c r="A65" s="82"/>
      <c r="B65" s="82"/>
      <c r="C65" s="82"/>
      <c r="D65" s="82"/>
      <c r="E65" s="82"/>
      <c r="F65" s="82"/>
      <c r="G65" s="82"/>
      <c r="H65" s="82"/>
      <c r="I65" s="82"/>
      <c r="J65" s="82"/>
    </row>
    <row r="66" spans="1:112" s="22" customFormat="1" x14ac:dyDescent="0.3">
      <c r="A66" s="82"/>
      <c r="B66" s="82"/>
      <c r="C66" s="82"/>
      <c r="D66" s="82"/>
      <c r="E66" s="82"/>
      <c r="F66" s="82"/>
      <c r="G66" s="82"/>
      <c r="H66" s="82"/>
      <c r="I66" s="82"/>
      <c r="J66" s="82"/>
    </row>
    <row r="67" spans="1:112" s="22" customFormat="1" x14ac:dyDescent="0.3">
      <c r="A67" s="82"/>
      <c r="B67" s="82"/>
      <c r="C67" s="82"/>
      <c r="D67" s="82"/>
      <c r="E67" s="82"/>
      <c r="F67" s="82"/>
      <c r="G67" s="82"/>
      <c r="H67" s="82"/>
      <c r="I67" s="82"/>
      <c r="J67" s="82"/>
      <c r="DH67" s="147" t="e">
        <f>COUNTIF(#REF!,"&lt;&gt;")</f>
        <v>#REF!</v>
      </c>
    </row>
    <row r="68" spans="1:112" s="22" customFormat="1" x14ac:dyDescent="0.3">
      <c r="A68" s="82"/>
      <c r="B68" s="82"/>
      <c r="C68" s="82"/>
      <c r="D68" s="82"/>
      <c r="E68" s="82"/>
      <c r="F68" s="82"/>
      <c r="G68" s="82"/>
      <c r="H68" s="82"/>
      <c r="I68" s="82"/>
      <c r="J68" s="82"/>
    </row>
    <row r="69" spans="1:112" s="22" customFormat="1" collapsed="1" x14ac:dyDescent="0.3">
      <c r="A69" s="82"/>
      <c r="B69" s="82"/>
      <c r="C69" s="82"/>
      <c r="D69" s="82"/>
      <c r="E69" s="82"/>
      <c r="F69" s="82"/>
      <c r="G69" s="82"/>
      <c r="H69" s="82"/>
      <c r="I69" s="82"/>
      <c r="J69" s="82"/>
    </row>
    <row r="70" spans="1:112" s="22" customFormat="1" ht="15" customHeight="1" x14ac:dyDescent="0.3">
      <c r="A70" s="82"/>
      <c r="B70" s="82"/>
      <c r="C70" s="82"/>
      <c r="D70" s="82"/>
      <c r="E70" s="82"/>
      <c r="F70" s="82"/>
      <c r="G70" s="82"/>
      <c r="H70" s="82"/>
      <c r="I70" s="82"/>
      <c r="J70" s="82"/>
      <c r="DH70" s="147" t="e">
        <f>COUNTIF(#REF!,"&lt;&gt;")</f>
        <v>#REF!</v>
      </c>
    </row>
    <row r="71" spans="1:112" s="22" customFormat="1" x14ac:dyDescent="0.3">
      <c r="A71" s="82"/>
      <c r="B71" s="82"/>
      <c r="C71" s="82"/>
      <c r="D71" s="82"/>
      <c r="E71" s="82"/>
      <c r="F71" s="82"/>
      <c r="G71" s="82"/>
      <c r="H71" s="82"/>
      <c r="I71" s="82"/>
      <c r="J71" s="82"/>
    </row>
    <row r="72" spans="1:112" s="22" customFormat="1" x14ac:dyDescent="0.3">
      <c r="A72" s="82"/>
      <c r="B72" s="82"/>
      <c r="C72" s="82"/>
      <c r="D72" s="82"/>
      <c r="E72" s="82"/>
      <c r="F72" s="82"/>
      <c r="G72" s="82"/>
      <c r="H72" s="82"/>
      <c r="I72" s="82"/>
      <c r="J72" s="82"/>
      <c r="DH72" s="147" t="e">
        <f>COUNTIF(#REF!,"&lt;&gt;")</f>
        <v>#REF!</v>
      </c>
    </row>
    <row r="73" spans="1:112" s="22" customFormat="1" collapsed="1" x14ac:dyDescent="0.3">
      <c r="A73" s="82"/>
      <c r="B73" s="82"/>
      <c r="C73" s="82"/>
      <c r="D73" s="82"/>
      <c r="E73" s="82"/>
      <c r="F73" s="82"/>
      <c r="G73" s="82"/>
      <c r="H73" s="82"/>
      <c r="I73" s="82"/>
      <c r="J73" s="82"/>
    </row>
    <row r="74" spans="1:112" s="22" customFormat="1" x14ac:dyDescent="0.3">
      <c r="A74" s="82"/>
      <c r="B74" s="82"/>
      <c r="C74" s="82"/>
      <c r="D74" s="82"/>
      <c r="E74" s="82"/>
      <c r="F74" s="82"/>
      <c r="G74" s="82"/>
      <c r="H74" s="82"/>
      <c r="I74" s="82"/>
      <c r="J74" s="82"/>
    </row>
    <row r="75" spans="1:112" s="22" customFormat="1" x14ac:dyDescent="0.3">
      <c r="A75" s="82"/>
      <c r="B75" s="82"/>
      <c r="C75" s="82"/>
      <c r="D75" s="82"/>
      <c r="E75" s="82"/>
      <c r="F75" s="82"/>
      <c r="G75" s="82"/>
      <c r="H75" s="82"/>
      <c r="I75" s="82"/>
      <c r="J75" s="82"/>
    </row>
    <row r="76" spans="1:112" s="22" customFormat="1" ht="24" customHeight="1" x14ac:dyDescent="0.3">
      <c r="A76" s="82"/>
      <c r="B76" s="82"/>
      <c r="C76" s="82"/>
      <c r="D76" s="82"/>
      <c r="E76" s="82"/>
      <c r="F76" s="82"/>
      <c r="G76" s="82"/>
      <c r="H76" s="82"/>
      <c r="I76" s="82"/>
      <c r="J76" s="82"/>
    </row>
    <row r="77" spans="1:112" s="22" customFormat="1" x14ac:dyDescent="0.3">
      <c r="A77" s="82"/>
      <c r="B77" s="82"/>
      <c r="C77" s="82"/>
      <c r="D77" s="82"/>
      <c r="E77" s="82"/>
      <c r="F77" s="82"/>
      <c r="G77" s="82"/>
      <c r="H77" s="82"/>
      <c r="I77" s="82"/>
      <c r="J77" s="82"/>
    </row>
    <row r="78" spans="1:112" s="22" customFormat="1" hidden="1" x14ac:dyDescent="0.3">
      <c r="A78" s="82"/>
      <c r="B78" s="82"/>
      <c r="C78" s="82"/>
      <c r="D78" s="82"/>
      <c r="E78" s="82"/>
      <c r="F78" s="82"/>
      <c r="G78" s="82"/>
      <c r="H78" s="82"/>
      <c r="I78" s="82"/>
      <c r="J78" s="82"/>
    </row>
    <row r="79" spans="1:112" s="22" customFormat="1" ht="15.75" customHeight="1" x14ac:dyDescent="0.3">
      <c r="A79" s="82"/>
      <c r="B79" s="82"/>
      <c r="C79" s="82"/>
      <c r="D79" s="82"/>
      <c r="E79" s="82"/>
      <c r="F79" s="82"/>
      <c r="G79" s="82"/>
      <c r="H79" s="82"/>
      <c r="I79" s="82"/>
      <c r="J79" s="82"/>
      <c r="DH79" s="147" t="e">
        <f>COUNTIF(#REF!,"&lt;&gt;")</f>
        <v>#REF!</v>
      </c>
    </row>
    <row r="80" spans="1:112" s="22" customFormat="1" x14ac:dyDescent="0.3">
      <c r="A80" s="82"/>
      <c r="B80" s="82"/>
      <c r="C80" s="82"/>
      <c r="D80" s="82"/>
      <c r="E80" s="82"/>
      <c r="F80" s="82"/>
      <c r="G80" s="82"/>
      <c r="H80" s="82"/>
      <c r="I80" s="82"/>
      <c r="J80" s="82"/>
    </row>
    <row r="81" spans="1:112" s="22" customFormat="1" ht="15" customHeight="1" x14ac:dyDescent="0.3">
      <c r="A81" s="82"/>
      <c r="B81" s="82"/>
      <c r="C81" s="82"/>
      <c r="D81" s="82"/>
      <c r="E81" s="82"/>
      <c r="F81" s="82"/>
      <c r="G81" s="82"/>
      <c r="H81" s="82"/>
      <c r="I81" s="82"/>
      <c r="J81" s="82"/>
    </row>
    <row r="82" spans="1:112" s="22" customFormat="1" x14ac:dyDescent="0.3">
      <c r="A82" s="82"/>
      <c r="B82" s="82"/>
      <c r="C82" s="82"/>
      <c r="D82" s="82"/>
      <c r="E82" s="82"/>
      <c r="F82" s="82"/>
      <c r="G82" s="82"/>
      <c r="H82" s="82"/>
      <c r="I82" s="82"/>
      <c r="J82" s="82"/>
    </row>
    <row r="83" spans="1:112" s="22" customFormat="1" x14ac:dyDescent="0.3">
      <c r="A83" s="82"/>
      <c r="B83" s="82"/>
      <c r="C83" s="82"/>
      <c r="D83" s="82"/>
      <c r="E83" s="82"/>
      <c r="F83" s="82"/>
      <c r="G83" s="82"/>
      <c r="H83" s="82"/>
      <c r="I83" s="82"/>
      <c r="J83" s="82"/>
    </row>
    <row r="84" spans="1:112" s="22" customFormat="1" x14ac:dyDescent="0.3">
      <c r="A84" s="82"/>
      <c r="B84" s="82"/>
      <c r="C84" s="82"/>
      <c r="D84" s="82"/>
      <c r="E84" s="82"/>
      <c r="F84" s="82"/>
      <c r="G84" s="82"/>
      <c r="H84" s="82"/>
      <c r="I84" s="82"/>
      <c r="J84" s="82"/>
    </row>
    <row r="85" spans="1:112" s="22" customFormat="1" ht="18.75" customHeight="1" x14ac:dyDescent="0.3">
      <c r="A85" s="82"/>
      <c r="B85" s="82"/>
      <c r="C85" s="82"/>
      <c r="D85" s="82"/>
      <c r="E85" s="82"/>
      <c r="F85" s="82"/>
      <c r="G85" s="82"/>
      <c r="H85" s="82"/>
      <c r="I85" s="82"/>
      <c r="J85" s="82"/>
    </row>
    <row r="86" spans="1:112" s="22" customFormat="1" x14ac:dyDescent="0.3">
      <c r="A86" s="82"/>
      <c r="B86" s="82"/>
      <c r="C86" s="82"/>
      <c r="D86" s="82"/>
      <c r="E86" s="82"/>
      <c r="F86" s="82"/>
      <c r="G86" s="82"/>
      <c r="H86" s="82"/>
      <c r="I86" s="82"/>
      <c r="J86" s="82"/>
      <c r="DH86" s="147" t="e">
        <f>COUNTIF(#REF!,"&lt;&gt;")</f>
        <v>#REF!</v>
      </c>
    </row>
    <row r="87" spans="1:112" s="22" customFormat="1" x14ac:dyDescent="0.3">
      <c r="A87" s="82"/>
      <c r="B87" s="82"/>
      <c r="C87" s="82"/>
      <c r="D87" s="82"/>
      <c r="E87" s="82"/>
      <c r="F87" s="82"/>
      <c r="G87" s="82"/>
      <c r="H87" s="82"/>
      <c r="I87" s="82"/>
      <c r="J87" s="82"/>
    </row>
    <row r="88" spans="1:112" s="22" customFormat="1" x14ac:dyDescent="0.3">
      <c r="A88" s="82"/>
      <c r="B88" s="82"/>
      <c r="C88" s="82"/>
      <c r="D88" s="82"/>
      <c r="E88" s="82"/>
      <c r="F88" s="82"/>
      <c r="G88" s="82"/>
      <c r="H88" s="82"/>
      <c r="I88" s="82"/>
      <c r="J88" s="82"/>
    </row>
    <row r="89" spans="1:112" s="22" customFormat="1" ht="63" customHeight="1" x14ac:dyDescent="0.3">
      <c r="A89" s="82"/>
      <c r="B89" s="82"/>
      <c r="C89" s="82"/>
      <c r="D89" s="82"/>
      <c r="E89" s="82"/>
      <c r="F89" s="82"/>
      <c r="G89" s="82"/>
      <c r="H89" s="82"/>
      <c r="I89" s="82"/>
      <c r="J89" s="82"/>
    </row>
    <row r="90" spans="1:112" s="22" customFormat="1" x14ac:dyDescent="0.3">
      <c r="A90" s="82"/>
      <c r="B90" s="82"/>
      <c r="C90" s="82"/>
      <c r="D90" s="82"/>
      <c r="E90" s="82"/>
      <c r="F90" s="82"/>
      <c r="G90" s="82"/>
      <c r="H90" s="82"/>
      <c r="I90" s="82"/>
      <c r="J90" s="82"/>
    </row>
    <row r="91" spans="1:112" s="22" customFormat="1" x14ac:dyDescent="0.3">
      <c r="A91" s="82"/>
      <c r="B91" s="82"/>
      <c r="C91" s="82"/>
      <c r="D91" s="82"/>
      <c r="E91" s="82"/>
      <c r="F91" s="82"/>
      <c r="G91" s="82"/>
      <c r="H91" s="82"/>
      <c r="I91" s="82"/>
      <c r="J91" s="82"/>
      <c r="DH91" s="147" t="e">
        <f>COUNTIF(#REF!,"&lt;&gt;")</f>
        <v>#REF!</v>
      </c>
    </row>
    <row r="92" spans="1:112" s="22" customFormat="1" x14ac:dyDescent="0.3">
      <c r="A92" s="82"/>
      <c r="B92" s="82"/>
      <c r="C92" s="82"/>
      <c r="D92" s="82"/>
      <c r="E92" s="82"/>
      <c r="F92" s="82"/>
      <c r="G92" s="82"/>
      <c r="H92" s="82"/>
      <c r="I92" s="82"/>
      <c r="J92" s="82"/>
    </row>
    <row r="93" spans="1:112" s="22" customFormat="1" ht="18.75" customHeight="1" x14ac:dyDescent="0.3">
      <c r="A93" s="82"/>
      <c r="B93" s="82"/>
      <c r="C93" s="82"/>
      <c r="D93" s="82"/>
      <c r="E93" s="82"/>
      <c r="F93" s="82"/>
      <c r="G93" s="82"/>
      <c r="H93" s="82"/>
      <c r="I93" s="82"/>
      <c r="J93" s="82"/>
    </row>
    <row r="94" spans="1:112" s="22" customFormat="1" x14ac:dyDescent="0.3">
      <c r="A94" s="82"/>
      <c r="B94" s="82"/>
      <c r="C94" s="82"/>
      <c r="D94" s="82"/>
      <c r="E94" s="82"/>
      <c r="F94" s="82"/>
      <c r="G94" s="82"/>
      <c r="H94" s="82"/>
      <c r="I94" s="82"/>
      <c r="J94" s="82"/>
      <c r="DH94" s="147" t="e">
        <f>COUNTIF(#REF!,"&lt;&gt;")</f>
        <v>#REF!</v>
      </c>
    </row>
    <row r="95" spans="1:112" s="22" customFormat="1" x14ac:dyDescent="0.3">
      <c r="A95" s="82"/>
      <c r="B95" s="82"/>
      <c r="C95" s="82"/>
      <c r="D95" s="82"/>
      <c r="E95" s="82"/>
      <c r="F95" s="82"/>
      <c r="G95" s="82"/>
      <c r="H95" s="82"/>
      <c r="I95" s="82"/>
      <c r="J95" s="82"/>
    </row>
    <row r="96" spans="1:112" s="22" customFormat="1" x14ac:dyDescent="0.3">
      <c r="A96" s="82"/>
      <c r="B96" s="82"/>
      <c r="C96" s="82"/>
      <c r="D96" s="82"/>
      <c r="E96" s="82"/>
      <c r="F96" s="82"/>
      <c r="G96" s="82"/>
      <c r="H96" s="82"/>
      <c r="I96" s="82"/>
      <c r="J96" s="82"/>
    </row>
    <row r="97" spans="1:112" s="22" customFormat="1" hidden="1" x14ac:dyDescent="0.3">
      <c r="A97" s="82"/>
      <c r="B97" s="82"/>
      <c r="C97" s="82"/>
      <c r="D97" s="82"/>
      <c r="E97" s="82"/>
      <c r="F97" s="82"/>
      <c r="G97" s="82"/>
      <c r="H97" s="82"/>
      <c r="I97" s="82"/>
      <c r="J97" s="82"/>
    </row>
    <row r="98" spans="1:112" s="22" customFormat="1" x14ac:dyDescent="0.3">
      <c r="A98" s="82"/>
      <c r="B98" s="82"/>
      <c r="C98" s="82"/>
      <c r="D98" s="82"/>
      <c r="E98" s="82"/>
      <c r="F98" s="82"/>
      <c r="G98" s="82"/>
      <c r="H98" s="82"/>
      <c r="I98" s="82"/>
      <c r="J98" s="82"/>
      <c r="K98"/>
      <c r="L98"/>
      <c r="DH98" s="147" t="e">
        <f>COUNTIF(#REF!,"&lt;&gt;")</f>
        <v>#REF!</v>
      </c>
    </row>
    <row r="99" spans="1:112" s="22" customFormat="1" x14ac:dyDescent="0.3">
      <c r="A99" s="82"/>
      <c r="B99" s="82"/>
      <c r="C99" s="82"/>
      <c r="D99" s="82"/>
      <c r="E99" s="82"/>
      <c r="F99" s="82"/>
      <c r="G99" s="82"/>
      <c r="H99" s="82"/>
      <c r="I99" s="82"/>
      <c r="J99" s="82"/>
    </row>
    <row r="100" spans="1:112" s="22" customFormat="1" x14ac:dyDescent="0.3">
      <c r="A100" s="82"/>
      <c r="B100" s="82"/>
      <c r="C100" s="82"/>
      <c r="D100" s="82"/>
      <c r="E100" s="82"/>
      <c r="F100" s="82"/>
      <c r="G100" s="82"/>
      <c r="H100" s="82"/>
      <c r="I100" s="82"/>
      <c r="J100" s="82"/>
    </row>
    <row r="101" spans="1:112" s="22" customFormat="1" ht="26.25" customHeight="1" x14ac:dyDescent="0.3">
      <c r="A101" s="82"/>
      <c r="B101" s="82"/>
      <c r="C101" s="82"/>
      <c r="D101" s="82"/>
      <c r="E101" s="82"/>
      <c r="F101" s="82"/>
      <c r="G101" s="82"/>
      <c r="H101" s="82"/>
      <c r="I101" s="82"/>
      <c r="J101" s="82"/>
    </row>
    <row r="102" spans="1:112" s="22" customFormat="1" x14ac:dyDescent="0.3">
      <c r="A102" s="82"/>
      <c r="B102" s="82"/>
      <c r="C102" s="82"/>
      <c r="D102" s="82"/>
      <c r="E102" s="82"/>
      <c r="F102" s="82"/>
      <c r="G102" s="82"/>
      <c r="H102" s="82"/>
      <c r="I102" s="82"/>
      <c r="J102" s="82"/>
    </row>
    <row r="103" spans="1:112" s="22" customFormat="1" x14ac:dyDescent="0.3">
      <c r="A103" s="82"/>
      <c r="B103" s="82"/>
      <c r="C103" s="82"/>
      <c r="D103" s="82"/>
      <c r="E103" s="82"/>
      <c r="F103" s="82"/>
      <c r="G103" s="82"/>
      <c r="H103" s="82"/>
      <c r="I103" s="82"/>
      <c r="J103" s="82"/>
    </row>
    <row r="104" spans="1:112" s="22" customFormat="1" x14ac:dyDescent="0.3">
      <c r="A104" s="82"/>
      <c r="B104" s="82"/>
      <c r="C104" s="82"/>
      <c r="D104" s="82"/>
      <c r="E104" s="82"/>
      <c r="F104" s="82"/>
      <c r="G104" s="82"/>
      <c r="H104" s="82"/>
      <c r="I104" s="82"/>
      <c r="J104" s="82"/>
    </row>
    <row r="105" spans="1:112" s="22" customFormat="1" x14ac:dyDescent="0.3">
      <c r="A105" s="82"/>
      <c r="B105" s="82"/>
      <c r="C105" s="82"/>
      <c r="D105" s="82"/>
      <c r="E105" s="82"/>
      <c r="F105" s="82"/>
      <c r="G105" s="82"/>
      <c r="H105" s="82"/>
      <c r="I105" s="82"/>
      <c r="J105" s="82"/>
    </row>
    <row r="106" spans="1:112" s="22" customFormat="1" x14ac:dyDescent="0.3">
      <c r="A106" s="82"/>
      <c r="B106" s="82"/>
      <c r="C106" s="82"/>
      <c r="D106" s="82"/>
      <c r="E106" s="82"/>
      <c r="F106" s="82"/>
      <c r="G106" s="82"/>
      <c r="H106" s="82"/>
      <c r="I106" s="82"/>
      <c r="J106" s="82"/>
    </row>
    <row r="107" spans="1:112" s="22" customFormat="1" ht="25.5" customHeight="1" x14ac:dyDescent="0.3">
      <c r="A107" s="82"/>
      <c r="B107" s="82"/>
      <c r="C107" s="82"/>
      <c r="D107" s="82"/>
      <c r="E107" s="82"/>
      <c r="F107" s="82"/>
      <c r="G107" s="82"/>
      <c r="H107" s="82"/>
      <c r="I107" s="82"/>
      <c r="J107" s="82"/>
    </row>
    <row r="108" spans="1:112" s="22" customFormat="1" ht="36" customHeight="1" x14ac:dyDescent="0.3">
      <c r="A108" s="82"/>
      <c r="B108" s="82"/>
      <c r="C108" s="82"/>
      <c r="D108" s="82"/>
      <c r="E108" s="82"/>
      <c r="F108" s="82"/>
      <c r="G108" s="82"/>
      <c r="H108" s="82"/>
      <c r="I108" s="82"/>
      <c r="J108" s="82"/>
    </row>
    <row r="109" spans="1:112" s="22" customFormat="1" x14ac:dyDescent="0.3">
      <c r="A109" s="82"/>
      <c r="B109" s="82"/>
      <c r="C109" s="82"/>
      <c r="D109" s="82"/>
      <c r="E109" s="82"/>
      <c r="F109" s="82"/>
      <c r="G109" s="82"/>
      <c r="H109" s="82"/>
      <c r="I109" s="82"/>
      <c r="J109" s="82"/>
    </row>
    <row r="110" spans="1:112" s="22" customFormat="1" ht="15" customHeight="1" x14ac:dyDescent="0.3">
      <c r="A110" s="82"/>
      <c r="B110" s="82"/>
      <c r="C110" s="82"/>
      <c r="D110" s="82"/>
      <c r="E110" s="82"/>
      <c r="F110" s="82"/>
      <c r="G110" s="82"/>
      <c r="H110" s="82"/>
      <c r="I110" s="82"/>
      <c r="J110" s="82"/>
      <c r="DH110" s="147" t="e">
        <f>COUNTIF(#REF!,"&lt;&gt;")</f>
        <v>#REF!</v>
      </c>
    </row>
    <row r="111" spans="1:112" s="22" customFormat="1" x14ac:dyDescent="0.3">
      <c r="A111" s="82"/>
      <c r="B111" s="82"/>
      <c r="C111" s="82"/>
      <c r="D111" s="82"/>
      <c r="E111" s="82"/>
      <c r="F111" s="82"/>
      <c r="G111" s="82"/>
      <c r="H111" s="82"/>
      <c r="I111" s="82"/>
      <c r="J111" s="82"/>
      <c r="K111"/>
      <c r="L111"/>
    </row>
    <row r="112" spans="1:112" s="22" customFormat="1" ht="93" customHeight="1" x14ac:dyDescent="0.3">
      <c r="A112" s="82"/>
      <c r="B112" s="82"/>
      <c r="C112" s="82"/>
      <c r="D112" s="82"/>
      <c r="E112" s="82"/>
      <c r="F112" s="82"/>
      <c r="G112" s="82"/>
      <c r="H112" s="82"/>
      <c r="I112" s="82"/>
      <c r="J112" s="82"/>
    </row>
    <row r="113" spans="1:112" s="22" customFormat="1" x14ac:dyDescent="0.3">
      <c r="A113" s="82"/>
      <c r="B113" s="82"/>
      <c r="C113" s="82"/>
      <c r="D113" s="82"/>
      <c r="E113" s="82"/>
      <c r="F113" s="82"/>
      <c r="G113" s="82"/>
      <c r="H113" s="82"/>
      <c r="I113" s="82"/>
      <c r="J113" s="82"/>
    </row>
    <row r="114" spans="1:112" s="22" customFormat="1" x14ac:dyDescent="0.3">
      <c r="A114" s="82"/>
      <c r="B114" s="82"/>
      <c r="C114" s="82"/>
      <c r="D114" s="82"/>
      <c r="E114" s="82"/>
      <c r="F114" s="82"/>
      <c r="G114" s="82"/>
      <c r="H114" s="82"/>
      <c r="I114" s="82"/>
      <c r="J114" s="82"/>
    </row>
    <row r="115" spans="1:112" s="22" customFormat="1" x14ac:dyDescent="0.3">
      <c r="A115" s="82"/>
      <c r="B115" s="82"/>
      <c r="C115" s="82"/>
      <c r="D115" s="82"/>
      <c r="E115" s="82"/>
      <c r="F115" s="82"/>
      <c r="G115" s="82"/>
      <c r="H115" s="82"/>
      <c r="I115" s="82"/>
      <c r="J115" s="82"/>
      <c r="DH115" s="147">
        <f>COUNTIF(D22:I22,"&lt;&gt;")</f>
        <v>0</v>
      </c>
    </row>
    <row r="116" spans="1:112" s="22" customFormat="1" ht="18.75" customHeight="1" x14ac:dyDescent="0.3">
      <c r="A116" s="82"/>
      <c r="B116" s="82"/>
      <c r="C116" s="82"/>
      <c r="D116" s="82"/>
      <c r="E116" s="82"/>
      <c r="F116" s="82"/>
      <c r="G116" s="82"/>
      <c r="H116" s="82"/>
      <c r="I116" s="82"/>
      <c r="J116" s="82"/>
    </row>
    <row r="117" spans="1:112" s="22" customFormat="1" ht="15" customHeight="1" x14ac:dyDescent="0.3">
      <c r="A117" s="82"/>
      <c r="B117" s="82"/>
      <c r="C117" s="82"/>
      <c r="D117" s="82"/>
      <c r="E117" s="82"/>
      <c r="F117" s="82"/>
      <c r="G117" s="82"/>
      <c r="H117" s="82"/>
      <c r="I117" s="82"/>
      <c r="J117" s="82"/>
    </row>
    <row r="118" spans="1:112" s="22" customFormat="1" x14ac:dyDescent="0.3">
      <c r="A118" s="82"/>
      <c r="B118" s="82"/>
      <c r="C118" s="82"/>
      <c r="D118" s="82"/>
      <c r="E118" s="82"/>
      <c r="F118" s="82"/>
      <c r="G118" s="82"/>
      <c r="H118" s="82"/>
      <c r="I118" s="82"/>
      <c r="J118" s="82"/>
    </row>
    <row r="119" spans="1:112" s="22" customFormat="1" x14ac:dyDescent="0.3">
      <c r="A119" s="82"/>
      <c r="B119" s="82"/>
      <c r="C119" s="82"/>
      <c r="D119" s="82"/>
      <c r="E119" s="82"/>
      <c r="F119" s="82"/>
      <c r="G119" s="82"/>
      <c r="H119" s="82"/>
      <c r="I119" s="82"/>
      <c r="J119" s="82"/>
    </row>
    <row r="120" spans="1:112" s="22" customFormat="1" ht="59.25" customHeight="1" x14ac:dyDescent="0.3">
      <c r="A120" s="82"/>
      <c r="B120" s="82"/>
      <c r="C120" s="82"/>
      <c r="D120" s="82"/>
      <c r="E120" s="82"/>
      <c r="F120" s="82"/>
      <c r="G120" s="82"/>
      <c r="H120" s="82"/>
      <c r="I120" s="82"/>
      <c r="J120" s="82"/>
    </row>
    <row r="121" spans="1:112" s="22" customFormat="1" ht="18.75" customHeight="1" x14ac:dyDescent="0.3">
      <c r="A121" s="82"/>
      <c r="B121" s="82"/>
      <c r="C121" s="82"/>
      <c r="D121" s="82"/>
      <c r="E121" s="82"/>
      <c r="F121" s="82"/>
      <c r="G121" s="82"/>
      <c r="H121" s="82"/>
      <c r="I121" s="82"/>
      <c r="J121" s="82"/>
    </row>
    <row r="122" spans="1:112" s="22" customFormat="1" x14ac:dyDescent="0.3">
      <c r="A122" s="82"/>
      <c r="B122" s="82"/>
      <c r="C122" s="82"/>
      <c r="D122" s="82"/>
      <c r="E122" s="82"/>
      <c r="F122" s="82"/>
      <c r="G122" s="82"/>
      <c r="H122" s="82"/>
      <c r="I122" s="82"/>
      <c r="J122" s="82"/>
    </row>
    <row r="123" spans="1:112" s="22" customFormat="1" ht="15" customHeight="1" x14ac:dyDescent="0.3">
      <c r="A123" s="82"/>
      <c r="B123" s="82"/>
      <c r="C123" s="82"/>
      <c r="D123" s="82"/>
      <c r="E123" s="82"/>
      <c r="F123" s="82"/>
      <c r="G123" s="82"/>
      <c r="H123" s="82"/>
      <c r="I123" s="82"/>
      <c r="J123" s="82"/>
      <c r="DH123" s="147" t="e">
        <f>COUNTIF(#REF!,"&lt;&gt;")</f>
        <v>#REF!</v>
      </c>
    </row>
    <row r="124" spans="1:112" s="22" customFormat="1" x14ac:dyDescent="0.3">
      <c r="A124" s="82"/>
      <c r="B124" s="82"/>
      <c r="C124" s="82"/>
      <c r="D124" s="82"/>
      <c r="E124" s="82"/>
      <c r="F124" s="82"/>
      <c r="G124" s="82"/>
      <c r="H124" s="82"/>
      <c r="I124" s="82"/>
      <c r="J124" s="82"/>
    </row>
    <row r="125" spans="1:112" s="22" customFormat="1" ht="36" customHeight="1" x14ac:dyDescent="0.3">
      <c r="A125" s="82"/>
      <c r="B125" s="82"/>
      <c r="C125" s="82"/>
      <c r="D125" s="82"/>
      <c r="E125" s="82"/>
      <c r="F125" s="82"/>
      <c r="G125" s="82"/>
      <c r="H125" s="82"/>
      <c r="I125" s="82"/>
      <c r="J125" s="82"/>
    </row>
    <row r="126" spans="1:112" s="22" customFormat="1" x14ac:dyDescent="0.3">
      <c r="A126" s="82"/>
      <c r="B126" s="82"/>
      <c r="C126" s="82"/>
      <c r="D126" s="82"/>
      <c r="E126" s="82"/>
      <c r="F126" s="82"/>
      <c r="G126" s="82"/>
      <c r="H126" s="82"/>
      <c r="I126" s="82"/>
      <c r="J126" s="82"/>
    </row>
    <row r="127" spans="1:112" s="22" customFormat="1" ht="18.75" customHeight="1" x14ac:dyDescent="0.3">
      <c r="A127" s="82"/>
      <c r="B127" s="82"/>
      <c r="C127" s="82"/>
      <c r="D127" s="82"/>
      <c r="E127" s="82"/>
      <c r="F127" s="82"/>
      <c r="G127" s="82"/>
      <c r="H127" s="82"/>
      <c r="I127" s="82"/>
      <c r="J127" s="82"/>
    </row>
    <row r="128" spans="1:112" s="22" customFormat="1" ht="36.75" customHeight="1" x14ac:dyDescent="0.3">
      <c r="A128" s="82"/>
      <c r="B128" s="82"/>
      <c r="C128" s="82"/>
      <c r="D128" s="82"/>
      <c r="E128" s="82"/>
      <c r="F128" s="82"/>
      <c r="G128" s="82"/>
      <c r="H128" s="82"/>
      <c r="I128" s="82"/>
      <c r="J128" s="82"/>
    </row>
    <row r="129" spans="1:15" s="22" customFormat="1" ht="39" customHeight="1" x14ac:dyDescent="0.3">
      <c r="A129" s="82"/>
      <c r="B129" s="82"/>
      <c r="C129" s="82"/>
      <c r="D129" s="82"/>
      <c r="E129" s="82"/>
      <c r="F129" s="82"/>
      <c r="G129" s="82"/>
      <c r="H129" s="82"/>
      <c r="I129" s="82"/>
      <c r="J129" s="82"/>
    </row>
    <row r="130" spans="1:15" s="22" customFormat="1" x14ac:dyDescent="0.3">
      <c r="A130" s="82"/>
      <c r="B130" s="82"/>
      <c r="C130" s="82"/>
      <c r="D130" s="82"/>
      <c r="E130" s="82"/>
      <c r="F130" s="82"/>
      <c r="G130" s="82"/>
      <c r="H130" s="82"/>
      <c r="I130" s="82"/>
      <c r="J130" s="82"/>
    </row>
    <row r="131" spans="1:15" s="22" customFormat="1" ht="45" customHeight="1" x14ac:dyDescent="0.3">
      <c r="A131" s="82"/>
      <c r="B131" s="82"/>
      <c r="C131" s="82"/>
      <c r="D131" s="82"/>
      <c r="E131" s="82"/>
      <c r="F131" s="82"/>
      <c r="G131" s="82"/>
      <c r="H131" s="82"/>
      <c r="I131" s="82"/>
      <c r="J131" s="82"/>
    </row>
    <row r="132" spans="1:15" s="22" customFormat="1" x14ac:dyDescent="0.3">
      <c r="A132" s="82"/>
      <c r="B132" s="82"/>
      <c r="C132" s="82"/>
      <c r="D132" s="82"/>
      <c r="E132" s="82"/>
      <c r="F132" s="82"/>
      <c r="G132" s="82"/>
      <c r="H132" s="82"/>
      <c r="I132" s="82"/>
      <c r="J132" s="82"/>
    </row>
    <row r="133" spans="1:15" s="22" customFormat="1" ht="18.75" customHeight="1" x14ac:dyDescent="0.3">
      <c r="A133" s="82"/>
      <c r="B133" s="82"/>
      <c r="C133" s="82"/>
      <c r="D133" s="82"/>
      <c r="E133" s="82"/>
      <c r="F133" s="82"/>
      <c r="G133" s="82"/>
      <c r="H133" s="82"/>
      <c r="I133" s="82"/>
      <c r="J133" s="82"/>
    </row>
    <row r="134" spans="1:15" s="22" customFormat="1" ht="1.2" customHeight="1" x14ac:dyDescent="0.3">
      <c r="A134" s="82"/>
      <c r="B134" s="82"/>
      <c r="C134" s="82"/>
      <c r="D134" s="82"/>
      <c r="E134" s="82"/>
      <c r="F134" s="82"/>
      <c r="G134" s="82"/>
      <c r="H134" s="82"/>
      <c r="I134" s="82"/>
      <c r="J134" s="82"/>
    </row>
    <row r="135" spans="1:15" s="22" customFormat="1" ht="34.5" customHeight="1" x14ac:dyDescent="0.3">
      <c r="A135" s="82"/>
      <c r="B135" s="82"/>
      <c r="C135" s="82"/>
      <c r="D135" s="82"/>
      <c r="E135" s="82"/>
      <c r="F135" s="82"/>
      <c r="G135" s="82"/>
      <c r="H135" s="82"/>
      <c r="I135" s="82"/>
      <c r="J135" s="82"/>
    </row>
    <row r="136" spans="1:15" s="22" customFormat="1" x14ac:dyDescent="0.3">
      <c r="A136" s="82"/>
      <c r="B136" s="82"/>
      <c r="C136" s="82"/>
      <c r="D136" s="82"/>
      <c r="E136" s="82"/>
      <c r="F136" s="82"/>
      <c r="G136" s="82"/>
      <c r="H136" s="82"/>
      <c r="I136" s="82"/>
      <c r="J136" s="82"/>
    </row>
    <row r="137" spans="1:15" s="22" customFormat="1" ht="24.75" customHeight="1" x14ac:dyDescent="0.3">
      <c r="A137" s="82"/>
      <c r="B137" s="82"/>
      <c r="C137" s="82"/>
      <c r="D137" s="82"/>
      <c r="E137" s="82"/>
      <c r="F137" s="82"/>
      <c r="G137" s="82"/>
      <c r="H137" s="82"/>
      <c r="I137" s="82"/>
      <c r="J137" s="82"/>
    </row>
    <row r="138" spans="1:15" s="22" customFormat="1" ht="24" customHeight="1" x14ac:dyDescent="0.3">
      <c r="A138" s="82"/>
      <c r="B138" s="82"/>
      <c r="C138" s="82"/>
      <c r="D138" s="82"/>
      <c r="E138" s="82"/>
      <c r="F138" s="82"/>
      <c r="G138" s="82"/>
      <c r="H138" s="82"/>
      <c r="I138" s="82"/>
      <c r="J138" s="82"/>
      <c r="K138" s="82"/>
      <c r="L138" s="82"/>
    </row>
    <row r="139" spans="1:15" s="22" customFormat="1" x14ac:dyDescent="0.3">
      <c r="A139" s="82"/>
      <c r="B139" s="82"/>
      <c r="C139" s="82"/>
      <c r="D139" s="82"/>
      <c r="E139" s="82"/>
      <c r="F139" s="82"/>
      <c r="G139" s="82"/>
      <c r="H139" s="82"/>
      <c r="I139" s="82"/>
      <c r="J139" s="82"/>
      <c r="K139" s="82"/>
      <c r="L139" s="82"/>
    </row>
    <row r="140" spans="1:15" s="22" customFormat="1" x14ac:dyDescent="0.3">
      <c r="A140" s="82"/>
      <c r="B140" s="82"/>
      <c r="C140" s="82"/>
      <c r="D140" s="82"/>
      <c r="E140" s="82"/>
      <c r="F140" s="82"/>
      <c r="G140" s="82"/>
      <c r="H140" s="82"/>
      <c r="I140" s="82"/>
      <c r="J140" s="82"/>
      <c r="K140" s="82"/>
      <c r="L140" s="82"/>
    </row>
    <row r="141" spans="1:15" s="22" customFormat="1" x14ac:dyDescent="0.3">
      <c r="A141" s="82"/>
      <c r="B141" s="82"/>
      <c r="C141" s="82"/>
      <c r="D141" s="82"/>
      <c r="E141" s="82"/>
      <c r="F141" s="82"/>
      <c r="G141" s="82"/>
      <c r="H141" s="82"/>
      <c r="I141" s="82"/>
      <c r="J141" s="82"/>
      <c r="K141" s="82"/>
      <c r="L141" s="82"/>
    </row>
    <row r="142" spans="1:15" x14ac:dyDescent="0.3">
      <c r="M142" s="22"/>
      <c r="N142" s="22"/>
      <c r="O142" s="22"/>
    </row>
    <row r="143" spans="1:15" x14ac:dyDescent="0.3">
      <c r="M143" s="22"/>
      <c r="N143" s="22"/>
      <c r="O143" s="22"/>
    </row>
    <row r="144" spans="1:15" x14ac:dyDescent="0.3">
      <c r="M144" s="22"/>
      <c r="N144" s="22"/>
      <c r="O144" s="22"/>
    </row>
    <row r="145" spans="13:15" x14ac:dyDescent="0.3">
      <c r="M145" s="22"/>
      <c r="N145" s="22"/>
      <c r="O145" s="22"/>
    </row>
    <row r="146" spans="13:15" x14ac:dyDescent="0.3">
      <c r="M146" s="22"/>
      <c r="N146" s="22"/>
      <c r="O146" s="22"/>
    </row>
    <row r="147" spans="13:15" x14ac:dyDescent="0.3">
      <c r="M147" s="22"/>
      <c r="N147" s="22"/>
      <c r="O147" s="22"/>
    </row>
    <row r="148" spans="13:15" x14ac:dyDescent="0.3">
      <c r="M148" s="22"/>
      <c r="N148" s="22"/>
      <c r="O148" s="22"/>
    </row>
    <row r="149" spans="13:15" x14ac:dyDescent="0.3">
      <c r="M149" s="22"/>
      <c r="N149" s="22"/>
      <c r="O149" s="22"/>
    </row>
    <row r="150" spans="13:15" x14ac:dyDescent="0.3">
      <c r="M150" s="22"/>
      <c r="N150" s="22"/>
      <c r="O150" s="22"/>
    </row>
    <row r="151" spans="13:15" x14ac:dyDescent="0.3">
      <c r="M151" s="22"/>
      <c r="N151" s="22"/>
      <c r="O151" s="22"/>
    </row>
    <row r="152" spans="13:15" x14ac:dyDescent="0.3">
      <c r="M152" s="22"/>
      <c r="N152" s="22"/>
      <c r="O152" s="22"/>
    </row>
    <row r="153" spans="13:15" x14ac:dyDescent="0.3">
      <c r="M153" s="22"/>
      <c r="N153" s="22"/>
      <c r="O153" s="22"/>
    </row>
    <row r="154" spans="13:15" x14ac:dyDescent="0.3">
      <c r="M154" s="22"/>
      <c r="N154" s="22"/>
      <c r="O154" s="22"/>
    </row>
    <row r="155" spans="13:15" x14ac:dyDescent="0.3">
      <c r="M155" s="22"/>
      <c r="N155" s="22"/>
      <c r="O155" s="22"/>
    </row>
    <row r="156" spans="13:15" x14ac:dyDescent="0.3">
      <c r="M156" s="22"/>
      <c r="N156" s="22"/>
      <c r="O156" s="22"/>
    </row>
    <row r="157" spans="13:15" x14ac:dyDescent="0.3">
      <c r="M157" s="22"/>
      <c r="N157" s="22"/>
      <c r="O157" s="22"/>
    </row>
    <row r="158" spans="13:15" x14ac:dyDescent="0.3">
      <c r="M158" s="22"/>
      <c r="N158" s="22"/>
      <c r="O158" s="22"/>
    </row>
    <row r="159" spans="13:15" x14ac:dyDescent="0.3">
      <c r="M159" s="22"/>
      <c r="N159" s="22"/>
      <c r="O159" s="22"/>
    </row>
    <row r="160" spans="13:15" x14ac:dyDescent="0.3">
      <c r="M160" s="22"/>
      <c r="N160" s="22"/>
      <c r="O160" s="22"/>
    </row>
    <row r="161" spans="13:15" x14ac:dyDescent="0.3">
      <c r="M161" s="22"/>
      <c r="N161" s="22"/>
      <c r="O161" s="22"/>
    </row>
    <row r="162" spans="13:15" x14ac:dyDescent="0.3">
      <c r="M162" s="22"/>
      <c r="N162" s="22"/>
      <c r="O162" s="22"/>
    </row>
    <row r="163" spans="13:15" x14ac:dyDescent="0.3">
      <c r="M163" s="22"/>
      <c r="N163" s="22"/>
      <c r="O163" s="22"/>
    </row>
    <row r="164" spans="13:15" x14ac:dyDescent="0.3">
      <c r="M164" s="22"/>
      <c r="N164" s="22"/>
      <c r="O164" s="22"/>
    </row>
    <row r="165" spans="13:15" x14ac:dyDescent="0.3">
      <c r="M165" s="22"/>
      <c r="N165" s="22"/>
      <c r="O165" s="22"/>
    </row>
    <row r="166" spans="13:15" x14ac:dyDescent="0.3">
      <c r="M166" s="22"/>
      <c r="N166" s="22"/>
      <c r="O166" s="22"/>
    </row>
    <row r="167" spans="13:15" x14ac:dyDescent="0.3">
      <c r="M167" s="22"/>
      <c r="N167" s="22"/>
      <c r="O167" s="22"/>
    </row>
    <row r="168" spans="13:15" x14ac:dyDescent="0.3">
      <c r="M168" s="22"/>
      <c r="N168" s="22"/>
      <c r="O168" s="22"/>
    </row>
    <row r="169" spans="13:15" x14ac:dyDescent="0.3">
      <c r="M169" s="22"/>
      <c r="N169" s="22"/>
    </row>
    <row r="170" spans="13:15" x14ac:dyDescent="0.3">
      <c r="M170" s="22"/>
      <c r="N170" s="22"/>
    </row>
    <row r="171" spans="13:15" x14ac:dyDescent="0.3">
      <c r="M171" s="22"/>
      <c r="N171" s="22"/>
    </row>
    <row r="172" spans="13:15" x14ac:dyDescent="0.3">
      <c r="M172" s="22"/>
      <c r="N172" s="22"/>
    </row>
    <row r="173" spans="13:15" x14ac:dyDescent="0.3">
      <c r="M173" s="22"/>
      <c r="N173" s="22"/>
    </row>
    <row r="174" spans="13:15" x14ac:dyDescent="0.3">
      <c r="M174" s="22"/>
      <c r="N174" s="22"/>
    </row>
    <row r="175" spans="13:15" x14ac:dyDescent="0.3">
      <c r="M175" s="22"/>
      <c r="N175" s="22"/>
    </row>
    <row r="176" spans="13:15" x14ac:dyDescent="0.3">
      <c r="M176" s="22"/>
      <c r="N176" s="22"/>
    </row>
    <row r="177" spans="13:14" x14ac:dyDescent="0.3">
      <c r="M177" s="22"/>
      <c r="N177" s="22"/>
    </row>
    <row r="178" spans="13:14" x14ac:dyDescent="0.3">
      <c r="M178" s="22"/>
      <c r="N178" s="22"/>
    </row>
    <row r="179" spans="13:14" x14ac:dyDescent="0.3">
      <c r="M179" s="22"/>
      <c r="N179" s="22"/>
    </row>
    <row r="180" spans="13:14" x14ac:dyDescent="0.3">
      <c r="M180" s="22"/>
      <c r="N180" s="22"/>
    </row>
    <row r="181" spans="13:14" x14ac:dyDescent="0.3">
      <c r="M181" s="22"/>
      <c r="N181" s="22"/>
    </row>
    <row r="182" spans="13:14" x14ac:dyDescent="0.3">
      <c r="M182" s="22"/>
      <c r="N182" s="22"/>
    </row>
    <row r="183" spans="13:14" x14ac:dyDescent="0.3">
      <c r="M183" s="22"/>
      <c r="N183" s="22"/>
    </row>
    <row r="184" spans="13:14" x14ac:dyDescent="0.3">
      <c r="M184" s="22"/>
      <c r="N184" s="22"/>
    </row>
    <row r="185" spans="13:14" x14ac:dyDescent="0.3">
      <c r="M185" s="22"/>
      <c r="N185" s="22"/>
    </row>
    <row r="186" spans="13:14" x14ac:dyDescent="0.3">
      <c r="M186" s="22"/>
      <c r="N186" s="22"/>
    </row>
    <row r="187" spans="13:14" x14ac:dyDescent="0.3">
      <c r="M187" s="22"/>
      <c r="N187" s="22"/>
    </row>
    <row r="188" spans="13:14" x14ac:dyDescent="0.3">
      <c r="M188" s="22"/>
      <c r="N188" s="22"/>
    </row>
    <row r="189" spans="13:14" x14ac:dyDescent="0.3">
      <c r="M189" s="22"/>
      <c r="N189" s="22"/>
    </row>
    <row r="190" spans="13:14" x14ac:dyDescent="0.3">
      <c r="M190" s="22"/>
      <c r="N190" s="22"/>
    </row>
    <row r="191" spans="13:14" x14ac:dyDescent="0.3">
      <c r="M191" s="22"/>
      <c r="N191" s="22"/>
    </row>
    <row r="192" spans="13:14" x14ac:dyDescent="0.3">
      <c r="M192" s="22"/>
      <c r="N192" s="22"/>
    </row>
    <row r="193" spans="13:14" x14ac:dyDescent="0.3">
      <c r="M193" s="22"/>
      <c r="N193" s="22"/>
    </row>
    <row r="194" spans="13:14" x14ac:dyDescent="0.3">
      <c r="M194" s="22"/>
      <c r="N194" s="22"/>
    </row>
    <row r="195" spans="13:14" x14ac:dyDescent="0.3">
      <c r="M195" s="22"/>
      <c r="N195" s="22"/>
    </row>
    <row r="196" spans="13:14" x14ac:dyDescent="0.3">
      <c r="M196" s="22"/>
      <c r="N196" s="22"/>
    </row>
    <row r="197" spans="13:14" x14ac:dyDescent="0.3">
      <c r="M197" s="22"/>
      <c r="N197" s="22"/>
    </row>
    <row r="198" spans="13:14" x14ac:dyDescent="0.3">
      <c r="M198" s="22"/>
      <c r="N198" s="22"/>
    </row>
    <row r="199" spans="13:14" x14ac:dyDescent="0.3">
      <c r="M199" s="22"/>
      <c r="N199" s="22"/>
    </row>
    <row r="200" spans="13:14" x14ac:dyDescent="0.3">
      <c r="M200" s="22"/>
      <c r="N200" s="22"/>
    </row>
    <row r="201" spans="13:14" x14ac:dyDescent="0.3">
      <c r="M201" s="22"/>
      <c r="N201" s="22"/>
    </row>
    <row r="202" spans="13:14" x14ac:dyDescent="0.3">
      <c r="M202" s="22"/>
      <c r="N202" s="22"/>
    </row>
    <row r="203" spans="13:14" x14ac:dyDescent="0.3">
      <c r="M203" s="22"/>
      <c r="N203" s="22"/>
    </row>
    <row r="204" spans="13:14" x14ac:dyDescent="0.3">
      <c r="M204" s="22"/>
      <c r="N204" s="22"/>
    </row>
    <row r="205" spans="13:14" x14ac:dyDescent="0.3">
      <c r="M205" s="22"/>
      <c r="N205" s="22"/>
    </row>
    <row r="206" spans="13:14" x14ac:dyDescent="0.3">
      <c r="M206" s="22"/>
      <c r="N206" s="22"/>
    </row>
    <row r="207" spans="13:14" x14ac:dyDescent="0.3">
      <c r="M207" s="22"/>
      <c r="N207" s="22"/>
    </row>
    <row r="208" spans="13:14" x14ac:dyDescent="0.3">
      <c r="M208" s="22"/>
      <c r="N208" s="22"/>
    </row>
    <row r="209" spans="13:14" x14ac:dyDescent="0.3">
      <c r="M209" s="22"/>
      <c r="N209" s="22"/>
    </row>
    <row r="210" spans="13:14" x14ac:dyDescent="0.3">
      <c r="M210" s="22"/>
      <c r="N210" s="22"/>
    </row>
    <row r="211" spans="13:14" x14ac:dyDescent="0.3">
      <c r="M211" s="22"/>
      <c r="N211" s="22"/>
    </row>
    <row r="212" spans="13:14" x14ac:dyDescent="0.3">
      <c r="M212" s="22"/>
      <c r="N212" s="22"/>
    </row>
    <row r="213" spans="13:14" x14ac:dyDescent="0.3">
      <c r="M213" s="22"/>
      <c r="N213" s="22"/>
    </row>
    <row r="214" spans="13:14" x14ac:dyDescent="0.3">
      <c r="M214" s="22"/>
      <c r="N214" s="22"/>
    </row>
    <row r="215" spans="13:14" x14ac:dyDescent="0.3">
      <c r="M215" s="22"/>
      <c r="N215" s="22"/>
    </row>
    <row r="216" spans="13:14" x14ac:dyDescent="0.3">
      <c r="M216" s="22"/>
      <c r="N216" s="22"/>
    </row>
    <row r="217" spans="13:14" x14ac:dyDescent="0.3">
      <c r="M217" s="22"/>
      <c r="N217" s="22"/>
    </row>
    <row r="218" spans="13:14" x14ac:dyDescent="0.3">
      <c r="M218" s="22"/>
      <c r="N218" s="22"/>
    </row>
    <row r="219" spans="13:14" x14ac:dyDescent="0.3">
      <c r="M219" s="22"/>
      <c r="N219" s="22"/>
    </row>
    <row r="220" spans="13:14" x14ac:dyDescent="0.3">
      <c r="M220" s="22"/>
      <c r="N220" s="22"/>
    </row>
    <row r="221" spans="13:14" x14ac:dyDescent="0.3">
      <c r="M221" s="22"/>
      <c r="N221" s="22"/>
    </row>
    <row r="222" spans="13:14" x14ac:dyDescent="0.3">
      <c r="M222" s="22"/>
      <c r="N222" s="22"/>
    </row>
    <row r="223" spans="13:14" x14ac:dyDescent="0.3">
      <c r="M223" s="22"/>
      <c r="N223" s="22"/>
    </row>
    <row r="224" spans="13:14" x14ac:dyDescent="0.3">
      <c r="M224" s="22"/>
      <c r="N224" s="22"/>
    </row>
    <row r="225" spans="13:14" x14ac:dyDescent="0.3">
      <c r="M225" s="22"/>
      <c r="N225" s="22"/>
    </row>
    <row r="226" spans="13:14" x14ac:dyDescent="0.3">
      <c r="M226" s="22"/>
      <c r="N226" s="22"/>
    </row>
    <row r="227" spans="13:14" x14ac:dyDescent="0.3">
      <c r="M227" s="22"/>
      <c r="N227" s="22"/>
    </row>
    <row r="228" spans="13:14" x14ac:dyDescent="0.3">
      <c r="M228" s="22"/>
      <c r="N228" s="22"/>
    </row>
    <row r="229" spans="13:14" x14ac:dyDescent="0.3">
      <c r="M229" s="22"/>
      <c r="N229" s="22"/>
    </row>
    <row r="230" spans="13:14" x14ac:dyDescent="0.3">
      <c r="M230" s="22"/>
      <c r="N230" s="22"/>
    </row>
    <row r="231" spans="13:14" x14ac:dyDescent="0.3">
      <c r="M231" s="22"/>
      <c r="N231" s="22"/>
    </row>
    <row r="232" spans="13:14" x14ac:dyDescent="0.3">
      <c r="M232" s="22"/>
      <c r="N232" s="22"/>
    </row>
    <row r="233" spans="13:14" x14ac:dyDescent="0.3">
      <c r="M233" s="22"/>
      <c r="N233" s="22"/>
    </row>
    <row r="234" spans="13:14" x14ac:dyDescent="0.3">
      <c r="M234" s="22"/>
      <c r="N234" s="22"/>
    </row>
    <row r="235" spans="13:14" x14ac:dyDescent="0.3">
      <c r="M235" s="22"/>
      <c r="N235" s="22"/>
    </row>
    <row r="236" spans="13:14" x14ac:dyDescent="0.3">
      <c r="M236" s="22"/>
      <c r="N236" s="22"/>
    </row>
    <row r="237" spans="13:14" x14ac:dyDescent="0.3">
      <c r="M237" s="22"/>
      <c r="N237" s="22"/>
    </row>
    <row r="238" spans="13:14" x14ac:dyDescent="0.3">
      <c r="M238" s="22"/>
      <c r="N238" s="22"/>
    </row>
    <row r="239" spans="13:14" x14ac:dyDescent="0.3">
      <c r="M239" s="22"/>
      <c r="N239" s="22"/>
    </row>
    <row r="240" spans="13:14" x14ac:dyDescent="0.3">
      <c r="M240" s="22"/>
      <c r="N240" s="22"/>
    </row>
    <row r="241" spans="12:112" x14ac:dyDescent="0.3">
      <c r="M241" s="22"/>
      <c r="N241" s="22"/>
    </row>
    <row r="242" spans="12:112" x14ac:dyDescent="0.3">
      <c r="M242" s="22"/>
      <c r="N242" s="22"/>
    </row>
    <row r="243" spans="12:112" x14ac:dyDescent="0.3">
      <c r="M243" s="22"/>
      <c r="N243" s="22"/>
    </row>
    <row r="244" spans="12:112" x14ac:dyDescent="0.3">
      <c r="M244" s="22"/>
      <c r="N244" s="22"/>
    </row>
    <row r="245" spans="12:112" x14ac:dyDescent="0.3">
      <c r="M245" s="22"/>
      <c r="N245" s="22"/>
    </row>
    <row r="246" spans="12:112" x14ac:dyDescent="0.3">
      <c r="M246" s="22"/>
      <c r="N246" s="22"/>
    </row>
    <row r="247" spans="12:112" x14ac:dyDescent="0.3">
      <c r="M247" s="22"/>
      <c r="N247" s="22"/>
    </row>
    <row r="248" spans="12:112" x14ac:dyDescent="0.3">
      <c r="M248" s="22"/>
      <c r="N248" s="22"/>
    </row>
    <row r="249" spans="12:112" x14ac:dyDescent="0.3">
      <c r="M249" s="22"/>
      <c r="N249" s="22"/>
    </row>
    <row r="250" spans="12:112" ht="15" thickBot="1" x14ac:dyDescent="0.35">
      <c r="L250" s="266" t="s">
        <v>27</v>
      </c>
      <c r="M250" s="128" t="s">
        <v>181</v>
      </c>
      <c r="DG250" s="22"/>
      <c r="DH250" s="82"/>
    </row>
    <row r="251" spans="12:112" ht="15" thickTop="1" x14ac:dyDescent="0.3">
      <c r="L251" s="83" t="s">
        <v>1273</v>
      </c>
      <c r="M251" s="131" t="s">
        <v>1274</v>
      </c>
      <c r="DG251" s="22"/>
      <c r="DH251" s="82"/>
    </row>
    <row r="252" spans="12:112" x14ac:dyDescent="0.3">
      <c r="L252" s="83" t="s">
        <v>1273</v>
      </c>
      <c r="M252" s="131" t="s">
        <v>1275</v>
      </c>
      <c r="DG252" s="22"/>
      <c r="DH252" s="82"/>
    </row>
    <row r="253" spans="12:112" x14ac:dyDescent="0.3">
      <c r="L253" s="83" t="s">
        <v>1273</v>
      </c>
      <c r="M253" s="131" t="s">
        <v>1132</v>
      </c>
      <c r="DG253" s="22"/>
      <c r="DH253" s="82"/>
    </row>
    <row r="254" spans="12:112" x14ac:dyDescent="0.3">
      <c r="L254" s="83" t="s">
        <v>1273</v>
      </c>
      <c r="M254" s="131" t="s">
        <v>1276</v>
      </c>
      <c r="DG254" s="22"/>
      <c r="DH254" s="82"/>
    </row>
    <row r="255" spans="12:112" x14ac:dyDescent="0.3">
      <c r="L255" s="83" t="s">
        <v>1273</v>
      </c>
      <c r="M255" s="131" t="s">
        <v>1277</v>
      </c>
      <c r="DG255" s="22"/>
      <c r="DH255" s="82"/>
    </row>
    <row r="256" spans="12:112" x14ac:dyDescent="0.3">
      <c r="L256" s="83" t="s">
        <v>1273</v>
      </c>
      <c r="M256" s="131" t="s">
        <v>1278</v>
      </c>
      <c r="DG256" s="22"/>
      <c r="DH256" s="82"/>
    </row>
    <row r="257" spans="12:112" x14ac:dyDescent="0.3">
      <c r="L257" s="83" t="s">
        <v>1273</v>
      </c>
      <c r="M257" s="131" t="s">
        <v>1279</v>
      </c>
      <c r="DG257" s="22"/>
      <c r="DH257" s="82"/>
    </row>
    <row r="258" spans="12:112" x14ac:dyDescent="0.3">
      <c r="L258" s="83" t="s">
        <v>1280</v>
      </c>
      <c r="M258" s="131" t="s">
        <v>1281</v>
      </c>
      <c r="DG258" s="22"/>
      <c r="DH258" s="82"/>
    </row>
    <row r="259" spans="12:112" x14ac:dyDescent="0.3">
      <c r="L259" s="83" t="s">
        <v>1280</v>
      </c>
      <c r="M259" s="131" t="s">
        <v>1282</v>
      </c>
      <c r="DG259" s="22"/>
      <c r="DH259" s="82"/>
    </row>
    <row r="260" spans="12:112" x14ac:dyDescent="0.3">
      <c r="L260" s="83" t="s">
        <v>1280</v>
      </c>
      <c r="M260" s="131" t="s">
        <v>1283</v>
      </c>
      <c r="DG260" s="22"/>
      <c r="DH260" s="82"/>
    </row>
    <row r="261" spans="12:112" x14ac:dyDescent="0.3">
      <c r="L261" s="83" t="s">
        <v>1280</v>
      </c>
      <c r="M261" s="131" t="s">
        <v>1284</v>
      </c>
      <c r="DG261" s="22"/>
      <c r="DH261" s="82"/>
    </row>
    <row r="262" spans="12:112" x14ac:dyDescent="0.3">
      <c r="L262" s="83" t="s">
        <v>1280</v>
      </c>
      <c r="M262" s="131" t="s">
        <v>1285</v>
      </c>
      <c r="DG262" s="22"/>
      <c r="DH262" s="82"/>
    </row>
    <row r="263" spans="12:112" x14ac:dyDescent="0.3">
      <c r="L263" s="83" t="s">
        <v>1280</v>
      </c>
      <c r="M263" s="131" t="s">
        <v>1286</v>
      </c>
      <c r="DG263" s="22"/>
      <c r="DH263" s="82"/>
    </row>
    <row r="264" spans="12:112" x14ac:dyDescent="0.3">
      <c r="L264" s="83" t="s">
        <v>1280</v>
      </c>
      <c r="M264" s="131" t="s">
        <v>1287</v>
      </c>
      <c r="DG264" s="22"/>
      <c r="DH264" s="82"/>
    </row>
    <row r="265" spans="12:112" x14ac:dyDescent="0.3">
      <c r="L265" s="83" t="s">
        <v>1288</v>
      </c>
      <c r="M265" s="131" t="s">
        <v>1289</v>
      </c>
      <c r="DG265" s="22"/>
      <c r="DH265" s="82"/>
    </row>
    <row r="266" spans="12:112" x14ac:dyDescent="0.3">
      <c r="L266" s="83" t="s">
        <v>1288</v>
      </c>
      <c r="M266" s="131" t="s">
        <v>1290</v>
      </c>
      <c r="DG266" s="22"/>
      <c r="DH266" s="82"/>
    </row>
    <row r="267" spans="12:112" x14ac:dyDescent="0.3">
      <c r="L267" s="83" t="s">
        <v>1288</v>
      </c>
      <c r="M267" s="131" t="s">
        <v>1291</v>
      </c>
      <c r="DG267" s="22"/>
      <c r="DH267" s="82"/>
    </row>
    <row r="268" spans="12:112" x14ac:dyDescent="0.3">
      <c r="L268" s="83" t="s">
        <v>1288</v>
      </c>
      <c r="M268" s="131" t="s">
        <v>1292</v>
      </c>
      <c r="DG268" s="22"/>
      <c r="DH268" s="82"/>
    </row>
    <row r="269" spans="12:112" x14ac:dyDescent="0.3">
      <c r="L269" s="83" t="s">
        <v>1293</v>
      </c>
      <c r="M269" s="131" t="s">
        <v>1294</v>
      </c>
      <c r="DG269" s="22"/>
      <c r="DH269" s="82"/>
    </row>
    <row r="270" spans="12:112" x14ac:dyDescent="0.3">
      <c r="L270" s="83" t="s">
        <v>1293</v>
      </c>
      <c r="M270" s="131" t="s">
        <v>1295</v>
      </c>
      <c r="DG270" s="22"/>
      <c r="DH270" s="82"/>
    </row>
    <row r="271" spans="12:112" x14ac:dyDescent="0.3">
      <c r="L271" s="83" t="s">
        <v>1293</v>
      </c>
      <c r="M271" s="131" t="s">
        <v>981</v>
      </c>
      <c r="DG271" s="22"/>
      <c r="DH271" s="82"/>
    </row>
    <row r="272" spans="12:112" x14ac:dyDescent="0.3">
      <c r="L272" s="83" t="s">
        <v>1296</v>
      </c>
      <c r="M272" s="131" t="s">
        <v>1060</v>
      </c>
      <c r="DG272" s="22"/>
      <c r="DH272" s="82"/>
    </row>
    <row r="273" spans="12:112" x14ac:dyDescent="0.3">
      <c r="L273" s="83" t="s">
        <v>1296</v>
      </c>
      <c r="M273" s="131" t="s">
        <v>701</v>
      </c>
      <c r="DG273" s="22"/>
      <c r="DH273" s="82"/>
    </row>
    <row r="274" spans="12:112" x14ac:dyDescent="0.3">
      <c r="L274" s="83" t="s">
        <v>1296</v>
      </c>
      <c r="M274" s="131" t="s">
        <v>1297</v>
      </c>
      <c r="DG274" s="22"/>
      <c r="DH274" s="82"/>
    </row>
    <row r="275" spans="12:112" x14ac:dyDescent="0.3">
      <c r="L275" s="83" t="s">
        <v>1296</v>
      </c>
      <c r="M275" s="131" t="s">
        <v>1298</v>
      </c>
      <c r="DG275" s="22"/>
      <c r="DH275" s="82"/>
    </row>
    <row r="276" spans="12:112" x14ac:dyDescent="0.3">
      <c r="L276" s="83" t="s">
        <v>1296</v>
      </c>
      <c r="M276" s="131" t="s">
        <v>1299</v>
      </c>
      <c r="DG276" s="22"/>
      <c r="DH276" s="82"/>
    </row>
    <row r="277" spans="12:112" x14ac:dyDescent="0.3">
      <c r="L277" s="265" t="s">
        <v>1300</v>
      </c>
      <c r="M277" s="131" t="s">
        <v>3</v>
      </c>
      <c r="DG277" s="22"/>
      <c r="DH277" s="82"/>
    </row>
    <row r="278" spans="12:112" x14ac:dyDescent="0.3">
      <c r="L278" s="265" t="s">
        <v>1300</v>
      </c>
      <c r="M278" s="131" t="s">
        <v>1301</v>
      </c>
      <c r="DG278" s="22"/>
      <c r="DH278" s="82"/>
    </row>
    <row r="279" spans="12:112" x14ac:dyDescent="0.3">
      <c r="L279" s="265" t="s">
        <v>1300</v>
      </c>
      <c r="M279" s="131" t="s">
        <v>1038</v>
      </c>
      <c r="DG279" s="22"/>
      <c r="DH279" s="82"/>
    </row>
    <row r="280" spans="12:112" x14ac:dyDescent="0.3">
      <c r="L280" s="265" t="s">
        <v>1300</v>
      </c>
      <c r="M280" s="131" t="s">
        <v>1302</v>
      </c>
      <c r="DG280" s="22"/>
      <c r="DH280" s="82"/>
    </row>
    <row r="281" spans="12:112" x14ac:dyDescent="0.3">
      <c r="L281" s="265" t="s">
        <v>1300</v>
      </c>
      <c r="M281" s="131" t="s">
        <v>1303</v>
      </c>
      <c r="DG281" s="22"/>
      <c r="DH281" s="82"/>
    </row>
    <row r="282" spans="12:112" x14ac:dyDescent="0.3">
      <c r="L282" s="265" t="s">
        <v>1300</v>
      </c>
      <c r="M282" s="131" t="s">
        <v>1019</v>
      </c>
      <c r="DG282" s="22"/>
      <c r="DH282" s="82"/>
    </row>
    <row r="283" spans="12:112" x14ac:dyDescent="0.3">
      <c r="L283" s="265" t="s">
        <v>1300</v>
      </c>
      <c r="M283" s="131" t="s">
        <v>1304</v>
      </c>
      <c r="DG283" s="22"/>
      <c r="DH283" s="82"/>
    </row>
    <row r="284" spans="12:112" x14ac:dyDescent="0.3">
      <c r="L284" s="265" t="s">
        <v>1300</v>
      </c>
      <c r="M284" s="131" t="s">
        <v>1305</v>
      </c>
      <c r="DG284" s="22"/>
      <c r="DH284" s="82"/>
    </row>
    <row r="285" spans="12:112" x14ac:dyDescent="0.3">
      <c r="L285" s="83" t="s">
        <v>1306</v>
      </c>
      <c r="M285" s="131" t="s">
        <v>1148</v>
      </c>
      <c r="DG285" s="22"/>
      <c r="DH285" s="82"/>
    </row>
    <row r="286" spans="12:112" x14ac:dyDescent="0.3">
      <c r="L286" s="83" t="s">
        <v>1306</v>
      </c>
      <c r="M286" s="131" t="s">
        <v>1151</v>
      </c>
      <c r="DG286" s="22"/>
      <c r="DH286" s="82"/>
    </row>
    <row r="287" spans="12:112" x14ac:dyDescent="0.3">
      <c r="L287" s="83" t="s">
        <v>1306</v>
      </c>
      <c r="M287" s="131" t="s">
        <v>1153</v>
      </c>
      <c r="DG287" s="22"/>
      <c r="DH287" s="82"/>
    </row>
    <row r="288" spans="12:112" x14ac:dyDescent="0.3">
      <c r="L288" s="83" t="s">
        <v>1306</v>
      </c>
      <c r="M288" s="131" t="s">
        <v>1154</v>
      </c>
      <c r="DG288" s="22"/>
      <c r="DH288" s="82"/>
    </row>
    <row r="289" spans="12:112" x14ac:dyDescent="0.3">
      <c r="L289" s="83" t="s">
        <v>1306</v>
      </c>
      <c r="M289" s="131" t="s">
        <v>1156</v>
      </c>
      <c r="DG289" s="22"/>
      <c r="DH289" s="82"/>
    </row>
    <row r="290" spans="12:112" x14ac:dyDescent="0.3">
      <c r="L290" s="83" t="s">
        <v>1306</v>
      </c>
      <c r="M290" s="131" t="s">
        <v>1157</v>
      </c>
      <c r="DG290" s="22"/>
      <c r="DH290" s="82"/>
    </row>
    <row r="291" spans="12:112" x14ac:dyDescent="0.3">
      <c r="L291" s="83" t="s">
        <v>1306</v>
      </c>
      <c r="M291" s="131" t="s">
        <v>1159</v>
      </c>
      <c r="DG291" s="22"/>
      <c r="DH291" s="82"/>
    </row>
    <row r="292" spans="12:112" x14ac:dyDescent="0.3">
      <c r="L292" s="83" t="s">
        <v>1306</v>
      </c>
      <c r="M292" s="131" t="s">
        <v>1161</v>
      </c>
      <c r="DG292" s="22"/>
      <c r="DH292" s="82"/>
    </row>
    <row r="293" spans="12:112" x14ac:dyDescent="0.3">
      <c r="L293" s="83" t="s">
        <v>1306</v>
      </c>
      <c r="M293" s="131" t="s">
        <v>1162</v>
      </c>
      <c r="DG293" s="22"/>
      <c r="DH293" s="82"/>
    </row>
    <row r="294" spans="12:112" x14ac:dyDescent="0.3">
      <c r="L294" s="83" t="s">
        <v>1306</v>
      </c>
      <c r="M294" s="131" t="s">
        <v>1164</v>
      </c>
      <c r="DG294" s="22"/>
      <c r="DH294" s="82"/>
    </row>
    <row r="295" spans="12:112" x14ac:dyDescent="0.3">
      <c r="L295" s="83" t="s">
        <v>1307</v>
      </c>
      <c r="M295" s="144" t="s">
        <v>1167</v>
      </c>
      <c r="DG295" s="22"/>
      <c r="DH295" s="82"/>
    </row>
    <row r="296" spans="12:112" x14ac:dyDescent="0.3">
      <c r="L296" s="83" t="s">
        <v>1307</v>
      </c>
      <c r="M296" s="144" t="s">
        <v>1169</v>
      </c>
      <c r="DG296" s="22"/>
      <c r="DH296" s="82"/>
    </row>
    <row r="297" spans="12:112" x14ac:dyDescent="0.3">
      <c r="L297" s="83" t="s">
        <v>1307</v>
      </c>
      <c r="M297" s="144" t="s">
        <v>1172</v>
      </c>
      <c r="DG297" s="22"/>
      <c r="DH297" s="82"/>
    </row>
    <row r="298" spans="12:112" x14ac:dyDescent="0.3">
      <c r="L298" s="83" t="s">
        <v>1307</v>
      </c>
      <c r="M298" s="144" t="s">
        <v>1174</v>
      </c>
      <c r="DG298" s="22"/>
      <c r="DH298" s="82"/>
    </row>
    <row r="299" spans="12:112" x14ac:dyDescent="0.3">
      <c r="L299" s="83" t="s">
        <v>1307</v>
      </c>
      <c r="M299" s="144" t="s">
        <v>1176</v>
      </c>
      <c r="DG299" s="22"/>
      <c r="DH299" s="82"/>
    </row>
    <row r="300" spans="12:112" x14ac:dyDescent="0.3">
      <c r="L300" s="83" t="s">
        <v>1307</v>
      </c>
      <c r="M300" s="144" t="s">
        <v>1177</v>
      </c>
      <c r="DG300" s="22"/>
      <c r="DH300" s="82"/>
    </row>
    <row r="301" spans="12:112" x14ac:dyDescent="0.3">
      <c r="L301" s="83" t="s">
        <v>1307</v>
      </c>
      <c r="M301" s="144" t="s">
        <v>1178</v>
      </c>
      <c r="DG301" s="22"/>
      <c r="DH301" s="82"/>
    </row>
    <row r="302" spans="12:112" x14ac:dyDescent="0.3">
      <c r="L302" s="83" t="s">
        <v>1308</v>
      </c>
      <c r="M302" s="144" t="s">
        <v>1181</v>
      </c>
      <c r="DG302" s="22"/>
      <c r="DH302" s="82"/>
    </row>
    <row r="303" spans="12:112" x14ac:dyDescent="0.3">
      <c r="L303" s="83" t="s">
        <v>1309</v>
      </c>
      <c r="M303" s="144" t="s">
        <v>925</v>
      </c>
      <c r="DG303" s="22"/>
      <c r="DH303" s="82"/>
    </row>
    <row r="304" spans="12:112" x14ac:dyDescent="0.3">
      <c r="L304" s="83" t="s">
        <v>1309</v>
      </c>
      <c r="M304" s="144" t="s">
        <v>1184</v>
      </c>
      <c r="DG304" s="22"/>
      <c r="DH304" s="82"/>
    </row>
    <row r="305" spans="12:112" x14ac:dyDescent="0.3">
      <c r="L305" s="83" t="s">
        <v>1309</v>
      </c>
      <c r="M305" s="144" t="s">
        <v>1019</v>
      </c>
      <c r="DG305" s="22"/>
      <c r="DH305" s="82"/>
    </row>
    <row r="306" spans="12:112" x14ac:dyDescent="0.3">
      <c r="L306" s="83" t="s">
        <v>1310</v>
      </c>
      <c r="M306" s="144" t="s">
        <v>1187</v>
      </c>
      <c r="DG306" s="22"/>
      <c r="DH306" s="82"/>
    </row>
    <row r="307" spans="12:112" x14ac:dyDescent="0.3">
      <c r="L307" s="83" t="s">
        <v>1310</v>
      </c>
      <c r="M307" s="144" t="s">
        <v>1189</v>
      </c>
      <c r="DG307" s="22"/>
      <c r="DH307" s="82"/>
    </row>
    <row r="308" spans="12:112" x14ac:dyDescent="0.3">
      <c r="L308" s="83" t="s">
        <v>1310</v>
      </c>
      <c r="M308" s="144" t="s">
        <v>1191</v>
      </c>
      <c r="DG308" s="22"/>
      <c r="DH308" s="82"/>
    </row>
    <row r="309" spans="12:112" x14ac:dyDescent="0.3">
      <c r="L309" s="83" t="s">
        <v>1310</v>
      </c>
      <c r="M309" s="144" t="s">
        <v>1193</v>
      </c>
      <c r="DG309" s="22"/>
      <c r="DH309" s="82"/>
    </row>
    <row r="310" spans="12:112" x14ac:dyDescent="0.3">
      <c r="L310" s="83" t="s">
        <v>1310</v>
      </c>
      <c r="M310" s="144" t="s">
        <v>1195</v>
      </c>
      <c r="DG310" s="22"/>
      <c r="DH310" s="82"/>
    </row>
    <row r="311" spans="12:112" x14ac:dyDescent="0.3">
      <c r="L311" s="83" t="s">
        <v>1310</v>
      </c>
      <c r="M311" s="144" t="s">
        <v>1197</v>
      </c>
      <c r="DG311" s="22"/>
      <c r="DH311" s="82"/>
    </row>
    <row r="312" spans="12:112" x14ac:dyDescent="0.3">
      <c r="L312" s="83" t="s">
        <v>1310</v>
      </c>
      <c r="M312" s="144" t="s">
        <v>1199</v>
      </c>
      <c r="DG312" s="22"/>
      <c r="DH312" s="82"/>
    </row>
    <row r="313" spans="12:112" x14ac:dyDescent="0.3">
      <c r="L313" s="83" t="s">
        <v>1310</v>
      </c>
      <c r="M313" s="144" t="s">
        <v>1201</v>
      </c>
      <c r="DG313" s="22"/>
      <c r="DH313" s="82"/>
    </row>
    <row r="314" spans="12:112" x14ac:dyDescent="0.3">
      <c r="L314" s="83" t="s">
        <v>1311</v>
      </c>
      <c r="M314" s="144" t="s">
        <v>1150</v>
      </c>
      <c r="DG314" s="22"/>
      <c r="DH314" s="82"/>
    </row>
    <row r="315" spans="12:112" x14ac:dyDescent="0.3">
      <c r="L315" s="83" t="s">
        <v>1311</v>
      </c>
      <c r="M315" s="144" t="s">
        <v>1152</v>
      </c>
      <c r="DG315" s="22"/>
      <c r="DH315" s="82"/>
    </row>
    <row r="316" spans="12:112" x14ac:dyDescent="0.3">
      <c r="L316" s="83" t="s">
        <v>1311</v>
      </c>
      <c r="M316" s="144" t="s">
        <v>975</v>
      </c>
      <c r="DG316" s="22"/>
      <c r="DH316" s="82"/>
    </row>
    <row r="317" spans="12:112" x14ac:dyDescent="0.3">
      <c r="L317" s="83" t="s">
        <v>1311</v>
      </c>
      <c r="M317" s="144" t="s">
        <v>1155</v>
      </c>
      <c r="DG317" s="22"/>
      <c r="DH317" s="82"/>
    </row>
    <row r="318" spans="12:112" x14ac:dyDescent="0.3">
      <c r="L318" s="83" t="s">
        <v>1311</v>
      </c>
      <c r="M318" s="144" t="s">
        <v>853</v>
      </c>
      <c r="DG318" s="22"/>
      <c r="DH318" s="82"/>
    </row>
    <row r="319" spans="12:112" x14ac:dyDescent="0.3">
      <c r="L319" s="83" t="s">
        <v>1311</v>
      </c>
      <c r="M319" s="144" t="s">
        <v>1158</v>
      </c>
      <c r="DG319" s="22"/>
      <c r="DH319" s="82"/>
    </row>
    <row r="320" spans="12:112" x14ac:dyDescent="0.3">
      <c r="L320" s="83" t="s">
        <v>1311</v>
      </c>
      <c r="M320" s="144" t="s">
        <v>1160</v>
      </c>
      <c r="DG320" s="22"/>
      <c r="DH320" s="82"/>
    </row>
    <row r="321" spans="12:112" x14ac:dyDescent="0.3">
      <c r="L321" s="83" t="s">
        <v>1311</v>
      </c>
      <c r="M321" s="144" t="s">
        <v>1017</v>
      </c>
      <c r="DG321" s="22"/>
      <c r="DH321" s="82"/>
    </row>
    <row r="322" spans="12:112" x14ac:dyDescent="0.3">
      <c r="L322" s="83" t="s">
        <v>1311</v>
      </c>
      <c r="M322" s="144" t="s">
        <v>1163</v>
      </c>
      <c r="DG322" s="22"/>
      <c r="DH322" s="82"/>
    </row>
    <row r="323" spans="12:112" x14ac:dyDescent="0.3">
      <c r="L323" s="83" t="s">
        <v>1311</v>
      </c>
      <c r="M323" s="144" t="s">
        <v>1165</v>
      </c>
      <c r="DG323" s="22"/>
      <c r="DH323" s="82"/>
    </row>
    <row r="324" spans="12:112" x14ac:dyDescent="0.3">
      <c r="L324" s="83" t="s">
        <v>1311</v>
      </c>
      <c r="M324" s="144" t="s">
        <v>1168</v>
      </c>
      <c r="DG324" s="22"/>
      <c r="DH324" s="82"/>
    </row>
    <row r="325" spans="12:112" x14ac:dyDescent="0.3">
      <c r="L325" s="83" t="s">
        <v>1312</v>
      </c>
      <c r="M325" s="131" t="s">
        <v>1171</v>
      </c>
      <c r="DG325" s="22"/>
      <c r="DH325" s="82"/>
    </row>
    <row r="326" spans="12:112" x14ac:dyDescent="0.3">
      <c r="L326" s="83" t="s">
        <v>1312</v>
      </c>
      <c r="M326" s="131" t="s">
        <v>1173</v>
      </c>
      <c r="DG326" s="22"/>
      <c r="DH326" s="82"/>
    </row>
    <row r="327" spans="12:112" x14ac:dyDescent="0.3">
      <c r="L327" s="83" t="s">
        <v>1312</v>
      </c>
      <c r="M327" s="131" t="s">
        <v>1175</v>
      </c>
      <c r="DG327" s="22"/>
      <c r="DH327" s="82"/>
    </row>
    <row r="328" spans="12:112" x14ac:dyDescent="0.3">
      <c r="L328" s="83" t="s">
        <v>1312</v>
      </c>
      <c r="M328" s="131" t="s">
        <v>1077</v>
      </c>
      <c r="DG328" s="22"/>
      <c r="DH328" s="82"/>
    </row>
    <row r="329" spans="12:112" x14ac:dyDescent="0.3">
      <c r="L329" s="83" t="s">
        <v>1312</v>
      </c>
      <c r="M329" s="144" t="s">
        <v>821</v>
      </c>
      <c r="DG329" s="22"/>
      <c r="DH329" s="82"/>
    </row>
    <row r="330" spans="12:112" x14ac:dyDescent="0.3">
      <c r="L330" s="83" t="s">
        <v>1312</v>
      </c>
      <c r="M330" s="131" t="s">
        <v>1179</v>
      </c>
      <c r="DG330" s="22"/>
      <c r="DH330" s="82"/>
    </row>
    <row r="331" spans="12:112" x14ac:dyDescent="0.3">
      <c r="L331" s="83" t="s">
        <v>1312</v>
      </c>
      <c r="M331" s="131" t="s">
        <v>1182</v>
      </c>
      <c r="DG331" s="22"/>
      <c r="DH331" s="82"/>
    </row>
    <row r="332" spans="12:112" x14ac:dyDescent="0.3">
      <c r="L332" s="83" t="s">
        <v>1312</v>
      </c>
      <c r="M332" s="131" t="s">
        <v>1183</v>
      </c>
      <c r="DG332" s="22"/>
      <c r="DH332" s="82"/>
    </row>
    <row r="333" spans="12:112" x14ac:dyDescent="0.3">
      <c r="L333" s="83" t="s">
        <v>1312</v>
      </c>
      <c r="M333" s="131" t="s">
        <v>1185</v>
      </c>
      <c r="DG333" s="22"/>
      <c r="DH333" s="82"/>
    </row>
    <row r="334" spans="12:112" x14ac:dyDescent="0.3">
      <c r="L334" s="83" t="s">
        <v>1312</v>
      </c>
      <c r="M334" s="131" t="s">
        <v>1186</v>
      </c>
      <c r="DG334" s="22"/>
      <c r="DH334" s="82"/>
    </row>
    <row r="335" spans="12:112" x14ac:dyDescent="0.3">
      <c r="L335" s="83" t="s">
        <v>1312</v>
      </c>
      <c r="M335" s="131" t="s">
        <v>1188</v>
      </c>
      <c r="DG335" s="22"/>
      <c r="DH335" s="82"/>
    </row>
    <row r="336" spans="12:112" x14ac:dyDescent="0.3">
      <c r="L336" s="83" t="s">
        <v>1312</v>
      </c>
      <c r="M336" s="131" t="s">
        <v>1190</v>
      </c>
      <c r="DG336" s="22"/>
      <c r="DH336" s="82"/>
    </row>
    <row r="337" spans="12:112" x14ac:dyDescent="0.3">
      <c r="L337" s="83" t="s">
        <v>1312</v>
      </c>
      <c r="M337" s="131" t="s">
        <v>1192</v>
      </c>
      <c r="DG337" s="22"/>
      <c r="DH337" s="82"/>
    </row>
    <row r="338" spans="12:112" x14ac:dyDescent="0.3">
      <c r="L338" s="83" t="s">
        <v>1312</v>
      </c>
      <c r="M338" s="131" t="s">
        <v>1194</v>
      </c>
      <c r="DG338" s="22"/>
      <c r="DH338" s="82"/>
    </row>
    <row r="339" spans="12:112" x14ac:dyDescent="0.3">
      <c r="L339" s="83" t="s">
        <v>1312</v>
      </c>
      <c r="M339" s="131" t="s">
        <v>1196</v>
      </c>
      <c r="DG339" s="22"/>
      <c r="DH339" s="82"/>
    </row>
    <row r="340" spans="12:112" x14ac:dyDescent="0.3">
      <c r="L340" s="83" t="s">
        <v>1312</v>
      </c>
      <c r="M340" s="131" t="s">
        <v>1198</v>
      </c>
      <c r="DG340" s="22"/>
      <c r="DH340" s="82"/>
    </row>
    <row r="341" spans="12:112" x14ac:dyDescent="0.3">
      <c r="L341" s="83" t="s">
        <v>1312</v>
      </c>
      <c r="M341" s="131" t="s">
        <v>1200</v>
      </c>
      <c r="DG341" s="22"/>
      <c r="DH341" s="82"/>
    </row>
    <row r="342" spans="12:112" x14ac:dyDescent="0.3">
      <c r="L342" s="83" t="s">
        <v>1312</v>
      </c>
      <c r="M342" s="131" t="s">
        <v>1202</v>
      </c>
      <c r="DG342" s="22"/>
      <c r="DH342" s="82"/>
    </row>
    <row r="343" spans="12:112" x14ac:dyDescent="0.3">
      <c r="L343" s="83" t="s">
        <v>1312</v>
      </c>
      <c r="M343" s="131" t="s">
        <v>1019</v>
      </c>
      <c r="DG343" s="22"/>
      <c r="DH343" s="82"/>
    </row>
    <row r="344" spans="12:112" x14ac:dyDescent="0.3">
      <c r="L344" s="83" t="s">
        <v>1312</v>
      </c>
      <c r="M344" s="131" t="s">
        <v>1203</v>
      </c>
      <c r="DG344" s="22"/>
      <c r="DH344" s="82"/>
    </row>
    <row r="345" spans="12:112" x14ac:dyDescent="0.3">
      <c r="L345" s="83" t="s">
        <v>1313</v>
      </c>
      <c r="M345" s="131" t="s">
        <v>1205</v>
      </c>
      <c r="DG345" s="22"/>
      <c r="DH345" s="82"/>
    </row>
    <row r="346" spans="12:112" x14ac:dyDescent="0.3">
      <c r="L346" s="83" t="s">
        <v>1313</v>
      </c>
      <c r="M346" s="131" t="s">
        <v>1206</v>
      </c>
      <c r="DG346" s="22"/>
      <c r="DH346" s="82"/>
    </row>
    <row r="347" spans="12:112" x14ac:dyDescent="0.3">
      <c r="L347" s="83" t="s">
        <v>1313</v>
      </c>
      <c r="M347" s="131" t="s">
        <v>1076</v>
      </c>
      <c r="DG347" s="22"/>
      <c r="DH347" s="82"/>
    </row>
    <row r="348" spans="12:112" x14ac:dyDescent="0.3">
      <c r="L348" s="83" t="s">
        <v>1313</v>
      </c>
      <c r="M348" s="131" t="s">
        <v>1077</v>
      </c>
      <c r="DG348" s="22"/>
      <c r="DH348" s="82"/>
    </row>
    <row r="349" spans="12:112" x14ac:dyDescent="0.3">
      <c r="L349" s="83" t="s">
        <v>1313</v>
      </c>
      <c r="M349" s="131" t="s">
        <v>1207</v>
      </c>
      <c r="DG349" s="22"/>
      <c r="DH349" s="82"/>
    </row>
    <row r="350" spans="12:112" x14ac:dyDescent="0.3">
      <c r="L350" s="83" t="s">
        <v>1313</v>
      </c>
      <c r="M350" s="131" t="s">
        <v>1208</v>
      </c>
      <c r="DG350" s="22"/>
      <c r="DH350" s="82"/>
    </row>
    <row r="351" spans="12:112" x14ac:dyDescent="0.3">
      <c r="L351" s="83" t="s">
        <v>1313</v>
      </c>
      <c r="M351" s="131" t="s">
        <v>1186</v>
      </c>
      <c r="DG351" s="22"/>
      <c r="DH351" s="82"/>
    </row>
    <row r="352" spans="12:112" x14ac:dyDescent="0.3">
      <c r="L352" s="83" t="s">
        <v>1313</v>
      </c>
      <c r="M352" s="131" t="s">
        <v>1188</v>
      </c>
      <c r="DG352" s="22"/>
      <c r="DH352" s="82"/>
    </row>
    <row r="353" spans="12:112" x14ac:dyDescent="0.3">
      <c r="L353" s="83" t="s">
        <v>1313</v>
      </c>
      <c r="M353" s="131" t="s">
        <v>1194</v>
      </c>
      <c r="DG353" s="22"/>
      <c r="DH353" s="82"/>
    </row>
    <row r="354" spans="12:112" x14ac:dyDescent="0.3">
      <c r="L354" s="83" t="s">
        <v>1313</v>
      </c>
      <c r="M354" s="131" t="s">
        <v>1209</v>
      </c>
      <c r="DG354" s="22"/>
      <c r="DH354" s="82"/>
    </row>
    <row r="355" spans="12:112" x14ac:dyDescent="0.3">
      <c r="L355" s="83" t="s">
        <v>1313</v>
      </c>
      <c r="M355" s="131" t="s">
        <v>1210</v>
      </c>
      <c r="DG355" s="22"/>
      <c r="DH355" s="82"/>
    </row>
    <row r="356" spans="12:112" x14ac:dyDescent="0.3">
      <c r="L356" s="83" t="s">
        <v>1313</v>
      </c>
      <c r="M356" s="131" t="s">
        <v>1211</v>
      </c>
      <c r="DG356" s="22"/>
      <c r="DH356" s="82"/>
    </row>
    <row r="357" spans="12:112" x14ac:dyDescent="0.3">
      <c r="L357" s="83" t="s">
        <v>1313</v>
      </c>
      <c r="M357" s="131" t="s">
        <v>1019</v>
      </c>
      <c r="DG357" s="22"/>
      <c r="DH357" s="82"/>
    </row>
  </sheetData>
  <sheetProtection algorithmName="SHA-512" hashValue="XA/82ZHgl0L6VT56kYR0BcoEwtu23XcuZ/WjmVm2j3gP8L8s0flFRPs24Vte3biE8IbOMHv3wjwM4z1VKK5QDw==" saltValue="uSOgjJZRqTSuqH1oznfXIA==" spinCount="100000" sheet="1" insertColumns="0" insertRows="0"/>
  <dataConsolidate/>
  <mergeCells count="31">
    <mergeCell ref="B4:I4"/>
    <mergeCell ref="A1:J1"/>
    <mergeCell ref="B2:B3"/>
    <mergeCell ref="C2:I2"/>
    <mergeCell ref="C3:E3"/>
    <mergeCell ref="F3:I3"/>
    <mergeCell ref="B16:C16"/>
    <mergeCell ref="B5:I5"/>
    <mergeCell ref="B6:C6"/>
    <mergeCell ref="B7:C7"/>
    <mergeCell ref="B8:C8"/>
    <mergeCell ref="B9:C9"/>
    <mergeCell ref="B10:C10"/>
    <mergeCell ref="B11:C11"/>
    <mergeCell ref="B12:C12"/>
    <mergeCell ref="B13:C13"/>
    <mergeCell ref="B14:C14"/>
    <mergeCell ref="B15:C15"/>
    <mergeCell ref="B17:C17"/>
    <mergeCell ref="B18:C18"/>
    <mergeCell ref="B19:C19"/>
    <mergeCell ref="B20:I20"/>
    <mergeCell ref="B21:C21"/>
    <mergeCell ref="D21:I21"/>
    <mergeCell ref="B27:B31"/>
    <mergeCell ref="C27:I31"/>
    <mergeCell ref="B32:D32"/>
    <mergeCell ref="B22:C22"/>
    <mergeCell ref="B23:C23"/>
    <mergeCell ref="B24:C24"/>
    <mergeCell ref="B25:C25"/>
  </mergeCells>
  <conditionalFormatting sqref="D22:I22">
    <cfRule type="expression" dxfId="71" priority="4">
      <formula>D$7&lt;&gt;""</formula>
    </cfRule>
  </conditionalFormatting>
  <conditionalFormatting sqref="D23:I23">
    <cfRule type="expression" dxfId="70" priority="1">
      <formula>D$22="Baja"</formula>
    </cfRule>
  </conditionalFormatting>
  <conditionalFormatting sqref="D23:I25">
    <cfRule type="expression" dxfId="69" priority="2">
      <formula>D$22="Modificar"</formula>
    </cfRule>
  </conditionalFormatting>
  <conditionalFormatting sqref="D24:I25">
    <cfRule type="expression" dxfId="68" priority="3">
      <formula>D$22="Crear"</formula>
    </cfRule>
  </conditionalFormatting>
  <dataValidations count="9">
    <dataValidation type="date" operator="greaterThan" allowBlank="1" showInputMessage="1" showErrorMessage="1" errorTitle="Fecha finalización" error="Digite una fecha valida. La fecha debe ser mayor a la de Inicio Contrato y a la fecha actual del sistema." sqref="D19:I19" xr:uid="{1B92B062-6984-4219-BD87-26558AEE8DA2}">
      <formula1>D18</formula1>
    </dataValidation>
    <dataValidation type="list" allowBlank="1" showInputMessage="1" showErrorMessage="1" sqref="D22:I22" xr:uid="{3B7F38EC-9283-4404-8221-43574D10F1A3}">
      <formula1>"Crear, Modificar, Baja"</formula1>
    </dataValidation>
    <dataValidation allowBlank="1" showInputMessage="1" showErrorMessage="1" errorTitle="Numero de Documento" error="Digitar un valor numérico" sqref="D7:I7" xr:uid="{D3543485-9D38-4838-81F2-0DAF73677863}"/>
    <dataValidation type="whole" allowBlank="1" showInputMessage="1" showErrorMessage="1" errorTitle="Centro de Costo" error="Digitar un valor numérico" sqref="D11:I11" xr:uid="{FBFE0A53-667A-4C23-8115-4825115E9392}">
      <formula1>0</formula1>
      <formula2>9999</formula2>
    </dataValidation>
    <dataValidation type="textLength" allowBlank="1" showInputMessage="1" showErrorMessage="1" errorTitle="Nombre Dependencia" error="Solo se aceptan caracteres albabeticos. Favor digitar el nombre de la Dependencia." sqref="D14:I14" xr:uid="{360926F5-4A3B-49F3-9E6E-25806770BC61}">
      <formula1>5</formula1>
      <formula2>100</formula2>
    </dataValidation>
    <dataValidation type="date" allowBlank="1" showInputMessage="1" showErrorMessage="1" errorTitle="Fecha inicio" error="Digite una fecha valida" sqref="D18:I18" xr:uid="{E1692CB8-B8E3-40EE-B336-4F5EB1D59F3E}">
      <formula1>19725</formula1>
      <formula2>2958465</formula2>
    </dataValidation>
    <dataValidation type="list" allowBlank="1" showInputMessage="1" showErrorMessage="1" sqref="D16:I16" xr:uid="{FB42C12D-B2E4-439A-AC7F-8A5148C046C9}">
      <formula1>"Empleado CAFAM, Contratista"</formula1>
    </dataValidation>
    <dataValidation type="whole" allowBlank="1" showInputMessage="1" showErrorMessage="1" errorTitle="Centro de Costo" error="Digitar un valor numérico" sqref="D12:I13" xr:uid="{574D37C2-1A74-46D1-B44B-0E9B721AA49D}">
      <formula1>1</formula1>
      <formula2>9999999999999990</formula2>
    </dataValidation>
    <dataValidation type="whole" allowBlank="1" showInputMessage="1" showErrorMessage="1" errorTitle="Numero de Documento" error="Digitar un valor numérico" sqref="D8:I8" xr:uid="{1229AD16-2D5E-4E99-B17C-5CB4D98F3CCB}">
      <formula1>1</formula1>
      <formula2>9999999999999990</formula2>
    </dataValidation>
  </dataValidations>
  <pageMargins left="0.70866141732283472" right="0.70866141732283472" top="0.74803149606299213" bottom="0.74803149606299213" header="0.31496062992125984" footer="0.31496062992125984"/>
  <pageSetup paperSize="9" scale="47" orientation="portrait" horizontalDpi="4294967295" verticalDpi="4294967295" r:id="rId1"/>
  <drawing r:id="rId2"/>
  <legacyDrawing r:id="rId3"/>
  <mc:AlternateContent xmlns:mc="http://schemas.openxmlformats.org/markup-compatibility/2006">
    <mc:Choice Requires="x14">
      <controls>
        <mc:AlternateContent xmlns:mc="http://schemas.openxmlformats.org/markup-compatibility/2006">
          <mc:Choice Requires="x14">
            <control shapeId="360455" r:id="rId4" name="List Box 7">
              <controlPr defaultSize="0" autoLine="0" autoPict="0">
                <anchor moveWithCells="1">
                  <from>
                    <xdr:col>3</xdr:col>
                    <xdr:colOff>22860</xdr:colOff>
                    <xdr:row>23</xdr:row>
                    <xdr:rowOff>22860</xdr:rowOff>
                  </from>
                  <to>
                    <xdr:col>3</xdr:col>
                    <xdr:colOff>1371600</xdr:colOff>
                    <xdr:row>23</xdr:row>
                    <xdr:rowOff>1165860</xdr:rowOff>
                  </to>
                </anchor>
              </controlPr>
            </control>
          </mc:Choice>
        </mc:AlternateContent>
        <mc:AlternateContent xmlns:mc="http://schemas.openxmlformats.org/markup-compatibility/2006">
          <mc:Choice Requires="x14">
            <control shapeId="360456" r:id="rId5" name="List Box 8">
              <controlPr defaultSize="0" autoLine="0" autoPict="0">
                <anchor moveWithCells="1">
                  <from>
                    <xdr:col>4</xdr:col>
                    <xdr:colOff>22860</xdr:colOff>
                    <xdr:row>23</xdr:row>
                    <xdr:rowOff>22860</xdr:rowOff>
                  </from>
                  <to>
                    <xdr:col>4</xdr:col>
                    <xdr:colOff>1371600</xdr:colOff>
                    <xdr:row>23</xdr:row>
                    <xdr:rowOff>1165860</xdr:rowOff>
                  </to>
                </anchor>
              </controlPr>
            </control>
          </mc:Choice>
        </mc:AlternateContent>
        <mc:AlternateContent xmlns:mc="http://schemas.openxmlformats.org/markup-compatibility/2006">
          <mc:Choice Requires="x14">
            <control shapeId="360457" r:id="rId6" name="List Box 9">
              <controlPr defaultSize="0" autoLine="0" autoPict="0">
                <anchor moveWithCells="1">
                  <from>
                    <xdr:col>5</xdr:col>
                    <xdr:colOff>22860</xdr:colOff>
                    <xdr:row>23</xdr:row>
                    <xdr:rowOff>22860</xdr:rowOff>
                  </from>
                  <to>
                    <xdr:col>5</xdr:col>
                    <xdr:colOff>1371600</xdr:colOff>
                    <xdr:row>23</xdr:row>
                    <xdr:rowOff>1165860</xdr:rowOff>
                  </to>
                </anchor>
              </controlPr>
            </control>
          </mc:Choice>
        </mc:AlternateContent>
        <mc:AlternateContent xmlns:mc="http://schemas.openxmlformats.org/markup-compatibility/2006">
          <mc:Choice Requires="x14">
            <control shapeId="360458" r:id="rId7" name="List Box 10">
              <controlPr defaultSize="0" autoLine="0" autoPict="0">
                <anchor moveWithCells="1">
                  <from>
                    <xdr:col>6</xdr:col>
                    <xdr:colOff>22860</xdr:colOff>
                    <xdr:row>23</xdr:row>
                    <xdr:rowOff>22860</xdr:rowOff>
                  </from>
                  <to>
                    <xdr:col>6</xdr:col>
                    <xdr:colOff>1371600</xdr:colOff>
                    <xdr:row>23</xdr:row>
                    <xdr:rowOff>1165860</xdr:rowOff>
                  </to>
                </anchor>
              </controlPr>
            </control>
          </mc:Choice>
        </mc:AlternateContent>
        <mc:AlternateContent xmlns:mc="http://schemas.openxmlformats.org/markup-compatibility/2006">
          <mc:Choice Requires="x14">
            <control shapeId="360459" r:id="rId8" name="List Box 11">
              <controlPr defaultSize="0" autoLine="0" autoPict="0">
                <anchor moveWithCells="1">
                  <from>
                    <xdr:col>7</xdr:col>
                    <xdr:colOff>22860</xdr:colOff>
                    <xdr:row>23</xdr:row>
                    <xdr:rowOff>22860</xdr:rowOff>
                  </from>
                  <to>
                    <xdr:col>7</xdr:col>
                    <xdr:colOff>1371600</xdr:colOff>
                    <xdr:row>23</xdr:row>
                    <xdr:rowOff>1165860</xdr:rowOff>
                  </to>
                </anchor>
              </controlPr>
            </control>
          </mc:Choice>
        </mc:AlternateContent>
        <mc:AlternateContent xmlns:mc="http://schemas.openxmlformats.org/markup-compatibility/2006">
          <mc:Choice Requires="x14">
            <control shapeId="360460" r:id="rId9" name="List Box 12">
              <controlPr defaultSize="0" autoLine="0" autoPict="0">
                <anchor moveWithCells="1">
                  <from>
                    <xdr:col>8</xdr:col>
                    <xdr:colOff>22860</xdr:colOff>
                    <xdr:row>23</xdr:row>
                    <xdr:rowOff>22860</xdr:rowOff>
                  </from>
                  <to>
                    <xdr:col>8</xdr:col>
                    <xdr:colOff>1371600</xdr:colOff>
                    <xdr:row>23</xdr:row>
                    <xdr:rowOff>1165860</xdr:rowOff>
                  </to>
                </anchor>
              </controlPr>
            </control>
          </mc:Choice>
        </mc:AlternateContent>
      </controls>
    </mc:Choice>
  </mc:AlternateContent>
  <tableParts count="1">
    <tablePart r:id="rId10"/>
  </tableParts>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2E6B4-9FE0-4D06-AA85-21E545E2FF59}">
  <sheetPr>
    <tabColor rgb="FFE2A8E6"/>
    <pageSetUpPr fitToPage="1"/>
  </sheetPr>
  <dimension ref="A1:DZ357"/>
  <sheetViews>
    <sheetView showGridLines="0" zoomScaleNormal="100" workbookViewId="0">
      <pane xSplit="10" topLeftCell="K1" activePane="topRight" state="frozen"/>
      <selection activeCell="B23" sqref="B23:J44"/>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ustomWidth="1"/>
    <col min="12" max="12" width="37.44140625" style="82" customWidth="1"/>
    <col min="13" max="13" width="52.5546875" style="82" bestFit="1" customWidth="1"/>
    <col min="14" max="14" width="51.44140625" style="82" bestFit="1" customWidth="1"/>
    <col min="15" max="15" width="1.33203125" style="82" customWidth="1"/>
    <col min="16" max="111" width="11.44140625" style="82" customWidth="1"/>
    <col min="112" max="112" width="11.44140625" style="22"/>
    <col min="113" max="16384" width="11.44140625" style="82"/>
  </cols>
  <sheetData>
    <row r="1" spans="1:12" s="22" customFormat="1" ht="20.25" customHeight="1" thickTop="1" thickBot="1" x14ac:dyDescent="0.35">
      <c r="A1" s="463"/>
      <c r="B1" s="464"/>
      <c r="C1" s="464"/>
      <c r="D1" s="464"/>
      <c r="E1" s="464"/>
      <c r="F1" s="464"/>
      <c r="G1" s="464"/>
      <c r="H1" s="464"/>
      <c r="I1" s="464"/>
      <c r="J1" s="465"/>
      <c r="K1" s="21">
        <v>2958465</v>
      </c>
      <c r="L1" s="21"/>
    </row>
    <row r="2" spans="1:12" s="22" customFormat="1" ht="45" customHeight="1" x14ac:dyDescent="0.3">
      <c r="A2" s="62"/>
      <c r="B2" s="474"/>
      <c r="C2" s="481" t="s">
        <v>99</v>
      </c>
      <c r="D2" s="481"/>
      <c r="E2" s="481"/>
      <c r="F2" s="481"/>
      <c r="G2" s="482"/>
      <c r="H2" s="482"/>
      <c r="I2" s="483"/>
      <c r="J2" s="64"/>
    </row>
    <row r="3" spans="1:12" s="22" customFormat="1" ht="15" thickBot="1" x14ac:dyDescent="0.35">
      <c r="A3" s="62"/>
      <c r="B3" s="475"/>
      <c r="C3" s="473"/>
      <c r="D3" s="473"/>
      <c r="E3" s="473"/>
      <c r="F3" s="473" t="s">
        <v>100</v>
      </c>
      <c r="G3" s="479"/>
      <c r="H3" s="479"/>
      <c r="I3" s="480"/>
      <c r="J3" s="64"/>
    </row>
    <row r="4" spans="1:12" s="22" customFormat="1" ht="15" thickBot="1" x14ac:dyDescent="0.35">
      <c r="A4" s="62"/>
      <c r="B4" s="466"/>
      <c r="C4" s="466"/>
      <c r="D4" s="466"/>
      <c r="E4" s="466"/>
      <c r="F4" s="466"/>
      <c r="G4" s="466"/>
      <c r="H4" s="466"/>
      <c r="I4" s="466"/>
      <c r="J4" s="64"/>
    </row>
    <row r="5" spans="1:12" s="22" customFormat="1" ht="27.75" customHeight="1" thickBot="1" x14ac:dyDescent="0.35">
      <c r="A5" s="62"/>
      <c r="B5" s="476" t="s">
        <v>101</v>
      </c>
      <c r="C5" s="477"/>
      <c r="D5" s="477"/>
      <c r="E5" s="477"/>
      <c r="F5" s="477"/>
      <c r="G5" s="477"/>
      <c r="H5" s="477"/>
      <c r="I5" s="478"/>
      <c r="J5" s="64"/>
    </row>
    <row r="6" spans="1:12" s="22" customFormat="1" ht="15" thickBot="1" x14ac:dyDescent="0.35">
      <c r="A6" s="62"/>
      <c r="B6" s="471" t="s">
        <v>102</v>
      </c>
      <c r="C6" s="472"/>
      <c r="D6" s="23" t="s">
        <v>103</v>
      </c>
      <c r="E6" s="24" t="s">
        <v>104</v>
      </c>
      <c r="F6" s="24" t="s">
        <v>105</v>
      </c>
      <c r="G6" s="24" t="s">
        <v>106</v>
      </c>
      <c r="H6" s="24" t="s">
        <v>107</v>
      </c>
      <c r="I6" s="25" t="s">
        <v>108</v>
      </c>
      <c r="J6" s="64"/>
    </row>
    <row r="7" spans="1:12" s="22" customFormat="1" ht="15" customHeight="1" x14ac:dyDescent="0.3">
      <c r="A7" s="62"/>
      <c r="B7" s="484" t="s">
        <v>109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row>
    <row r="8" spans="1:12" s="22" customFormat="1" ht="15" customHeight="1" x14ac:dyDescent="0.3">
      <c r="A8" s="62"/>
      <c r="B8" s="469" t="s">
        <v>110</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row>
    <row r="9" spans="1:12" s="22" customFormat="1" ht="15" customHeight="1" x14ac:dyDescent="0.3">
      <c r="A9" s="62"/>
      <c r="B9" s="469" t="s">
        <v>111</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row>
    <row r="10" spans="1:12"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row>
    <row r="11" spans="1:12"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row>
    <row r="12" spans="1:12"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row>
    <row r="13" spans="1:12"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row>
    <row r="14" spans="1:12"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12"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12"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IF(Navegación!D19&lt;&gt;"",Navegación!D19,"")</f>
        <v/>
      </c>
      <c r="E19" s="91" t="str">
        <f>IF(Navegación!E19&lt;&gt;"",Navegación!E19,"")</f>
        <v/>
      </c>
      <c r="F19" s="91" t="str">
        <f>IF(Navegación!F19&lt;&gt;"",Navegación!F19,"")</f>
        <v/>
      </c>
      <c r="G19" s="91" t="str">
        <f>IF(Navegación!G19&lt;&gt;"",Navegación!G19,"")</f>
        <v/>
      </c>
      <c r="H19" s="91" t="str">
        <f>IF(Navegación!H19&lt;&gt;"",Navegación!H19,"")</f>
        <v/>
      </c>
      <c r="I19" s="92" t="str">
        <f>IF(Navegación!I19&lt;&gt;"",Navegación!I19,"")</f>
        <v/>
      </c>
      <c r="J19" s="64"/>
    </row>
    <row r="20" spans="1:130" s="22" customFormat="1" ht="5.0999999999999996" customHeight="1" thickBot="1" x14ac:dyDescent="0.35">
      <c r="A20" s="62"/>
      <c r="B20" s="486"/>
      <c r="C20" s="486"/>
      <c r="D20" s="486"/>
      <c r="E20" s="486"/>
      <c r="F20" s="486"/>
      <c r="G20" s="486"/>
      <c r="H20" s="486"/>
      <c r="I20" s="486"/>
      <c r="J20" s="64"/>
    </row>
    <row r="21" spans="1:130" s="22" customFormat="1" ht="18" customHeight="1" thickBot="1" x14ac:dyDescent="0.35">
      <c r="A21" s="62"/>
      <c r="B21" s="562" t="s">
        <v>1857</v>
      </c>
      <c r="C21" s="563"/>
      <c r="D21" s="503" t="str">
        <f>IF(DZ22&gt;0,Navegación!$E$97,"")</f>
        <v/>
      </c>
      <c r="E21" s="503"/>
      <c r="F21" s="503"/>
      <c r="G21" s="503"/>
      <c r="H21" s="503"/>
      <c r="I21" s="504"/>
      <c r="J21" s="64"/>
    </row>
    <row r="22" spans="1:130" s="22" customFormat="1" collapsed="1" x14ac:dyDescent="0.3">
      <c r="A22" s="62"/>
      <c r="B22" s="484" t="s">
        <v>1213</v>
      </c>
      <c r="C22" s="485"/>
      <c r="D22" s="16"/>
      <c r="E22" s="16"/>
      <c r="F22" s="16"/>
      <c r="G22" s="16"/>
      <c r="H22" s="16"/>
      <c r="I22" s="17"/>
      <c r="J22" s="64"/>
      <c r="DZ22" s="147">
        <f>COUNTIF(D22:I22,"&lt;&gt;")</f>
        <v>0</v>
      </c>
    </row>
    <row r="23" spans="1:130" s="22" customFormat="1" x14ac:dyDescent="0.3">
      <c r="A23" s="62"/>
      <c r="B23" s="467" t="s">
        <v>1858</v>
      </c>
      <c r="C23" s="468"/>
      <c r="D23" s="19"/>
      <c r="E23" s="19"/>
      <c r="F23" s="19"/>
      <c r="G23" s="19"/>
      <c r="H23" s="19"/>
      <c r="I23" s="20"/>
      <c r="J23" s="64"/>
    </row>
    <row r="24" spans="1:130" s="22" customFormat="1" ht="15" thickBot="1" x14ac:dyDescent="0.35">
      <c r="A24" s="62"/>
      <c r="B24" s="487" t="s">
        <v>782</v>
      </c>
      <c r="C24" s="488"/>
      <c r="D24" s="13"/>
      <c r="E24" s="13"/>
      <c r="F24" s="13"/>
      <c r="G24" s="13"/>
      <c r="H24" s="13"/>
      <c r="I24" s="14"/>
      <c r="J24" s="64"/>
    </row>
    <row r="25" spans="1:130" s="22" customFormat="1" ht="27" customHeight="1" thickBot="1" x14ac:dyDescent="0.35">
      <c r="A25" s="195"/>
      <c r="B25" s="233"/>
      <c r="C25" s="233"/>
      <c r="D25" s="231"/>
      <c r="E25" s="231"/>
      <c r="F25" s="231"/>
      <c r="G25" s="231"/>
      <c r="H25" s="231"/>
      <c r="I25" s="231"/>
      <c r="J25" s="64"/>
    </row>
    <row r="26" spans="1:130" s="22" customFormat="1" x14ac:dyDescent="0.3">
      <c r="A26" s="195"/>
      <c r="B26" s="494" t="s">
        <v>131</v>
      </c>
      <c r="C26" s="497"/>
      <c r="D26" s="497"/>
      <c r="E26" s="497"/>
      <c r="F26" s="497"/>
      <c r="G26" s="497"/>
      <c r="H26" s="497"/>
      <c r="I26" s="498"/>
      <c r="J26" s="64"/>
    </row>
    <row r="27" spans="1:130" s="22" customFormat="1" ht="24.75" customHeight="1" x14ac:dyDescent="0.3">
      <c r="A27" s="195"/>
      <c r="B27" s="495"/>
      <c r="C27" s="499"/>
      <c r="D27" s="499"/>
      <c r="E27" s="499"/>
      <c r="F27" s="499"/>
      <c r="G27" s="499"/>
      <c r="H27" s="499"/>
      <c r="I27" s="500"/>
      <c r="J27" s="64"/>
    </row>
    <row r="28" spans="1:130" s="22" customFormat="1" collapsed="1" x14ac:dyDescent="0.3">
      <c r="A28" s="195"/>
      <c r="B28" s="495"/>
      <c r="C28" s="499"/>
      <c r="D28" s="499"/>
      <c r="E28" s="499"/>
      <c r="F28" s="499"/>
      <c r="G28" s="499"/>
      <c r="H28" s="499"/>
      <c r="I28" s="500"/>
      <c r="J28" s="64"/>
    </row>
    <row r="29" spans="1:130" s="22" customFormat="1" x14ac:dyDescent="0.3">
      <c r="A29" s="195"/>
      <c r="B29" s="495"/>
      <c r="C29" s="499"/>
      <c r="D29" s="499"/>
      <c r="E29" s="499"/>
      <c r="F29" s="499"/>
      <c r="G29" s="499"/>
      <c r="H29" s="499"/>
      <c r="I29" s="500"/>
      <c r="J29" s="64"/>
    </row>
    <row r="30" spans="1:130" s="22" customFormat="1" ht="15" thickBot="1" x14ac:dyDescent="0.35">
      <c r="A30" s="195"/>
      <c r="B30" s="496"/>
      <c r="C30" s="501"/>
      <c r="D30" s="501"/>
      <c r="E30" s="501"/>
      <c r="F30" s="501"/>
      <c r="G30" s="501"/>
      <c r="H30" s="501"/>
      <c r="I30" s="502"/>
      <c r="J30" s="64"/>
    </row>
    <row r="31" spans="1:130" s="22" customFormat="1" ht="15" thickBot="1" x14ac:dyDescent="0.35">
      <c r="A31" s="63"/>
      <c r="B31" s="489" t="str">
        <f>'WINDOWS 1'!$B$37</f>
        <v>APROBADOR POR: Jefe Dpto. Servicios Compartidos</v>
      </c>
      <c r="C31" s="489"/>
      <c r="D31" s="489"/>
      <c r="E31" s="298"/>
      <c r="F31" s="298" t="str">
        <f>'WINDOWS 1'!F37</f>
        <v>V20 de 26/09/2023</v>
      </c>
      <c r="G31" s="299"/>
      <c r="H31" s="299"/>
      <c r="I31" s="299" t="str">
        <f>"Pág. " &amp;Navegación!B94 &amp; " de " &amp;Navegación!$B$102</f>
        <v>Pág. 48 de 54</v>
      </c>
      <c r="J31" s="65"/>
    </row>
    <row r="32" spans="1:130" s="22" customFormat="1" ht="15" thickTop="1" x14ac:dyDescent="0.3">
      <c r="B32" s="82"/>
      <c r="C32" s="82"/>
      <c r="D32" s="82"/>
      <c r="E32" s="82"/>
      <c r="F32" s="82"/>
      <c r="G32" s="82"/>
      <c r="H32" s="82"/>
      <c r="I32" s="82"/>
      <c r="J32" s="82"/>
    </row>
    <row r="33" spans="1:112" s="22" customFormat="1" x14ac:dyDescent="0.3">
      <c r="B33" s="82"/>
      <c r="C33" s="82"/>
      <c r="D33" s="82"/>
      <c r="E33" s="82"/>
      <c r="F33" s="82"/>
      <c r="G33" s="82"/>
      <c r="H33" s="82"/>
      <c r="I33" s="82"/>
      <c r="J33" s="82"/>
    </row>
    <row r="34" spans="1:112" s="22" customFormat="1" x14ac:dyDescent="0.3">
      <c r="B34" s="82"/>
      <c r="C34" s="82"/>
      <c r="D34" s="82"/>
      <c r="E34" s="82"/>
      <c r="F34" s="82"/>
      <c r="G34" s="82"/>
      <c r="H34" s="82"/>
      <c r="I34" s="82"/>
      <c r="J34" s="82"/>
    </row>
    <row r="35" spans="1:112" s="22" customFormat="1" collapsed="1" x14ac:dyDescent="0.3">
      <c r="B35" s="82"/>
      <c r="C35" s="82"/>
      <c r="D35" s="82"/>
      <c r="E35" s="82"/>
      <c r="F35" s="82"/>
      <c r="G35" s="82"/>
      <c r="H35" s="82"/>
      <c r="I35" s="82"/>
      <c r="J35" s="82"/>
    </row>
    <row r="36" spans="1:112" s="22" customFormat="1" x14ac:dyDescent="0.3">
      <c r="A36" s="82"/>
      <c r="B36" s="82"/>
      <c r="C36" s="82"/>
      <c r="D36" s="82"/>
      <c r="E36" s="82"/>
      <c r="F36" s="82"/>
      <c r="G36" s="82"/>
      <c r="H36" s="82"/>
      <c r="I36" s="82"/>
      <c r="J36" s="82"/>
      <c r="DH36" s="147" t="e">
        <f>COUNTIF(#REF!,"&lt;&gt;")</f>
        <v>#REF!</v>
      </c>
    </row>
    <row r="37" spans="1:112" s="22" customFormat="1" x14ac:dyDescent="0.3">
      <c r="A37" s="82"/>
      <c r="B37" s="82"/>
      <c r="C37" s="82"/>
      <c r="D37" s="82"/>
      <c r="E37" s="82"/>
      <c r="F37" s="82"/>
      <c r="G37" s="82"/>
      <c r="H37" s="82"/>
      <c r="I37" s="82"/>
      <c r="J37" s="82"/>
    </row>
    <row r="38" spans="1:112" s="22" customFormat="1" x14ac:dyDescent="0.3">
      <c r="A38" s="82"/>
      <c r="B38" s="82"/>
      <c r="C38" s="82"/>
      <c r="D38" s="82"/>
      <c r="E38" s="82"/>
      <c r="F38" s="82"/>
      <c r="G38" s="82"/>
      <c r="H38" s="82"/>
      <c r="I38" s="82"/>
      <c r="J38" s="82"/>
    </row>
    <row r="39" spans="1:112" s="22" customFormat="1" ht="18.75" customHeight="1" x14ac:dyDescent="0.3">
      <c r="A39" s="82"/>
      <c r="B39" s="82"/>
      <c r="C39" s="82"/>
      <c r="D39" s="82"/>
      <c r="E39" s="82"/>
      <c r="F39" s="82"/>
      <c r="G39" s="82"/>
      <c r="H39" s="82"/>
      <c r="I39" s="82"/>
      <c r="J39" s="82"/>
    </row>
    <row r="40" spans="1:112" s="22" customFormat="1" ht="15" customHeight="1" x14ac:dyDescent="0.3">
      <c r="A40" s="82"/>
      <c r="B40" s="82"/>
      <c r="C40" s="82"/>
      <c r="D40" s="82"/>
      <c r="E40" s="82"/>
      <c r="F40" s="82"/>
      <c r="G40" s="82"/>
      <c r="H40" s="82"/>
      <c r="I40" s="82"/>
      <c r="J40" s="82"/>
      <c r="DH40" s="147" t="e">
        <f>COUNTIF(#REF!,"&lt;&gt;")</f>
        <v>#REF!</v>
      </c>
    </row>
    <row r="41" spans="1:112" s="22" customFormat="1" x14ac:dyDescent="0.3">
      <c r="A41" s="82"/>
      <c r="B41" s="82"/>
      <c r="C41" s="82"/>
      <c r="D41" s="82"/>
      <c r="E41" s="82"/>
      <c r="F41" s="82"/>
      <c r="G41" s="82"/>
      <c r="H41" s="82"/>
      <c r="I41" s="82"/>
      <c r="J41" s="82"/>
    </row>
    <row r="42" spans="1:112" s="22" customFormat="1" x14ac:dyDescent="0.3">
      <c r="A42" s="82"/>
      <c r="B42" s="82"/>
      <c r="C42" s="82"/>
      <c r="D42" s="82"/>
      <c r="E42" s="82"/>
      <c r="F42" s="82"/>
      <c r="G42" s="82"/>
      <c r="H42" s="82"/>
      <c r="I42" s="82"/>
      <c r="J42" s="82"/>
    </row>
    <row r="43" spans="1:112" s="22" customFormat="1" x14ac:dyDescent="0.3">
      <c r="A43" s="82"/>
      <c r="B43" s="82"/>
      <c r="C43" s="82"/>
      <c r="D43" s="82"/>
      <c r="E43" s="82"/>
      <c r="F43" s="82"/>
      <c r="G43" s="82"/>
      <c r="H43" s="82"/>
      <c r="I43" s="82"/>
      <c r="J43" s="82"/>
    </row>
    <row r="44" spans="1:112" s="22" customFormat="1" x14ac:dyDescent="0.3">
      <c r="A44" s="82"/>
      <c r="B44" s="82"/>
      <c r="C44" s="82"/>
      <c r="D44" s="82"/>
      <c r="E44" s="82"/>
      <c r="F44" s="82"/>
      <c r="G44" s="82"/>
      <c r="H44" s="82"/>
      <c r="I44" s="82"/>
      <c r="J44" s="82"/>
    </row>
    <row r="45" spans="1:112" s="22" customFormat="1" collapsed="1" x14ac:dyDescent="0.3">
      <c r="A45" s="82"/>
      <c r="B45" s="82"/>
      <c r="C45" s="82"/>
      <c r="D45" s="82"/>
      <c r="E45" s="82"/>
      <c r="F45" s="82"/>
      <c r="G45" s="82"/>
      <c r="H45" s="82"/>
      <c r="I45" s="82"/>
      <c r="J45" s="82"/>
    </row>
    <row r="46" spans="1:112" s="22" customFormat="1" hidden="1" x14ac:dyDescent="0.3">
      <c r="A46" s="82"/>
      <c r="B46" s="82"/>
      <c r="C46" s="82"/>
      <c r="D46" s="82"/>
      <c r="E46" s="82"/>
      <c r="F46" s="82"/>
      <c r="G46" s="82"/>
      <c r="H46" s="82"/>
      <c r="I46" s="82"/>
      <c r="J46" s="82"/>
      <c r="DH46" s="147" t="e">
        <f>COUNTIF(#REF!,"&lt;&gt;")</f>
        <v>#REF!</v>
      </c>
    </row>
    <row r="47" spans="1:112" s="22" customFormat="1" x14ac:dyDescent="0.3">
      <c r="A47" s="82"/>
      <c r="B47" s="82"/>
      <c r="C47" s="82"/>
      <c r="D47" s="82"/>
      <c r="E47" s="82"/>
      <c r="F47" s="82"/>
      <c r="G47" s="82"/>
      <c r="H47" s="82"/>
      <c r="I47" s="82"/>
      <c r="J47" s="82"/>
      <c r="DH47" s="147" t="e">
        <f>COUNTIF(#REF!,"&lt;&gt;")</f>
        <v>#REF!</v>
      </c>
    </row>
    <row r="48" spans="1:112" s="22" customFormat="1" x14ac:dyDescent="0.3">
      <c r="A48" s="82"/>
      <c r="B48" s="82"/>
      <c r="C48" s="82"/>
      <c r="D48" s="82"/>
      <c r="E48" s="82"/>
      <c r="F48" s="82"/>
      <c r="G48" s="82"/>
      <c r="H48" s="82"/>
      <c r="I48" s="82"/>
      <c r="J48" s="82"/>
    </row>
    <row r="49" spans="1:112" s="22" customFormat="1" collapsed="1" x14ac:dyDescent="0.3">
      <c r="A49" s="82"/>
      <c r="B49" s="82"/>
      <c r="C49" s="82"/>
      <c r="D49" s="82"/>
      <c r="E49" s="82"/>
      <c r="F49" s="82"/>
      <c r="G49" s="82"/>
      <c r="H49" s="82"/>
      <c r="I49" s="82"/>
      <c r="J49" s="82"/>
    </row>
    <row r="50" spans="1:112" s="22" customFormat="1" ht="18.75" customHeight="1" x14ac:dyDescent="0.3">
      <c r="A50" s="82"/>
      <c r="B50" s="82"/>
      <c r="C50" s="82"/>
      <c r="D50" s="82"/>
      <c r="E50" s="82"/>
      <c r="F50" s="82"/>
      <c r="G50" s="82"/>
      <c r="H50" s="82"/>
      <c r="I50" s="82"/>
      <c r="J50" s="82"/>
    </row>
    <row r="51" spans="1:112" s="22" customFormat="1" x14ac:dyDescent="0.3">
      <c r="A51" s="82"/>
      <c r="B51" s="82"/>
      <c r="C51" s="82"/>
      <c r="D51" s="82"/>
      <c r="E51" s="82"/>
      <c r="F51" s="82"/>
      <c r="G51" s="82"/>
      <c r="H51" s="82"/>
      <c r="I51" s="82"/>
      <c r="J51" s="82"/>
      <c r="DH51" s="147" t="e">
        <f>COUNTIF(#REF!,"&lt;&gt;")</f>
        <v>#REF!</v>
      </c>
    </row>
    <row r="52" spans="1:112" s="22" customFormat="1" x14ac:dyDescent="0.3">
      <c r="A52" s="82"/>
      <c r="B52" s="82"/>
      <c r="C52" s="82"/>
      <c r="D52" s="82"/>
      <c r="E52" s="82"/>
      <c r="F52" s="82"/>
      <c r="G52" s="82"/>
      <c r="H52" s="82"/>
      <c r="I52" s="82"/>
      <c r="J52" s="82"/>
    </row>
    <row r="53" spans="1:112" s="22" customFormat="1" collapsed="1" x14ac:dyDescent="0.3">
      <c r="A53" s="82"/>
      <c r="B53" s="82"/>
      <c r="C53" s="82"/>
      <c r="D53" s="82"/>
      <c r="E53" s="82"/>
      <c r="F53" s="82"/>
      <c r="G53" s="82"/>
      <c r="H53" s="82"/>
      <c r="I53" s="82"/>
      <c r="J53" s="82"/>
    </row>
    <row r="54" spans="1:112" s="22" customFormat="1" ht="18.75" customHeight="1" x14ac:dyDescent="0.3">
      <c r="A54" s="82"/>
      <c r="B54" s="82"/>
      <c r="C54" s="82"/>
      <c r="D54" s="82"/>
      <c r="E54" s="82"/>
      <c r="F54" s="82"/>
      <c r="G54" s="82"/>
      <c r="H54" s="82"/>
      <c r="I54" s="82"/>
      <c r="J54" s="82"/>
    </row>
    <row r="55" spans="1:112" s="22" customFormat="1" x14ac:dyDescent="0.3">
      <c r="A55" s="82"/>
      <c r="B55" s="82"/>
      <c r="C55" s="82"/>
      <c r="D55" s="82"/>
      <c r="E55" s="82"/>
      <c r="F55" s="82"/>
      <c r="G55" s="82"/>
      <c r="H55" s="82"/>
      <c r="I55" s="82"/>
      <c r="J55" s="82"/>
      <c r="DH55" s="147" t="e">
        <f>COUNTIF(#REF!,"&lt;&gt;")</f>
        <v>#REF!</v>
      </c>
    </row>
    <row r="56" spans="1:112" s="22" customFormat="1" x14ac:dyDescent="0.3">
      <c r="A56" s="82"/>
      <c r="B56" s="82"/>
      <c r="C56" s="82"/>
      <c r="D56" s="82"/>
      <c r="E56" s="82"/>
      <c r="F56" s="82"/>
      <c r="G56" s="82"/>
      <c r="H56" s="82"/>
      <c r="I56" s="82"/>
      <c r="J56" s="82"/>
    </row>
    <row r="57" spans="1:112" s="22" customFormat="1" collapsed="1" x14ac:dyDescent="0.3">
      <c r="A57" s="82"/>
      <c r="B57" s="82"/>
      <c r="C57" s="82"/>
      <c r="D57" s="82"/>
      <c r="E57" s="82"/>
      <c r="F57" s="82"/>
      <c r="G57" s="82"/>
      <c r="H57" s="82"/>
      <c r="I57" s="82"/>
      <c r="J57" s="82"/>
    </row>
    <row r="58" spans="1:112" s="22" customFormat="1" ht="18.75" customHeight="1" x14ac:dyDescent="0.3">
      <c r="A58" s="82"/>
      <c r="B58" s="82"/>
      <c r="C58" s="82"/>
      <c r="D58" s="82"/>
      <c r="E58" s="82"/>
      <c r="F58" s="82"/>
      <c r="G58" s="82"/>
      <c r="H58" s="82"/>
      <c r="I58" s="82"/>
      <c r="J58" s="82"/>
    </row>
    <row r="59" spans="1:112" s="22" customFormat="1" x14ac:dyDescent="0.3">
      <c r="A59" s="82"/>
      <c r="B59" s="82"/>
      <c r="C59" s="82"/>
      <c r="D59" s="82"/>
      <c r="E59" s="82"/>
      <c r="F59" s="82"/>
      <c r="G59" s="82"/>
      <c r="H59" s="82"/>
      <c r="I59" s="82"/>
      <c r="J59" s="82"/>
      <c r="DH59" s="147" t="e">
        <f>COUNTIF(#REF!,"&lt;&gt;")</f>
        <v>#REF!</v>
      </c>
    </row>
    <row r="60" spans="1:112" s="22" customFormat="1" x14ac:dyDescent="0.3">
      <c r="A60" s="82"/>
      <c r="B60" s="82"/>
      <c r="C60" s="82"/>
      <c r="D60" s="82"/>
      <c r="E60" s="82"/>
      <c r="F60" s="82"/>
      <c r="G60" s="82"/>
      <c r="H60" s="82"/>
      <c r="I60" s="82"/>
      <c r="J60" s="82"/>
    </row>
    <row r="61" spans="1:112" s="22" customFormat="1" x14ac:dyDescent="0.3">
      <c r="A61" s="82"/>
      <c r="B61" s="82"/>
      <c r="C61" s="82"/>
      <c r="D61" s="82"/>
      <c r="E61" s="82"/>
      <c r="F61" s="82"/>
      <c r="G61" s="82"/>
      <c r="H61" s="82"/>
      <c r="I61" s="82"/>
      <c r="J61" s="82"/>
    </row>
    <row r="62" spans="1:112" s="22" customFormat="1" ht="18.75" customHeight="1" x14ac:dyDescent="0.3">
      <c r="A62" s="82"/>
      <c r="B62" s="82"/>
      <c r="C62" s="82"/>
      <c r="D62" s="82"/>
      <c r="E62" s="82"/>
      <c r="F62" s="82"/>
      <c r="G62" s="82"/>
      <c r="H62" s="82"/>
      <c r="I62" s="82"/>
      <c r="J62" s="82"/>
    </row>
    <row r="63" spans="1:112" s="22" customFormat="1" x14ac:dyDescent="0.3">
      <c r="A63" s="82"/>
      <c r="B63" s="82"/>
      <c r="C63" s="82"/>
      <c r="D63" s="82"/>
      <c r="E63" s="82"/>
      <c r="F63" s="82"/>
      <c r="G63" s="82"/>
      <c r="H63" s="82"/>
      <c r="I63" s="82"/>
      <c r="J63" s="82"/>
      <c r="DH63" s="147" t="e">
        <f>COUNTIF(#REF!,"&lt;&gt;")</f>
        <v>#REF!</v>
      </c>
    </row>
    <row r="64" spans="1:112" s="22" customFormat="1" x14ac:dyDescent="0.3">
      <c r="A64" s="82"/>
      <c r="B64" s="82"/>
      <c r="C64" s="82"/>
      <c r="D64" s="82"/>
      <c r="E64" s="82"/>
      <c r="F64" s="82"/>
      <c r="G64" s="82"/>
      <c r="H64" s="82"/>
      <c r="I64" s="82"/>
      <c r="J64" s="82"/>
    </row>
    <row r="65" spans="1:112" s="22" customFormat="1" ht="42" customHeight="1" x14ac:dyDescent="0.3">
      <c r="A65" s="82"/>
      <c r="B65" s="82"/>
      <c r="C65" s="82"/>
      <c r="D65" s="82"/>
      <c r="E65" s="82"/>
      <c r="F65" s="82"/>
      <c r="G65" s="82"/>
      <c r="H65" s="82"/>
      <c r="I65" s="82"/>
      <c r="J65" s="82"/>
    </row>
    <row r="66" spans="1:112" s="22" customFormat="1" x14ac:dyDescent="0.3">
      <c r="A66" s="82"/>
      <c r="B66" s="82"/>
      <c r="C66" s="82"/>
      <c r="D66" s="82"/>
      <c r="E66" s="82"/>
      <c r="F66" s="82"/>
      <c r="G66" s="82"/>
      <c r="H66" s="82"/>
      <c r="I66" s="82"/>
      <c r="J66" s="82"/>
    </row>
    <row r="67" spans="1:112" s="22" customFormat="1" x14ac:dyDescent="0.3">
      <c r="A67" s="82"/>
      <c r="B67" s="82"/>
      <c r="C67" s="82"/>
      <c r="D67" s="82"/>
      <c r="E67" s="82"/>
      <c r="F67" s="82"/>
      <c r="G67" s="82"/>
      <c r="H67" s="82"/>
      <c r="I67" s="82"/>
      <c r="J67" s="82"/>
      <c r="DH67" s="147" t="e">
        <f>COUNTIF(#REF!,"&lt;&gt;")</f>
        <v>#REF!</v>
      </c>
    </row>
    <row r="68" spans="1:112" s="22" customFormat="1" x14ac:dyDescent="0.3">
      <c r="A68" s="82"/>
      <c r="B68" s="82"/>
      <c r="C68" s="82"/>
      <c r="D68" s="82"/>
      <c r="E68" s="82"/>
      <c r="F68" s="82"/>
      <c r="G68" s="82"/>
      <c r="H68" s="82"/>
      <c r="I68" s="82"/>
      <c r="J68" s="82"/>
    </row>
    <row r="69" spans="1:112" s="22" customFormat="1" collapsed="1" x14ac:dyDescent="0.3">
      <c r="A69" s="82"/>
      <c r="B69" s="82"/>
      <c r="C69" s="82"/>
      <c r="D69" s="82"/>
      <c r="E69" s="82"/>
      <c r="F69" s="82"/>
      <c r="G69" s="82"/>
      <c r="H69" s="82"/>
      <c r="I69" s="82"/>
      <c r="J69" s="82"/>
    </row>
    <row r="70" spans="1:112" s="22" customFormat="1" ht="15" customHeight="1" x14ac:dyDescent="0.3">
      <c r="A70" s="82"/>
      <c r="B70" s="82"/>
      <c r="C70" s="82"/>
      <c r="D70" s="82"/>
      <c r="E70" s="82"/>
      <c r="F70" s="82"/>
      <c r="G70" s="82"/>
      <c r="H70" s="82"/>
      <c r="I70" s="82"/>
      <c r="J70" s="82"/>
      <c r="DH70" s="147" t="e">
        <f>COUNTIF(#REF!,"&lt;&gt;")</f>
        <v>#REF!</v>
      </c>
    </row>
    <row r="71" spans="1:112" s="22" customFormat="1" x14ac:dyDescent="0.3">
      <c r="A71" s="82"/>
      <c r="B71" s="82"/>
      <c r="C71" s="82"/>
      <c r="D71" s="82"/>
      <c r="E71" s="82"/>
      <c r="F71" s="82"/>
      <c r="G71" s="82"/>
      <c r="H71" s="82"/>
      <c r="I71" s="82"/>
      <c r="J71" s="82"/>
    </row>
    <row r="72" spans="1:112" s="22" customFormat="1" x14ac:dyDescent="0.3">
      <c r="A72" s="82"/>
      <c r="B72" s="82"/>
      <c r="C72" s="82"/>
      <c r="D72" s="82"/>
      <c r="E72" s="82"/>
      <c r="F72" s="82"/>
      <c r="G72" s="82"/>
      <c r="H72" s="82"/>
      <c r="I72" s="82"/>
      <c r="J72" s="82"/>
      <c r="DH72" s="147" t="e">
        <f>COUNTIF(#REF!,"&lt;&gt;")</f>
        <v>#REF!</v>
      </c>
    </row>
    <row r="73" spans="1:112" s="22" customFormat="1" collapsed="1" x14ac:dyDescent="0.3">
      <c r="A73" s="82"/>
      <c r="B73" s="82"/>
      <c r="C73" s="82"/>
      <c r="D73" s="82"/>
      <c r="E73" s="82"/>
      <c r="F73" s="82"/>
      <c r="G73" s="82"/>
      <c r="H73" s="82"/>
      <c r="I73" s="82"/>
      <c r="J73" s="82"/>
    </row>
    <row r="74" spans="1:112" s="22" customFormat="1" x14ac:dyDescent="0.3">
      <c r="A74" s="82"/>
      <c r="B74" s="82"/>
      <c r="C74" s="82"/>
      <c r="D74" s="82"/>
      <c r="E74" s="82"/>
      <c r="F74" s="82"/>
      <c r="G74" s="82"/>
      <c r="H74" s="82"/>
      <c r="I74" s="82"/>
      <c r="J74" s="82"/>
    </row>
    <row r="75" spans="1:112" s="22" customFormat="1" x14ac:dyDescent="0.3">
      <c r="A75" s="82"/>
      <c r="B75" s="82"/>
      <c r="C75" s="82"/>
      <c r="D75" s="82"/>
      <c r="E75" s="82"/>
      <c r="F75" s="82"/>
      <c r="G75" s="82"/>
      <c r="H75" s="82"/>
      <c r="I75" s="82"/>
      <c r="J75" s="82"/>
    </row>
    <row r="76" spans="1:112" s="22" customFormat="1" ht="24" customHeight="1" x14ac:dyDescent="0.3">
      <c r="A76" s="82"/>
      <c r="B76" s="82"/>
      <c r="C76" s="82"/>
      <c r="D76" s="82"/>
      <c r="E76" s="82"/>
      <c r="F76" s="82"/>
      <c r="G76" s="82"/>
      <c r="H76" s="82"/>
      <c r="I76" s="82"/>
      <c r="J76" s="82"/>
    </row>
    <row r="77" spans="1:112" s="22" customFormat="1" x14ac:dyDescent="0.3">
      <c r="A77" s="82"/>
      <c r="B77" s="82"/>
      <c r="C77" s="82"/>
      <c r="D77" s="82"/>
      <c r="E77" s="82"/>
      <c r="F77" s="82"/>
      <c r="G77" s="82"/>
      <c r="H77" s="82"/>
      <c r="I77" s="82"/>
      <c r="J77" s="82"/>
    </row>
    <row r="78" spans="1:112" s="22" customFormat="1" hidden="1" x14ac:dyDescent="0.3">
      <c r="A78" s="82"/>
      <c r="B78" s="82"/>
      <c r="C78" s="82"/>
      <c r="D78" s="82"/>
      <c r="E78" s="82"/>
      <c r="F78" s="82"/>
      <c r="G78" s="82"/>
      <c r="H78" s="82"/>
      <c r="I78" s="82"/>
      <c r="J78" s="82"/>
    </row>
    <row r="79" spans="1:112" s="22" customFormat="1" ht="15.75" customHeight="1" x14ac:dyDescent="0.3">
      <c r="A79" s="82"/>
      <c r="B79" s="82"/>
      <c r="C79" s="82"/>
      <c r="D79" s="82"/>
      <c r="E79" s="82"/>
      <c r="F79" s="82"/>
      <c r="G79" s="82"/>
      <c r="H79" s="82"/>
      <c r="I79" s="82"/>
      <c r="J79" s="82"/>
      <c r="DH79" s="147" t="e">
        <f>COUNTIF(#REF!,"&lt;&gt;")</f>
        <v>#REF!</v>
      </c>
    </row>
    <row r="80" spans="1:112" s="22" customFormat="1" x14ac:dyDescent="0.3">
      <c r="A80" s="82"/>
      <c r="B80" s="82"/>
      <c r="C80" s="82"/>
      <c r="D80" s="82"/>
      <c r="E80" s="82"/>
      <c r="F80" s="82"/>
      <c r="G80" s="82"/>
      <c r="H80" s="82"/>
      <c r="I80" s="82"/>
      <c r="J80" s="82"/>
    </row>
    <row r="81" spans="1:112" s="22" customFormat="1" ht="15" customHeight="1" x14ac:dyDescent="0.3">
      <c r="A81" s="82"/>
      <c r="B81" s="82"/>
      <c r="C81" s="82"/>
      <c r="D81" s="82"/>
      <c r="E81" s="82"/>
      <c r="F81" s="82"/>
      <c r="G81" s="82"/>
      <c r="H81" s="82"/>
      <c r="I81" s="82"/>
      <c r="J81" s="82"/>
    </row>
    <row r="82" spans="1:112" s="22" customFormat="1" x14ac:dyDescent="0.3">
      <c r="A82" s="82"/>
      <c r="B82" s="82"/>
      <c r="C82" s="82"/>
      <c r="D82" s="82"/>
      <c r="E82" s="82"/>
      <c r="F82" s="82"/>
      <c r="G82" s="82"/>
      <c r="H82" s="82"/>
      <c r="I82" s="82"/>
      <c r="J82" s="82"/>
    </row>
    <row r="83" spans="1:112" s="22" customFormat="1" x14ac:dyDescent="0.3">
      <c r="A83" s="82"/>
      <c r="B83" s="82"/>
      <c r="C83" s="82"/>
      <c r="D83" s="82"/>
      <c r="E83" s="82"/>
      <c r="F83" s="82"/>
      <c r="G83" s="82"/>
      <c r="H83" s="82"/>
      <c r="I83" s="82"/>
      <c r="J83" s="82"/>
    </row>
    <row r="84" spans="1:112" s="22" customFormat="1" x14ac:dyDescent="0.3">
      <c r="A84" s="82"/>
      <c r="B84" s="82"/>
      <c r="C84" s="82"/>
      <c r="D84" s="82"/>
      <c r="E84" s="82"/>
      <c r="F84" s="82"/>
      <c r="G84" s="82"/>
      <c r="H84" s="82"/>
      <c r="I84" s="82"/>
      <c r="J84" s="82"/>
    </row>
    <row r="85" spans="1:112" s="22" customFormat="1" ht="18.75" customHeight="1" x14ac:dyDescent="0.3">
      <c r="A85" s="82"/>
      <c r="B85" s="82"/>
      <c r="C85" s="82"/>
      <c r="D85" s="82"/>
      <c r="E85" s="82"/>
      <c r="F85" s="82"/>
      <c r="G85" s="82"/>
      <c r="H85" s="82"/>
      <c r="I85" s="82"/>
      <c r="J85" s="82"/>
    </row>
    <row r="86" spans="1:112" s="22" customFormat="1" x14ac:dyDescent="0.3">
      <c r="A86" s="82"/>
      <c r="B86" s="82"/>
      <c r="C86" s="82"/>
      <c r="D86" s="82"/>
      <c r="E86" s="82"/>
      <c r="F86" s="82"/>
      <c r="G86" s="82"/>
      <c r="H86" s="82"/>
      <c r="I86" s="82"/>
      <c r="J86" s="82"/>
      <c r="DH86" s="147" t="e">
        <f>COUNTIF(#REF!,"&lt;&gt;")</f>
        <v>#REF!</v>
      </c>
    </row>
    <row r="87" spans="1:112" s="22" customFormat="1" x14ac:dyDescent="0.3">
      <c r="A87" s="82"/>
      <c r="B87" s="82"/>
      <c r="C87" s="82"/>
      <c r="D87" s="82"/>
      <c r="E87" s="82"/>
      <c r="F87" s="82"/>
      <c r="G87" s="82"/>
      <c r="H87" s="82"/>
      <c r="I87" s="82"/>
      <c r="J87" s="82"/>
    </row>
    <row r="88" spans="1:112" s="22" customFormat="1" x14ac:dyDescent="0.3">
      <c r="A88" s="82"/>
      <c r="B88" s="82"/>
      <c r="C88" s="82"/>
      <c r="D88" s="82"/>
      <c r="E88" s="82"/>
      <c r="F88" s="82"/>
      <c r="G88" s="82"/>
      <c r="H88" s="82"/>
      <c r="I88" s="82"/>
      <c r="J88" s="82"/>
    </row>
    <row r="89" spans="1:112" s="22" customFormat="1" ht="63" customHeight="1" x14ac:dyDescent="0.3">
      <c r="A89" s="82"/>
      <c r="B89" s="82"/>
      <c r="C89" s="82"/>
      <c r="D89" s="82"/>
      <c r="E89" s="82"/>
      <c r="F89" s="82"/>
      <c r="G89" s="82"/>
      <c r="H89" s="82"/>
      <c r="I89" s="82"/>
      <c r="J89" s="82"/>
    </row>
    <row r="90" spans="1:112" s="22" customFormat="1" x14ac:dyDescent="0.3">
      <c r="A90" s="82"/>
      <c r="B90" s="82"/>
      <c r="C90" s="82"/>
      <c r="D90" s="82"/>
      <c r="E90" s="82"/>
      <c r="F90" s="82"/>
      <c r="G90" s="82"/>
      <c r="H90" s="82"/>
      <c r="I90" s="82"/>
      <c r="J90" s="82"/>
    </row>
    <row r="91" spans="1:112" s="22" customFormat="1" x14ac:dyDescent="0.3">
      <c r="A91" s="82"/>
      <c r="B91" s="82"/>
      <c r="C91" s="82"/>
      <c r="D91" s="82"/>
      <c r="E91" s="82"/>
      <c r="F91" s="82"/>
      <c r="G91" s="82"/>
      <c r="H91" s="82"/>
      <c r="I91" s="82"/>
      <c r="J91" s="82"/>
      <c r="DH91" s="147" t="e">
        <f>COUNTIF(#REF!,"&lt;&gt;")</f>
        <v>#REF!</v>
      </c>
    </row>
    <row r="92" spans="1:112" s="22" customFormat="1" x14ac:dyDescent="0.3">
      <c r="A92" s="82"/>
      <c r="B92" s="82"/>
      <c r="C92" s="82"/>
      <c r="D92" s="82"/>
      <c r="E92" s="82"/>
      <c r="F92" s="82"/>
      <c r="G92" s="82"/>
      <c r="H92" s="82"/>
      <c r="I92" s="82"/>
      <c r="J92" s="82"/>
    </row>
    <row r="93" spans="1:112" s="22" customFormat="1" ht="18.75" customHeight="1" x14ac:dyDescent="0.3">
      <c r="A93" s="82"/>
      <c r="B93" s="82"/>
      <c r="C93" s="82"/>
      <c r="D93" s="82"/>
      <c r="E93" s="82"/>
      <c r="F93" s="82"/>
      <c r="G93" s="82"/>
      <c r="H93" s="82"/>
      <c r="I93" s="82"/>
      <c r="J93" s="82"/>
    </row>
    <row r="94" spans="1:112" s="22" customFormat="1" x14ac:dyDescent="0.3">
      <c r="A94" s="82"/>
      <c r="B94" s="82"/>
      <c r="C94" s="82"/>
      <c r="D94" s="82"/>
      <c r="E94" s="82"/>
      <c r="F94" s="82"/>
      <c r="G94" s="82"/>
      <c r="H94" s="82"/>
      <c r="I94" s="82"/>
      <c r="J94" s="82"/>
      <c r="DH94" s="147" t="e">
        <f>COUNTIF(#REF!,"&lt;&gt;")</f>
        <v>#REF!</v>
      </c>
    </row>
    <row r="95" spans="1:112" s="22" customFormat="1" x14ac:dyDescent="0.3">
      <c r="A95" s="82"/>
      <c r="B95" s="82"/>
      <c r="C95" s="82"/>
      <c r="D95" s="82"/>
      <c r="E95" s="82"/>
      <c r="F95" s="82"/>
      <c r="G95" s="82"/>
      <c r="H95" s="82"/>
      <c r="I95" s="82"/>
      <c r="J95" s="82"/>
    </row>
    <row r="96" spans="1:112" s="22" customFormat="1" x14ac:dyDescent="0.3">
      <c r="A96" s="82"/>
      <c r="B96" s="82"/>
      <c r="C96" s="82"/>
      <c r="D96" s="82"/>
      <c r="E96" s="82"/>
      <c r="F96" s="82"/>
      <c r="G96" s="82"/>
      <c r="H96" s="82"/>
      <c r="I96" s="82"/>
      <c r="J96" s="82"/>
    </row>
    <row r="97" spans="1:112" s="22" customFormat="1" hidden="1" x14ac:dyDescent="0.3">
      <c r="A97" s="82"/>
      <c r="B97" s="82"/>
      <c r="C97" s="82"/>
      <c r="D97" s="82"/>
      <c r="E97" s="82"/>
      <c r="F97" s="82"/>
      <c r="G97" s="82"/>
      <c r="H97" s="82"/>
      <c r="I97" s="82"/>
      <c r="J97" s="82"/>
    </row>
    <row r="98" spans="1:112" s="22" customFormat="1" x14ac:dyDescent="0.3">
      <c r="A98" s="82"/>
      <c r="B98" s="82"/>
      <c r="C98" s="82"/>
      <c r="D98" s="82"/>
      <c r="E98" s="82"/>
      <c r="F98" s="82"/>
      <c r="G98" s="82"/>
      <c r="H98" s="82"/>
      <c r="I98" s="82"/>
      <c r="J98" s="82"/>
      <c r="K98"/>
      <c r="L98"/>
      <c r="DH98" s="147" t="e">
        <f>COUNTIF(#REF!,"&lt;&gt;")</f>
        <v>#REF!</v>
      </c>
    </row>
    <row r="99" spans="1:112" s="22" customFormat="1" x14ac:dyDescent="0.3">
      <c r="A99" s="82"/>
      <c r="B99" s="82"/>
      <c r="C99" s="82"/>
      <c r="D99" s="82"/>
      <c r="E99" s="82"/>
      <c r="F99" s="82"/>
      <c r="G99" s="82"/>
      <c r="H99" s="82"/>
      <c r="I99" s="82"/>
      <c r="J99" s="82"/>
    </row>
    <row r="100" spans="1:112" s="22" customFormat="1" x14ac:dyDescent="0.3">
      <c r="A100" s="82"/>
      <c r="B100" s="82"/>
      <c r="C100" s="82"/>
      <c r="D100" s="82"/>
      <c r="E100" s="82"/>
      <c r="F100" s="82"/>
      <c r="G100" s="82"/>
      <c r="H100" s="82"/>
      <c r="I100" s="82"/>
      <c r="J100" s="82"/>
    </row>
    <row r="101" spans="1:112" s="22" customFormat="1" ht="26.25" customHeight="1" x14ac:dyDescent="0.3">
      <c r="A101" s="82"/>
      <c r="B101" s="82"/>
      <c r="C101" s="82"/>
      <c r="D101" s="82"/>
      <c r="E101" s="82"/>
      <c r="F101" s="82"/>
      <c r="G101" s="82"/>
      <c r="H101" s="82"/>
      <c r="I101" s="82"/>
      <c r="J101" s="82"/>
    </row>
    <row r="102" spans="1:112" s="22" customFormat="1" x14ac:dyDescent="0.3">
      <c r="A102" s="82"/>
      <c r="B102" s="82"/>
      <c r="C102" s="82"/>
      <c r="D102" s="82"/>
      <c r="E102" s="82"/>
      <c r="F102" s="82"/>
      <c r="G102" s="82"/>
      <c r="H102" s="82"/>
      <c r="I102" s="82"/>
      <c r="J102" s="82"/>
    </row>
    <row r="103" spans="1:112" s="22" customFormat="1" x14ac:dyDescent="0.3">
      <c r="A103" s="82"/>
      <c r="B103" s="82"/>
      <c r="C103" s="82"/>
      <c r="D103" s="82"/>
      <c r="E103" s="82"/>
      <c r="F103" s="82"/>
      <c r="G103" s="82"/>
      <c r="H103" s="82"/>
      <c r="I103" s="82"/>
      <c r="J103" s="82"/>
    </row>
    <row r="104" spans="1:112" s="22" customFormat="1" x14ac:dyDescent="0.3">
      <c r="A104" s="82"/>
      <c r="B104" s="82"/>
      <c r="C104" s="82"/>
      <c r="D104" s="82"/>
      <c r="E104" s="82"/>
      <c r="F104" s="82"/>
      <c r="G104" s="82"/>
      <c r="H104" s="82"/>
      <c r="I104" s="82"/>
      <c r="J104" s="82"/>
    </row>
    <row r="105" spans="1:112" s="22" customFormat="1" x14ac:dyDescent="0.3">
      <c r="A105" s="82"/>
      <c r="B105" s="82"/>
      <c r="C105" s="82"/>
      <c r="D105" s="82"/>
      <c r="E105" s="82"/>
      <c r="F105" s="82"/>
      <c r="G105" s="82"/>
      <c r="H105" s="82"/>
      <c r="I105" s="82"/>
      <c r="J105" s="82"/>
    </row>
    <row r="106" spans="1:112" s="22" customFormat="1" x14ac:dyDescent="0.3">
      <c r="A106" s="82"/>
      <c r="B106" s="82"/>
      <c r="C106" s="82"/>
      <c r="D106" s="82"/>
      <c r="E106" s="82"/>
      <c r="F106" s="82"/>
      <c r="G106" s="82"/>
      <c r="H106" s="82"/>
      <c r="I106" s="82"/>
      <c r="J106" s="82"/>
    </row>
    <row r="107" spans="1:112" s="22" customFormat="1" ht="25.5" customHeight="1" x14ac:dyDescent="0.3">
      <c r="A107" s="82"/>
      <c r="B107" s="82"/>
      <c r="C107" s="82"/>
      <c r="D107" s="82"/>
      <c r="E107" s="82"/>
      <c r="F107" s="82"/>
      <c r="G107" s="82"/>
      <c r="H107" s="82"/>
      <c r="I107" s="82"/>
      <c r="J107" s="82"/>
    </row>
    <row r="108" spans="1:112" s="22" customFormat="1" ht="36" customHeight="1" x14ac:dyDescent="0.3">
      <c r="A108" s="82"/>
      <c r="B108" s="82"/>
      <c r="C108" s="82"/>
      <c r="D108" s="82"/>
      <c r="E108" s="82"/>
      <c r="F108" s="82"/>
      <c r="G108" s="82"/>
      <c r="H108" s="82"/>
      <c r="I108" s="82"/>
      <c r="J108" s="82"/>
    </row>
    <row r="109" spans="1:112" s="22" customFormat="1" x14ac:dyDescent="0.3">
      <c r="A109" s="82"/>
      <c r="B109" s="82"/>
      <c r="C109" s="82"/>
      <c r="D109" s="82"/>
      <c r="E109" s="82"/>
      <c r="F109" s="82"/>
      <c r="G109" s="82"/>
      <c r="H109" s="82"/>
      <c r="I109" s="82"/>
      <c r="J109" s="82"/>
    </row>
    <row r="110" spans="1:112" s="22" customFormat="1" ht="15" customHeight="1" x14ac:dyDescent="0.3">
      <c r="A110" s="82"/>
      <c r="B110" s="82"/>
      <c r="C110" s="82"/>
      <c r="D110" s="82"/>
      <c r="E110" s="82"/>
      <c r="F110" s="82"/>
      <c r="G110" s="82"/>
      <c r="H110" s="82"/>
      <c r="I110" s="82"/>
      <c r="J110" s="82"/>
      <c r="DH110" s="147" t="e">
        <f>COUNTIF(#REF!,"&lt;&gt;")</f>
        <v>#REF!</v>
      </c>
    </row>
    <row r="111" spans="1:112" s="22" customFormat="1" x14ac:dyDescent="0.3">
      <c r="A111" s="82"/>
      <c r="B111" s="82"/>
      <c r="C111" s="82"/>
      <c r="D111" s="82"/>
      <c r="E111" s="82"/>
      <c r="F111" s="82"/>
      <c r="G111" s="82"/>
      <c r="H111" s="82"/>
      <c r="I111" s="82"/>
      <c r="J111" s="82"/>
      <c r="K111"/>
      <c r="L111"/>
    </row>
    <row r="112" spans="1:112" s="22" customFormat="1" ht="93" customHeight="1" x14ac:dyDescent="0.3">
      <c r="A112" s="82"/>
      <c r="B112" s="82"/>
      <c r="C112" s="82"/>
      <c r="D112" s="82"/>
      <c r="E112" s="82"/>
      <c r="F112" s="82"/>
      <c r="G112" s="82"/>
      <c r="H112" s="82"/>
      <c r="I112" s="82"/>
      <c r="J112" s="82"/>
    </row>
    <row r="113" spans="1:112" s="22" customFormat="1" x14ac:dyDescent="0.3">
      <c r="A113" s="82"/>
      <c r="B113" s="82"/>
      <c r="C113" s="82"/>
      <c r="D113" s="82"/>
      <c r="E113" s="82"/>
      <c r="F113" s="82"/>
      <c r="G113" s="82"/>
      <c r="H113" s="82"/>
      <c r="I113" s="82"/>
      <c r="J113" s="82"/>
    </row>
    <row r="114" spans="1:112" s="22" customFormat="1" x14ac:dyDescent="0.3">
      <c r="A114" s="82"/>
      <c r="B114" s="82"/>
      <c r="C114" s="82"/>
      <c r="D114" s="82"/>
      <c r="E114" s="82"/>
      <c r="F114" s="82"/>
      <c r="G114" s="82"/>
      <c r="H114" s="82"/>
      <c r="I114" s="82"/>
      <c r="J114" s="82"/>
    </row>
    <row r="115" spans="1:112" s="22" customFormat="1" x14ac:dyDescent="0.3">
      <c r="A115" s="82"/>
      <c r="B115" s="82"/>
      <c r="C115" s="82"/>
      <c r="D115" s="82"/>
      <c r="E115" s="82"/>
      <c r="F115" s="82"/>
      <c r="G115" s="82"/>
      <c r="H115" s="82"/>
      <c r="I115" s="82"/>
      <c r="J115" s="82"/>
      <c r="DH115" s="147">
        <f>COUNTIF(D22:I22,"&lt;&gt;")</f>
        <v>0</v>
      </c>
    </row>
    <row r="116" spans="1:112" s="22" customFormat="1" ht="18.75" customHeight="1" x14ac:dyDescent="0.3">
      <c r="A116" s="82"/>
      <c r="B116" s="82"/>
      <c r="C116" s="82"/>
      <c r="D116" s="82"/>
      <c r="E116" s="82"/>
      <c r="F116" s="82"/>
      <c r="G116" s="82"/>
      <c r="H116" s="82"/>
      <c r="I116" s="82"/>
      <c r="J116" s="82"/>
    </row>
    <row r="117" spans="1:112" s="22" customFormat="1" ht="15" customHeight="1" x14ac:dyDescent="0.3">
      <c r="A117" s="82"/>
      <c r="B117" s="82"/>
      <c r="C117" s="82"/>
      <c r="D117" s="82"/>
      <c r="E117" s="82"/>
      <c r="F117" s="82"/>
      <c r="G117" s="82"/>
      <c r="H117" s="82"/>
      <c r="I117" s="82"/>
      <c r="J117" s="82"/>
    </row>
    <row r="118" spans="1:112" s="22" customFormat="1" x14ac:dyDescent="0.3">
      <c r="A118" s="82"/>
      <c r="B118" s="82"/>
      <c r="C118" s="82"/>
      <c r="D118" s="82"/>
      <c r="E118" s="82"/>
      <c r="F118" s="82"/>
      <c r="G118" s="82"/>
      <c r="H118" s="82"/>
      <c r="I118" s="82"/>
      <c r="J118" s="82"/>
    </row>
    <row r="119" spans="1:112" s="22" customFormat="1" x14ac:dyDescent="0.3">
      <c r="A119" s="82"/>
      <c r="B119" s="82"/>
      <c r="C119" s="82"/>
      <c r="D119" s="82"/>
      <c r="E119" s="82"/>
      <c r="F119" s="82"/>
      <c r="G119" s="82"/>
      <c r="H119" s="82"/>
      <c r="I119" s="82"/>
      <c r="J119" s="82"/>
    </row>
    <row r="120" spans="1:112" s="22" customFormat="1" ht="59.25" customHeight="1" x14ac:dyDescent="0.3">
      <c r="A120" s="82"/>
      <c r="B120" s="82"/>
      <c r="C120" s="82"/>
      <c r="D120" s="82"/>
      <c r="E120" s="82"/>
      <c r="F120" s="82"/>
      <c r="G120" s="82"/>
      <c r="H120" s="82"/>
      <c r="I120" s="82"/>
      <c r="J120" s="82"/>
    </row>
    <row r="121" spans="1:112" s="22" customFormat="1" ht="18.75" customHeight="1" x14ac:dyDescent="0.3">
      <c r="A121" s="82"/>
      <c r="B121" s="82"/>
      <c r="C121" s="82"/>
      <c r="D121" s="82"/>
      <c r="E121" s="82"/>
      <c r="F121" s="82"/>
      <c r="G121" s="82"/>
      <c r="H121" s="82"/>
      <c r="I121" s="82"/>
      <c r="J121" s="82"/>
    </row>
    <row r="122" spans="1:112" s="22" customFormat="1" x14ac:dyDescent="0.3">
      <c r="A122" s="82"/>
      <c r="B122" s="82"/>
      <c r="C122" s="82"/>
      <c r="D122" s="82"/>
      <c r="E122" s="82"/>
      <c r="F122" s="82"/>
      <c r="G122" s="82"/>
      <c r="H122" s="82"/>
      <c r="I122" s="82"/>
      <c r="J122" s="82"/>
    </row>
    <row r="123" spans="1:112" s="22" customFormat="1" ht="15" customHeight="1" x14ac:dyDescent="0.3">
      <c r="A123" s="82"/>
      <c r="B123" s="82"/>
      <c r="C123" s="82"/>
      <c r="D123" s="82"/>
      <c r="E123" s="82"/>
      <c r="F123" s="82"/>
      <c r="G123" s="82"/>
      <c r="H123" s="82"/>
      <c r="I123" s="82"/>
      <c r="J123" s="82"/>
      <c r="DH123" s="147" t="e">
        <f>COUNTIF(#REF!,"&lt;&gt;")</f>
        <v>#REF!</v>
      </c>
    </row>
    <row r="124" spans="1:112" s="22" customFormat="1" x14ac:dyDescent="0.3">
      <c r="A124" s="82"/>
      <c r="B124" s="82"/>
      <c r="C124" s="82"/>
      <c r="D124" s="82"/>
      <c r="E124" s="82"/>
      <c r="F124" s="82"/>
      <c r="G124" s="82"/>
      <c r="H124" s="82"/>
      <c r="I124" s="82"/>
      <c r="J124" s="82"/>
    </row>
    <row r="125" spans="1:112" s="22" customFormat="1" ht="36" customHeight="1" x14ac:dyDescent="0.3">
      <c r="A125" s="82"/>
      <c r="B125" s="82"/>
      <c r="C125" s="82"/>
      <c r="D125" s="82"/>
      <c r="E125" s="82"/>
      <c r="F125" s="82"/>
      <c r="G125" s="82"/>
      <c r="H125" s="82"/>
      <c r="I125" s="82"/>
      <c r="J125" s="82"/>
    </row>
    <row r="126" spans="1:112" s="22" customFormat="1" x14ac:dyDescent="0.3">
      <c r="A126" s="82"/>
      <c r="B126" s="82"/>
      <c r="C126" s="82"/>
      <c r="D126" s="82"/>
      <c r="E126" s="82"/>
      <c r="F126" s="82"/>
      <c r="G126" s="82"/>
      <c r="H126" s="82"/>
      <c r="I126" s="82"/>
      <c r="J126" s="82"/>
    </row>
    <row r="127" spans="1:112" s="22" customFormat="1" ht="18.75" customHeight="1" x14ac:dyDescent="0.3">
      <c r="A127" s="82"/>
      <c r="B127" s="82"/>
      <c r="C127" s="82"/>
      <c r="D127" s="82"/>
      <c r="E127" s="82"/>
      <c r="F127" s="82"/>
      <c r="G127" s="82"/>
      <c r="H127" s="82"/>
      <c r="I127" s="82"/>
      <c r="J127" s="82"/>
    </row>
    <row r="128" spans="1:112" s="22" customFormat="1" ht="36.75" customHeight="1" x14ac:dyDescent="0.3">
      <c r="A128" s="82"/>
      <c r="B128" s="82"/>
      <c r="C128" s="82"/>
      <c r="D128" s="82"/>
      <c r="E128" s="82"/>
      <c r="F128" s="82"/>
      <c r="G128" s="82"/>
      <c r="H128" s="82"/>
      <c r="I128" s="82"/>
      <c r="J128" s="82"/>
    </row>
    <row r="129" spans="1:15" s="22" customFormat="1" ht="39" customHeight="1" x14ac:dyDescent="0.3">
      <c r="A129" s="82"/>
      <c r="B129" s="82"/>
      <c r="C129" s="82"/>
      <c r="D129" s="82"/>
      <c r="E129" s="82"/>
      <c r="F129" s="82"/>
      <c r="G129" s="82"/>
      <c r="H129" s="82"/>
      <c r="I129" s="82"/>
      <c r="J129" s="82"/>
    </row>
    <row r="130" spans="1:15" s="22" customFormat="1" x14ac:dyDescent="0.3">
      <c r="A130" s="82"/>
      <c r="B130" s="82"/>
      <c r="C130" s="82"/>
      <c r="D130" s="82"/>
      <c r="E130" s="82"/>
      <c r="F130" s="82"/>
      <c r="G130" s="82"/>
      <c r="H130" s="82"/>
      <c r="I130" s="82"/>
      <c r="J130" s="82"/>
    </row>
    <row r="131" spans="1:15" s="22" customFormat="1" ht="45" customHeight="1" x14ac:dyDescent="0.3">
      <c r="A131" s="82"/>
      <c r="B131" s="82"/>
      <c r="C131" s="82"/>
      <c r="D131" s="82"/>
      <c r="E131" s="82"/>
      <c r="F131" s="82"/>
      <c r="G131" s="82"/>
      <c r="H131" s="82"/>
      <c r="I131" s="82"/>
      <c r="J131" s="82"/>
    </row>
    <row r="132" spans="1:15" s="22" customFormat="1" x14ac:dyDescent="0.3">
      <c r="A132" s="82"/>
      <c r="B132" s="82"/>
      <c r="C132" s="82"/>
      <c r="D132" s="82"/>
      <c r="E132" s="82"/>
      <c r="F132" s="82"/>
      <c r="G132" s="82"/>
      <c r="H132" s="82"/>
      <c r="I132" s="82"/>
      <c r="J132" s="82"/>
    </row>
    <row r="133" spans="1:15" s="22" customFormat="1" ht="18.75" customHeight="1" x14ac:dyDescent="0.3">
      <c r="A133" s="82"/>
      <c r="B133" s="82"/>
      <c r="C133" s="82"/>
      <c r="D133" s="82"/>
      <c r="E133" s="82"/>
      <c r="F133" s="82"/>
      <c r="G133" s="82"/>
      <c r="H133" s="82"/>
      <c r="I133" s="82"/>
      <c r="J133" s="82"/>
    </row>
    <row r="134" spans="1:15" s="22" customFormat="1" ht="1.2" customHeight="1" x14ac:dyDescent="0.3">
      <c r="A134" s="82"/>
      <c r="B134" s="82"/>
      <c r="C134" s="82"/>
      <c r="D134" s="82"/>
      <c r="E134" s="82"/>
      <c r="F134" s="82"/>
      <c r="G134" s="82"/>
      <c r="H134" s="82"/>
      <c r="I134" s="82"/>
      <c r="J134" s="82"/>
    </row>
    <row r="135" spans="1:15" s="22" customFormat="1" ht="34.5" customHeight="1" x14ac:dyDescent="0.3">
      <c r="A135" s="82"/>
      <c r="B135" s="82"/>
      <c r="C135" s="82"/>
      <c r="D135" s="82"/>
      <c r="E135" s="82"/>
      <c r="F135" s="82"/>
      <c r="G135" s="82"/>
      <c r="H135" s="82"/>
      <c r="I135" s="82"/>
      <c r="J135" s="82"/>
    </row>
    <row r="136" spans="1:15" s="22" customFormat="1" x14ac:dyDescent="0.3">
      <c r="A136" s="82"/>
      <c r="B136" s="82"/>
      <c r="C136" s="82"/>
      <c r="D136" s="82"/>
      <c r="E136" s="82"/>
      <c r="F136" s="82"/>
      <c r="G136" s="82"/>
      <c r="H136" s="82"/>
      <c r="I136" s="82"/>
      <c r="J136" s="82"/>
    </row>
    <row r="137" spans="1:15" s="22" customFormat="1" ht="24.75" customHeight="1" x14ac:dyDescent="0.3">
      <c r="A137" s="82"/>
      <c r="B137" s="82"/>
      <c r="C137" s="82"/>
      <c r="D137" s="82"/>
      <c r="E137" s="82"/>
      <c r="F137" s="82"/>
      <c r="G137" s="82"/>
      <c r="H137" s="82"/>
      <c r="I137" s="82"/>
      <c r="J137" s="82"/>
    </row>
    <row r="138" spans="1:15" s="22" customFormat="1" ht="24" customHeight="1" x14ac:dyDescent="0.3">
      <c r="A138" s="82"/>
      <c r="B138" s="82"/>
      <c r="C138" s="82"/>
      <c r="D138" s="82"/>
      <c r="E138" s="82"/>
      <c r="F138" s="82"/>
      <c r="G138" s="82"/>
      <c r="H138" s="82"/>
      <c r="I138" s="82"/>
      <c r="J138" s="82"/>
      <c r="K138" s="82"/>
      <c r="L138" s="82"/>
    </row>
    <row r="139" spans="1:15" s="22" customFormat="1" x14ac:dyDescent="0.3">
      <c r="A139" s="82"/>
      <c r="B139" s="82"/>
      <c r="C139" s="82"/>
      <c r="D139" s="82"/>
      <c r="E139" s="82"/>
      <c r="F139" s="82"/>
      <c r="G139" s="82"/>
      <c r="H139" s="82"/>
      <c r="I139" s="82"/>
      <c r="J139" s="82"/>
      <c r="K139" s="82"/>
      <c r="L139" s="82"/>
    </row>
    <row r="140" spans="1:15" s="22" customFormat="1" x14ac:dyDescent="0.3">
      <c r="A140" s="82"/>
      <c r="B140" s="82"/>
      <c r="C140" s="82"/>
      <c r="D140" s="82"/>
      <c r="E140" s="82"/>
      <c r="F140" s="82"/>
      <c r="G140" s="82"/>
      <c r="H140" s="82"/>
      <c r="I140" s="82"/>
      <c r="J140" s="82"/>
      <c r="K140" s="82"/>
      <c r="L140" s="82"/>
    </row>
    <row r="141" spans="1:15" s="22" customFormat="1" x14ac:dyDescent="0.3">
      <c r="A141" s="82"/>
      <c r="B141" s="82"/>
      <c r="C141" s="82"/>
      <c r="D141" s="82"/>
      <c r="E141" s="82"/>
      <c r="F141" s="82"/>
      <c r="G141" s="82"/>
      <c r="H141" s="82"/>
      <c r="I141" s="82"/>
      <c r="J141" s="82"/>
      <c r="K141" s="82"/>
      <c r="L141" s="82"/>
    </row>
    <row r="142" spans="1:15" x14ac:dyDescent="0.3">
      <c r="M142" s="22"/>
      <c r="N142" s="22"/>
      <c r="O142" s="22"/>
    </row>
    <row r="143" spans="1:15" x14ac:dyDescent="0.3">
      <c r="M143" s="22"/>
      <c r="N143" s="22"/>
      <c r="O143" s="22"/>
    </row>
    <row r="144" spans="1:15" x14ac:dyDescent="0.3">
      <c r="M144" s="22"/>
      <c r="N144" s="22"/>
      <c r="O144" s="22"/>
    </row>
    <row r="145" spans="13:15" x14ac:dyDescent="0.3">
      <c r="M145" s="22"/>
      <c r="N145" s="22"/>
      <c r="O145" s="22"/>
    </row>
    <row r="146" spans="13:15" x14ac:dyDescent="0.3">
      <c r="M146" s="22"/>
      <c r="N146" s="22"/>
      <c r="O146" s="22"/>
    </row>
    <row r="147" spans="13:15" x14ac:dyDescent="0.3">
      <c r="M147" s="22"/>
      <c r="N147" s="22"/>
      <c r="O147" s="22"/>
    </row>
    <row r="148" spans="13:15" x14ac:dyDescent="0.3">
      <c r="M148" s="22"/>
      <c r="N148" s="22"/>
      <c r="O148" s="22"/>
    </row>
    <row r="149" spans="13:15" x14ac:dyDescent="0.3">
      <c r="M149" s="22"/>
      <c r="N149" s="22"/>
      <c r="O149" s="22"/>
    </row>
    <row r="150" spans="13:15" x14ac:dyDescent="0.3">
      <c r="M150" s="22"/>
      <c r="N150" s="22"/>
      <c r="O150" s="22"/>
    </row>
    <row r="151" spans="13:15" x14ac:dyDescent="0.3">
      <c r="M151" s="22"/>
      <c r="N151" s="22"/>
      <c r="O151" s="22"/>
    </row>
    <row r="152" spans="13:15" x14ac:dyDescent="0.3">
      <c r="M152" s="22"/>
      <c r="N152" s="22"/>
      <c r="O152" s="22"/>
    </row>
    <row r="153" spans="13:15" x14ac:dyDescent="0.3">
      <c r="M153" s="22"/>
      <c r="N153" s="22"/>
      <c r="O153" s="22"/>
    </row>
    <row r="154" spans="13:15" x14ac:dyDescent="0.3">
      <c r="M154" s="22"/>
      <c r="N154" s="22"/>
      <c r="O154" s="22"/>
    </row>
    <row r="155" spans="13:15" x14ac:dyDescent="0.3">
      <c r="M155" s="22"/>
      <c r="N155" s="22"/>
      <c r="O155" s="22"/>
    </row>
    <row r="156" spans="13:15" x14ac:dyDescent="0.3">
      <c r="M156" s="22"/>
      <c r="N156" s="22"/>
      <c r="O156" s="22"/>
    </row>
    <row r="157" spans="13:15" x14ac:dyDescent="0.3">
      <c r="M157" s="22"/>
      <c r="N157" s="22"/>
      <c r="O157" s="22"/>
    </row>
    <row r="158" spans="13:15" x14ac:dyDescent="0.3">
      <c r="M158" s="22"/>
      <c r="N158" s="22"/>
      <c r="O158" s="22"/>
    </row>
    <row r="159" spans="13:15" x14ac:dyDescent="0.3">
      <c r="M159" s="22"/>
      <c r="N159" s="22"/>
      <c r="O159" s="22"/>
    </row>
    <row r="160" spans="13:15" x14ac:dyDescent="0.3">
      <c r="M160" s="22"/>
      <c r="N160" s="22"/>
      <c r="O160" s="22"/>
    </row>
    <row r="161" spans="13:15" x14ac:dyDescent="0.3">
      <c r="M161" s="22"/>
      <c r="N161" s="22"/>
      <c r="O161" s="22"/>
    </row>
    <row r="162" spans="13:15" x14ac:dyDescent="0.3">
      <c r="M162" s="22"/>
      <c r="N162" s="22"/>
      <c r="O162" s="22"/>
    </row>
    <row r="163" spans="13:15" x14ac:dyDescent="0.3">
      <c r="M163" s="22"/>
      <c r="N163" s="22"/>
      <c r="O163" s="22"/>
    </row>
    <row r="164" spans="13:15" x14ac:dyDescent="0.3">
      <c r="M164" s="22"/>
      <c r="N164" s="22"/>
      <c r="O164" s="22"/>
    </row>
    <row r="165" spans="13:15" x14ac:dyDescent="0.3">
      <c r="M165" s="22"/>
      <c r="N165" s="22"/>
      <c r="O165" s="22"/>
    </row>
    <row r="166" spans="13:15" x14ac:dyDescent="0.3">
      <c r="M166" s="22"/>
      <c r="N166" s="22"/>
      <c r="O166" s="22"/>
    </row>
    <row r="167" spans="13:15" x14ac:dyDescent="0.3">
      <c r="M167" s="22"/>
      <c r="N167" s="22"/>
      <c r="O167" s="22"/>
    </row>
    <row r="168" spans="13:15" x14ac:dyDescent="0.3">
      <c r="M168" s="22"/>
      <c r="N168" s="22"/>
      <c r="O168" s="22"/>
    </row>
    <row r="169" spans="13:15" x14ac:dyDescent="0.3">
      <c r="M169" s="22"/>
      <c r="N169" s="22"/>
    </row>
    <row r="170" spans="13:15" x14ac:dyDescent="0.3">
      <c r="M170" s="22"/>
      <c r="N170" s="22"/>
    </row>
    <row r="171" spans="13:15" x14ac:dyDescent="0.3">
      <c r="M171" s="22"/>
      <c r="N171" s="22"/>
    </row>
    <row r="172" spans="13:15" x14ac:dyDescent="0.3">
      <c r="M172" s="22"/>
      <c r="N172" s="22"/>
    </row>
    <row r="173" spans="13:15" x14ac:dyDescent="0.3">
      <c r="M173" s="22"/>
      <c r="N173" s="22"/>
    </row>
    <row r="174" spans="13:15" x14ac:dyDescent="0.3">
      <c r="M174" s="22"/>
      <c r="N174" s="22"/>
    </row>
    <row r="175" spans="13:15" x14ac:dyDescent="0.3">
      <c r="M175" s="22"/>
      <c r="N175" s="22"/>
    </row>
    <row r="176" spans="13:15" x14ac:dyDescent="0.3">
      <c r="M176" s="22"/>
      <c r="N176" s="22"/>
    </row>
    <row r="177" spans="13:14" x14ac:dyDescent="0.3">
      <c r="M177" s="22"/>
      <c r="N177" s="22"/>
    </row>
    <row r="178" spans="13:14" x14ac:dyDescent="0.3">
      <c r="M178" s="22"/>
      <c r="N178" s="22"/>
    </row>
    <row r="179" spans="13:14" x14ac:dyDescent="0.3">
      <c r="M179" s="22"/>
      <c r="N179" s="22"/>
    </row>
    <row r="180" spans="13:14" x14ac:dyDescent="0.3">
      <c r="M180" s="22"/>
      <c r="N180" s="22"/>
    </row>
    <row r="181" spans="13:14" x14ac:dyDescent="0.3">
      <c r="M181" s="22"/>
      <c r="N181" s="22"/>
    </row>
    <row r="182" spans="13:14" x14ac:dyDescent="0.3">
      <c r="M182" s="22"/>
      <c r="N182" s="22"/>
    </row>
    <row r="183" spans="13:14" x14ac:dyDescent="0.3">
      <c r="M183" s="22"/>
      <c r="N183" s="22"/>
    </row>
    <row r="184" spans="13:14" x14ac:dyDescent="0.3">
      <c r="M184" s="22"/>
      <c r="N184" s="22"/>
    </row>
    <row r="185" spans="13:14" x14ac:dyDescent="0.3">
      <c r="M185" s="22"/>
      <c r="N185" s="22"/>
    </row>
    <row r="186" spans="13:14" x14ac:dyDescent="0.3">
      <c r="M186" s="22"/>
      <c r="N186" s="22"/>
    </row>
    <row r="187" spans="13:14" x14ac:dyDescent="0.3">
      <c r="M187" s="22"/>
      <c r="N187" s="22"/>
    </row>
    <row r="188" spans="13:14" x14ac:dyDescent="0.3">
      <c r="M188" s="22"/>
      <c r="N188" s="22"/>
    </row>
    <row r="189" spans="13:14" x14ac:dyDescent="0.3">
      <c r="M189" s="22"/>
      <c r="N189" s="22"/>
    </row>
    <row r="190" spans="13:14" x14ac:dyDescent="0.3">
      <c r="M190" s="22"/>
      <c r="N190" s="22"/>
    </row>
    <row r="191" spans="13:14" x14ac:dyDescent="0.3">
      <c r="M191" s="22"/>
      <c r="N191" s="22"/>
    </row>
    <row r="192" spans="13:14" x14ac:dyDescent="0.3">
      <c r="M192" s="22"/>
      <c r="N192" s="22"/>
    </row>
    <row r="193" spans="13:14" x14ac:dyDescent="0.3">
      <c r="M193" s="22"/>
      <c r="N193" s="22"/>
    </row>
    <row r="194" spans="13:14" x14ac:dyDescent="0.3">
      <c r="M194" s="22"/>
      <c r="N194" s="22"/>
    </row>
    <row r="195" spans="13:14" x14ac:dyDescent="0.3">
      <c r="M195" s="22"/>
      <c r="N195" s="22"/>
    </row>
    <row r="196" spans="13:14" x14ac:dyDescent="0.3">
      <c r="M196" s="22"/>
      <c r="N196" s="22"/>
    </row>
    <row r="197" spans="13:14" x14ac:dyDescent="0.3">
      <c r="M197" s="22"/>
      <c r="N197" s="22"/>
    </row>
    <row r="198" spans="13:14" x14ac:dyDescent="0.3">
      <c r="M198" s="22"/>
      <c r="N198" s="22"/>
    </row>
    <row r="199" spans="13:14" x14ac:dyDescent="0.3">
      <c r="M199" s="22"/>
      <c r="N199" s="22"/>
    </row>
    <row r="200" spans="13:14" x14ac:dyDescent="0.3">
      <c r="M200" s="22"/>
      <c r="N200" s="22"/>
    </row>
    <row r="201" spans="13:14" x14ac:dyDescent="0.3">
      <c r="M201" s="22"/>
      <c r="N201" s="22"/>
    </row>
    <row r="202" spans="13:14" x14ac:dyDescent="0.3">
      <c r="M202" s="22"/>
      <c r="N202" s="22"/>
    </row>
    <row r="203" spans="13:14" x14ac:dyDescent="0.3">
      <c r="M203" s="22"/>
      <c r="N203" s="22"/>
    </row>
    <row r="204" spans="13:14" x14ac:dyDescent="0.3">
      <c r="M204" s="22"/>
      <c r="N204" s="22"/>
    </row>
    <row r="205" spans="13:14" x14ac:dyDescent="0.3">
      <c r="M205" s="22"/>
      <c r="N205" s="22"/>
    </row>
    <row r="206" spans="13:14" x14ac:dyDescent="0.3">
      <c r="M206" s="22"/>
      <c r="N206" s="22"/>
    </row>
    <row r="207" spans="13:14" x14ac:dyDescent="0.3">
      <c r="M207" s="22"/>
      <c r="N207" s="22"/>
    </row>
    <row r="208" spans="13:14" x14ac:dyDescent="0.3">
      <c r="M208" s="22"/>
      <c r="N208" s="22"/>
    </row>
    <row r="209" spans="13:14" x14ac:dyDescent="0.3">
      <c r="M209" s="22"/>
      <c r="N209" s="22"/>
    </row>
    <row r="210" spans="13:14" x14ac:dyDescent="0.3">
      <c r="M210" s="22"/>
      <c r="N210" s="22"/>
    </row>
    <row r="211" spans="13:14" x14ac:dyDescent="0.3">
      <c r="M211" s="22"/>
      <c r="N211" s="22"/>
    </row>
    <row r="212" spans="13:14" x14ac:dyDescent="0.3">
      <c r="M212" s="22"/>
      <c r="N212" s="22"/>
    </row>
    <row r="213" spans="13:14" x14ac:dyDescent="0.3">
      <c r="M213" s="22"/>
      <c r="N213" s="22"/>
    </row>
    <row r="214" spans="13:14" x14ac:dyDescent="0.3">
      <c r="M214" s="22"/>
      <c r="N214" s="22"/>
    </row>
    <row r="215" spans="13:14" x14ac:dyDescent="0.3">
      <c r="M215" s="22"/>
      <c r="N215" s="22"/>
    </row>
    <row r="216" spans="13:14" x14ac:dyDescent="0.3">
      <c r="M216" s="22"/>
      <c r="N216" s="22"/>
    </row>
    <row r="217" spans="13:14" x14ac:dyDescent="0.3">
      <c r="M217" s="22"/>
      <c r="N217" s="22"/>
    </row>
    <row r="218" spans="13:14" x14ac:dyDescent="0.3">
      <c r="M218" s="22"/>
      <c r="N218" s="22"/>
    </row>
    <row r="219" spans="13:14" x14ac:dyDescent="0.3">
      <c r="M219" s="22"/>
      <c r="N219" s="22"/>
    </row>
    <row r="220" spans="13:14" x14ac:dyDescent="0.3">
      <c r="M220" s="22"/>
      <c r="N220" s="22"/>
    </row>
    <row r="221" spans="13:14" x14ac:dyDescent="0.3">
      <c r="M221" s="22"/>
      <c r="N221" s="22"/>
    </row>
    <row r="222" spans="13:14" x14ac:dyDescent="0.3">
      <c r="M222" s="22"/>
      <c r="N222" s="22"/>
    </row>
    <row r="223" spans="13:14" x14ac:dyDescent="0.3">
      <c r="M223" s="22"/>
      <c r="N223" s="22"/>
    </row>
    <row r="224" spans="13:14" x14ac:dyDescent="0.3">
      <c r="M224" s="22"/>
      <c r="N224" s="22"/>
    </row>
    <row r="225" spans="13:14" x14ac:dyDescent="0.3">
      <c r="M225" s="22"/>
      <c r="N225" s="22"/>
    </row>
    <row r="226" spans="13:14" x14ac:dyDescent="0.3">
      <c r="M226" s="22"/>
      <c r="N226" s="22"/>
    </row>
    <row r="227" spans="13:14" x14ac:dyDescent="0.3">
      <c r="M227" s="22"/>
      <c r="N227" s="22"/>
    </row>
    <row r="228" spans="13:14" x14ac:dyDescent="0.3">
      <c r="M228" s="22"/>
      <c r="N228" s="22"/>
    </row>
    <row r="229" spans="13:14" x14ac:dyDescent="0.3">
      <c r="M229" s="22"/>
      <c r="N229" s="22"/>
    </row>
    <row r="230" spans="13:14" x14ac:dyDescent="0.3">
      <c r="M230" s="22"/>
      <c r="N230" s="22"/>
    </row>
    <row r="231" spans="13:14" x14ac:dyDescent="0.3">
      <c r="M231" s="22"/>
      <c r="N231" s="22"/>
    </row>
    <row r="232" spans="13:14" x14ac:dyDescent="0.3">
      <c r="M232" s="22"/>
      <c r="N232" s="22"/>
    </row>
    <row r="233" spans="13:14" x14ac:dyDescent="0.3">
      <c r="M233" s="22"/>
      <c r="N233" s="22"/>
    </row>
    <row r="234" spans="13:14" x14ac:dyDescent="0.3">
      <c r="M234" s="22"/>
      <c r="N234" s="22"/>
    </row>
    <row r="235" spans="13:14" x14ac:dyDescent="0.3">
      <c r="M235" s="22"/>
      <c r="N235" s="22"/>
    </row>
    <row r="236" spans="13:14" x14ac:dyDescent="0.3">
      <c r="M236" s="22"/>
      <c r="N236" s="22"/>
    </row>
    <row r="237" spans="13:14" x14ac:dyDescent="0.3">
      <c r="M237" s="22"/>
      <c r="N237" s="22"/>
    </row>
    <row r="238" spans="13:14" x14ac:dyDescent="0.3">
      <c r="M238" s="22"/>
      <c r="N238" s="22"/>
    </row>
    <row r="239" spans="13:14" x14ac:dyDescent="0.3">
      <c r="M239" s="22"/>
      <c r="N239" s="22"/>
    </row>
    <row r="240" spans="13:14" x14ac:dyDescent="0.3">
      <c r="M240" s="22"/>
      <c r="N240" s="22"/>
    </row>
    <row r="241" spans="12:112" x14ac:dyDescent="0.3">
      <c r="M241" s="22"/>
      <c r="N241" s="22"/>
    </row>
    <row r="242" spans="12:112" x14ac:dyDescent="0.3">
      <c r="M242" s="22"/>
      <c r="N242" s="22"/>
    </row>
    <row r="243" spans="12:112" x14ac:dyDescent="0.3">
      <c r="M243" s="22"/>
      <c r="N243" s="22"/>
    </row>
    <row r="244" spans="12:112" x14ac:dyDescent="0.3">
      <c r="M244" s="22"/>
      <c r="N244" s="22"/>
    </row>
    <row r="245" spans="12:112" x14ac:dyDescent="0.3">
      <c r="M245" s="22"/>
      <c r="N245" s="22"/>
    </row>
    <row r="246" spans="12:112" x14ac:dyDescent="0.3">
      <c r="M246" s="22"/>
      <c r="N246" s="22"/>
    </row>
    <row r="247" spans="12:112" x14ac:dyDescent="0.3">
      <c r="M247" s="22"/>
      <c r="N247" s="22"/>
    </row>
    <row r="248" spans="12:112" x14ac:dyDescent="0.3">
      <c r="M248" s="22"/>
      <c r="N248" s="22"/>
    </row>
    <row r="249" spans="12:112" x14ac:dyDescent="0.3">
      <c r="M249" s="22"/>
      <c r="N249" s="22"/>
    </row>
    <row r="250" spans="12:112" ht="15" thickBot="1" x14ac:dyDescent="0.35">
      <c r="L250" s="266" t="s">
        <v>27</v>
      </c>
      <c r="M250" s="128" t="s">
        <v>181</v>
      </c>
      <c r="DG250" s="22"/>
      <c r="DH250" s="82"/>
    </row>
    <row r="251" spans="12:112" ht="15" thickTop="1" x14ac:dyDescent="0.3">
      <c r="L251" s="83" t="s">
        <v>1273</v>
      </c>
      <c r="M251" s="131" t="s">
        <v>1274</v>
      </c>
      <c r="DG251" s="22"/>
      <c r="DH251" s="82"/>
    </row>
    <row r="252" spans="12:112" x14ac:dyDescent="0.3">
      <c r="L252" s="83" t="s">
        <v>1273</v>
      </c>
      <c r="M252" s="131" t="s">
        <v>1275</v>
      </c>
      <c r="DG252" s="22"/>
      <c r="DH252" s="82"/>
    </row>
    <row r="253" spans="12:112" x14ac:dyDescent="0.3">
      <c r="L253" s="83" t="s">
        <v>1273</v>
      </c>
      <c r="M253" s="131" t="s">
        <v>1132</v>
      </c>
      <c r="DG253" s="22"/>
      <c r="DH253" s="82"/>
    </row>
    <row r="254" spans="12:112" x14ac:dyDescent="0.3">
      <c r="L254" s="83" t="s">
        <v>1273</v>
      </c>
      <c r="M254" s="131" t="s">
        <v>1276</v>
      </c>
      <c r="DG254" s="22"/>
      <c r="DH254" s="82"/>
    </row>
    <row r="255" spans="12:112" x14ac:dyDescent="0.3">
      <c r="L255" s="83" t="s">
        <v>1273</v>
      </c>
      <c r="M255" s="131" t="s">
        <v>1277</v>
      </c>
      <c r="DG255" s="22"/>
      <c r="DH255" s="82"/>
    </row>
    <row r="256" spans="12:112" x14ac:dyDescent="0.3">
      <c r="L256" s="83" t="s">
        <v>1273</v>
      </c>
      <c r="M256" s="131" t="s">
        <v>1278</v>
      </c>
      <c r="DG256" s="22"/>
      <c r="DH256" s="82"/>
    </row>
    <row r="257" spans="12:112" x14ac:dyDescent="0.3">
      <c r="L257" s="83" t="s">
        <v>1273</v>
      </c>
      <c r="M257" s="131" t="s">
        <v>1279</v>
      </c>
      <c r="DG257" s="22"/>
      <c r="DH257" s="82"/>
    </row>
    <row r="258" spans="12:112" x14ac:dyDescent="0.3">
      <c r="L258" s="83" t="s">
        <v>1280</v>
      </c>
      <c r="M258" s="131" t="s">
        <v>1281</v>
      </c>
      <c r="DG258" s="22"/>
      <c r="DH258" s="82"/>
    </row>
    <row r="259" spans="12:112" x14ac:dyDescent="0.3">
      <c r="L259" s="83" t="s">
        <v>1280</v>
      </c>
      <c r="M259" s="131" t="s">
        <v>1282</v>
      </c>
      <c r="DG259" s="22"/>
      <c r="DH259" s="82"/>
    </row>
    <row r="260" spans="12:112" x14ac:dyDescent="0.3">
      <c r="L260" s="83" t="s">
        <v>1280</v>
      </c>
      <c r="M260" s="131" t="s">
        <v>1283</v>
      </c>
      <c r="DG260" s="22"/>
      <c r="DH260" s="82"/>
    </row>
    <row r="261" spans="12:112" x14ac:dyDescent="0.3">
      <c r="L261" s="83" t="s">
        <v>1280</v>
      </c>
      <c r="M261" s="131" t="s">
        <v>1284</v>
      </c>
      <c r="DG261" s="22"/>
      <c r="DH261" s="82"/>
    </row>
    <row r="262" spans="12:112" x14ac:dyDescent="0.3">
      <c r="L262" s="83" t="s">
        <v>1280</v>
      </c>
      <c r="M262" s="131" t="s">
        <v>1285</v>
      </c>
      <c r="DG262" s="22"/>
      <c r="DH262" s="82"/>
    </row>
    <row r="263" spans="12:112" x14ac:dyDescent="0.3">
      <c r="L263" s="83" t="s">
        <v>1280</v>
      </c>
      <c r="M263" s="131" t="s">
        <v>1286</v>
      </c>
      <c r="DG263" s="22"/>
      <c r="DH263" s="82"/>
    </row>
    <row r="264" spans="12:112" x14ac:dyDescent="0.3">
      <c r="L264" s="83" t="s">
        <v>1280</v>
      </c>
      <c r="M264" s="131" t="s">
        <v>1287</v>
      </c>
      <c r="DG264" s="22"/>
      <c r="DH264" s="82"/>
    </row>
    <row r="265" spans="12:112" x14ac:dyDescent="0.3">
      <c r="L265" s="83" t="s">
        <v>1288</v>
      </c>
      <c r="M265" s="131" t="s">
        <v>1289</v>
      </c>
      <c r="DG265" s="22"/>
      <c r="DH265" s="82"/>
    </row>
    <row r="266" spans="12:112" x14ac:dyDescent="0.3">
      <c r="L266" s="83" t="s">
        <v>1288</v>
      </c>
      <c r="M266" s="131" t="s">
        <v>1290</v>
      </c>
      <c r="DG266" s="22"/>
      <c r="DH266" s="82"/>
    </row>
    <row r="267" spans="12:112" x14ac:dyDescent="0.3">
      <c r="L267" s="83" t="s">
        <v>1288</v>
      </c>
      <c r="M267" s="131" t="s">
        <v>1291</v>
      </c>
      <c r="DG267" s="22"/>
      <c r="DH267" s="82"/>
    </row>
    <row r="268" spans="12:112" x14ac:dyDescent="0.3">
      <c r="L268" s="83" t="s">
        <v>1288</v>
      </c>
      <c r="M268" s="131" t="s">
        <v>1292</v>
      </c>
      <c r="DG268" s="22"/>
      <c r="DH268" s="82"/>
    </row>
    <row r="269" spans="12:112" x14ac:dyDescent="0.3">
      <c r="L269" s="83" t="s">
        <v>1293</v>
      </c>
      <c r="M269" s="131" t="s">
        <v>1294</v>
      </c>
      <c r="DG269" s="22"/>
      <c r="DH269" s="82"/>
    </row>
    <row r="270" spans="12:112" x14ac:dyDescent="0.3">
      <c r="L270" s="83" t="s">
        <v>1293</v>
      </c>
      <c r="M270" s="131" t="s">
        <v>1295</v>
      </c>
      <c r="DG270" s="22"/>
      <c r="DH270" s="82"/>
    </row>
    <row r="271" spans="12:112" x14ac:dyDescent="0.3">
      <c r="L271" s="83" t="s">
        <v>1293</v>
      </c>
      <c r="M271" s="131" t="s">
        <v>981</v>
      </c>
      <c r="DG271" s="22"/>
      <c r="DH271" s="82"/>
    </row>
    <row r="272" spans="12:112" x14ac:dyDescent="0.3">
      <c r="L272" s="83" t="s">
        <v>1296</v>
      </c>
      <c r="M272" s="131" t="s">
        <v>1060</v>
      </c>
      <c r="DG272" s="22"/>
      <c r="DH272" s="82"/>
    </row>
    <row r="273" spans="12:112" x14ac:dyDescent="0.3">
      <c r="L273" s="83" t="s">
        <v>1296</v>
      </c>
      <c r="M273" s="131" t="s">
        <v>701</v>
      </c>
      <c r="DG273" s="22"/>
      <c r="DH273" s="82"/>
    </row>
    <row r="274" spans="12:112" x14ac:dyDescent="0.3">
      <c r="L274" s="83" t="s">
        <v>1296</v>
      </c>
      <c r="M274" s="131" t="s">
        <v>1297</v>
      </c>
      <c r="DG274" s="22"/>
      <c r="DH274" s="82"/>
    </row>
    <row r="275" spans="12:112" x14ac:dyDescent="0.3">
      <c r="L275" s="83" t="s">
        <v>1296</v>
      </c>
      <c r="M275" s="131" t="s">
        <v>1298</v>
      </c>
      <c r="DG275" s="22"/>
      <c r="DH275" s="82"/>
    </row>
    <row r="276" spans="12:112" x14ac:dyDescent="0.3">
      <c r="L276" s="83" t="s">
        <v>1296</v>
      </c>
      <c r="M276" s="131" t="s">
        <v>1299</v>
      </c>
      <c r="DG276" s="22"/>
      <c r="DH276" s="82"/>
    </row>
    <row r="277" spans="12:112" x14ac:dyDescent="0.3">
      <c r="L277" s="265" t="s">
        <v>1300</v>
      </c>
      <c r="M277" s="131" t="s">
        <v>3</v>
      </c>
      <c r="DG277" s="22"/>
      <c r="DH277" s="82"/>
    </row>
    <row r="278" spans="12:112" x14ac:dyDescent="0.3">
      <c r="L278" s="265" t="s">
        <v>1300</v>
      </c>
      <c r="M278" s="131" t="s">
        <v>1301</v>
      </c>
      <c r="DG278" s="22"/>
      <c r="DH278" s="82"/>
    </row>
    <row r="279" spans="12:112" x14ac:dyDescent="0.3">
      <c r="L279" s="265" t="s">
        <v>1300</v>
      </c>
      <c r="M279" s="131" t="s">
        <v>1038</v>
      </c>
      <c r="DG279" s="22"/>
      <c r="DH279" s="82"/>
    </row>
    <row r="280" spans="12:112" x14ac:dyDescent="0.3">
      <c r="L280" s="265" t="s">
        <v>1300</v>
      </c>
      <c r="M280" s="131" t="s">
        <v>1302</v>
      </c>
      <c r="DG280" s="22"/>
      <c r="DH280" s="82"/>
    </row>
    <row r="281" spans="12:112" x14ac:dyDescent="0.3">
      <c r="L281" s="265" t="s">
        <v>1300</v>
      </c>
      <c r="M281" s="131" t="s">
        <v>1303</v>
      </c>
      <c r="DG281" s="22"/>
      <c r="DH281" s="82"/>
    </row>
    <row r="282" spans="12:112" x14ac:dyDescent="0.3">
      <c r="L282" s="265" t="s">
        <v>1300</v>
      </c>
      <c r="M282" s="131" t="s">
        <v>1019</v>
      </c>
      <c r="DG282" s="22"/>
      <c r="DH282" s="82"/>
    </row>
    <row r="283" spans="12:112" x14ac:dyDescent="0.3">
      <c r="L283" s="265" t="s">
        <v>1300</v>
      </c>
      <c r="M283" s="131" t="s">
        <v>1304</v>
      </c>
      <c r="DG283" s="22"/>
      <c r="DH283" s="82"/>
    </row>
    <row r="284" spans="12:112" x14ac:dyDescent="0.3">
      <c r="L284" s="265" t="s">
        <v>1300</v>
      </c>
      <c r="M284" s="131" t="s">
        <v>1305</v>
      </c>
      <c r="DG284" s="22"/>
      <c r="DH284" s="82"/>
    </row>
    <row r="285" spans="12:112" x14ac:dyDescent="0.3">
      <c r="L285" s="83" t="s">
        <v>1306</v>
      </c>
      <c r="M285" s="131" t="s">
        <v>1148</v>
      </c>
      <c r="DG285" s="22"/>
      <c r="DH285" s="82"/>
    </row>
    <row r="286" spans="12:112" x14ac:dyDescent="0.3">
      <c r="L286" s="83" t="s">
        <v>1306</v>
      </c>
      <c r="M286" s="131" t="s">
        <v>1151</v>
      </c>
      <c r="DG286" s="22"/>
      <c r="DH286" s="82"/>
    </row>
    <row r="287" spans="12:112" x14ac:dyDescent="0.3">
      <c r="L287" s="83" t="s">
        <v>1306</v>
      </c>
      <c r="M287" s="131" t="s">
        <v>1153</v>
      </c>
      <c r="DG287" s="22"/>
      <c r="DH287" s="82"/>
    </row>
    <row r="288" spans="12:112" x14ac:dyDescent="0.3">
      <c r="L288" s="83" t="s">
        <v>1306</v>
      </c>
      <c r="M288" s="131" t="s">
        <v>1154</v>
      </c>
      <c r="DG288" s="22"/>
      <c r="DH288" s="82"/>
    </row>
    <row r="289" spans="12:112" x14ac:dyDescent="0.3">
      <c r="L289" s="83" t="s">
        <v>1306</v>
      </c>
      <c r="M289" s="131" t="s">
        <v>1156</v>
      </c>
      <c r="DG289" s="22"/>
      <c r="DH289" s="82"/>
    </row>
    <row r="290" spans="12:112" x14ac:dyDescent="0.3">
      <c r="L290" s="83" t="s">
        <v>1306</v>
      </c>
      <c r="M290" s="131" t="s">
        <v>1157</v>
      </c>
      <c r="DG290" s="22"/>
      <c r="DH290" s="82"/>
    </row>
    <row r="291" spans="12:112" x14ac:dyDescent="0.3">
      <c r="L291" s="83" t="s">
        <v>1306</v>
      </c>
      <c r="M291" s="131" t="s">
        <v>1159</v>
      </c>
      <c r="DG291" s="22"/>
      <c r="DH291" s="82"/>
    </row>
    <row r="292" spans="12:112" x14ac:dyDescent="0.3">
      <c r="L292" s="83" t="s">
        <v>1306</v>
      </c>
      <c r="M292" s="131" t="s">
        <v>1161</v>
      </c>
      <c r="DG292" s="22"/>
      <c r="DH292" s="82"/>
    </row>
    <row r="293" spans="12:112" x14ac:dyDescent="0.3">
      <c r="L293" s="83" t="s">
        <v>1306</v>
      </c>
      <c r="M293" s="131" t="s">
        <v>1162</v>
      </c>
      <c r="DG293" s="22"/>
      <c r="DH293" s="82"/>
    </row>
    <row r="294" spans="12:112" x14ac:dyDescent="0.3">
      <c r="L294" s="83" t="s">
        <v>1306</v>
      </c>
      <c r="M294" s="131" t="s">
        <v>1164</v>
      </c>
      <c r="DG294" s="22"/>
      <c r="DH294" s="82"/>
    </row>
    <row r="295" spans="12:112" x14ac:dyDescent="0.3">
      <c r="L295" s="83" t="s">
        <v>1307</v>
      </c>
      <c r="M295" s="144" t="s">
        <v>1167</v>
      </c>
      <c r="DG295" s="22"/>
      <c r="DH295" s="82"/>
    </row>
    <row r="296" spans="12:112" x14ac:dyDescent="0.3">
      <c r="L296" s="83" t="s">
        <v>1307</v>
      </c>
      <c r="M296" s="144" t="s">
        <v>1169</v>
      </c>
      <c r="DG296" s="22"/>
      <c r="DH296" s="82"/>
    </row>
    <row r="297" spans="12:112" x14ac:dyDescent="0.3">
      <c r="L297" s="83" t="s">
        <v>1307</v>
      </c>
      <c r="M297" s="144" t="s">
        <v>1172</v>
      </c>
      <c r="DG297" s="22"/>
      <c r="DH297" s="82"/>
    </row>
    <row r="298" spans="12:112" x14ac:dyDescent="0.3">
      <c r="L298" s="83" t="s">
        <v>1307</v>
      </c>
      <c r="M298" s="144" t="s">
        <v>1174</v>
      </c>
      <c r="DG298" s="22"/>
      <c r="DH298" s="82"/>
    </row>
    <row r="299" spans="12:112" x14ac:dyDescent="0.3">
      <c r="L299" s="83" t="s">
        <v>1307</v>
      </c>
      <c r="M299" s="144" t="s">
        <v>1176</v>
      </c>
      <c r="DG299" s="22"/>
      <c r="DH299" s="82"/>
    </row>
    <row r="300" spans="12:112" x14ac:dyDescent="0.3">
      <c r="L300" s="83" t="s">
        <v>1307</v>
      </c>
      <c r="M300" s="144" t="s">
        <v>1177</v>
      </c>
      <c r="DG300" s="22"/>
      <c r="DH300" s="82"/>
    </row>
    <row r="301" spans="12:112" x14ac:dyDescent="0.3">
      <c r="L301" s="83" t="s">
        <v>1307</v>
      </c>
      <c r="M301" s="144" t="s">
        <v>1178</v>
      </c>
      <c r="DG301" s="22"/>
      <c r="DH301" s="82"/>
    </row>
    <row r="302" spans="12:112" x14ac:dyDescent="0.3">
      <c r="L302" s="83" t="s">
        <v>1308</v>
      </c>
      <c r="M302" s="144" t="s">
        <v>1181</v>
      </c>
      <c r="DG302" s="22"/>
      <c r="DH302" s="82"/>
    </row>
    <row r="303" spans="12:112" x14ac:dyDescent="0.3">
      <c r="L303" s="83" t="s">
        <v>1309</v>
      </c>
      <c r="M303" s="144" t="s">
        <v>925</v>
      </c>
      <c r="DG303" s="22"/>
      <c r="DH303" s="82"/>
    </row>
    <row r="304" spans="12:112" x14ac:dyDescent="0.3">
      <c r="L304" s="83" t="s">
        <v>1309</v>
      </c>
      <c r="M304" s="144" t="s">
        <v>1184</v>
      </c>
      <c r="DG304" s="22"/>
      <c r="DH304" s="82"/>
    </row>
    <row r="305" spans="12:112" x14ac:dyDescent="0.3">
      <c r="L305" s="83" t="s">
        <v>1309</v>
      </c>
      <c r="M305" s="144" t="s">
        <v>1019</v>
      </c>
      <c r="DG305" s="22"/>
      <c r="DH305" s="82"/>
    </row>
    <row r="306" spans="12:112" x14ac:dyDescent="0.3">
      <c r="L306" s="83" t="s">
        <v>1310</v>
      </c>
      <c r="M306" s="144" t="s">
        <v>1187</v>
      </c>
      <c r="DG306" s="22"/>
      <c r="DH306" s="82"/>
    </row>
    <row r="307" spans="12:112" x14ac:dyDescent="0.3">
      <c r="L307" s="83" t="s">
        <v>1310</v>
      </c>
      <c r="M307" s="144" t="s">
        <v>1189</v>
      </c>
      <c r="DG307" s="22"/>
      <c r="DH307" s="82"/>
    </row>
    <row r="308" spans="12:112" x14ac:dyDescent="0.3">
      <c r="L308" s="83" t="s">
        <v>1310</v>
      </c>
      <c r="M308" s="144" t="s">
        <v>1191</v>
      </c>
      <c r="DG308" s="22"/>
      <c r="DH308" s="82"/>
    </row>
    <row r="309" spans="12:112" x14ac:dyDescent="0.3">
      <c r="L309" s="83" t="s">
        <v>1310</v>
      </c>
      <c r="M309" s="144" t="s">
        <v>1193</v>
      </c>
      <c r="DG309" s="22"/>
      <c r="DH309" s="82"/>
    </row>
    <row r="310" spans="12:112" x14ac:dyDescent="0.3">
      <c r="L310" s="83" t="s">
        <v>1310</v>
      </c>
      <c r="M310" s="144" t="s">
        <v>1195</v>
      </c>
      <c r="DG310" s="22"/>
      <c r="DH310" s="82"/>
    </row>
    <row r="311" spans="12:112" x14ac:dyDescent="0.3">
      <c r="L311" s="83" t="s">
        <v>1310</v>
      </c>
      <c r="M311" s="144" t="s">
        <v>1197</v>
      </c>
      <c r="DG311" s="22"/>
      <c r="DH311" s="82"/>
    </row>
    <row r="312" spans="12:112" x14ac:dyDescent="0.3">
      <c r="L312" s="83" t="s">
        <v>1310</v>
      </c>
      <c r="M312" s="144" t="s">
        <v>1199</v>
      </c>
      <c r="DG312" s="22"/>
      <c r="DH312" s="82"/>
    </row>
    <row r="313" spans="12:112" x14ac:dyDescent="0.3">
      <c r="L313" s="83" t="s">
        <v>1310</v>
      </c>
      <c r="M313" s="144" t="s">
        <v>1201</v>
      </c>
      <c r="DG313" s="22"/>
      <c r="DH313" s="82"/>
    </row>
    <row r="314" spans="12:112" x14ac:dyDescent="0.3">
      <c r="L314" s="83" t="s">
        <v>1311</v>
      </c>
      <c r="M314" s="144" t="s">
        <v>1150</v>
      </c>
      <c r="DG314" s="22"/>
      <c r="DH314" s="82"/>
    </row>
    <row r="315" spans="12:112" x14ac:dyDescent="0.3">
      <c r="L315" s="83" t="s">
        <v>1311</v>
      </c>
      <c r="M315" s="144" t="s">
        <v>1152</v>
      </c>
      <c r="DG315" s="22"/>
      <c r="DH315" s="82"/>
    </row>
    <row r="316" spans="12:112" x14ac:dyDescent="0.3">
      <c r="L316" s="83" t="s">
        <v>1311</v>
      </c>
      <c r="M316" s="144" t="s">
        <v>975</v>
      </c>
      <c r="DG316" s="22"/>
      <c r="DH316" s="82"/>
    </row>
    <row r="317" spans="12:112" x14ac:dyDescent="0.3">
      <c r="L317" s="83" t="s">
        <v>1311</v>
      </c>
      <c r="M317" s="144" t="s">
        <v>1155</v>
      </c>
      <c r="DG317" s="22"/>
      <c r="DH317" s="82"/>
    </row>
    <row r="318" spans="12:112" x14ac:dyDescent="0.3">
      <c r="L318" s="83" t="s">
        <v>1311</v>
      </c>
      <c r="M318" s="144" t="s">
        <v>853</v>
      </c>
      <c r="DG318" s="22"/>
      <c r="DH318" s="82"/>
    </row>
    <row r="319" spans="12:112" x14ac:dyDescent="0.3">
      <c r="L319" s="83" t="s">
        <v>1311</v>
      </c>
      <c r="M319" s="144" t="s">
        <v>1158</v>
      </c>
      <c r="DG319" s="22"/>
      <c r="DH319" s="82"/>
    </row>
    <row r="320" spans="12:112" x14ac:dyDescent="0.3">
      <c r="L320" s="83" t="s">
        <v>1311</v>
      </c>
      <c r="M320" s="144" t="s">
        <v>1160</v>
      </c>
      <c r="DG320" s="22"/>
      <c r="DH320" s="82"/>
    </row>
    <row r="321" spans="12:112" x14ac:dyDescent="0.3">
      <c r="L321" s="83" t="s">
        <v>1311</v>
      </c>
      <c r="M321" s="144" t="s">
        <v>1017</v>
      </c>
      <c r="DG321" s="22"/>
      <c r="DH321" s="82"/>
    </row>
    <row r="322" spans="12:112" x14ac:dyDescent="0.3">
      <c r="L322" s="83" t="s">
        <v>1311</v>
      </c>
      <c r="M322" s="144" t="s">
        <v>1163</v>
      </c>
      <c r="DG322" s="22"/>
      <c r="DH322" s="82"/>
    </row>
    <row r="323" spans="12:112" x14ac:dyDescent="0.3">
      <c r="L323" s="83" t="s">
        <v>1311</v>
      </c>
      <c r="M323" s="144" t="s">
        <v>1165</v>
      </c>
      <c r="DG323" s="22"/>
      <c r="DH323" s="82"/>
    </row>
    <row r="324" spans="12:112" x14ac:dyDescent="0.3">
      <c r="L324" s="83" t="s">
        <v>1311</v>
      </c>
      <c r="M324" s="144" t="s">
        <v>1168</v>
      </c>
      <c r="DG324" s="22"/>
      <c r="DH324" s="82"/>
    </row>
    <row r="325" spans="12:112" x14ac:dyDescent="0.3">
      <c r="L325" s="83" t="s">
        <v>1312</v>
      </c>
      <c r="M325" s="131" t="s">
        <v>1171</v>
      </c>
      <c r="DG325" s="22"/>
      <c r="DH325" s="82"/>
    </row>
    <row r="326" spans="12:112" x14ac:dyDescent="0.3">
      <c r="L326" s="83" t="s">
        <v>1312</v>
      </c>
      <c r="M326" s="131" t="s">
        <v>1173</v>
      </c>
      <c r="DG326" s="22"/>
      <c r="DH326" s="82"/>
    </row>
    <row r="327" spans="12:112" x14ac:dyDescent="0.3">
      <c r="L327" s="83" t="s">
        <v>1312</v>
      </c>
      <c r="M327" s="131" t="s">
        <v>1175</v>
      </c>
      <c r="DG327" s="22"/>
      <c r="DH327" s="82"/>
    </row>
    <row r="328" spans="12:112" x14ac:dyDescent="0.3">
      <c r="L328" s="83" t="s">
        <v>1312</v>
      </c>
      <c r="M328" s="131" t="s">
        <v>1077</v>
      </c>
      <c r="DG328" s="22"/>
      <c r="DH328" s="82"/>
    </row>
    <row r="329" spans="12:112" x14ac:dyDescent="0.3">
      <c r="L329" s="83" t="s">
        <v>1312</v>
      </c>
      <c r="M329" s="144" t="s">
        <v>821</v>
      </c>
      <c r="DG329" s="22"/>
      <c r="DH329" s="82"/>
    </row>
    <row r="330" spans="12:112" x14ac:dyDescent="0.3">
      <c r="L330" s="83" t="s">
        <v>1312</v>
      </c>
      <c r="M330" s="131" t="s">
        <v>1179</v>
      </c>
      <c r="DG330" s="22"/>
      <c r="DH330" s="82"/>
    </row>
    <row r="331" spans="12:112" x14ac:dyDescent="0.3">
      <c r="L331" s="83" t="s">
        <v>1312</v>
      </c>
      <c r="M331" s="131" t="s">
        <v>1182</v>
      </c>
      <c r="DG331" s="22"/>
      <c r="DH331" s="82"/>
    </row>
    <row r="332" spans="12:112" x14ac:dyDescent="0.3">
      <c r="L332" s="83" t="s">
        <v>1312</v>
      </c>
      <c r="M332" s="131" t="s">
        <v>1183</v>
      </c>
      <c r="DG332" s="22"/>
      <c r="DH332" s="82"/>
    </row>
    <row r="333" spans="12:112" x14ac:dyDescent="0.3">
      <c r="L333" s="83" t="s">
        <v>1312</v>
      </c>
      <c r="M333" s="131" t="s">
        <v>1185</v>
      </c>
      <c r="DG333" s="22"/>
      <c r="DH333" s="82"/>
    </row>
    <row r="334" spans="12:112" x14ac:dyDescent="0.3">
      <c r="L334" s="83" t="s">
        <v>1312</v>
      </c>
      <c r="M334" s="131" t="s">
        <v>1186</v>
      </c>
      <c r="DG334" s="22"/>
      <c r="DH334" s="82"/>
    </row>
    <row r="335" spans="12:112" x14ac:dyDescent="0.3">
      <c r="L335" s="83" t="s">
        <v>1312</v>
      </c>
      <c r="M335" s="131" t="s">
        <v>1188</v>
      </c>
      <c r="DG335" s="22"/>
      <c r="DH335" s="82"/>
    </row>
    <row r="336" spans="12:112" x14ac:dyDescent="0.3">
      <c r="L336" s="83" t="s">
        <v>1312</v>
      </c>
      <c r="M336" s="131" t="s">
        <v>1190</v>
      </c>
      <c r="DG336" s="22"/>
      <c r="DH336" s="82"/>
    </row>
    <row r="337" spans="12:112" x14ac:dyDescent="0.3">
      <c r="L337" s="83" t="s">
        <v>1312</v>
      </c>
      <c r="M337" s="131" t="s">
        <v>1192</v>
      </c>
      <c r="DG337" s="22"/>
      <c r="DH337" s="82"/>
    </row>
    <row r="338" spans="12:112" x14ac:dyDescent="0.3">
      <c r="L338" s="83" t="s">
        <v>1312</v>
      </c>
      <c r="M338" s="131" t="s">
        <v>1194</v>
      </c>
      <c r="DG338" s="22"/>
      <c r="DH338" s="82"/>
    </row>
    <row r="339" spans="12:112" x14ac:dyDescent="0.3">
      <c r="L339" s="83" t="s">
        <v>1312</v>
      </c>
      <c r="M339" s="131" t="s">
        <v>1196</v>
      </c>
      <c r="DG339" s="22"/>
      <c r="DH339" s="82"/>
    </row>
    <row r="340" spans="12:112" x14ac:dyDescent="0.3">
      <c r="L340" s="83" t="s">
        <v>1312</v>
      </c>
      <c r="M340" s="131" t="s">
        <v>1198</v>
      </c>
      <c r="DG340" s="22"/>
      <c r="DH340" s="82"/>
    </row>
    <row r="341" spans="12:112" x14ac:dyDescent="0.3">
      <c r="L341" s="83" t="s">
        <v>1312</v>
      </c>
      <c r="M341" s="131" t="s">
        <v>1200</v>
      </c>
      <c r="DG341" s="22"/>
      <c r="DH341" s="82"/>
    </row>
    <row r="342" spans="12:112" x14ac:dyDescent="0.3">
      <c r="L342" s="83" t="s">
        <v>1312</v>
      </c>
      <c r="M342" s="131" t="s">
        <v>1202</v>
      </c>
      <c r="DG342" s="22"/>
      <c r="DH342" s="82"/>
    </row>
    <row r="343" spans="12:112" x14ac:dyDescent="0.3">
      <c r="L343" s="83" t="s">
        <v>1312</v>
      </c>
      <c r="M343" s="131" t="s">
        <v>1019</v>
      </c>
      <c r="DG343" s="22"/>
      <c r="DH343" s="82"/>
    </row>
    <row r="344" spans="12:112" x14ac:dyDescent="0.3">
      <c r="L344" s="83" t="s">
        <v>1312</v>
      </c>
      <c r="M344" s="131" t="s">
        <v>1203</v>
      </c>
      <c r="DG344" s="22"/>
      <c r="DH344" s="82"/>
    </row>
    <row r="345" spans="12:112" x14ac:dyDescent="0.3">
      <c r="L345" s="83" t="s">
        <v>1313</v>
      </c>
      <c r="M345" s="131" t="s">
        <v>1205</v>
      </c>
      <c r="DG345" s="22"/>
      <c r="DH345" s="82"/>
    </row>
    <row r="346" spans="12:112" x14ac:dyDescent="0.3">
      <c r="L346" s="83" t="s">
        <v>1313</v>
      </c>
      <c r="M346" s="131" t="s">
        <v>1206</v>
      </c>
      <c r="DG346" s="22"/>
      <c r="DH346" s="82"/>
    </row>
    <row r="347" spans="12:112" x14ac:dyDescent="0.3">
      <c r="L347" s="83" t="s">
        <v>1313</v>
      </c>
      <c r="M347" s="131" t="s">
        <v>1076</v>
      </c>
      <c r="DG347" s="22"/>
      <c r="DH347" s="82"/>
    </row>
    <row r="348" spans="12:112" x14ac:dyDescent="0.3">
      <c r="L348" s="83" t="s">
        <v>1313</v>
      </c>
      <c r="M348" s="131" t="s">
        <v>1077</v>
      </c>
      <c r="DG348" s="22"/>
      <c r="DH348" s="82"/>
    </row>
    <row r="349" spans="12:112" x14ac:dyDescent="0.3">
      <c r="L349" s="83" t="s">
        <v>1313</v>
      </c>
      <c r="M349" s="131" t="s">
        <v>1207</v>
      </c>
      <c r="DG349" s="22"/>
      <c r="DH349" s="82"/>
    </row>
    <row r="350" spans="12:112" x14ac:dyDescent="0.3">
      <c r="L350" s="83" t="s">
        <v>1313</v>
      </c>
      <c r="M350" s="131" t="s">
        <v>1208</v>
      </c>
      <c r="DG350" s="22"/>
      <c r="DH350" s="82"/>
    </row>
    <row r="351" spans="12:112" x14ac:dyDescent="0.3">
      <c r="L351" s="83" t="s">
        <v>1313</v>
      </c>
      <c r="M351" s="131" t="s">
        <v>1186</v>
      </c>
      <c r="DG351" s="22"/>
      <c r="DH351" s="82"/>
    </row>
    <row r="352" spans="12:112" x14ac:dyDescent="0.3">
      <c r="L352" s="83" t="s">
        <v>1313</v>
      </c>
      <c r="M352" s="131" t="s">
        <v>1188</v>
      </c>
      <c r="DG352" s="22"/>
      <c r="DH352" s="82"/>
    </row>
    <row r="353" spans="12:112" x14ac:dyDescent="0.3">
      <c r="L353" s="83" t="s">
        <v>1313</v>
      </c>
      <c r="M353" s="131" t="s">
        <v>1194</v>
      </c>
      <c r="DG353" s="22"/>
      <c r="DH353" s="82"/>
    </row>
    <row r="354" spans="12:112" x14ac:dyDescent="0.3">
      <c r="L354" s="83" t="s">
        <v>1313</v>
      </c>
      <c r="M354" s="131" t="s">
        <v>1209</v>
      </c>
      <c r="DG354" s="22"/>
      <c r="DH354" s="82"/>
    </row>
    <row r="355" spans="12:112" x14ac:dyDescent="0.3">
      <c r="L355" s="83" t="s">
        <v>1313</v>
      </c>
      <c r="M355" s="131" t="s">
        <v>1210</v>
      </c>
      <c r="DG355" s="22"/>
      <c r="DH355" s="82"/>
    </row>
    <row r="356" spans="12:112" x14ac:dyDescent="0.3">
      <c r="L356" s="83" t="s">
        <v>1313</v>
      </c>
      <c r="M356" s="131" t="s">
        <v>1211</v>
      </c>
      <c r="DG356" s="22"/>
      <c r="DH356" s="82"/>
    </row>
    <row r="357" spans="12:112" x14ac:dyDescent="0.3">
      <c r="L357" s="83" t="s">
        <v>1313</v>
      </c>
      <c r="M357" s="131" t="s">
        <v>1019</v>
      </c>
      <c r="DG357" s="22"/>
      <c r="DH357" s="82"/>
    </row>
  </sheetData>
  <sheetProtection algorithmName="SHA-512" hashValue="3/1r7G4v8+e1r4+heamezv9Hk8/vRhlWcgXOFSxOVH0l2xt1x7XLeh97R0jthzx03AZfn4FJfpsErWQDluNznQ==" saltValue="RqkamfKAASvqmYWLT+lhcw==" spinCount="100000" sheet="1" insertColumns="0" insertRows="0"/>
  <dataConsolidate/>
  <mergeCells count="30">
    <mergeCell ref="B31:D31"/>
    <mergeCell ref="B22:C22"/>
    <mergeCell ref="B23:C23"/>
    <mergeCell ref="B24:C24"/>
    <mergeCell ref="B26:B30"/>
    <mergeCell ref="C26:I30"/>
    <mergeCell ref="B17:C17"/>
    <mergeCell ref="B18:C18"/>
    <mergeCell ref="B19:C19"/>
    <mergeCell ref="B20:I20"/>
    <mergeCell ref="B21:C21"/>
    <mergeCell ref="D21:I21"/>
    <mergeCell ref="B16:C16"/>
    <mergeCell ref="B5:I5"/>
    <mergeCell ref="B6:C6"/>
    <mergeCell ref="B7:C7"/>
    <mergeCell ref="B8:C8"/>
    <mergeCell ref="B9:C9"/>
    <mergeCell ref="B10:C10"/>
    <mergeCell ref="B11:C11"/>
    <mergeCell ref="B12:C12"/>
    <mergeCell ref="B13:C13"/>
    <mergeCell ref="B14:C14"/>
    <mergeCell ref="B15:C15"/>
    <mergeCell ref="B4:I4"/>
    <mergeCell ref="A1:J1"/>
    <mergeCell ref="B2:B3"/>
    <mergeCell ref="C2:I2"/>
    <mergeCell ref="C3:E3"/>
    <mergeCell ref="F3:I3"/>
  </mergeCells>
  <conditionalFormatting sqref="D22:I22">
    <cfRule type="expression" dxfId="67" priority="4">
      <formula>D$7&lt;&gt;""</formula>
    </cfRule>
  </conditionalFormatting>
  <conditionalFormatting sqref="D23:I23">
    <cfRule type="expression" dxfId="66" priority="1">
      <formula>D$22="Baja"</formula>
    </cfRule>
  </conditionalFormatting>
  <conditionalFormatting sqref="D23:I24">
    <cfRule type="expression" dxfId="65" priority="2">
      <formula>D$22="Modificar"</formula>
    </cfRule>
  </conditionalFormatting>
  <conditionalFormatting sqref="D24:I24">
    <cfRule type="expression" dxfId="64" priority="3">
      <formula>D$22="Crear"</formula>
    </cfRule>
  </conditionalFormatting>
  <dataValidations count="9">
    <dataValidation type="whole" allowBlank="1" showInputMessage="1" showErrorMessage="1" errorTitle="Numero de Documento" error="Digitar un valor numérico" sqref="D8:I8" xr:uid="{7D6E3619-E624-44B6-8B08-E13F7206748D}">
      <formula1>1</formula1>
      <formula2>9999999999999990</formula2>
    </dataValidation>
    <dataValidation type="whole" allowBlank="1" showInputMessage="1" showErrorMessage="1" errorTitle="Centro de Costo" error="Digitar un valor numérico" sqref="D12:I13" xr:uid="{3080889F-D8DE-486A-96AD-42F5357901AB}">
      <formula1>1</formula1>
      <formula2>9999999999999990</formula2>
    </dataValidation>
    <dataValidation type="list" allowBlank="1" showInputMessage="1" showErrorMessage="1" sqref="D16:I16" xr:uid="{4726E033-4906-4F2F-BC14-48EFE13B349B}">
      <formula1>"Empleado CAFAM, Contratista"</formula1>
    </dataValidation>
    <dataValidation type="date" allowBlank="1" showInputMessage="1" showErrorMessage="1" errorTitle="Fecha inicio" error="Digite una fecha valida" sqref="D18:I18" xr:uid="{31C6A5E1-0E03-4FC7-B92F-E4DE008DB425}">
      <formula1>19725</formula1>
      <formula2>2958465</formula2>
    </dataValidation>
    <dataValidation type="textLength" allowBlank="1" showInputMessage="1" showErrorMessage="1" errorTitle="Nombre Dependencia" error="Solo se aceptan caracteres albabeticos. Favor digitar el nombre de la Dependencia." sqref="D14:I14" xr:uid="{1EBC7BD0-A772-4D22-9707-2334FAE07534}">
      <formula1>5</formula1>
      <formula2>100</formula2>
    </dataValidation>
    <dataValidation type="whole" allowBlank="1" showInputMessage="1" showErrorMessage="1" errorTitle="Centro de Costo" error="Digitar un valor numérico" sqref="D11:I11" xr:uid="{838D3E76-EA2A-4B18-BBC7-8D42BB518473}">
      <formula1>0</formula1>
      <formula2>9999</formula2>
    </dataValidation>
    <dataValidation allowBlank="1" showInputMessage="1" showErrorMessage="1" errorTitle="Numero de Documento" error="Digitar un valor numérico" sqref="D7:I7" xr:uid="{BD67D2D1-0905-43B8-8D9E-E1978A430D6C}"/>
    <dataValidation type="list" allowBlank="1" showInputMessage="1" showErrorMessage="1" sqref="D22:I22" xr:uid="{896B5C73-1DA1-41CD-A91F-2EDC0202A99B}">
      <formula1>"Crear, Modificar, Baja"</formula1>
    </dataValidation>
    <dataValidation type="date" operator="greaterThan" allowBlank="1" showInputMessage="1" showErrorMessage="1" errorTitle="Fecha finalización" error="Digite una fecha valida. La fecha debe ser mayor a la de Inicio Contrato y a la fecha actual del sistema." sqref="D19:I19" xr:uid="{C5BFFD82-04DA-4D31-BC25-F23DE3A7DA3E}">
      <formula1>D18</formula1>
    </dataValidation>
  </dataValidations>
  <pageMargins left="0.70866141732283472" right="0.70866141732283472" top="0.74803149606299213" bottom="0.74803149606299213" header="0.31496062992125984" footer="0.31496062992125984"/>
  <pageSetup paperSize="9" scale="47" orientation="portrait" horizontalDpi="4294967295" verticalDpi="4294967295" r:id="rId1"/>
  <drawing r:id="rId2"/>
  <legacyDrawing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767D1903-B10C-418D-B8AD-03060ED27C57}">
          <x14:formula1>
            <xm:f>SharePoint!$EH$2:$EH$4</xm:f>
          </x14:formula1>
          <xm:sqref>D24:I24</xm:sqref>
        </x14:dataValidation>
      </x14:dataValidations>
    </ext>
  </extLst>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34A38-3455-4C25-87F7-BCD96BBA6346}">
  <sheetPr codeName="Hoja141">
    <tabColor rgb="FFC00000"/>
    <pageSetUpPr fitToPage="1"/>
  </sheetPr>
  <dimension ref="A1:DZ62"/>
  <sheetViews>
    <sheetView showGridLines="0" showRowColHeaders="0" zoomScaleNormal="100" workbookViewId="0">
      <pane xSplit="10" topLeftCell="K1" activePane="topRight" state="frozen"/>
      <selection activeCell="B23" sqref="B23:J44"/>
      <selection pane="topRight" sqref="A1:J1"/>
    </sheetView>
  </sheetViews>
  <sheetFormatPr baseColWidth="10" defaultColWidth="11.44140625" defaultRowHeight="14.4" x14ac:dyDescent="0.3"/>
  <cols>
    <col min="1" max="1" width="1.6640625" style="82" customWidth="1"/>
    <col min="2" max="2" width="26.5546875" style="82" customWidth="1"/>
    <col min="3" max="3" width="27.6640625" style="82" customWidth="1"/>
    <col min="4" max="9" width="20.6640625" style="82" customWidth="1"/>
    <col min="10" max="10" width="1.6640625" style="82" customWidth="1"/>
    <col min="11" max="11" width="11.44140625" style="82"/>
    <col min="12" max="12" width="11.6640625" style="82" bestFit="1" customWidth="1"/>
    <col min="13" max="21" width="11.44140625" style="82"/>
    <col min="22" max="22" width="11.33203125" style="82" customWidth="1"/>
    <col min="23" max="23" width="10.44140625" style="82" bestFit="1" customWidth="1"/>
    <col min="24" max="24" width="14.6640625" style="82" bestFit="1" customWidth="1"/>
    <col min="25" max="25" width="1.44140625" style="82" customWidth="1"/>
    <col min="26" max="26" width="14.5546875" style="82" bestFit="1" customWidth="1"/>
    <col min="27" max="27" width="13.6640625" style="82" bestFit="1" customWidth="1"/>
    <col min="28" max="28" width="1.5546875" style="82" customWidth="1"/>
    <col min="29" max="29" width="11.33203125" style="82" bestFit="1" customWidth="1"/>
    <col min="30" max="30" width="35.44140625" style="82" bestFit="1" customWidth="1"/>
    <col min="31" max="31" width="1.44140625" style="82" customWidth="1"/>
    <col min="32" max="32" width="10.33203125" style="82" bestFit="1" customWidth="1"/>
    <col min="33" max="33" width="14.6640625" style="82" bestFit="1" customWidth="1"/>
    <col min="34" max="34" width="1.5546875" style="82" customWidth="1"/>
    <col min="35" max="35" width="13.6640625" style="82" bestFit="1" customWidth="1"/>
    <col min="36" max="36" width="21.44140625" style="82" bestFit="1" customWidth="1"/>
    <col min="37" max="16384" width="11.44140625" style="82"/>
  </cols>
  <sheetData>
    <row r="1" spans="1:36" s="22" customFormat="1" ht="20.25" customHeight="1" thickTop="1" thickBot="1" x14ac:dyDescent="0.35">
      <c r="A1" s="463"/>
      <c r="B1" s="464"/>
      <c r="C1" s="464"/>
      <c r="D1" s="464"/>
      <c r="E1" s="464"/>
      <c r="F1" s="464"/>
      <c r="G1" s="464"/>
      <c r="H1" s="464"/>
      <c r="I1" s="464"/>
      <c r="J1" s="465"/>
      <c r="K1" s="21">
        <v>2958465</v>
      </c>
    </row>
    <row r="2" spans="1:36" s="22" customFormat="1" ht="45" customHeight="1" x14ac:dyDescent="0.3">
      <c r="A2" s="62"/>
      <c r="B2" s="474"/>
      <c r="C2" s="481" t="s">
        <v>99</v>
      </c>
      <c r="D2" s="481"/>
      <c r="E2" s="481"/>
      <c r="F2" s="481"/>
      <c r="G2" s="482"/>
      <c r="H2" s="482"/>
      <c r="I2" s="483"/>
      <c r="J2" s="64"/>
    </row>
    <row r="3" spans="1:36" s="22" customFormat="1" ht="15" thickBot="1" x14ac:dyDescent="0.35">
      <c r="A3" s="62"/>
      <c r="B3" s="475"/>
      <c r="C3" s="473"/>
      <c r="D3" s="473"/>
      <c r="E3" s="473"/>
      <c r="F3" s="473" t="s">
        <v>100</v>
      </c>
      <c r="G3" s="479"/>
      <c r="H3" s="479"/>
      <c r="I3" s="480"/>
      <c r="J3" s="64"/>
    </row>
    <row r="4" spans="1:36" s="22" customFormat="1" ht="15" thickBot="1" x14ac:dyDescent="0.35">
      <c r="A4" s="62"/>
      <c r="B4" s="466"/>
      <c r="C4" s="466"/>
      <c r="D4" s="466"/>
      <c r="E4" s="466"/>
      <c r="F4" s="466"/>
      <c r="G4" s="466"/>
      <c r="H4" s="466"/>
      <c r="I4" s="466"/>
      <c r="J4" s="64"/>
    </row>
    <row r="5" spans="1:36" s="22" customFormat="1" ht="27.75" customHeight="1" thickBot="1" x14ac:dyDescent="0.35">
      <c r="A5" s="62"/>
      <c r="B5" s="476" t="s">
        <v>101</v>
      </c>
      <c r="C5" s="477"/>
      <c r="D5" s="477"/>
      <c r="E5" s="477"/>
      <c r="F5" s="477"/>
      <c r="G5" s="477"/>
      <c r="H5" s="477"/>
      <c r="I5" s="478"/>
      <c r="J5" s="64"/>
    </row>
    <row r="6" spans="1:36" s="22" customFormat="1" ht="15.75" customHeight="1" thickBot="1" x14ac:dyDescent="0.35">
      <c r="A6" s="62"/>
      <c r="B6" s="471" t="s">
        <v>102</v>
      </c>
      <c r="C6" s="472"/>
      <c r="D6" s="23" t="s">
        <v>103</v>
      </c>
      <c r="E6" s="24" t="s">
        <v>104</v>
      </c>
      <c r="F6" s="24" t="s">
        <v>105</v>
      </c>
      <c r="G6" s="24" t="s">
        <v>106</v>
      </c>
      <c r="H6" s="24" t="s">
        <v>107</v>
      </c>
      <c r="I6" s="25" t="s">
        <v>108</v>
      </c>
      <c r="J6" s="64"/>
    </row>
    <row r="7" spans="1:36" s="22" customFormat="1" ht="15" customHeight="1" x14ac:dyDescent="0.3">
      <c r="A7" s="62"/>
      <c r="B7" s="484" t="s">
        <v>1859</v>
      </c>
      <c r="C7" s="485"/>
      <c r="D7" s="93" t="str">
        <f>IF(Navegación!D7&lt;&gt;"",Navegación!D7,"")</f>
        <v>Cédula Ciudadanía</v>
      </c>
      <c r="E7" s="93" t="str">
        <f>IF(Navegación!E7&lt;&gt;"",Navegación!E7,"")</f>
        <v/>
      </c>
      <c r="F7" s="93" t="str">
        <f>IF(Navegación!F7&lt;&gt;"",Navegación!F7,"")</f>
        <v/>
      </c>
      <c r="G7" s="93" t="str">
        <f>IF(Navegación!G7&lt;&gt;"",Navegación!G7,"")</f>
        <v/>
      </c>
      <c r="H7" s="93" t="str">
        <f>IF(Navegación!H7&lt;&gt;"",Navegación!H7,"")</f>
        <v/>
      </c>
      <c r="I7" s="94" t="str">
        <f>IF(Navegación!I7&lt;&gt;"",Navegación!I7,"")</f>
        <v/>
      </c>
      <c r="J7" s="64"/>
      <c r="W7" s="142" t="s">
        <v>1860</v>
      </c>
      <c r="X7" s="142" t="s">
        <v>1861</v>
      </c>
      <c r="Z7" s="142" t="s">
        <v>1862</v>
      </c>
      <c r="AA7" s="142" t="s">
        <v>1861</v>
      </c>
      <c r="AC7" s="142" t="s">
        <v>1863</v>
      </c>
      <c r="AD7" s="142" t="s">
        <v>1861</v>
      </c>
      <c r="AF7" s="142" t="s">
        <v>1864</v>
      </c>
      <c r="AG7" s="142" t="s">
        <v>1861</v>
      </c>
      <c r="AI7" s="142" t="s">
        <v>1865</v>
      </c>
      <c r="AJ7" s="142" t="s">
        <v>1861</v>
      </c>
    </row>
    <row r="8" spans="1:36" s="22" customFormat="1" ht="15" customHeight="1" x14ac:dyDescent="0.3">
      <c r="A8" s="62"/>
      <c r="B8" s="469" t="s">
        <v>1866</v>
      </c>
      <c r="C8" s="470"/>
      <c r="D8" s="306">
        <f>IF(Navegación!D8&lt;&gt;"",Navegación!D8,"")</f>
        <v>1001089595</v>
      </c>
      <c r="E8" s="307" t="str">
        <f>IF(Navegación!E8&lt;&gt;"",Navegación!E8,"")</f>
        <v/>
      </c>
      <c r="F8" s="307" t="str">
        <f>IF(Navegación!F8&lt;&gt;"",Navegación!F8,"")</f>
        <v/>
      </c>
      <c r="G8" s="307" t="str">
        <f>IF(Navegación!G8&lt;&gt;"",Navegación!G8,"")</f>
        <v/>
      </c>
      <c r="H8" s="307" t="str">
        <f>IF(Navegación!H8&lt;&gt;"",Navegación!H8,"")</f>
        <v/>
      </c>
      <c r="I8" s="308" t="str">
        <f>IF(Navegación!I8&lt;&gt;"",Navegación!I8,"")</f>
        <v/>
      </c>
      <c r="J8" s="64"/>
      <c r="W8" s="22" t="s">
        <v>97</v>
      </c>
      <c r="X8" s="22" t="s">
        <v>925</v>
      </c>
      <c r="Z8" s="22" t="s">
        <v>96</v>
      </c>
      <c r="AA8" s="22" t="s">
        <v>925</v>
      </c>
      <c r="AC8" s="22" t="s">
        <v>1867</v>
      </c>
      <c r="AD8" s="22" t="s">
        <v>1868</v>
      </c>
      <c r="AF8" s="22" t="s">
        <v>98</v>
      </c>
      <c r="AG8" s="22" t="s">
        <v>925</v>
      </c>
      <c r="AI8" s="22" t="s">
        <v>29</v>
      </c>
      <c r="AJ8" s="22" t="s">
        <v>925</v>
      </c>
    </row>
    <row r="9" spans="1:36" s="22" customFormat="1" ht="15" customHeight="1" x14ac:dyDescent="0.3">
      <c r="A9" s="62"/>
      <c r="B9" s="469" t="s">
        <v>1869</v>
      </c>
      <c r="C9" s="470"/>
      <c r="D9" s="87" t="str">
        <f>IF(Navegación!D9&lt;&gt;"",Navegación!D9,"")</f>
        <v>JUAN PABLO</v>
      </c>
      <c r="E9" s="163" t="str">
        <f>IF(Navegación!E9&lt;&gt;"",Navegación!E9,"")</f>
        <v/>
      </c>
      <c r="F9" s="163" t="str">
        <f>IF(Navegación!F9&lt;&gt;"",Navegación!F9,"")</f>
        <v/>
      </c>
      <c r="G9" s="163" t="str">
        <f>IF(Navegación!G9&lt;&gt;"",Navegación!G9,"")</f>
        <v/>
      </c>
      <c r="H9" s="163" t="str">
        <f>IF(Navegación!H9&lt;&gt;"",Navegación!H9,"")</f>
        <v/>
      </c>
      <c r="I9" s="164" t="str">
        <f>IF(Navegación!I9&lt;&gt;"",Navegación!I9,"")</f>
        <v/>
      </c>
      <c r="J9" s="64"/>
      <c r="W9" s="22" t="s">
        <v>97</v>
      </c>
      <c r="X9" s="22" t="s">
        <v>1870</v>
      </c>
      <c r="Z9" s="22" t="s">
        <v>96</v>
      </c>
      <c r="AA9" s="22" t="s">
        <v>1871</v>
      </c>
      <c r="AC9" s="22" t="s">
        <v>1867</v>
      </c>
      <c r="AD9" s="22" t="s">
        <v>1872</v>
      </c>
      <c r="AF9" s="22" t="s">
        <v>98</v>
      </c>
      <c r="AG9" s="22" t="s">
        <v>1870</v>
      </c>
      <c r="AI9" s="22" t="s">
        <v>29</v>
      </c>
      <c r="AJ9" s="22" t="s">
        <v>1873</v>
      </c>
    </row>
    <row r="10" spans="1:36" s="22" customFormat="1" ht="15" customHeight="1" x14ac:dyDescent="0.3">
      <c r="A10" s="62"/>
      <c r="B10" s="467" t="s">
        <v>112</v>
      </c>
      <c r="C10" s="468"/>
      <c r="D10" s="87" t="str">
        <f>IF(Navegación!D10&lt;&gt;"",Navegación!D10,"")</f>
        <v>CAMPO TELLEZ</v>
      </c>
      <c r="E10" s="163" t="str">
        <f>IF(Navegación!E10&lt;&gt;"",Navegación!E10,"")</f>
        <v/>
      </c>
      <c r="F10" s="163" t="str">
        <f>IF(Navegación!F10&lt;&gt;"",Navegación!F10,"")</f>
        <v/>
      </c>
      <c r="G10" s="163" t="str">
        <f>IF(Navegación!G10&lt;&gt;"",Navegación!G10,"")</f>
        <v/>
      </c>
      <c r="H10" s="163" t="str">
        <f>IF(Navegación!H10&lt;&gt;"",Navegación!H10,"")</f>
        <v/>
      </c>
      <c r="I10" s="164" t="str">
        <f>IF(Navegación!I10&lt;&gt;"",Navegación!I10,"")</f>
        <v/>
      </c>
      <c r="J10" s="64"/>
      <c r="Z10" s="22" t="s">
        <v>96</v>
      </c>
      <c r="AA10" s="22" t="s">
        <v>1874</v>
      </c>
      <c r="AC10" s="22" t="s">
        <v>1867</v>
      </c>
      <c r="AD10" s="22" t="s">
        <v>1875</v>
      </c>
      <c r="AI10" s="22" t="s">
        <v>29</v>
      </c>
      <c r="AJ10" s="22" t="s">
        <v>1876</v>
      </c>
    </row>
    <row r="11" spans="1:36" s="22" customFormat="1" ht="15" customHeight="1" x14ac:dyDescent="0.3">
      <c r="A11" s="62"/>
      <c r="B11" s="467" t="s">
        <v>113</v>
      </c>
      <c r="C11" s="468"/>
      <c r="D11" s="87">
        <f>IF(Navegación!D11&lt;&gt;"",Navegación!D11,"")</f>
        <v>856</v>
      </c>
      <c r="E11" s="163" t="str">
        <f>IF(Navegación!E11&lt;&gt;"",Navegación!E11,"")</f>
        <v/>
      </c>
      <c r="F11" s="163" t="str">
        <f>IF(Navegación!F11&lt;&gt;"",Navegación!F11,"")</f>
        <v/>
      </c>
      <c r="G11" s="163" t="str">
        <f>IF(Navegación!G11&lt;&gt;"",Navegación!G11,"")</f>
        <v/>
      </c>
      <c r="H11" s="163" t="str">
        <f>IF(Navegación!H11&lt;&gt;"",Navegación!H11,"")</f>
        <v/>
      </c>
      <c r="I11" s="164" t="str">
        <f>IF(Navegación!I11&lt;&gt;"",Navegación!I11,"")</f>
        <v/>
      </c>
      <c r="J11" s="64"/>
      <c r="Z11" s="22" t="s">
        <v>96</v>
      </c>
      <c r="AA11" s="22" t="s">
        <v>1877</v>
      </c>
      <c r="AC11" s="22" t="s">
        <v>1867</v>
      </c>
      <c r="AD11" s="22" t="s">
        <v>1878</v>
      </c>
      <c r="AI11" s="22" t="s">
        <v>29</v>
      </c>
      <c r="AJ11" s="22" t="s">
        <v>1879</v>
      </c>
    </row>
    <row r="12" spans="1:36" s="22" customFormat="1" ht="15" customHeight="1" x14ac:dyDescent="0.3">
      <c r="A12" s="62"/>
      <c r="B12" s="467" t="s">
        <v>114</v>
      </c>
      <c r="C12" s="468"/>
      <c r="D12" s="87" t="str">
        <f>IF(Navegación!D12&lt;&gt;"",Navegación!D12,"")</f>
        <v/>
      </c>
      <c r="E12" s="163" t="str">
        <f>IF(Navegación!E12&lt;&gt;"",Navegación!E12,"")</f>
        <v/>
      </c>
      <c r="F12" s="163" t="str">
        <f>IF(Navegación!F12&lt;&gt;"",Navegación!F12,"")</f>
        <v/>
      </c>
      <c r="G12" s="163" t="str">
        <f>IF(Navegación!G12&lt;&gt;"",Navegación!G12,"")</f>
        <v/>
      </c>
      <c r="H12" s="163" t="str">
        <f>IF(Navegación!H12&lt;&gt;"",Navegación!H12,"")</f>
        <v/>
      </c>
      <c r="I12" s="164" t="str">
        <f>IF(Navegación!I12&lt;&gt;"",Navegación!I12,"")</f>
        <v/>
      </c>
      <c r="J12" s="64"/>
      <c r="Z12" s="22" t="s">
        <v>96</v>
      </c>
      <c r="AA12" s="22" t="s">
        <v>1880</v>
      </c>
      <c r="AI12" s="22" t="s">
        <v>29</v>
      </c>
      <c r="AJ12" s="22" t="s">
        <v>1881</v>
      </c>
    </row>
    <row r="13" spans="1:36" s="22" customFormat="1" ht="15" customHeight="1" x14ac:dyDescent="0.3">
      <c r="A13" s="62"/>
      <c r="B13" s="467" t="s">
        <v>115</v>
      </c>
      <c r="C13" s="468"/>
      <c r="D13" s="87">
        <f>IF(Navegación!D13&lt;&gt;"",Navegación!D13,"")</f>
        <v>3150727969</v>
      </c>
      <c r="E13" s="163" t="str">
        <f>IF(Navegación!E13&lt;&gt;"",Navegación!E13,"")</f>
        <v/>
      </c>
      <c r="F13" s="163" t="str">
        <f>IF(Navegación!F13&lt;&gt;"",Navegación!F13,"")</f>
        <v/>
      </c>
      <c r="G13" s="163" t="str">
        <f>IF(Navegación!G13&lt;&gt;"",Navegación!G13,"")</f>
        <v/>
      </c>
      <c r="H13" s="163" t="str">
        <f>IF(Navegación!H13&lt;&gt;"",Navegación!H13,"")</f>
        <v/>
      </c>
      <c r="I13" s="164" t="str">
        <f>IF(Navegación!I13&lt;&gt;"",Navegación!I13,"")</f>
        <v/>
      </c>
      <c r="J13" s="64"/>
      <c r="Z13" s="22" t="s">
        <v>96</v>
      </c>
      <c r="AA13" s="22" t="s">
        <v>1882</v>
      </c>
      <c r="AI13" s="22" t="s">
        <v>29</v>
      </c>
      <c r="AJ13" s="22" t="s">
        <v>1883</v>
      </c>
    </row>
    <row r="14" spans="1:36" s="22" customFormat="1" ht="35.1" customHeight="1" x14ac:dyDescent="0.3">
      <c r="A14" s="62"/>
      <c r="B14" s="467" t="s">
        <v>116</v>
      </c>
      <c r="C14" s="468"/>
      <c r="D14" s="87" t="str">
        <f>IF(Navegación!D14&lt;&gt;"",Navegación!D14,"")</f>
        <v>Gobierno</v>
      </c>
      <c r="E14" s="163" t="str">
        <f>IF(Navegación!E14&lt;&gt;"",Navegación!E14,"")</f>
        <v/>
      </c>
      <c r="F14" s="163" t="str">
        <f>IF(Navegación!F14&lt;&gt;"",Navegación!F14,"")</f>
        <v/>
      </c>
      <c r="G14" s="163" t="str">
        <f>IF(Navegación!G14&lt;&gt;"",Navegación!G14,"")</f>
        <v/>
      </c>
      <c r="H14" s="163" t="str">
        <f>IF(Navegación!H14&lt;&gt;"",Navegación!H14,"")</f>
        <v/>
      </c>
      <c r="I14" s="164" t="str">
        <f>IF(Navegación!I14&lt;&gt;"",Navegación!I14,"")</f>
        <v/>
      </c>
      <c r="J14" s="64"/>
    </row>
    <row r="15" spans="1:36" s="22" customFormat="1" ht="35.1" customHeight="1" x14ac:dyDescent="0.3">
      <c r="A15" s="62"/>
      <c r="B15" s="467" t="s">
        <v>117</v>
      </c>
      <c r="C15" s="468"/>
      <c r="D15" s="87" t="str">
        <f>IF(Navegación!D15&lt;&gt;"",Navegación!D15,"")</f>
        <v>Aprendiz Universitario</v>
      </c>
      <c r="E15" s="163" t="str">
        <f>IF(Navegación!E15&lt;&gt;"",Navegación!E15,"")</f>
        <v/>
      </c>
      <c r="F15" s="163" t="str">
        <f>IF(Navegación!F15&lt;&gt;"",Navegación!F15,"")</f>
        <v/>
      </c>
      <c r="G15" s="163" t="str">
        <f>IF(Navegación!G15&lt;&gt;"",Navegación!G15,"")</f>
        <v/>
      </c>
      <c r="H15" s="163" t="str">
        <f>IF(Navegación!H15&lt;&gt;"",Navegación!H15,"")</f>
        <v/>
      </c>
      <c r="I15" s="164" t="str">
        <f>IF(Navegación!I15&lt;&gt;"",Navegación!I15,"")</f>
        <v/>
      </c>
      <c r="J15" s="64"/>
    </row>
    <row r="16" spans="1:36" s="22" customFormat="1" ht="15" customHeight="1" x14ac:dyDescent="0.3">
      <c r="A16" s="62"/>
      <c r="B16" s="467" t="s">
        <v>118</v>
      </c>
      <c r="C16" s="468"/>
      <c r="D16" s="87" t="str">
        <f>IF(Navegación!D16&lt;&gt;"",Navegación!D16,"")</f>
        <v>Empleado CAFAM</v>
      </c>
      <c r="E16" s="163" t="str">
        <f>IF(Navegación!E16&lt;&gt;"",Navegación!E16,"")</f>
        <v/>
      </c>
      <c r="F16" s="163" t="str">
        <f>IF(Navegación!F16&lt;&gt;"",Navegación!F16,"")</f>
        <v/>
      </c>
      <c r="G16" s="163" t="str">
        <f>IF(Navegación!G16&lt;&gt;"",Navegación!G16,"")</f>
        <v/>
      </c>
      <c r="H16" s="163" t="str">
        <f>IF(Navegación!H16&lt;&gt;"",Navegación!H16,"")</f>
        <v/>
      </c>
      <c r="I16" s="164" t="str">
        <f>IF(Navegación!I16&lt;&gt;"",Navegación!I16,"")</f>
        <v/>
      </c>
      <c r="J16" s="64"/>
    </row>
    <row r="17" spans="1:130" s="22" customFormat="1" ht="15" customHeight="1" x14ac:dyDescent="0.3">
      <c r="A17" s="62"/>
      <c r="B17" s="467" t="s">
        <v>119</v>
      </c>
      <c r="C17" s="468"/>
      <c r="D17" s="87" t="str">
        <f>IF(Navegación!D17&lt;&gt;"",Navegación!D17,"")</f>
        <v/>
      </c>
      <c r="E17" s="309" t="str">
        <f>IF(Navegación!E17&lt;&gt;"",Navegación!E17,"")</f>
        <v/>
      </c>
      <c r="F17" s="309" t="str">
        <f>IF(Navegación!F17&lt;&gt;"",Navegación!F17,"")</f>
        <v/>
      </c>
      <c r="G17" s="163" t="str">
        <f>IF(Navegación!G17&lt;&gt;"",Navegación!G17,"")</f>
        <v/>
      </c>
      <c r="H17" s="163" t="str">
        <f>IF(Navegación!H17&lt;&gt;"",Navegación!H17,"")</f>
        <v/>
      </c>
      <c r="I17" s="164" t="str">
        <f>IF(Navegación!I17&lt;&gt;"",Navegación!I17,"")</f>
        <v/>
      </c>
      <c r="J17" s="64"/>
    </row>
    <row r="18" spans="1:130" s="22" customFormat="1" ht="15" customHeight="1" collapsed="1" x14ac:dyDescent="0.3">
      <c r="A18" s="62"/>
      <c r="B18" s="467" t="s">
        <v>120</v>
      </c>
      <c r="C18" s="468"/>
      <c r="D18" s="89">
        <f>IF(Navegación!D18&lt;&gt;"",Navegación!D18,"")</f>
        <v>45849</v>
      </c>
      <c r="E18" s="89" t="str">
        <f>IF(Navegación!E18&lt;&gt;"",Navegación!E18,"")</f>
        <v/>
      </c>
      <c r="F18" s="89" t="str">
        <f>IF(Navegación!F18&lt;&gt;"",Navegación!F18,"")</f>
        <v/>
      </c>
      <c r="G18" s="89" t="str">
        <f>IF(Navegación!G18&lt;&gt;"",Navegación!G18,"")</f>
        <v/>
      </c>
      <c r="H18" s="89" t="str">
        <f>IF(Navegación!H18&lt;&gt;"",Navegación!H18,"")</f>
        <v/>
      </c>
      <c r="I18" s="90" t="str">
        <f>IF(Navegación!I18&lt;&gt;"",Navegación!I18,"")</f>
        <v/>
      </c>
      <c r="J18" s="64"/>
    </row>
    <row r="19" spans="1:130" s="22" customFormat="1" ht="31.2" customHeight="1" thickBot="1" x14ac:dyDescent="0.35">
      <c r="A19" s="62"/>
      <c r="B19" s="487" t="s">
        <v>172</v>
      </c>
      <c r="C19" s="488"/>
      <c r="D19" s="91" t="str">
        <f>IF(D20="Servicio",DATE(9999,12,31),IF(Navegación!D19&lt;&gt;"",Navegación!D19,""))</f>
        <v/>
      </c>
      <c r="E19" s="91" t="str">
        <f>IF(E20="Servicio",DATE(9999,12,31),IF(Navegación!E19&lt;&gt;"",Navegación!E19,""))</f>
        <v/>
      </c>
      <c r="F19" s="91" t="str">
        <f>IF(F20="Servicio",DATE(9999,12,31),IF(Navegación!F19&lt;&gt;"",Navegación!F19,""))</f>
        <v/>
      </c>
      <c r="G19" s="91" t="str">
        <f>IF(G20="Servicio",DATE(9999,12,31),IF(Navegación!G19&lt;&gt;"",Navegación!G19,""))</f>
        <v/>
      </c>
      <c r="H19" s="91" t="str">
        <f>IF(H20="Servicio",DATE(9999,12,31),IF(Navegación!H19&lt;&gt;"",Navegación!H19,""))</f>
        <v/>
      </c>
      <c r="I19" s="92" t="str">
        <f>IF(I20="Servicio",DATE(9999,12,31),IF(Navegación!I19&lt;&gt;"",Navegación!I19,""))</f>
        <v/>
      </c>
      <c r="J19" s="64"/>
    </row>
    <row r="20" spans="1:130" s="22" customFormat="1" x14ac:dyDescent="0.3">
      <c r="A20" s="62"/>
      <c r="B20" s="467" t="s">
        <v>1214</v>
      </c>
      <c r="C20" s="468"/>
      <c r="D20" s="114"/>
      <c r="E20" s="114"/>
      <c r="F20" s="114"/>
      <c r="G20" s="114"/>
      <c r="H20" s="114"/>
      <c r="I20" s="115"/>
      <c r="J20" s="64"/>
    </row>
    <row r="21" spans="1:130" s="22" customFormat="1" x14ac:dyDescent="0.3">
      <c r="A21" s="62"/>
      <c r="B21" s="467" t="s">
        <v>1884</v>
      </c>
      <c r="C21" s="468"/>
      <c r="D21" s="120"/>
      <c r="E21" s="120"/>
      <c r="F21" s="120"/>
      <c r="G21" s="120"/>
      <c r="H21" s="120"/>
      <c r="I21" s="121"/>
      <c r="J21" s="64"/>
    </row>
    <row r="22" spans="1:130" s="22" customFormat="1" x14ac:dyDescent="0.3">
      <c r="A22" s="62"/>
      <c r="B22" s="467" t="s">
        <v>1885</v>
      </c>
      <c r="C22" s="468"/>
      <c r="D22" s="116"/>
      <c r="E22" s="116"/>
      <c r="F22" s="116"/>
      <c r="G22" s="116"/>
      <c r="H22" s="116"/>
      <c r="I22" s="117"/>
      <c r="J22" s="64"/>
    </row>
    <row r="23" spans="1:130" s="22" customFormat="1" ht="69.75" customHeight="1" collapsed="1" thickBot="1" x14ac:dyDescent="0.35">
      <c r="A23" s="62"/>
      <c r="B23" s="467" t="s">
        <v>1886</v>
      </c>
      <c r="C23" s="468"/>
      <c r="D23" s="118"/>
      <c r="E23" s="118"/>
      <c r="F23" s="118"/>
      <c r="G23" s="118"/>
      <c r="H23" s="118"/>
      <c r="I23" s="119"/>
      <c r="J23" s="64"/>
    </row>
    <row r="24" spans="1:130" s="22" customFormat="1" ht="15" thickBot="1" x14ac:dyDescent="0.35">
      <c r="A24" s="62"/>
      <c r="B24" s="486"/>
      <c r="C24" s="486"/>
      <c r="D24" s="486"/>
      <c r="E24" s="486"/>
      <c r="F24" s="486"/>
      <c r="G24" s="486"/>
      <c r="H24" s="486"/>
      <c r="I24" s="486"/>
      <c r="J24" s="64"/>
    </row>
    <row r="25" spans="1:130" s="22" customFormat="1" ht="23.4" thickBot="1" x14ac:dyDescent="0.35">
      <c r="A25" s="62"/>
      <c r="B25" s="666" t="s">
        <v>1887</v>
      </c>
      <c r="C25" s="667"/>
      <c r="D25" s="667"/>
      <c r="E25" s="667"/>
      <c r="F25" s="667"/>
      <c r="G25" s="667"/>
      <c r="H25" s="667"/>
      <c r="I25" s="668"/>
      <c r="J25" s="64"/>
    </row>
    <row r="26" spans="1:130" s="22" customFormat="1" ht="21" customHeight="1" thickBot="1" x14ac:dyDescent="0.35">
      <c r="A26" s="62"/>
      <c r="B26" s="664" t="s">
        <v>1888</v>
      </c>
      <c r="C26" s="665"/>
      <c r="D26" s="23" t="s">
        <v>103</v>
      </c>
      <c r="E26" s="24" t="s">
        <v>104</v>
      </c>
      <c r="F26" s="24" t="s">
        <v>105</v>
      </c>
      <c r="G26" s="24" t="s">
        <v>106</v>
      </c>
      <c r="H26" s="24" t="s">
        <v>107</v>
      </c>
      <c r="I26" s="25" t="s">
        <v>108</v>
      </c>
      <c r="J26" s="64"/>
    </row>
    <row r="27" spans="1:130" s="22" customFormat="1" x14ac:dyDescent="0.3">
      <c r="A27" s="62"/>
      <c r="B27" s="484" t="s">
        <v>1213</v>
      </c>
      <c r="C27" s="485"/>
      <c r="D27" s="16"/>
      <c r="E27" s="16"/>
      <c r="F27" s="16"/>
      <c r="G27" s="16"/>
      <c r="H27" s="16"/>
      <c r="I27" s="16"/>
      <c r="J27" s="64"/>
    </row>
    <row r="28" spans="1:130" s="22" customFormat="1" ht="69" customHeight="1" collapsed="1" x14ac:dyDescent="0.3">
      <c r="A28" s="62"/>
      <c r="B28" s="467" t="s">
        <v>781</v>
      </c>
      <c r="C28" s="468"/>
      <c r="D28" s="26"/>
      <c r="E28" s="26"/>
      <c r="F28" s="26"/>
      <c r="G28" s="26"/>
      <c r="H28" s="26"/>
      <c r="I28" s="32"/>
      <c r="J28" s="64"/>
    </row>
    <row r="29" spans="1:130" s="22" customFormat="1" x14ac:dyDescent="0.3">
      <c r="A29" s="62"/>
      <c r="B29" s="469" t="s">
        <v>814</v>
      </c>
      <c r="C29" s="470"/>
      <c r="D29" s="19"/>
      <c r="E29" s="19"/>
      <c r="F29" s="19"/>
      <c r="G29" s="19"/>
      <c r="H29" s="19"/>
      <c r="I29" s="27"/>
      <c r="J29" s="64"/>
    </row>
    <row r="30" spans="1:130" s="22" customFormat="1" ht="18.75" customHeight="1" thickBot="1" x14ac:dyDescent="0.35">
      <c r="A30" s="62"/>
      <c r="B30" s="467" t="s">
        <v>1889</v>
      </c>
      <c r="C30" s="468"/>
      <c r="D30" s="26"/>
      <c r="E30" s="26"/>
      <c r="F30" s="26"/>
      <c r="G30" s="26"/>
      <c r="H30" s="26"/>
      <c r="I30" s="29"/>
      <c r="J30" s="64"/>
    </row>
    <row r="31" spans="1:130" s="22" customFormat="1" ht="18.75" customHeight="1" thickBot="1" x14ac:dyDescent="0.35">
      <c r="A31" s="62"/>
      <c r="B31" s="664" t="s">
        <v>1890</v>
      </c>
      <c r="C31" s="665"/>
      <c r="D31" s="23" t="s">
        <v>103</v>
      </c>
      <c r="E31" s="24" t="s">
        <v>104</v>
      </c>
      <c r="F31" s="24" t="s">
        <v>105</v>
      </c>
      <c r="G31" s="24" t="s">
        <v>106</v>
      </c>
      <c r="H31" s="24" t="s">
        <v>107</v>
      </c>
      <c r="I31" s="25" t="s">
        <v>108</v>
      </c>
      <c r="J31" s="64"/>
    </row>
    <row r="32" spans="1:130" s="22" customFormat="1" x14ac:dyDescent="0.3">
      <c r="A32" s="62"/>
      <c r="B32" s="484" t="s">
        <v>1213</v>
      </c>
      <c r="C32" s="485"/>
      <c r="D32" s="16"/>
      <c r="E32" s="16"/>
      <c r="F32" s="16"/>
      <c r="G32" s="16"/>
      <c r="H32" s="110"/>
      <c r="I32" s="111"/>
      <c r="J32" s="64"/>
      <c r="DZ32" s="147">
        <f>COUNTIF(D27:F27,"&lt;&gt;")</f>
        <v>0</v>
      </c>
    </row>
    <row r="33" spans="1:130" s="22" customFormat="1" collapsed="1" x14ac:dyDescent="0.3">
      <c r="A33" s="62"/>
      <c r="B33" s="467" t="s">
        <v>781</v>
      </c>
      <c r="C33" s="468"/>
      <c r="D33" s="26"/>
      <c r="E33" s="26"/>
      <c r="F33" s="26"/>
      <c r="G33" s="26"/>
      <c r="H33" s="109"/>
      <c r="I33" s="112"/>
      <c r="J33" s="64"/>
    </row>
    <row r="34" spans="1:130" s="22" customFormat="1" x14ac:dyDescent="0.3">
      <c r="A34" s="62"/>
      <c r="B34" s="469" t="s">
        <v>814</v>
      </c>
      <c r="C34" s="470"/>
      <c r="D34" s="19"/>
      <c r="E34" s="19"/>
      <c r="F34" s="19"/>
      <c r="G34" s="19"/>
      <c r="H34" s="109"/>
      <c r="I34" s="112"/>
      <c r="J34" s="64"/>
    </row>
    <row r="35" spans="1:130" s="22" customFormat="1" ht="67.5" customHeight="1" thickBot="1" x14ac:dyDescent="0.35">
      <c r="A35" s="62"/>
      <c r="B35" s="467" t="s">
        <v>1889</v>
      </c>
      <c r="C35" s="468"/>
      <c r="D35" s="26">
        <v>0</v>
      </c>
      <c r="E35" s="26">
        <v>0</v>
      </c>
      <c r="F35" s="26"/>
      <c r="G35" s="26"/>
      <c r="H35" s="108"/>
      <c r="I35" s="113"/>
      <c r="J35" s="64"/>
    </row>
    <row r="36" spans="1:130" s="22" customFormat="1" ht="18.75" customHeight="1" thickBot="1" x14ac:dyDescent="0.35">
      <c r="A36" s="62"/>
      <c r="B36" s="664" t="s">
        <v>97</v>
      </c>
      <c r="C36" s="665"/>
      <c r="D36" s="23" t="s">
        <v>103</v>
      </c>
      <c r="E36" s="24" t="s">
        <v>104</v>
      </c>
      <c r="F36" s="24" t="s">
        <v>105</v>
      </c>
      <c r="G36" s="24" t="s">
        <v>106</v>
      </c>
      <c r="H36" s="24" t="s">
        <v>107</v>
      </c>
      <c r="I36" s="25" t="s">
        <v>108</v>
      </c>
      <c r="J36" s="64"/>
    </row>
    <row r="37" spans="1:130" s="22" customFormat="1" x14ac:dyDescent="0.3">
      <c r="A37" s="62"/>
      <c r="B37" s="484" t="s">
        <v>1213</v>
      </c>
      <c r="C37" s="485"/>
      <c r="D37" s="16"/>
      <c r="E37" s="16"/>
      <c r="F37" s="16"/>
      <c r="G37" s="16"/>
      <c r="H37" s="110"/>
      <c r="I37" s="111"/>
      <c r="J37" s="64"/>
      <c r="DZ37" s="147">
        <f>COUNTIF(D32:F32,"&lt;&gt;")</f>
        <v>0</v>
      </c>
    </row>
    <row r="38" spans="1:130" s="22" customFormat="1" collapsed="1" x14ac:dyDescent="0.3">
      <c r="A38" s="62"/>
      <c r="B38" s="467" t="s">
        <v>781</v>
      </c>
      <c r="C38" s="468"/>
      <c r="D38" s="26"/>
      <c r="E38" s="26"/>
      <c r="F38" s="26"/>
      <c r="G38" s="26"/>
      <c r="H38" s="109"/>
      <c r="I38" s="112"/>
      <c r="J38" s="64"/>
    </row>
    <row r="39" spans="1:130" s="22" customFormat="1" x14ac:dyDescent="0.3">
      <c r="A39" s="62"/>
      <c r="B39" s="469" t="s">
        <v>814</v>
      </c>
      <c r="C39" s="470"/>
      <c r="D39" s="19"/>
      <c r="E39" s="19"/>
      <c r="F39" s="19"/>
      <c r="G39" s="19"/>
      <c r="H39" s="109"/>
      <c r="I39" s="112"/>
      <c r="J39" s="64"/>
    </row>
    <row r="40" spans="1:130" s="22" customFormat="1" ht="28.2" customHeight="1" thickBot="1" x14ac:dyDescent="0.35">
      <c r="B40" s="467" t="s">
        <v>1889</v>
      </c>
      <c r="C40" s="468"/>
      <c r="D40" s="26">
        <v>0</v>
      </c>
      <c r="E40" s="26">
        <v>0</v>
      </c>
      <c r="F40" s="26"/>
      <c r="G40" s="26"/>
      <c r="H40" s="108"/>
      <c r="I40" s="113"/>
      <c r="J40" s="64"/>
    </row>
    <row r="41" spans="1:130" s="22" customFormat="1" ht="18.75" customHeight="1" thickBot="1" x14ac:dyDescent="0.35">
      <c r="B41" s="664" t="s">
        <v>1891</v>
      </c>
      <c r="C41" s="665"/>
      <c r="D41" s="23" t="s">
        <v>103</v>
      </c>
      <c r="E41" s="24" t="s">
        <v>104</v>
      </c>
      <c r="F41" s="24" t="s">
        <v>105</v>
      </c>
      <c r="G41" s="24" t="s">
        <v>106</v>
      </c>
      <c r="H41" s="24" t="s">
        <v>107</v>
      </c>
      <c r="I41" s="25" t="s">
        <v>108</v>
      </c>
      <c r="J41" s="64"/>
    </row>
    <row r="42" spans="1:130" s="22" customFormat="1" x14ac:dyDescent="0.3">
      <c r="B42" s="484" t="s">
        <v>1213</v>
      </c>
      <c r="C42" s="485"/>
      <c r="D42" s="16"/>
      <c r="E42" s="16"/>
      <c r="F42" s="16"/>
      <c r="G42" s="16"/>
      <c r="H42" s="110"/>
      <c r="I42" s="111"/>
      <c r="J42" s="64"/>
      <c r="DZ42" s="147">
        <f>COUNTIF(D37:F37,"&lt;&gt;")</f>
        <v>0</v>
      </c>
    </row>
    <row r="43" spans="1:130" s="22" customFormat="1" x14ac:dyDescent="0.3">
      <c r="B43" s="467" t="s">
        <v>781</v>
      </c>
      <c r="C43" s="468"/>
      <c r="D43" s="26"/>
      <c r="E43" s="26"/>
      <c r="F43" s="26"/>
      <c r="G43" s="26"/>
      <c r="H43" s="109"/>
      <c r="I43" s="112"/>
      <c r="J43" s="64"/>
      <c r="W43" s="82"/>
      <c r="X43" s="82"/>
    </row>
    <row r="44" spans="1:130" s="22" customFormat="1" x14ac:dyDescent="0.3">
      <c r="B44" s="469" t="s">
        <v>814</v>
      </c>
      <c r="C44" s="470"/>
      <c r="D44" s="19"/>
      <c r="E44" s="19"/>
      <c r="F44" s="19"/>
      <c r="G44" s="19"/>
      <c r="H44" s="109"/>
      <c r="I44" s="112"/>
      <c r="J44" s="64"/>
      <c r="W44" s="82"/>
      <c r="X44" s="82"/>
    </row>
    <row r="45" spans="1:130" s="22" customFormat="1" ht="29.25" customHeight="1" thickBot="1" x14ac:dyDescent="0.35">
      <c r="A45" s="82"/>
      <c r="B45" s="467" t="s">
        <v>1889</v>
      </c>
      <c r="C45" s="468"/>
      <c r="D45" s="26">
        <v>0</v>
      </c>
      <c r="E45" s="26">
        <v>0</v>
      </c>
      <c r="F45" s="26"/>
      <c r="G45" s="26"/>
      <c r="H45" s="108"/>
      <c r="I45" s="113"/>
      <c r="J45" s="64"/>
      <c r="W45" s="82"/>
      <c r="X45" s="82"/>
    </row>
    <row r="46" spans="1:130" s="22" customFormat="1" ht="18.75" customHeight="1" thickBot="1" x14ac:dyDescent="0.35">
      <c r="A46" s="82"/>
      <c r="B46" s="664" t="s">
        <v>41</v>
      </c>
      <c r="C46" s="665"/>
      <c r="D46" s="23" t="s">
        <v>103</v>
      </c>
      <c r="E46" s="24" t="s">
        <v>104</v>
      </c>
      <c r="F46" s="24" t="s">
        <v>105</v>
      </c>
      <c r="G46" s="24" t="s">
        <v>106</v>
      </c>
      <c r="H46" s="24" t="s">
        <v>107</v>
      </c>
      <c r="I46" s="25" t="s">
        <v>108</v>
      </c>
      <c r="J46" s="64"/>
      <c r="W46" s="82"/>
      <c r="X46" s="82"/>
    </row>
    <row r="47" spans="1:130" s="22" customFormat="1" x14ac:dyDescent="0.3">
      <c r="A47" s="82"/>
      <c r="B47" s="484" t="s">
        <v>1213</v>
      </c>
      <c r="C47" s="485"/>
      <c r="D47" s="16"/>
      <c r="E47" s="16"/>
      <c r="F47" s="16"/>
      <c r="G47" s="16"/>
      <c r="H47" s="110"/>
      <c r="I47" s="111"/>
      <c r="J47" s="64"/>
      <c r="W47" s="82"/>
      <c r="X47" s="82"/>
      <c r="DZ47" s="147">
        <f>COUNTIF(D42:F42,"&lt;&gt;")</f>
        <v>0</v>
      </c>
    </row>
    <row r="48" spans="1:130" s="22" customFormat="1" x14ac:dyDescent="0.3">
      <c r="A48" s="82"/>
      <c r="B48" s="467" t="s">
        <v>781</v>
      </c>
      <c r="C48" s="468"/>
      <c r="D48" s="26"/>
      <c r="E48" s="26"/>
      <c r="F48" s="26"/>
      <c r="G48" s="26"/>
      <c r="H48" s="109"/>
      <c r="I48" s="112"/>
      <c r="J48" s="64"/>
      <c r="W48" s="82"/>
      <c r="X48" s="82"/>
    </row>
    <row r="49" spans="1:130" s="22" customFormat="1" x14ac:dyDescent="0.3">
      <c r="A49" s="82"/>
      <c r="B49" s="469" t="s">
        <v>814</v>
      </c>
      <c r="C49" s="470"/>
      <c r="D49" s="19"/>
      <c r="E49" s="19"/>
      <c r="F49" s="19"/>
      <c r="G49" s="19"/>
      <c r="H49" s="109"/>
      <c r="I49" s="112"/>
      <c r="J49" s="64"/>
      <c r="W49" s="82"/>
      <c r="X49" s="82"/>
    </row>
    <row r="50" spans="1:130" ht="48" customHeight="1" thickBot="1" x14ac:dyDescent="0.35">
      <c r="B50" s="467" t="s">
        <v>1889</v>
      </c>
      <c r="C50" s="468"/>
      <c r="D50" s="26">
        <v>0</v>
      </c>
      <c r="E50" s="26">
        <v>0</v>
      </c>
      <c r="F50" s="26"/>
      <c r="G50" s="26"/>
      <c r="H50" s="108"/>
      <c r="I50" s="113"/>
      <c r="J50" s="64"/>
    </row>
    <row r="51" spans="1:130" ht="15" thickBot="1" x14ac:dyDescent="0.35">
      <c r="B51" s="583"/>
      <c r="C51" s="583"/>
      <c r="D51" s="583"/>
      <c r="E51" s="583"/>
      <c r="F51" s="583"/>
      <c r="G51" s="583"/>
      <c r="H51" s="583"/>
      <c r="I51" s="583"/>
      <c r="J51" s="64"/>
    </row>
    <row r="52" spans="1:130" x14ac:dyDescent="0.3">
      <c r="B52" s="494" t="s">
        <v>131</v>
      </c>
      <c r="C52" s="497"/>
      <c r="D52" s="497"/>
      <c r="E52" s="497"/>
      <c r="F52" s="497"/>
      <c r="G52" s="497"/>
      <c r="H52" s="497"/>
      <c r="I52" s="498"/>
      <c r="J52" s="64"/>
      <c r="DZ52" s="147">
        <f>COUNTIF(D47:F47,"&lt;&gt;")</f>
        <v>0</v>
      </c>
    </row>
    <row r="53" spans="1:130" x14ac:dyDescent="0.3">
      <c r="B53" s="495"/>
      <c r="C53" s="499"/>
      <c r="D53" s="499"/>
      <c r="E53" s="499"/>
      <c r="F53" s="499"/>
      <c r="G53" s="499"/>
      <c r="H53" s="499"/>
      <c r="I53" s="500"/>
      <c r="J53" s="64"/>
    </row>
    <row r="54" spans="1:130" x14ac:dyDescent="0.3">
      <c r="B54" s="495"/>
      <c r="C54" s="499"/>
      <c r="D54" s="499"/>
      <c r="E54" s="499"/>
      <c r="F54" s="499"/>
      <c r="G54" s="499"/>
      <c r="H54" s="499"/>
      <c r="I54" s="500"/>
      <c r="J54" s="64"/>
    </row>
    <row r="55" spans="1:130" ht="48.75" customHeight="1" x14ac:dyDescent="0.3">
      <c r="B55" s="495"/>
      <c r="C55" s="499"/>
      <c r="D55" s="499"/>
      <c r="E55" s="499"/>
      <c r="F55" s="499"/>
      <c r="G55" s="499"/>
      <c r="H55" s="499"/>
      <c r="I55" s="500"/>
      <c r="J55" s="64"/>
    </row>
    <row r="56" spans="1:130" ht="15" thickBot="1" x14ac:dyDescent="0.35">
      <c r="B56" s="496"/>
      <c r="C56" s="501"/>
      <c r="D56" s="501"/>
      <c r="E56" s="501"/>
      <c r="F56" s="501"/>
      <c r="G56" s="501"/>
      <c r="H56" s="501"/>
      <c r="I56" s="502"/>
      <c r="J56" s="64"/>
    </row>
    <row r="57" spans="1:130" ht="21" customHeight="1" x14ac:dyDescent="0.3">
      <c r="B57" s="233"/>
      <c r="C57" s="233"/>
      <c r="D57" s="231"/>
      <c r="E57" s="231"/>
      <c r="F57" s="231"/>
      <c r="G57" s="231"/>
      <c r="H57" s="231"/>
      <c r="I57" s="231"/>
      <c r="J57" s="64"/>
    </row>
    <row r="58" spans="1:130" ht="21" customHeight="1" thickBot="1" x14ac:dyDescent="0.35">
      <c r="A58" s="63"/>
      <c r="B58" s="537" t="str">
        <f>'WINDOWS 1'!$B$37</f>
        <v>APROBADOR POR: Jefe Dpto. Servicios Compartidos</v>
      </c>
      <c r="C58" s="537"/>
      <c r="D58" s="537"/>
      <c r="E58" s="35"/>
      <c r="F58" s="35" t="str">
        <f>'WINDOWS 1'!F37</f>
        <v>V20 de 26/09/2023</v>
      </c>
      <c r="G58" s="36"/>
      <c r="H58" s="36"/>
      <c r="I58" s="36" t="str">
        <f>"Pág. " &amp;Navegación!A100 &amp; " de " &amp;Navegación!$B$102</f>
        <v>Pág.  de 54</v>
      </c>
      <c r="J58" s="65"/>
    </row>
    <row r="59" spans="1:130" ht="21" customHeight="1" thickTop="1" x14ac:dyDescent="0.3">
      <c r="B59" s="22"/>
      <c r="C59" s="22"/>
      <c r="D59" s="22"/>
      <c r="E59" s="22"/>
      <c r="F59" s="22"/>
      <c r="G59" s="22"/>
      <c r="H59" s="22"/>
      <c r="I59" s="22"/>
    </row>
    <row r="60" spans="1:130" ht="21" customHeight="1" x14ac:dyDescent="0.3">
      <c r="B60" s="22"/>
      <c r="C60" s="22"/>
      <c r="D60" s="22"/>
      <c r="E60" s="22"/>
      <c r="F60" s="22"/>
      <c r="G60" s="22"/>
      <c r="H60" s="22"/>
      <c r="I60" s="22"/>
    </row>
    <row r="61" spans="1:130" ht="21" customHeight="1" x14ac:dyDescent="0.3">
      <c r="B61" s="22"/>
      <c r="C61" s="22"/>
      <c r="D61" s="22"/>
      <c r="E61" s="22"/>
      <c r="F61" s="22"/>
      <c r="G61" s="22"/>
      <c r="H61" s="22"/>
      <c r="I61" s="22"/>
    </row>
    <row r="62" spans="1:130" x14ac:dyDescent="0.3">
      <c r="B62" s="22"/>
      <c r="C62" s="22"/>
      <c r="D62" s="22"/>
      <c r="E62" s="22"/>
      <c r="F62" s="22"/>
      <c r="G62" s="22"/>
      <c r="H62" s="22"/>
      <c r="I62" s="22"/>
    </row>
  </sheetData>
  <sheetProtection algorithmName="SHA-512" hashValue="00Ic4vnX8X3gQ+P3a/wW/0Tvy3JG0OylXZoolmwGibccAqVrCIwECanrbtq9XAvHwyx4N0JGJ9xqooHbbthReQ==" saltValue="7RRfPFZYdKLcEdUpVOtefg==" spinCount="100000" sheet="1" insertColumns="0" insertRows="0"/>
  <dataConsolidate/>
  <mergeCells count="56">
    <mergeCell ref="B52:B56"/>
    <mergeCell ref="C52:I56"/>
    <mergeCell ref="B50:C50"/>
    <mergeCell ref="B16:C16"/>
    <mergeCell ref="B17:C17"/>
    <mergeCell ref="B18:C18"/>
    <mergeCell ref="B19:C19"/>
    <mergeCell ref="B20:C20"/>
    <mergeCell ref="B23:C23"/>
    <mergeCell ref="B47:C47"/>
    <mergeCell ref="B48:C48"/>
    <mergeCell ref="B49:C49"/>
    <mergeCell ref="B24:I24"/>
    <mergeCell ref="B25:I25"/>
    <mergeCell ref="B51:I51"/>
    <mergeCell ref="B30:C30"/>
    <mergeCell ref="B27:C27"/>
    <mergeCell ref="B28:C28"/>
    <mergeCell ref="B29:C29"/>
    <mergeCell ref="B35:C35"/>
    <mergeCell ref="B42:C42"/>
    <mergeCell ref="B34:C34"/>
    <mergeCell ref="B43:C43"/>
    <mergeCell ref="B44:C44"/>
    <mergeCell ref="B45:C45"/>
    <mergeCell ref="B39:C39"/>
    <mergeCell ref="B40:C40"/>
    <mergeCell ref="B41:C41"/>
    <mergeCell ref="B46:C46"/>
    <mergeCell ref="B58:D58"/>
    <mergeCell ref="B26:C26"/>
    <mergeCell ref="B4:I4"/>
    <mergeCell ref="B31:C31"/>
    <mergeCell ref="B32:C32"/>
    <mergeCell ref="B5:I5"/>
    <mergeCell ref="B21:C21"/>
    <mergeCell ref="B36:C36"/>
    <mergeCell ref="B37:C37"/>
    <mergeCell ref="B38:C38"/>
    <mergeCell ref="B33:C33"/>
    <mergeCell ref="B22:C22"/>
    <mergeCell ref="B11:C11"/>
    <mergeCell ref="B12:C12"/>
    <mergeCell ref="B13:C13"/>
    <mergeCell ref="A1:J1"/>
    <mergeCell ref="B2:B3"/>
    <mergeCell ref="C2:I2"/>
    <mergeCell ref="C3:E3"/>
    <mergeCell ref="F3:I3"/>
    <mergeCell ref="B14:C14"/>
    <mergeCell ref="B15:C15"/>
    <mergeCell ref="B6:C6"/>
    <mergeCell ref="B7:C7"/>
    <mergeCell ref="B8:C8"/>
    <mergeCell ref="B9:C9"/>
    <mergeCell ref="B10:C10"/>
  </mergeCells>
  <conditionalFormatting sqref="D35:G35">
    <cfRule type="expression" dxfId="63" priority="100">
      <formula>#REF!="Modificación"</formula>
    </cfRule>
    <cfRule type="expression" dxfId="62" priority="101">
      <formula>#REF!="Alta"</formula>
    </cfRule>
  </conditionalFormatting>
  <conditionalFormatting sqref="D40:G40">
    <cfRule type="expression" dxfId="61" priority="73">
      <formula>#REF!="Modificación"</formula>
    </cfRule>
    <cfRule type="expression" dxfId="60" priority="74">
      <formula>#REF!="Alta"</formula>
    </cfRule>
  </conditionalFormatting>
  <conditionalFormatting sqref="D45:G45">
    <cfRule type="expression" dxfId="59" priority="59">
      <formula>#REF!="Modificación"</formula>
    </cfRule>
    <cfRule type="expression" dxfId="58" priority="60">
      <formula>#REF!="Alta"</formula>
    </cfRule>
  </conditionalFormatting>
  <conditionalFormatting sqref="D50:G50">
    <cfRule type="expression" dxfId="57" priority="49">
      <formula>#REF!="Modificación"</formula>
    </cfRule>
    <cfRule type="expression" dxfId="56" priority="50">
      <formula>#REF!="Alta"</formula>
    </cfRule>
  </conditionalFormatting>
  <conditionalFormatting sqref="D32:H32">
    <cfRule type="expression" dxfId="55" priority="99">
      <formula>D$7&lt;&gt;""</formula>
    </cfRule>
  </conditionalFormatting>
  <conditionalFormatting sqref="D37:H37">
    <cfRule type="expression" dxfId="54" priority="72">
      <formula>D$7&lt;&gt;""</formula>
    </cfRule>
  </conditionalFormatting>
  <conditionalFormatting sqref="D42:H42">
    <cfRule type="expression" dxfId="53" priority="58">
      <formula>D$7&lt;&gt;""</formula>
    </cfRule>
  </conditionalFormatting>
  <conditionalFormatting sqref="D47:H47">
    <cfRule type="expression" dxfId="52" priority="48">
      <formula>D$7&lt;&gt;""</formula>
    </cfRule>
  </conditionalFormatting>
  <conditionalFormatting sqref="D27:I27">
    <cfRule type="expression" dxfId="51" priority="140">
      <formula>D$7&lt;&gt;""</formula>
    </cfRule>
  </conditionalFormatting>
  <conditionalFormatting sqref="D28:I29">
    <cfRule type="expression" dxfId="50" priority="137">
      <formula>D$27="Baja"</formula>
    </cfRule>
    <cfRule type="expression" dxfId="49" priority="138">
      <formula>D$27="Modificar"</formula>
    </cfRule>
  </conditionalFormatting>
  <conditionalFormatting sqref="D29:I29">
    <cfRule type="expression" dxfId="48" priority="139">
      <formula>D$27="Crear"</formula>
    </cfRule>
  </conditionalFormatting>
  <conditionalFormatting sqref="D30:I30">
    <cfRule type="expression" dxfId="47" priority="84">
      <formula>#REF!="Modificación"</formula>
    </cfRule>
    <cfRule type="expression" dxfId="46" priority="85">
      <formula>#REF!="Alta"</formula>
    </cfRule>
  </conditionalFormatting>
  <conditionalFormatting sqref="D33:I34">
    <cfRule type="expression" dxfId="45" priority="96">
      <formula>D$32="Baja"</formula>
    </cfRule>
    <cfRule type="expression" dxfId="44" priority="97">
      <formula>D$32="Modificar"</formula>
    </cfRule>
  </conditionalFormatting>
  <conditionalFormatting sqref="D34:I34">
    <cfRule type="expression" dxfId="43" priority="98">
      <formula>D$32="Crear"</formula>
    </cfRule>
  </conditionalFormatting>
  <conditionalFormatting sqref="D38:I39">
    <cfRule type="expression" dxfId="42" priority="69">
      <formula>D$37="Baja"</formula>
    </cfRule>
    <cfRule type="expression" dxfId="41" priority="70">
      <formula>D$37="Modificar"</formula>
    </cfRule>
  </conditionalFormatting>
  <conditionalFormatting sqref="D39:I39">
    <cfRule type="expression" dxfId="40" priority="71">
      <formula>D$37="Crear"</formula>
    </cfRule>
  </conditionalFormatting>
  <conditionalFormatting sqref="D43:I44">
    <cfRule type="expression" dxfId="39" priority="55">
      <formula>D$42="Baja"</formula>
    </cfRule>
    <cfRule type="expression" dxfId="38" priority="56">
      <formula>D$42="Modificar"</formula>
    </cfRule>
  </conditionalFormatting>
  <conditionalFormatting sqref="D44:I44">
    <cfRule type="expression" dxfId="37" priority="57">
      <formula>D$42="Crear"</formula>
    </cfRule>
  </conditionalFormatting>
  <conditionalFormatting sqref="D48:I49">
    <cfRule type="expression" dxfId="36" priority="45">
      <formula>D$47="Baja"</formula>
    </cfRule>
    <cfRule type="expression" dxfId="35" priority="46">
      <formula>D$47="Modificar"</formula>
    </cfRule>
  </conditionalFormatting>
  <conditionalFormatting sqref="D49:I49">
    <cfRule type="expression" dxfId="34" priority="47">
      <formula>D$47="Crear"</formula>
    </cfRule>
  </conditionalFormatting>
  <dataValidations count="11">
    <dataValidation type="list" allowBlank="1" showInputMessage="1" showErrorMessage="1" sqref="D32:I32 D27:I27 D37:I37 D42:I42 D47:I47" xr:uid="{57627213-0DCB-4151-A6F0-2EB809493F53}">
      <formula1>"Crear, Modificar, Baja"</formula1>
    </dataValidation>
    <dataValidation allowBlank="1" showInputMessage="1" showErrorMessage="1" errorTitle="Numero de Documento" error="Digitar un valor numérico" sqref="D7:I7 D21:I23" xr:uid="{1BB303C9-EBA8-460D-84BC-ACC6882678D5}"/>
    <dataValidation type="list" allowBlank="1" showInputMessage="1" showErrorMessage="1" sqref="D34:I34 D29:I29 D39:I39 D44:I44 D49:I49" xr:uid="{65FAA6D7-EEBF-4087-8D33-CB0E3F03DE88}">
      <formula1>"Pruebas, Producción, Ambos"</formula1>
    </dataValidation>
    <dataValidation type="whole" allowBlank="1" showInputMessage="1" showErrorMessage="1" errorTitle="Numero de Documento" error="Digitar un valor numérico" sqref="D8:I8" xr:uid="{B070EDDE-68B1-4F86-A1D5-33927F94A0E2}">
      <formula1>1</formula1>
      <formula2>9999999999999990</formula2>
    </dataValidation>
    <dataValidation operator="greaterThan" allowBlank="1" showInputMessage="1" errorTitle="Fecha finalización" error="Digite una fecha valida. La fecha debe ser mayor a la de Inicio Contrato y a la fecha actual del sistema." sqref="D19:I19" xr:uid="{3F51CA56-CFF2-4AF3-9C64-41FBFF64248E}"/>
    <dataValidation type="whole" allowBlank="1" showInputMessage="1" showErrorMessage="1" errorTitle="Centro de Costo" error="Digitar un valor numérico" sqref="D11:I11" xr:uid="{6927BF1E-7414-4ED8-970F-8AFD19B5B1E8}">
      <formula1>0</formula1>
      <formula2>9999</formula2>
    </dataValidation>
    <dataValidation type="textLength" allowBlank="1" showInputMessage="1" showErrorMessage="1" errorTitle="Nombre Dependencia" error="Solo se aceptan caracteres albabeticos. Favor digitar el nombre de la Dependencia." sqref="D14:I14" xr:uid="{F025062F-C6D6-480B-A843-B7A76A713BF4}">
      <formula1>5</formula1>
      <formula2>100</formula2>
    </dataValidation>
    <dataValidation type="date" allowBlank="1" showInputMessage="1" showErrorMessage="1" errorTitle="Fecha inicio" error="Digite una fecha valida" sqref="D18:I18" xr:uid="{1FCC43B9-B27D-41EA-BC21-A3B500068758}">
      <formula1>19725</formula1>
      <formula2>2958465</formula2>
    </dataValidation>
    <dataValidation type="list" allowBlank="1" showInputMessage="1" showErrorMessage="1" sqref="D16:I16" xr:uid="{42AACCF1-9E5B-47F5-BB40-9248EADB65A4}">
      <formula1>"Empleado CAFAM, Contratista"</formula1>
    </dataValidation>
    <dataValidation type="whole" allowBlank="1" showInputMessage="1" showErrorMessage="1" errorTitle="Centro de Costo" error="Digitar un valor numérico" sqref="D12:I13" xr:uid="{DAEBAFCF-45CA-4E98-8EFD-45354620E046}">
      <formula1>1</formula1>
      <formula2>9999999999999990</formula2>
    </dataValidation>
    <dataValidation type="list" allowBlank="1" showInputMessage="1" showErrorMessage="1" errorTitle="Numero de Documento" error="Digitar un valor numérico" sqref="D20:I20" xr:uid="{6232D95E-DBDD-4DDB-9985-70B977906590}">
      <formula1>"Normal, Servicio"</formula1>
    </dataValidation>
  </dataValidations>
  <pageMargins left="0.70866141732283472" right="0.70866141732283472" top="0.74803149606299213" bottom="0.74803149606299213" header="0.31496062992125984" footer="0.31496062992125984"/>
  <pageSetup paperSize="9" scale="47"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5607" r:id="rId4" name="List Box 38">
              <controlPr defaultSize="0" autoLine="0" autoPict="0">
                <anchor moveWithCells="1">
                  <from>
                    <xdr:col>3</xdr:col>
                    <xdr:colOff>30480</xdr:colOff>
                    <xdr:row>27</xdr:row>
                    <xdr:rowOff>22860</xdr:rowOff>
                  </from>
                  <to>
                    <xdr:col>3</xdr:col>
                    <xdr:colOff>1363980</xdr:colOff>
                    <xdr:row>27</xdr:row>
                    <xdr:rowOff>861060</xdr:rowOff>
                  </to>
                </anchor>
              </controlPr>
            </control>
          </mc:Choice>
        </mc:AlternateContent>
        <mc:AlternateContent xmlns:mc="http://schemas.openxmlformats.org/markup-compatibility/2006">
          <mc:Choice Requires="x14">
            <control shapeId="25682" r:id="rId5" name="List Box 38">
              <controlPr defaultSize="0" autoLine="0" autoPict="0">
                <anchor moveWithCells="1">
                  <from>
                    <xdr:col>3</xdr:col>
                    <xdr:colOff>22860</xdr:colOff>
                    <xdr:row>34</xdr:row>
                    <xdr:rowOff>22860</xdr:rowOff>
                  </from>
                  <to>
                    <xdr:col>3</xdr:col>
                    <xdr:colOff>1356360</xdr:colOff>
                    <xdr:row>34</xdr:row>
                    <xdr:rowOff>792480</xdr:rowOff>
                  </to>
                </anchor>
              </controlPr>
            </control>
          </mc:Choice>
        </mc:AlternateContent>
        <mc:AlternateContent xmlns:mc="http://schemas.openxmlformats.org/markup-compatibility/2006">
          <mc:Choice Requires="x14">
            <control shapeId="25690" r:id="rId6" name="List Box 38">
              <controlPr defaultSize="0" autoLine="0" autoPict="0">
                <anchor moveWithCells="1">
                  <from>
                    <xdr:col>4</xdr:col>
                    <xdr:colOff>30480</xdr:colOff>
                    <xdr:row>27</xdr:row>
                    <xdr:rowOff>22860</xdr:rowOff>
                  </from>
                  <to>
                    <xdr:col>4</xdr:col>
                    <xdr:colOff>1363980</xdr:colOff>
                    <xdr:row>27</xdr:row>
                    <xdr:rowOff>861060</xdr:rowOff>
                  </to>
                </anchor>
              </controlPr>
            </control>
          </mc:Choice>
        </mc:AlternateContent>
        <mc:AlternateContent xmlns:mc="http://schemas.openxmlformats.org/markup-compatibility/2006">
          <mc:Choice Requires="x14">
            <control shapeId="25691" r:id="rId7" name="List Box 38">
              <controlPr defaultSize="0" autoLine="0" autoPict="0">
                <anchor moveWithCells="1">
                  <from>
                    <xdr:col>5</xdr:col>
                    <xdr:colOff>30480</xdr:colOff>
                    <xdr:row>27</xdr:row>
                    <xdr:rowOff>22860</xdr:rowOff>
                  </from>
                  <to>
                    <xdr:col>5</xdr:col>
                    <xdr:colOff>1363980</xdr:colOff>
                    <xdr:row>27</xdr:row>
                    <xdr:rowOff>861060</xdr:rowOff>
                  </to>
                </anchor>
              </controlPr>
            </control>
          </mc:Choice>
        </mc:AlternateContent>
        <mc:AlternateContent xmlns:mc="http://schemas.openxmlformats.org/markup-compatibility/2006">
          <mc:Choice Requires="x14">
            <control shapeId="25692" r:id="rId8" name="List Box 38">
              <controlPr defaultSize="0" autoLine="0" autoPict="0">
                <anchor moveWithCells="1">
                  <from>
                    <xdr:col>6</xdr:col>
                    <xdr:colOff>30480</xdr:colOff>
                    <xdr:row>27</xdr:row>
                    <xdr:rowOff>22860</xdr:rowOff>
                  </from>
                  <to>
                    <xdr:col>6</xdr:col>
                    <xdr:colOff>1363980</xdr:colOff>
                    <xdr:row>27</xdr:row>
                    <xdr:rowOff>861060</xdr:rowOff>
                  </to>
                </anchor>
              </controlPr>
            </control>
          </mc:Choice>
        </mc:AlternateContent>
        <mc:AlternateContent xmlns:mc="http://schemas.openxmlformats.org/markup-compatibility/2006">
          <mc:Choice Requires="x14">
            <control shapeId="25693" r:id="rId9" name="List Box 38">
              <controlPr defaultSize="0" autoLine="0" autoPict="0">
                <anchor moveWithCells="1">
                  <from>
                    <xdr:col>7</xdr:col>
                    <xdr:colOff>30480</xdr:colOff>
                    <xdr:row>27</xdr:row>
                    <xdr:rowOff>22860</xdr:rowOff>
                  </from>
                  <to>
                    <xdr:col>7</xdr:col>
                    <xdr:colOff>1363980</xdr:colOff>
                    <xdr:row>27</xdr:row>
                    <xdr:rowOff>861060</xdr:rowOff>
                  </to>
                </anchor>
              </controlPr>
            </control>
          </mc:Choice>
        </mc:AlternateContent>
        <mc:AlternateContent xmlns:mc="http://schemas.openxmlformats.org/markup-compatibility/2006">
          <mc:Choice Requires="x14">
            <control shapeId="25694" r:id="rId10" name="List Box 38">
              <controlPr defaultSize="0" autoLine="0" autoPict="0">
                <anchor moveWithCells="1">
                  <from>
                    <xdr:col>8</xdr:col>
                    <xdr:colOff>22860</xdr:colOff>
                    <xdr:row>27</xdr:row>
                    <xdr:rowOff>22860</xdr:rowOff>
                  </from>
                  <to>
                    <xdr:col>8</xdr:col>
                    <xdr:colOff>1356360</xdr:colOff>
                    <xdr:row>27</xdr:row>
                    <xdr:rowOff>861060</xdr:rowOff>
                  </to>
                </anchor>
              </controlPr>
            </control>
          </mc:Choice>
        </mc:AlternateContent>
        <mc:AlternateContent xmlns:mc="http://schemas.openxmlformats.org/markup-compatibility/2006">
          <mc:Choice Requires="x14">
            <control shapeId="25700" r:id="rId11" name="List Box 100">
              <controlPr defaultSize="0" autoLine="0" autoPict="0">
                <anchor moveWithCells="1">
                  <from>
                    <xdr:col>4</xdr:col>
                    <xdr:colOff>22860</xdr:colOff>
                    <xdr:row>34</xdr:row>
                    <xdr:rowOff>22860</xdr:rowOff>
                  </from>
                  <to>
                    <xdr:col>4</xdr:col>
                    <xdr:colOff>1356360</xdr:colOff>
                    <xdr:row>34</xdr:row>
                    <xdr:rowOff>792480</xdr:rowOff>
                  </to>
                </anchor>
              </controlPr>
            </control>
          </mc:Choice>
        </mc:AlternateContent>
        <mc:AlternateContent xmlns:mc="http://schemas.openxmlformats.org/markup-compatibility/2006">
          <mc:Choice Requires="x14">
            <control shapeId="25701" r:id="rId12" name="List Box 101">
              <controlPr defaultSize="0" autoLine="0" autoPict="0">
                <anchor moveWithCells="1">
                  <from>
                    <xdr:col>5</xdr:col>
                    <xdr:colOff>22860</xdr:colOff>
                    <xdr:row>34</xdr:row>
                    <xdr:rowOff>22860</xdr:rowOff>
                  </from>
                  <to>
                    <xdr:col>5</xdr:col>
                    <xdr:colOff>1356360</xdr:colOff>
                    <xdr:row>34</xdr:row>
                    <xdr:rowOff>792480</xdr:rowOff>
                  </to>
                </anchor>
              </controlPr>
            </control>
          </mc:Choice>
        </mc:AlternateContent>
        <mc:AlternateContent xmlns:mc="http://schemas.openxmlformats.org/markup-compatibility/2006">
          <mc:Choice Requires="x14">
            <control shapeId="25702" r:id="rId13" name="List Box 102">
              <controlPr defaultSize="0" autoLine="0" autoPict="0">
                <anchor moveWithCells="1">
                  <from>
                    <xdr:col>6</xdr:col>
                    <xdr:colOff>22860</xdr:colOff>
                    <xdr:row>34</xdr:row>
                    <xdr:rowOff>22860</xdr:rowOff>
                  </from>
                  <to>
                    <xdr:col>6</xdr:col>
                    <xdr:colOff>1356360</xdr:colOff>
                    <xdr:row>34</xdr:row>
                    <xdr:rowOff>792480</xdr:rowOff>
                  </to>
                </anchor>
              </controlPr>
            </control>
          </mc:Choice>
        </mc:AlternateContent>
        <mc:AlternateContent xmlns:mc="http://schemas.openxmlformats.org/markup-compatibility/2006">
          <mc:Choice Requires="x14">
            <control shapeId="25704" r:id="rId14" name="List Box 104">
              <controlPr defaultSize="0" autoLine="0" autoPict="0">
                <anchor moveWithCells="1">
                  <from>
                    <xdr:col>7</xdr:col>
                    <xdr:colOff>22860</xdr:colOff>
                    <xdr:row>34</xdr:row>
                    <xdr:rowOff>22860</xdr:rowOff>
                  </from>
                  <to>
                    <xdr:col>7</xdr:col>
                    <xdr:colOff>1356360</xdr:colOff>
                    <xdr:row>34</xdr:row>
                    <xdr:rowOff>792480</xdr:rowOff>
                  </to>
                </anchor>
              </controlPr>
            </control>
          </mc:Choice>
        </mc:AlternateContent>
        <mc:AlternateContent xmlns:mc="http://schemas.openxmlformats.org/markup-compatibility/2006">
          <mc:Choice Requires="x14">
            <control shapeId="25705" r:id="rId15" name="List Box 105">
              <controlPr defaultSize="0" autoLine="0" autoPict="0">
                <anchor moveWithCells="1">
                  <from>
                    <xdr:col>8</xdr:col>
                    <xdr:colOff>22860</xdr:colOff>
                    <xdr:row>34</xdr:row>
                    <xdr:rowOff>22860</xdr:rowOff>
                  </from>
                  <to>
                    <xdr:col>8</xdr:col>
                    <xdr:colOff>1356360</xdr:colOff>
                    <xdr:row>34</xdr:row>
                    <xdr:rowOff>792480</xdr:rowOff>
                  </to>
                </anchor>
              </controlPr>
            </control>
          </mc:Choice>
        </mc:AlternateContent>
        <mc:AlternateContent xmlns:mc="http://schemas.openxmlformats.org/markup-compatibility/2006">
          <mc:Choice Requires="x14">
            <control shapeId="25707" r:id="rId16" name="List Box 107">
              <controlPr defaultSize="0" autoLine="0" autoPict="0">
                <anchor moveWithCells="1">
                  <from>
                    <xdr:col>3</xdr:col>
                    <xdr:colOff>30480</xdr:colOff>
                    <xdr:row>39</xdr:row>
                    <xdr:rowOff>22860</xdr:rowOff>
                  </from>
                  <to>
                    <xdr:col>3</xdr:col>
                    <xdr:colOff>1363980</xdr:colOff>
                    <xdr:row>39</xdr:row>
                    <xdr:rowOff>335280</xdr:rowOff>
                  </to>
                </anchor>
              </controlPr>
            </control>
          </mc:Choice>
        </mc:AlternateContent>
        <mc:AlternateContent xmlns:mc="http://schemas.openxmlformats.org/markup-compatibility/2006">
          <mc:Choice Requires="x14">
            <control shapeId="25712" r:id="rId17" name="List Box 112">
              <controlPr defaultSize="0" autoLine="0" autoPict="0">
                <anchor moveWithCells="1">
                  <from>
                    <xdr:col>3</xdr:col>
                    <xdr:colOff>30480</xdr:colOff>
                    <xdr:row>44</xdr:row>
                    <xdr:rowOff>30480</xdr:rowOff>
                  </from>
                  <to>
                    <xdr:col>3</xdr:col>
                    <xdr:colOff>1363980</xdr:colOff>
                    <xdr:row>44</xdr:row>
                    <xdr:rowOff>342900</xdr:rowOff>
                  </to>
                </anchor>
              </controlPr>
            </control>
          </mc:Choice>
        </mc:AlternateContent>
        <mc:AlternateContent xmlns:mc="http://schemas.openxmlformats.org/markup-compatibility/2006">
          <mc:Choice Requires="x14">
            <control shapeId="25714" r:id="rId18" name="List Box 114">
              <controlPr defaultSize="0" autoLine="0" autoPict="0">
                <anchor moveWithCells="1">
                  <from>
                    <xdr:col>4</xdr:col>
                    <xdr:colOff>30480</xdr:colOff>
                    <xdr:row>39</xdr:row>
                    <xdr:rowOff>22860</xdr:rowOff>
                  </from>
                  <to>
                    <xdr:col>4</xdr:col>
                    <xdr:colOff>1363980</xdr:colOff>
                    <xdr:row>39</xdr:row>
                    <xdr:rowOff>335280</xdr:rowOff>
                  </to>
                </anchor>
              </controlPr>
            </control>
          </mc:Choice>
        </mc:AlternateContent>
        <mc:AlternateContent xmlns:mc="http://schemas.openxmlformats.org/markup-compatibility/2006">
          <mc:Choice Requires="x14">
            <control shapeId="25715" r:id="rId19" name="List Box 115">
              <controlPr defaultSize="0" autoLine="0" autoPict="0">
                <anchor moveWithCells="1">
                  <from>
                    <xdr:col>5</xdr:col>
                    <xdr:colOff>30480</xdr:colOff>
                    <xdr:row>39</xdr:row>
                    <xdr:rowOff>22860</xdr:rowOff>
                  </from>
                  <to>
                    <xdr:col>5</xdr:col>
                    <xdr:colOff>1363980</xdr:colOff>
                    <xdr:row>39</xdr:row>
                    <xdr:rowOff>335280</xdr:rowOff>
                  </to>
                </anchor>
              </controlPr>
            </control>
          </mc:Choice>
        </mc:AlternateContent>
        <mc:AlternateContent xmlns:mc="http://schemas.openxmlformats.org/markup-compatibility/2006">
          <mc:Choice Requires="x14">
            <control shapeId="25716" r:id="rId20" name="List Box 116">
              <controlPr defaultSize="0" autoLine="0" autoPict="0">
                <anchor moveWithCells="1">
                  <from>
                    <xdr:col>6</xdr:col>
                    <xdr:colOff>30480</xdr:colOff>
                    <xdr:row>39</xdr:row>
                    <xdr:rowOff>22860</xdr:rowOff>
                  </from>
                  <to>
                    <xdr:col>6</xdr:col>
                    <xdr:colOff>1363980</xdr:colOff>
                    <xdr:row>39</xdr:row>
                    <xdr:rowOff>335280</xdr:rowOff>
                  </to>
                </anchor>
              </controlPr>
            </control>
          </mc:Choice>
        </mc:AlternateContent>
        <mc:AlternateContent xmlns:mc="http://schemas.openxmlformats.org/markup-compatibility/2006">
          <mc:Choice Requires="x14">
            <control shapeId="25717" r:id="rId21" name="List Box 117">
              <controlPr defaultSize="0" autoLine="0" autoPict="0">
                <anchor moveWithCells="1">
                  <from>
                    <xdr:col>7</xdr:col>
                    <xdr:colOff>30480</xdr:colOff>
                    <xdr:row>39</xdr:row>
                    <xdr:rowOff>22860</xdr:rowOff>
                  </from>
                  <to>
                    <xdr:col>7</xdr:col>
                    <xdr:colOff>1363980</xdr:colOff>
                    <xdr:row>39</xdr:row>
                    <xdr:rowOff>335280</xdr:rowOff>
                  </to>
                </anchor>
              </controlPr>
            </control>
          </mc:Choice>
        </mc:AlternateContent>
        <mc:AlternateContent xmlns:mc="http://schemas.openxmlformats.org/markup-compatibility/2006">
          <mc:Choice Requires="x14">
            <control shapeId="25718" r:id="rId22" name="List Box 118">
              <controlPr defaultSize="0" autoLine="0" autoPict="0">
                <anchor moveWithCells="1">
                  <from>
                    <xdr:col>8</xdr:col>
                    <xdr:colOff>22860</xdr:colOff>
                    <xdr:row>39</xdr:row>
                    <xdr:rowOff>22860</xdr:rowOff>
                  </from>
                  <to>
                    <xdr:col>8</xdr:col>
                    <xdr:colOff>1356360</xdr:colOff>
                    <xdr:row>39</xdr:row>
                    <xdr:rowOff>335280</xdr:rowOff>
                  </to>
                </anchor>
              </controlPr>
            </control>
          </mc:Choice>
        </mc:AlternateContent>
        <mc:AlternateContent xmlns:mc="http://schemas.openxmlformats.org/markup-compatibility/2006">
          <mc:Choice Requires="x14">
            <control shapeId="25721" r:id="rId23" name="List Box 121">
              <controlPr defaultSize="0" autoLine="0" autoPict="0">
                <anchor moveWithCells="1">
                  <from>
                    <xdr:col>3</xdr:col>
                    <xdr:colOff>30480</xdr:colOff>
                    <xdr:row>49</xdr:row>
                    <xdr:rowOff>22860</xdr:rowOff>
                  </from>
                  <to>
                    <xdr:col>3</xdr:col>
                    <xdr:colOff>1363980</xdr:colOff>
                    <xdr:row>49</xdr:row>
                    <xdr:rowOff>594360</xdr:rowOff>
                  </to>
                </anchor>
              </controlPr>
            </control>
          </mc:Choice>
        </mc:AlternateContent>
        <mc:AlternateContent xmlns:mc="http://schemas.openxmlformats.org/markup-compatibility/2006">
          <mc:Choice Requires="x14">
            <control shapeId="25725" r:id="rId24" name="List Box 125">
              <controlPr defaultSize="0" autoLine="0" autoPict="0">
                <anchor moveWithCells="1">
                  <from>
                    <xdr:col>4</xdr:col>
                    <xdr:colOff>30480</xdr:colOff>
                    <xdr:row>44</xdr:row>
                    <xdr:rowOff>30480</xdr:rowOff>
                  </from>
                  <to>
                    <xdr:col>4</xdr:col>
                    <xdr:colOff>1363980</xdr:colOff>
                    <xdr:row>44</xdr:row>
                    <xdr:rowOff>342900</xdr:rowOff>
                  </to>
                </anchor>
              </controlPr>
            </control>
          </mc:Choice>
        </mc:AlternateContent>
        <mc:AlternateContent xmlns:mc="http://schemas.openxmlformats.org/markup-compatibility/2006">
          <mc:Choice Requires="x14">
            <control shapeId="25726" r:id="rId25" name="List Box 126">
              <controlPr defaultSize="0" autoLine="0" autoPict="0">
                <anchor moveWithCells="1">
                  <from>
                    <xdr:col>5</xdr:col>
                    <xdr:colOff>30480</xdr:colOff>
                    <xdr:row>44</xdr:row>
                    <xdr:rowOff>30480</xdr:rowOff>
                  </from>
                  <to>
                    <xdr:col>5</xdr:col>
                    <xdr:colOff>1363980</xdr:colOff>
                    <xdr:row>44</xdr:row>
                    <xdr:rowOff>342900</xdr:rowOff>
                  </to>
                </anchor>
              </controlPr>
            </control>
          </mc:Choice>
        </mc:AlternateContent>
        <mc:AlternateContent xmlns:mc="http://schemas.openxmlformats.org/markup-compatibility/2006">
          <mc:Choice Requires="x14">
            <control shapeId="25727" r:id="rId26" name="List Box 127">
              <controlPr defaultSize="0" autoLine="0" autoPict="0">
                <anchor moveWithCells="1">
                  <from>
                    <xdr:col>6</xdr:col>
                    <xdr:colOff>30480</xdr:colOff>
                    <xdr:row>44</xdr:row>
                    <xdr:rowOff>30480</xdr:rowOff>
                  </from>
                  <to>
                    <xdr:col>6</xdr:col>
                    <xdr:colOff>1363980</xdr:colOff>
                    <xdr:row>44</xdr:row>
                    <xdr:rowOff>342900</xdr:rowOff>
                  </to>
                </anchor>
              </controlPr>
            </control>
          </mc:Choice>
        </mc:AlternateContent>
        <mc:AlternateContent xmlns:mc="http://schemas.openxmlformats.org/markup-compatibility/2006">
          <mc:Choice Requires="x14">
            <control shapeId="25728" r:id="rId27" name="List Box 128">
              <controlPr defaultSize="0" autoLine="0" autoPict="0">
                <anchor moveWithCells="1">
                  <from>
                    <xdr:col>7</xdr:col>
                    <xdr:colOff>30480</xdr:colOff>
                    <xdr:row>44</xdr:row>
                    <xdr:rowOff>30480</xdr:rowOff>
                  </from>
                  <to>
                    <xdr:col>7</xdr:col>
                    <xdr:colOff>1363980</xdr:colOff>
                    <xdr:row>44</xdr:row>
                    <xdr:rowOff>342900</xdr:rowOff>
                  </to>
                </anchor>
              </controlPr>
            </control>
          </mc:Choice>
        </mc:AlternateContent>
        <mc:AlternateContent xmlns:mc="http://schemas.openxmlformats.org/markup-compatibility/2006">
          <mc:Choice Requires="x14">
            <control shapeId="25729" r:id="rId28" name="List Box 129">
              <controlPr defaultSize="0" autoLine="0" autoPict="0">
                <anchor moveWithCells="1">
                  <from>
                    <xdr:col>8</xdr:col>
                    <xdr:colOff>22860</xdr:colOff>
                    <xdr:row>44</xdr:row>
                    <xdr:rowOff>30480</xdr:rowOff>
                  </from>
                  <to>
                    <xdr:col>8</xdr:col>
                    <xdr:colOff>1356360</xdr:colOff>
                    <xdr:row>44</xdr:row>
                    <xdr:rowOff>342900</xdr:rowOff>
                  </to>
                </anchor>
              </controlPr>
            </control>
          </mc:Choice>
        </mc:AlternateContent>
        <mc:AlternateContent xmlns:mc="http://schemas.openxmlformats.org/markup-compatibility/2006">
          <mc:Choice Requires="x14">
            <control shapeId="25731" r:id="rId29" name="List Box 131">
              <controlPr defaultSize="0" autoLine="0" autoPict="0">
                <anchor moveWithCells="1">
                  <from>
                    <xdr:col>4</xdr:col>
                    <xdr:colOff>30480</xdr:colOff>
                    <xdr:row>49</xdr:row>
                    <xdr:rowOff>22860</xdr:rowOff>
                  </from>
                  <to>
                    <xdr:col>4</xdr:col>
                    <xdr:colOff>1363980</xdr:colOff>
                    <xdr:row>49</xdr:row>
                    <xdr:rowOff>563880</xdr:rowOff>
                  </to>
                </anchor>
              </controlPr>
            </control>
          </mc:Choice>
        </mc:AlternateContent>
        <mc:AlternateContent xmlns:mc="http://schemas.openxmlformats.org/markup-compatibility/2006">
          <mc:Choice Requires="x14">
            <control shapeId="25732" r:id="rId30" name="List Box 132">
              <controlPr defaultSize="0" autoLine="0" autoPict="0">
                <anchor moveWithCells="1">
                  <from>
                    <xdr:col>5</xdr:col>
                    <xdr:colOff>30480</xdr:colOff>
                    <xdr:row>49</xdr:row>
                    <xdr:rowOff>22860</xdr:rowOff>
                  </from>
                  <to>
                    <xdr:col>5</xdr:col>
                    <xdr:colOff>1363980</xdr:colOff>
                    <xdr:row>49</xdr:row>
                    <xdr:rowOff>563880</xdr:rowOff>
                  </to>
                </anchor>
              </controlPr>
            </control>
          </mc:Choice>
        </mc:AlternateContent>
        <mc:AlternateContent xmlns:mc="http://schemas.openxmlformats.org/markup-compatibility/2006">
          <mc:Choice Requires="x14">
            <control shapeId="25733" r:id="rId31" name="List Box 133">
              <controlPr defaultSize="0" autoLine="0" autoPict="0">
                <anchor moveWithCells="1">
                  <from>
                    <xdr:col>6</xdr:col>
                    <xdr:colOff>30480</xdr:colOff>
                    <xdr:row>49</xdr:row>
                    <xdr:rowOff>22860</xdr:rowOff>
                  </from>
                  <to>
                    <xdr:col>6</xdr:col>
                    <xdr:colOff>1363980</xdr:colOff>
                    <xdr:row>49</xdr:row>
                    <xdr:rowOff>563880</xdr:rowOff>
                  </to>
                </anchor>
              </controlPr>
            </control>
          </mc:Choice>
        </mc:AlternateContent>
        <mc:AlternateContent xmlns:mc="http://schemas.openxmlformats.org/markup-compatibility/2006">
          <mc:Choice Requires="x14">
            <control shapeId="25734" r:id="rId32" name="List Box 134">
              <controlPr defaultSize="0" autoLine="0" autoPict="0">
                <anchor moveWithCells="1">
                  <from>
                    <xdr:col>7</xdr:col>
                    <xdr:colOff>30480</xdr:colOff>
                    <xdr:row>49</xdr:row>
                    <xdr:rowOff>22860</xdr:rowOff>
                  </from>
                  <to>
                    <xdr:col>7</xdr:col>
                    <xdr:colOff>1363980</xdr:colOff>
                    <xdr:row>49</xdr:row>
                    <xdr:rowOff>563880</xdr:rowOff>
                  </to>
                </anchor>
              </controlPr>
            </control>
          </mc:Choice>
        </mc:AlternateContent>
        <mc:AlternateContent xmlns:mc="http://schemas.openxmlformats.org/markup-compatibility/2006">
          <mc:Choice Requires="x14">
            <control shapeId="25735" r:id="rId33" name="List Box 135">
              <controlPr defaultSize="0" autoLine="0" autoPict="0">
                <anchor moveWithCells="1">
                  <from>
                    <xdr:col>8</xdr:col>
                    <xdr:colOff>22860</xdr:colOff>
                    <xdr:row>49</xdr:row>
                    <xdr:rowOff>22860</xdr:rowOff>
                  </from>
                  <to>
                    <xdr:col>8</xdr:col>
                    <xdr:colOff>1356360</xdr:colOff>
                    <xdr:row>49</xdr:row>
                    <xdr:rowOff>563880</xdr:rowOff>
                  </to>
                </anchor>
              </controlPr>
            </control>
          </mc:Choice>
        </mc:AlternateContent>
      </controls>
    </mc:Choice>
  </mc:AlternateContent>
  <tableParts count="5">
    <tablePart r:id="rId34"/>
    <tablePart r:id="rId35"/>
    <tablePart r:id="rId36"/>
    <tablePart r:id="rId37"/>
    <tablePart r:id="rId38"/>
  </tableParts>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BE9A9-14CE-4638-8018-3F7A562D3985}">
  <sheetPr codeName="Hoja1"/>
  <dimension ref="A1:K1048576"/>
  <sheetViews>
    <sheetView showGridLines="0" showRowColHeaders="0" topLeftCell="A7" zoomScale="90" zoomScaleNormal="90" workbookViewId="0">
      <selection activeCell="E22" sqref="E22:H22"/>
    </sheetView>
  </sheetViews>
  <sheetFormatPr baseColWidth="10" defaultColWidth="11.44140625" defaultRowHeight="14.4" zeroHeight="1" outlineLevelRow="2" x14ac:dyDescent="0.3"/>
  <cols>
    <col min="1" max="1" width="1.6640625" customWidth="1"/>
    <col min="2" max="2" width="26.5546875" style="301" customWidth="1"/>
    <col min="3" max="3" width="27.6640625" customWidth="1"/>
    <col min="4" max="4" width="20.6640625" customWidth="1"/>
    <col min="5" max="5" width="20.6640625" style="276" customWidth="1"/>
    <col min="6" max="9" width="20.6640625" customWidth="1"/>
    <col min="10" max="10" width="1.6640625" customWidth="1"/>
  </cols>
  <sheetData>
    <row r="1" spans="1:11" ht="20.25" customHeight="1" thickTop="1" thickBot="1" x14ac:dyDescent="0.35">
      <c r="A1" s="463"/>
      <c r="B1" s="464"/>
      <c r="C1" s="464"/>
      <c r="D1" s="464"/>
      <c r="E1" s="464"/>
      <c r="F1" s="464"/>
      <c r="G1" s="464"/>
      <c r="H1" s="464"/>
      <c r="I1" s="464"/>
      <c r="J1" s="464"/>
    </row>
    <row r="2" spans="1:11" ht="45" customHeight="1" x14ac:dyDescent="0.3">
      <c r="A2" s="62"/>
      <c r="B2" s="474"/>
      <c r="C2" s="481" t="s">
        <v>99</v>
      </c>
      <c r="D2" s="481"/>
      <c r="E2" s="481"/>
      <c r="F2" s="481"/>
      <c r="G2" s="482"/>
      <c r="H2" s="482"/>
      <c r="I2" s="483"/>
      <c r="J2" s="22"/>
    </row>
    <row r="3" spans="1:11" ht="15.75" customHeight="1" thickBot="1" x14ac:dyDescent="0.4">
      <c r="A3" s="62"/>
      <c r="B3" s="475"/>
      <c r="C3" s="473"/>
      <c r="D3" s="473"/>
      <c r="E3" s="473"/>
      <c r="F3" s="681" t="s">
        <v>100</v>
      </c>
      <c r="G3" s="682"/>
      <c r="H3" s="682"/>
      <c r="I3" s="683"/>
      <c r="J3" s="22"/>
    </row>
    <row r="4" spans="1:11" ht="4.2" customHeight="1" thickBot="1" x14ac:dyDescent="0.35">
      <c r="A4" s="62"/>
      <c r="B4" s="466"/>
      <c r="C4" s="466"/>
      <c r="D4" s="466"/>
      <c r="E4" s="466"/>
      <c r="F4" s="466"/>
      <c r="G4" s="466"/>
      <c r="H4" s="466"/>
      <c r="I4" s="466"/>
      <c r="J4" s="22"/>
    </row>
    <row r="5" spans="1:11" ht="23.4" outlineLevel="2" thickBot="1" x14ac:dyDescent="0.35">
      <c r="A5" s="62"/>
      <c r="B5" s="476" t="s">
        <v>101</v>
      </c>
      <c r="C5" s="477"/>
      <c r="D5" s="477"/>
      <c r="E5" s="477"/>
      <c r="F5" s="477"/>
      <c r="G5" s="477"/>
      <c r="H5" s="477"/>
      <c r="I5" s="478"/>
      <c r="J5" s="22"/>
      <c r="K5" s="440">
        <f ca="1">EDATE(TODAY(),12)</f>
        <v>46217</v>
      </c>
    </row>
    <row r="6" spans="1:11" ht="15" outlineLevel="2" thickBot="1" x14ac:dyDescent="0.35">
      <c r="A6" s="62"/>
      <c r="B6" s="471" t="s">
        <v>102</v>
      </c>
      <c r="C6" s="472"/>
      <c r="D6" s="23" t="s">
        <v>103</v>
      </c>
      <c r="E6" s="24" t="s">
        <v>104</v>
      </c>
      <c r="F6" s="24" t="s">
        <v>105</v>
      </c>
      <c r="G6" s="24" t="s">
        <v>106</v>
      </c>
      <c r="H6" s="24" t="s">
        <v>107</v>
      </c>
      <c r="I6" s="25" t="s">
        <v>108</v>
      </c>
      <c r="J6" s="22"/>
    </row>
    <row r="7" spans="1:11" outlineLevel="2" x14ac:dyDescent="0.3">
      <c r="A7" s="62"/>
      <c r="B7" s="484" t="s">
        <v>109</v>
      </c>
      <c r="C7" s="485"/>
      <c r="D7" s="312" t="s">
        <v>1892</v>
      </c>
      <c r="E7" s="312"/>
      <c r="F7" s="312"/>
      <c r="G7" s="312"/>
      <c r="H7" s="312"/>
      <c r="I7" s="313"/>
      <c r="J7" s="22"/>
    </row>
    <row r="8" spans="1:11" outlineLevel="2" x14ac:dyDescent="0.3">
      <c r="A8" s="62"/>
      <c r="B8" s="469" t="s">
        <v>110</v>
      </c>
      <c r="C8" s="470"/>
      <c r="D8" s="403">
        <v>1001089595</v>
      </c>
      <c r="E8" s="404"/>
      <c r="F8" s="404"/>
      <c r="G8" s="404"/>
      <c r="H8" s="404"/>
      <c r="I8" s="405"/>
      <c r="J8" s="22"/>
    </row>
    <row r="9" spans="1:11" outlineLevel="2" x14ac:dyDescent="0.3">
      <c r="A9" s="62"/>
      <c r="B9" s="469" t="s">
        <v>111</v>
      </c>
      <c r="C9" s="470"/>
      <c r="D9" s="448" t="s">
        <v>3313</v>
      </c>
      <c r="E9" s="448"/>
      <c r="F9" s="449"/>
      <c r="G9" s="449"/>
      <c r="H9" s="449"/>
      <c r="I9" s="449"/>
      <c r="J9" s="22"/>
    </row>
    <row r="10" spans="1:11" outlineLevel="2" x14ac:dyDescent="0.3">
      <c r="A10" s="62"/>
      <c r="B10" s="467" t="s">
        <v>112</v>
      </c>
      <c r="C10" s="468"/>
      <c r="D10" s="448" t="s">
        <v>3314</v>
      </c>
      <c r="E10" s="448"/>
      <c r="F10" s="449"/>
      <c r="G10" s="449"/>
      <c r="H10" s="449"/>
      <c r="I10" s="449"/>
      <c r="J10" s="22"/>
    </row>
    <row r="11" spans="1:11" outlineLevel="2" x14ac:dyDescent="0.3">
      <c r="A11" s="62"/>
      <c r="B11" s="467" t="s">
        <v>113</v>
      </c>
      <c r="C11" s="468"/>
      <c r="D11" s="18">
        <v>856</v>
      </c>
      <c r="E11" s="74"/>
      <c r="F11" s="74"/>
      <c r="G11" s="74"/>
      <c r="H11" s="74"/>
      <c r="I11" s="304"/>
      <c r="J11" s="22"/>
    </row>
    <row r="12" spans="1:11" outlineLevel="2" x14ac:dyDescent="0.3">
      <c r="A12" s="62"/>
      <c r="B12" s="467" t="s">
        <v>114</v>
      </c>
      <c r="C12" s="468"/>
      <c r="D12" s="18"/>
      <c r="E12" s="74"/>
      <c r="F12" s="74"/>
      <c r="G12" s="74"/>
      <c r="H12" s="74"/>
      <c r="I12" s="304"/>
      <c r="J12" s="22"/>
    </row>
    <row r="13" spans="1:11" outlineLevel="2" x14ac:dyDescent="0.3">
      <c r="A13" s="62"/>
      <c r="B13" s="467" t="s">
        <v>115</v>
      </c>
      <c r="C13" s="468"/>
      <c r="D13" s="18">
        <v>3150727969</v>
      </c>
      <c r="E13" s="74"/>
      <c r="F13" s="74"/>
      <c r="G13" s="74"/>
      <c r="H13" s="74"/>
      <c r="I13" s="304"/>
      <c r="J13" s="22"/>
    </row>
    <row r="14" spans="1:11" ht="42.6" customHeight="1" outlineLevel="2" x14ac:dyDescent="0.3">
      <c r="A14" s="62"/>
      <c r="B14" s="467" t="s">
        <v>116</v>
      </c>
      <c r="C14" s="468"/>
      <c r="D14" s="18" t="s">
        <v>3315</v>
      </c>
      <c r="E14" s="74"/>
      <c r="F14" s="74"/>
      <c r="G14" s="74"/>
      <c r="H14" s="74"/>
      <c r="I14" s="304"/>
      <c r="J14" s="22"/>
    </row>
    <row r="15" spans="1:11" ht="32.1" customHeight="1" outlineLevel="2" x14ac:dyDescent="0.3">
      <c r="A15" s="62"/>
      <c r="B15" s="467" t="s">
        <v>117</v>
      </c>
      <c r="C15" s="468"/>
      <c r="D15" s="18" t="s">
        <v>3316</v>
      </c>
      <c r="E15" s="74"/>
      <c r="F15" s="74"/>
      <c r="G15" s="74"/>
      <c r="H15" s="74"/>
      <c r="I15" s="304"/>
      <c r="J15" s="22"/>
    </row>
    <row r="16" spans="1:11" outlineLevel="2" x14ac:dyDescent="0.3">
      <c r="A16" s="62"/>
      <c r="B16" s="467" t="s">
        <v>118</v>
      </c>
      <c r="C16" s="468"/>
      <c r="D16" s="18" t="s">
        <v>3317</v>
      </c>
      <c r="E16" s="74"/>
      <c r="F16" s="74"/>
      <c r="G16" s="74"/>
      <c r="H16" s="74"/>
      <c r="I16" s="304"/>
      <c r="J16" s="22"/>
    </row>
    <row r="17" spans="1:11" outlineLevel="2" x14ac:dyDescent="0.3">
      <c r="A17" s="62"/>
      <c r="B17" s="467" t="s">
        <v>119</v>
      </c>
      <c r="C17" s="468"/>
      <c r="D17" s="18"/>
      <c r="E17" s="10"/>
      <c r="F17" s="10"/>
      <c r="G17" s="74"/>
      <c r="H17" s="74"/>
      <c r="I17" s="304"/>
      <c r="J17" s="22"/>
    </row>
    <row r="18" spans="1:11" outlineLevel="2" x14ac:dyDescent="0.3">
      <c r="A18" s="62"/>
      <c r="B18" s="467" t="s">
        <v>120</v>
      </c>
      <c r="C18" s="468"/>
      <c r="D18" s="314">
        <v>45849</v>
      </c>
      <c r="E18" s="314"/>
      <c r="F18" s="314"/>
      <c r="G18" s="314"/>
      <c r="H18" s="314"/>
      <c r="I18" s="315"/>
      <c r="J18" s="22"/>
    </row>
    <row r="19" spans="1:11" ht="31.2" customHeight="1" outlineLevel="2" thickBot="1" x14ac:dyDescent="0.35">
      <c r="A19" s="62"/>
      <c r="B19" s="487" t="s">
        <v>121</v>
      </c>
      <c r="C19" s="488"/>
      <c r="D19" s="316"/>
      <c r="E19" s="316"/>
      <c r="F19" s="316"/>
      <c r="G19" s="316"/>
      <c r="H19" s="316"/>
      <c r="I19" s="317"/>
      <c r="J19" s="22"/>
      <c r="K19" s="402"/>
    </row>
    <row r="20" spans="1:11" ht="78" customHeight="1" x14ac:dyDescent="0.3">
      <c r="E20" s="670" t="s">
        <v>1893</v>
      </c>
      <c r="F20" s="630"/>
      <c r="G20" s="630"/>
      <c r="H20" s="630"/>
      <c r="I20" s="319" t="s">
        <v>28</v>
      </c>
    </row>
    <row r="21" spans="1:11" ht="21" customHeight="1" outlineLevel="1" x14ac:dyDescent="0.3">
      <c r="B21" s="439">
        <v>1</v>
      </c>
      <c r="E21" s="671" t="s">
        <v>1894</v>
      </c>
      <c r="F21" s="672"/>
      <c r="G21" s="672"/>
      <c r="H21" s="673"/>
      <c r="I21" s="320">
        <f>'WINDOWS 1'!DZ22</f>
        <v>1</v>
      </c>
    </row>
    <row r="22" spans="1:11" ht="21" customHeight="1" outlineLevel="1" x14ac:dyDescent="0.3">
      <c r="B22" s="439">
        <f>B21+1</f>
        <v>2</v>
      </c>
      <c r="E22" s="671" t="s">
        <v>1894</v>
      </c>
      <c r="F22" s="672"/>
      <c r="G22" s="672"/>
      <c r="H22" s="673"/>
      <c r="I22" s="320">
        <f>'WINDOWS 2'!DZ22</f>
        <v>1</v>
      </c>
    </row>
    <row r="23" spans="1:11" ht="21" customHeight="1" outlineLevel="1" x14ac:dyDescent="0.3">
      <c r="B23" s="439">
        <f>B22+1</f>
        <v>3</v>
      </c>
      <c r="E23" s="671" t="s">
        <v>1895</v>
      </c>
      <c r="F23" s="672"/>
      <c r="G23" s="672"/>
      <c r="H23" s="673"/>
      <c r="I23" s="320">
        <f>'WINDOWS 3'!DZ23+'WINDOWS 3'!DZ26</f>
        <v>0</v>
      </c>
    </row>
    <row r="24" spans="1:11" ht="40.200000000000003" customHeight="1" x14ac:dyDescent="0.3">
      <c r="A24" s="679"/>
      <c r="B24" s="679"/>
      <c r="C24" s="679"/>
      <c r="D24" s="680"/>
      <c r="E24" s="674" t="s">
        <v>1896</v>
      </c>
      <c r="F24" s="675"/>
      <c r="G24" s="675"/>
      <c r="H24" s="676"/>
      <c r="I24" s="318">
        <f>SUM(I21:I23)</f>
        <v>2</v>
      </c>
    </row>
    <row r="25" spans="1:11" ht="8.1" customHeight="1" x14ac:dyDescent="0.55000000000000004">
      <c r="A25" s="669" t="s">
        <v>1</v>
      </c>
      <c r="B25" s="669"/>
      <c r="C25" s="669"/>
      <c r="D25" s="669"/>
      <c r="E25" s="669"/>
      <c r="F25" s="669"/>
      <c r="G25" s="669"/>
      <c r="H25" s="669"/>
      <c r="I25" s="669"/>
    </row>
    <row r="26" spans="1:11" ht="21" hidden="1" customHeight="1" outlineLevel="1" x14ac:dyDescent="0.3">
      <c r="B26" s="439">
        <f>B23+1</f>
        <v>4</v>
      </c>
      <c r="E26" s="671" t="s">
        <v>1897</v>
      </c>
      <c r="F26" s="672"/>
      <c r="G26" s="672"/>
      <c r="H26" s="673"/>
      <c r="I26" s="321">
        <f>'SALUD 1'!DZ26</f>
        <v>0</v>
      </c>
    </row>
    <row r="27" spans="1:11" ht="21" hidden="1" customHeight="1" outlineLevel="1" x14ac:dyDescent="0.3">
      <c r="B27" s="439">
        <f>B26+1</f>
        <v>5</v>
      </c>
      <c r="E27" s="671" t="s">
        <v>1897</v>
      </c>
      <c r="F27" s="672"/>
      <c r="G27" s="672"/>
      <c r="H27" s="673"/>
      <c r="I27" s="321">
        <f>'SALUD 2'!DZ25</f>
        <v>0</v>
      </c>
    </row>
    <row r="28" spans="1:11" ht="21" hidden="1" customHeight="1" outlineLevel="1" x14ac:dyDescent="0.3">
      <c r="B28" s="439">
        <f t="shared" ref="B28:B34" si="0">B27+1</f>
        <v>6</v>
      </c>
      <c r="E28" s="671" t="s">
        <v>1897</v>
      </c>
      <c r="F28" s="672"/>
      <c r="G28" s="672"/>
      <c r="H28" s="673"/>
      <c r="I28" s="321">
        <f>'SALUD 3'!DZ25</f>
        <v>0</v>
      </c>
    </row>
    <row r="29" spans="1:11" ht="21" hidden="1" customHeight="1" outlineLevel="1" x14ac:dyDescent="0.3">
      <c r="B29" s="439">
        <f t="shared" si="0"/>
        <v>7</v>
      </c>
      <c r="E29" s="671" t="s">
        <v>1897</v>
      </c>
      <c r="F29" s="672"/>
      <c r="G29" s="672"/>
      <c r="H29" s="673"/>
      <c r="I29" s="321">
        <f>'SALUD 4'!DZ21</f>
        <v>0</v>
      </c>
    </row>
    <row r="30" spans="1:11" ht="21" hidden="1" customHeight="1" outlineLevel="1" x14ac:dyDescent="0.3">
      <c r="B30" s="439">
        <f t="shared" si="0"/>
        <v>8</v>
      </c>
      <c r="E30" s="671" t="s">
        <v>1897</v>
      </c>
      <c r="F30" s="672"/>
      <c r="G30" s="672"/>
      <c r="H30" s="673"/>
      <c r="I30" s="321">
        <f>'SALUD 5'!DZ21</f>
        <v>0</v>
      </c>
    </row>
    <row r="31" spans="1:11" ht="21" hidden="1" customHeight="1" outlineLevel="1" x14ac:dyDescent="0.3">
      <c r="B31" s="439">
        <f t="shared" si="0"/>
        <v>9</v>
      </c>
      <c r="E31" s="671" t="s">
        <v>1897</v>
      </c>
      <c r="F31" s="672"/>
      <c r="G31" s="672"/>
      <c r="H31" s="673"/>
      <c r="I31" s="321">
        <f>'SALUD 5'!DZ35</f>
        <v>0</v>
      </c>
    </row>
    <row r="32" spans="1:11" ht="21" hidden="1" customHeight="1" outlineLevel="1" x14ac:dyDescent="0.3">
      <c r="B32" s="439">
        <f t="shared" si="0"/>
        <v>10</v>
      </c>
      <c r="E32" s="671" t="s">
        <v>1897</v>
      </c>
      <c r="F32" s="672"/>
      <c r="G32" s="672"/>
      <c r="H32" s="673"/>
      <c r="I32" s="321">
        <f>'SALUD 6'!DZ21</f>
        <v>0</v>
      </c>
    </row>
    <row r="33" spans="1:9" ht="21" hidden="1" customHeight="1" outlineLevel="1" x14ac:dyDescent="0.3">
      <c r="B33" s="439">
        <f t="shared" si="0"/>
        <v>11</v>
      </c>
      <c r="E33" s="671" t="s">
        <v>1894</v>
      </c>
      <c r="F33" s="672"/>
      <c r="G33" s="672"/>
      <c r="H33" s="673"/>
      <c r="I33" s="321">
        <f>'SALUD 7'!DZ21</f>
        <v>0</v>
      </c>
    </row>
    <row r="34" spans="1:9" ht="21" hidden="1" customHeight="1" outlineLevel="1" x14ac:dyDescent="0.3">
      <c r="B34" s="439">
        <f t="shared" si="0"/>
        <v>12</v>
      </c>
      <c r="E34" s="671" t="s">
        <v>1894</v>
      </c>
      <c r="F34" s="672"/>
      <c r="G34" s="672"/>
      <c r="H34" s="673"/>
      <c r="I34" s="321">
        <f>'SALUD 7'!DZ26</f>
        <v>0</v>
      </c>
    </row>
    <row r="35" spans="1:9" ht="40.200000000000003" customHeight="1" collapsed="1" x14ac:dyDescent="0.3">
      <c r="A35" s="679"/>
      <c r="B35" s="679"/>
      <c r="C35" s="679"/>
      <c r="D35" s="680"/>
      <c r="E35" s="674" t="s">
        <v>1896</v>
      </c>
      <c r="F35" s="675"/>
      <c r="G35" s="675"/>
      <c r="H35" s="676"/>
      <c r="I35" s="318">
        <f>SUM(I26:I34)</f>
        <v>0</v>
      </c>
    </row>
    <row r="36" spans="1:9" ht="8.1" customHeight="1" x14ac:dyDescent="0.55000000000000004">
      <c r="A36" s="669" t="s">
        <v>1</v>
      </c>
      <c r="B36" s="669"/>
      <c r="C36" s="669"/>
      <c r="D36" s="669"/>
      <c r="E36" s="669"/>
      <c r="F36" s="669"/>
      <c r="G36" s="669"/>
      <c r="H36" s="669"/>
      <c r="I36" s="669"/>
    </row>
    <row r="37" spans="1:9" ht="21" hidden="1" customHeight="1" outlineLevel="1" x14ac:dyDescent="0.3">
      <c r="B37" s="439">
        <f t="shared" ref="B37" si="1">B34+1</f>
        <v>13</v>
      </c>
      <c r="E37" s="671" t="s">
        <v>1898</v>
      </c>
      <c r="F37" s="672"/>
      <c r="G37" s="672"/>
      <c r="H37" s="673"/>
      <c r="I37" s="320">
        <f>'SAP 1'!DZ22</f>
        <v>0</v>
      </c>
    </row>
    <row r="38" spans="1:9" ht="21" hidden="1" customHeight="1" outlineLevel="1" x14ac:dyDescent="0.3">
      <c r="B38" s="439">
        <f>B37+1</f>
        <v>14</v>
      </c>
      <c r="E38" s="671" t="s">
        <v>1894</v>
      </c>
      <c r="F38" s="672"/>
      <c r="G38" s="672"/>
      <c r="H38" s="673"/>
      <c r="I38" s="320">
        <f>'SAP 2'!DZ22</f>
        <v>0</v>
      </c>
    </row>
    <row r="39" spans="1:9" ht="21" hidden="1" customHeight="1" outlineLevel="1" x14ac:dyDescent="0.3">
      <c r="B39" s="439">
        <f>B38+1</f>
        <v>15</v>
      </c>
      <c r="E39" s="671" t="s">
        <v>1894</v>
      </c>
      <c r="F39" s="672"/>
      <c r="G39" s="672"/>
      <c r="H39" s="673"/>
      <c r="I39" s="320">
        <f>'SAP 3'!DZ23</f>
        <v>0</v>
      </c>
    </row>
    <row r="40" spans="1:9" ht="40.200000000000003" customHeight="1" collapsed="1" x14ac:dyDescent="0.3">
      <c r="A40" s="679"/>
      <c r="B40" s="679"/>
      <c r="C40" s="679"/>
      <c r="D40" s="680"/>
      <c r="E40" s="674" t="s">
        <v>1896</v>
      </c>
      <c r="F40" s="675"/>
      <c r="G40" s="675"/>
      <c r="H40" s="676"/>
      <c r="I40" s="318">
        <f>SUM(I37:I39)</f>
        <v>0</v>
      </c>
    </row>
    <row r="41" spans="1:9" ht="8.1" customHeight="1" x14ac:dyDescent="0.55000000000000004">
      <c r="A41" s="669" t="s">
        <v>1</v>
      </c>
      <c r="B41" s="669"/>
      <c r="C41" s="669"/>
      <c r="D41" s="669"/>
      <c r="E41" s="669"/>
      <c r="F41" s="669"/>
      <c r="G41" s="669"/>
      <c r="H41" s="669"/>
      <c r="I41" s="669"/>
    </row>
    <row r="42" spans="1:9" ht="21" hidden="1" customHeight="1" outlineLevel="1" x14ac:dyDescent="0.3">
      <c r="B42" s="439">
        <f>B39+1</f>
        <v>16</v>
      </c>
      <c r="E42" s="671" t="s">
        <v>1897</v>
      </c>
      <c r="F42" s="672"/>
      <c r="G42" s="672"/>
      <c r="H42" s="673"/>
      <c r="I42" s="320">
        <f>'MEDICAMENTOS 1'!DZ30+'MEDICAMENTOS 1'!DZ32+'MEDICAMENTOS 1'!DZ34+'MEDICAMENTOS 1'!DZ36+'MEDICAMENTOS 1'!DZ38+'MEDICAMENTOS 1'!DZ40</f>
        <v>0</v>
      </c>
    </row>
    <row r="43" spans="1:9" ht="21" hidden="1" customHeight="1" outlineLevel="1" x14ac:dyDescent="0.3">
      <c r="B43" s="439">
        <f>B42+1</f>
        <v>17</v>
      </c>
      <c r="E43" s="671" t="s">
        <v>1897</v>
      </c>
      <c r="F43" s="672"/>
      <c r="G43" s="672"/>
      <c r="H43" s="673"/>
      <c r="I43" s="320">
        <f>'MEDICAMENTOS 2'!DZ23</f>
        <v>0</v>
      </c>
    </row>
    <row r="44" spans="1:9" ht="21" hidden="1" customHeight="1" outlineLevel="1" x14ac:dyDescent="0.3">
      <c r="B44" s="439">
        <f t="shared" ref="B44:B53" si="2">B43+1</f>
        <v>18</v>
      </c>
      <c r="E44" s="671" t="s">
        <v>1894</v>
      </c>
      <c r="F44" s="672"/>
      <c r="G44" s="672"/>
      <c r="H44" s="673"/>
      <c r="I44" s="320">
        <f>'MEDICAMENTOS 3'!DZ23+'MEDICAMENTOS 3'!DZ27</f>
        <v>0</v>
      </c>
    </row>
    <row r="45" spans="1:9" ht="21" hidden="1" customHeight="1" outlineLevel="1" x14ac:dyDescent="0.3">
      <c r="B45" s="439">
        <f t="shared" si="2"/>
        <v>19</v>
      </c>
      <c r="E45" s="671" t="s">
        <v>1894</v>
      </c>
      <c r="F45" s="672"/>
      <c r="G45" s="672"/>
      <c r="H45" s="673"/>
      <c r="I45" s="320">
        <f>COUNTIF('MEDICAMENTOS 4'!D6:D226,"&lt;&gt;")</f>
        <v>0</v>
      </c>
    </row>
    <row r="46" spans="1:9" ht="21" hidden="1" customHeight="1" outlineLevel="1" x14ac:dyDescent="0.3">
      <c r="B46" s="439">
        <f t="shared" si="2"/>
        <v>20</v>
      </c>
      <c r="E46" s="671" t="s">
        <v>1894</v>
      </c>
      <c r="F46" s="672"/>
      <c r="G46" s="672"/>
      <c r="H46" s="673"/>
      <c r="I46" s="320">
        <f>'MEDICAMENTOS 5'!DZ23</f>
        <v>0</v>
      </c>
    </row>
    <row r="47" spans="1:9" ht="21" hidden="1" customHeight="1" outlineLevel="1" x14ac:dyDescent="0.3">
      <c r="B47" s="439">
        <f t="shared" si="2"/>
        <v>21</v>
      </c>
      <c r="E47" s="671" t="s">
        <v>1894</v>
      </c>
      <c r="F47" s="672"/>
      <c r="G47" s="672"/>
      <c r="H47" s="673"/>
      <c r="I47" s="320">
        <f>'MEDICAMENTOS 6'!DZ23</f>
        <v>0</v>
      </c>
    </row>
    <row r="48" spans="1:9" ht="21" hidden="1" customHeight="1" outlineLevel="1" x14ac:dyDescent="0.3">
      <c r="B48" s="439">
        <f t="shared" si="2"/>
        <v>22</v>
      </c>
      <c r="E48" s="671" t="s">
        <v>1894</v>
      </c>
      <c r="F48" s="672"/>
      <c r="G48" s="672"/>
      <c r="H48" s="673"/>
      <c r="I48" s="320">
        <f>'MEDICAMENTOS 7'!DZ22</f>
        <v>0</v>
      </c>
    </row>
    <row r="49" spans="1:9" ht="21" hidden="1" customHeight="1" outlineLevel="1" x14ac:dyDescent="0.3">
      <c r="B49" s="439">
        <f t="shared" si="2"/>
        <v>23</v>
      </c>
      <c r="E49" s="671" t="s">
        <v>1897</v>
      </c>
      <c r="F49" s="672"/>
      <c r="G49" s="672"/>
      <c r="H49" s="673"/>
      <c r="I49" s="320">
        <f>'MEDICAMENTOS 8'!DZ24</f>
        <v>0</v>
      </c>
    </row>
    <row r="50" spans="1:9" ht="21" hidden="1" customHeight="1" outlineLevel="1" x14ac:dyDescent="0.3">
      <c r="B50" s="439">
        <f t="shared" si="2"/>
        <v>24</v>
      </c>
      <c r="E50" s="671" t="s">
        <v>1894</v>
      </c>
      <c r="F50" s="672"/>
      <c r="G50" s="672"/>
      <c r="H50" s="673"/>
      <c r="I50" s="320">
        <f>'MEDICAMENTOS 9'!DZ24</f>
        <v>0</v>
      </c>
    </row>
    <row r="51" spans="1:9" ht="21" hidden="1" customHeight="1" outlineLevel="1" x14ac:dyDescent="0.3">
      <c r="B51" s="439">
        <f t="shared" si="2"/>
        <v>25</v>
      </c>
      <c r="E51" s="671" t="s">
        <v>1897</v>
      </c>
      <c r="F51" s="672"/>
      <c r="G51" s="672"/>
      <c r="H51" s="673"/>
      <c r="I51" s="320">
        <f>'MEDICAMENTOS 12'!DZ23</f>
        <v>0</v>
      </c>
    </row>
    <row r="52" spans="1:9" ht="21" hidden="1" customHeight="1" outlineLevel="1" x14ac:dyDescent="0.3">
      <c r="B52" s="439">
        <f t="shared" si="2"/>
        <v>26</v>
      </c>
      <c r="E52" s="671" t="s">
        <v>1894</v>
      </c>
      <c r="F52" s="672"/>
      <c r="G52" s="672"/>
      <c r="H52" s="673"/>
      <c r="I52">
        <f>'MEDICAMENTOS 10'!DZ24</f>
        <v>0</v>
      </c>
    </row>
    <row r="53" spans="1:9" ht="21" hidden="1" customHeight="1" outlineLevel="1" x14ac:dyDescent="0.3">
      <c r="B53" s="439">
        <f t="shared" si="2"/>
        <v>27</v>
      </c>
      <c r="E53" s="671" t="s">
        <v>1897</v>
      </c>
      <c r="F53" s="672"/>
      <c r="G53" s="672"/>
      <c r="H53" s="673"/>
      <c r="I53">
        <f>'MEDICAMENTOS 11'!DZ23</f>
        <v>0</v>
      </c>
    </row>
    <row r="54" spans="1:9" ht="40.200000000000003" customHeight="1" collapsed="1" x14ac:dyDescent="0.3">
      <c r="A54" s="679"/>
      <c r="B54" s="679"/>
      <c r="C54" s="679"/>
      <c r="D54" s="680"/>
      <c r="E54" s="674" t="s">
        <v>1896</v>
      </c>
      <c r="F54" s="675"/>
      <c r="G54" s="675"/>
      <c r="H54" s="676"/>
      <c r="I54" s="318">
        <f>SUM(I42:I53)</f>
        <v>0</v>
      </c>
    </row>
    <row r="55" spans="1:9" ht="8.1" customHeight="1" x14ac:dyDescent="0.55000000000000004">
      <c r="A55" s="669" t="s">
        <v>1</v>
      </c>
      <c r="B55" s="669"/>
      <c r="C55" s="669"/>
      <c r="D55" s="669"/>
      <c r="E55" s="669"/>
      <c r="F55" s="669"/>
      <c r="G55" s="669"/>
      <c r="H55" s="669"/>
      <c r="I55" s="669"/>
    </row>
    <row r="56" spans="1:9" ht="21" hidden="1" customHeight="1" outlineLevel="1" x14ac:dyDescent="0.3">
      <c r="B56" s="439">
        <f>B53+1</f>
        <v>28</v>
      </c>
      <c r="E56" s="671" t="s">
        <v>1897</v>
      </c>
      <c r="F56" s="672"/>
      <c r="G56" s="672"/>
      <c r="H56" s="673"/>
      <c r="I56" s="320">
        <f>SUM('RECREACION 1'!DZ24,'RECREACION 1'!DZ29,'RECREACION 1'!DZ34,'RECREACION 1'!DZ39,'RECREACION 1'!DZ44)</f>
        <v>0</v>
      </c>
    </row>
    <row r="57" spans="1:9" ht="21" hidden="1" customHeight="1" outlineLevel="1" x14ac:dyDescent="0.3">
      <c r="B57" s="439">
        <f>B56+1</f>
        <v>29</v>
      </c>
      <c r="E57" s="671" t="s">
        <v>1897</v>
      </c>
      <c r="F57" s="672"/>
      <c r="G57" s="672"/>
      <c r="H57" s="673"/>
      <c r="I57" s="320">
        <f>'RECREACION 2'!DZ24</f>
        <v>0</v>
      </c>
    </row>
    <row r="58" spans="1:9" ht="21" hidden="1" customHeight="1" outlineLevel="1" x14ac:dyDescent="0.3">
      <c r="B58" s="439">
        <f t="shared" ref="B58:B60" si="3">B57+1</f>
        <v>30</v>
      </c>
      <c r="E58" s="671" t="s">
        <v>1897</v>
      </c>
      <c r="F58" s="672"/>
      <c r="G58" s="672"/>
      <c r="H58" s="673"/>
      <c r="I58" s="320">
        <f>'RECREACION 3'!DZ24</f>
        <v>0</v>
      </c>
    </row>
    <row r="59" spans="1:9" ht="21" hidden="1" customHeight="1" outlineLevel="1" x14ac:dyDescent="0.3">
      <c r="B59" s="439">
        <f t="shared" si="3"/>
        <v>31</v>
      </c>
      <c r="E59" s="671" t="s">
        <v>1897</v>
      </c>
      <c r="F59" s="672"/>
      <c r="G59" s="672"/>
      <c r="H59" s="673"/>
      <c r="I59" s="320">
        <f>'RECREACION 4'!DZ24</f>
        <v>0</v>
      </c>
    </row>
    <row r="60" spans="1:9" ht="21" hidden="1" customHeight="1" outlineLevel="1" x14ac:dyDescent="0.3">
      <c r="B60" s="439">
        <f t="shared" si="3"/>
        <v>32</v>
      </c>
      <c r="E60" s="671" t="s">
        <v>1897</v>
      </c>
      <c r="F60" s="672"/>
      <c r="G60" s="672"/>
      <c r="H60" s="673"/>
      <c r="I60" s="320">
        <f>'RECREACION 5'!DZ24</f>
        <v>0</v>
      </c>
    </row>
    <row r="61" spans="1:9" ht="40.200000000000003" customHeight="1" collapsed="1" x14ac:dyDescent="0.3">
      <c r="A61" s="679"/>
      <c r="B61" s="679"/>
      <c r="C61" s="679"/>
      <c r="D61" s="680"/>
      <c r="E61" s="674" t="s">
        <v>1896</v>
      </c>
      <c r="F61" s="675"/>
      <c r="G61" s="675"/>
      <c r="H61" s="676"/>
      <c r="I61" s="318">
        <f>SUM(I56:I60)</f>
        <v>0</v>
      </c>
    </row>
    <row r="62" spans="1:9" ht="8.1" customHeight="1" x14ac:dyDescent="0.55000000000000004">
      <c r="A62" s="669" t="s">
        <v>1</v>
      </c>
      <c r="B62" s="669"/>
      <c r="C62" s="669"/>
      <c r="D62" s="669"/>
      <c r="E62" s="669"/>
      <c r="F62" s="669"/>
      <c r="G62" s="669"/>
      <c r="H62" s="669"/>
      <c r="I62" s="669"/>
    </row>
    <row r="63" spans="1:9" ht="21" hidden="1" customHeight="1" outlineLevel="1" x14ac:dyDescent="0.3">
      <c r="B63" s="439">
        <f>B60+1</f>
        <v>33</v>
      </c>
      <c r="E63" s="671" t="s">
        <v>1897</v>
      </c>
      <c r="F63" s="672"/>
      <c r="G63" s="672"/>
      <c r="H63" s="673"/>
      <c r="I63" s="320">
        <f>'FINANCIERA 1'!DZ23</f>
        <v>0</v>
      </c>
    </row>
    <row r="64" spans="1:9" ht="21" hidden="1" customHeight="1" outlineLevel="1" x14ac:dyDescent="0.3">
      <c r="B64" s="439">
        <f>B63+1</f>
        <v>34</v>
      </c>
      <c r="E64" s="671" t="s">
        <v>1897</v>
      </c>
      <c r="F64" s="672"/>
      <c r="G64" s="672"/>
      <c r="H64" s="673"/>
      <c r="I64" s="320">
        <f>'FINANCIERA 2'!DZ23</f>
        <v>0</v>
      </c>
    </row>
    <row r="65" spans="1:9" ht="21" hidden="1" customHeight="1" outlineLevel="1" x14ac:dyDescent="0.3">
      <c r="B65" s="439">
        <f t="shared" ref="B65:B70" si="4">B64+1</f>
        <v>35</v>
      </c>
      <c r="E65" s="671" t="s">
        <v>1897</v>
      </c>
      <c r="F65" s="672"/>
      <c r="G65" s="672"/>
      <c r="H65" s="673"/>
      <c r="I65" s="320">
        <f>'FINANCIERA 3'!DZ23</f>
        <v>0</v>
      </c>
    </row>
    <row r="66" spans="1:9" ht="21" hidden="1" customHeight="1" outlineLevel="1" x14ac:dyDescent="0.3">
      <c r="B66" s="439">
        <f t="shared" si="4"/>
        <v>36</v>
      </c>
      <c r="E66" s="671" t="s">
        <v>1897</v>
      </c>
      <c r="F66" s="672"/>
      <c r="G66" s="672"/>
      <c r="H66" s="673"/>
      <c r="I66" s="320">
        <f>'FINANCIERA 4'!DZ23</f>
        <v>0</v>
      </c>
    </row>
    <row r="67" spans="1:9" ht="21" hidden="1" customHeight="1" outlineLevel="1" x14ac:dyDescent="0.3">
      <c r="B67" s="439">
        <f t="shared" si="4"/>
        <v>37</v>
      </c>
      <c r="E67" s="671" t="s">
        <v>1897</v>
      </c>
      <c r="F67" s="672"/>
      <c r="G67" s="672"/>
      <c r="H67" s="673"/>
      <c r="I67" s="320">
        <f>'FINANCIERA 5'!DZ23</f>
        <v>0</v>
      </c>
    </row>
    <row r="68" spans="1:9" ht="21" hidden="1" customHeight="1" outlineLevel="1" x14ac:dyDescent="0.3">
      <c r="B68" s="439">
        <f t="shared" si="4"/>
        <v>38</v>
      </c>
      <c r="E68" s="671" t="s">
        <v>1894</v>
      </c>
      <c r="F68" s="672"/>
      <c r="G68" s="672"/>
      <c r="H68" s="673"/>
      <c r="I68" s="320">
        <f>'FINANCIERA 6'!DZ23</f>
        <v>0</v>
      </c>
    </row>
    <row r="69" spans="1:9" ht="21" hidden="1" customHeight="1" outlineLevel="1" x14ac:dyDescent="0.3">
      <c r="B69" s="439">
        <f t="shared" si="4"/>
        <v>39</v>
      </c>
      <c r="E69" s="671" t="s">
        <v>1894</v>
      </c>
      <c r="F69" s="672"/>
      <c r="G69" s="672"/>
      <c r="H69" s="673"/>
      <c r="I69" s="320">
        <f>COUNTIF('Solicitud de usuarios'!A4:A50,"&lt;&gt;")</f>
        <v>0</v>
      </c>
    </row>
    <row r="70" spans="1:9" ht="21" hidden="1" customHeight="1" outlineLevel="1" x14ac:dyDescent="0.3">
      <c r="B70" s="439">
        <f t="shared" si="4"/>
        <v>40</v>
      </c>
      <c r="E70" s="671" t="s">
        <v>1897</v>
      </c>
      <c r="F70" s="672"/>
      <c r="G70" s="672"/>
      <c r="H70" s="673"/>
      <c r="I70" s="320">
        <f>'FINANCIERA 8'!DZ23</f>
        <v>0</v>
      </c>
    </row>
    <row r="71" spans="1:9" ht="40.200000000000003" customHeight="1" collapsed="1" x14ac:dyDescent="0.3">
      <c r="A71" s="679"/>
      <c r="B71" s="679"/>
      <c r="C71" s="679"/>
      <c r="D71" s="680"/>
      <c r="E71" s="674" t="s">
        <v>1896</v>
      </c>
      <c r="F71" s="675"/>
      <c r="G71" s="675"/>
      <c r="H71" s="676"/>
      <c r="I71" s="318">
        <f>SUM(I63:I70)</f>
        <v>0</v>
      </c>
    </row>
    <row r="72" spans="1:9" ht="8.1" customHeight="1" x14ac:dyDescent="0.55000000000000004">
      <c r="A72" s="669" t="s">
        <v>1</v>
      </c>
      <c r="B72" s="669"/>
      <c r="C72" s="669"/>
      <c r="D72" s="669"/>
      <c r="E72" s="669"/>
      <c r="F72" s="669"/>
      <c r="G72" s="669"/>
      <c r="H72" s="669"/>
      <c r="I72" s="669"/>
    </row>
    <row r="73" spans="1:9" ht="21" hidden="1" customHeight="1" outlineLevel="1" x14ac:dyDescent="0.3">
      <c r="B73" s="439">
        <f>B70+1</f>
        <v>41</v>
      </c>
      <c r="E73" s="671" t="s">
        <v>1897</v>
      </c>
      <c r="F73" s="672"/>
      <c r="G73" s="672"/>
      <c r="H73" s="673"/>
      <c r="I73" s="320">
        <f>'VIVIENDA 1'!DZ23</f>
        <v>0</v>
      </c>
    </row>
    <row r="74" spans="1:9" ht="21" hidden="1" customHeight="1" outlineLevel="1" x14ac:dyDescent="0.3">
      <c r="B74" s="439">
        <f>B73+1</f>
        <v>42</v>
      </c>
      <c r="E74" s="671" t="s">
        <v>1897</v>
      </c>
      <c r="F74" s="672"/>
      <c r="G74" s="672"/>
      <c r="H74" s="673"/>
      <c r="I74" s="320">
        <f>'VIVIENDA 2'!DZ23</f>
        <v>0</v>
      </c>
    </row>
    <row r="75" spans="1:9" ht="21" hidden="1" customHeight="1" outlineLevel="1" x14ac:dyDescent="0.3">
      <c r="B75" s="439">
        <f>B74+1</f>
        <v>43</v>
      </c>
      <c r="E75" s="671" t="s">
        <v>1897</v>
      </c>
      <c r="F75" s="672"/>
      <c r="G75" s="672"/>
      <c r="H75" s="673"/>
      <c r="I75" s="320">
        <f>'VIVIENDA 3'!DZ23</f>
        <v>0</v>
      </c>
    </row>
    <row r="76" spans="1:9" ht="40.200000000000003" customHeight="1" collapsed="1" x14ac:dyDescent="0.3">
      <c r="A76" s="679"/>
      <c r="B76" s="679"/>
      <c r="C76" s="679"/>
      <c r="D76" s="680"/>
      <c r="E76" s="674" t="s">
        <v>1896</v>
      </c>
      <c r="F76" s="675"/>
      <c r="G76" s="675"/>
      <c r="H76" s="676"/>
      <c r="I76" s="318">
        <f>SUM(I73:I75)</f>
        <v>0</v>
      </c>
    </row>
    <row r="77" spans="1:9" ht="8.1" customHeight="1" x14ac:dyDescent="0.55000000000000004">
      <c r="A77" s="669" t="s">
        <v>1</v>
      </c>
      <c r="B77" s="669"/>
      <c r="C77" s="669"/>
      <c r="D77" s="669"/>
      <c r="E77" s="669"/>
      <c r="F77" s="669"/>
      <c r="G77" s="669"/>
      <c r="H77" s="669"/>
      <c r="I77" s="669"/>
    </row>
    <row r="78" spans="1:9" ht="21" customHeight="1" outlineLevel="1" x14ac:dyDescent="0.3">
      <c r="B78" s="439">
        <f>B75+1</f>
        <v>44</v>
      </c>
      <c r="E78" s="671" t="s">
        <v>1897</v>
      </c>
      <c r="F78" s="672"/>
      <c r="G78" s="672"/>
      <c r="H78" s="673"/>
      <c r="I78" s="320">
        <f>'OTRAS 1'!DZ24</f>
        <v>0</v>
      </c>
    </row>
    <row r="79" spans="1:9" ht="21" customHeight="1" outlineLevel="1" x14ac:dyDescent="0.3">
      <c r="B79" s="439">
        <f>B78+1</f>
        <v>45</v>
      </c>
      <c r="E79" s="671" t="s">
        <v>1897</v>
      </c>
      <c r="F79" s="672"/>
      <c r="G79" s="672"/>
      <c r="H79" s="673"/>
      <c r="I79" s="320">
        <f>'OTRAS 2'!DZ23</f>
        <v>0</v>
      </c>
    </row>
    <row r="80" spans="1:9" ht="1.2" customHeight="1" outlineLevel="1" x14ac:dyDescent="0.3">
      <c r="B80" s="439">
        <v>41</v>
      </c>
      <c r="E80" s="671"/>
      <c r="F80" s="672"/>
      <c r="G80" s="672"/>
      <c r="H80" s="673"/>
      <c r="I80" s="320"/>
    </row>
    <row r="81" spans="2:9" ht="21" customHeight="1" outlineLevel="1" x14ac:dyDescent="0.3">
      <c r="B81" s="439">
        <f>B79+1</f>
        <v>46</v>
      </c>
      <c r="E81" s="671" t="s">
        <v>1897</v>
      </c>
      <c r="F81" s="672"/>
      <c r="G81" s="672"/>
      <c r="H81" s="673"/>
      <c r="I81" s="320">
        <f>'OTRAS 4'!DZ24</f>
        <v>0</v>
      </c>
    </row>
    <row r="82" spans="2:9" ht="21" customHeight="1" outlineLevel="1" x14ac:dyDescent="0.3">
      <c r="B82" s="439">
        <f t="shared" ref="B82:B97" si="5">B80+1</f>
        <v>42</v>
      </c>
      <c r="E82" s="671" t="s">
        <v>1897</v>
      </c>
      <c r="F82" s="672"/>
      <c r="G82" s="672"/>
      <c r="H82" s="673"/>
      <c r="I82" s="320">
        <f>'OTRAS 5'!DZ23</f>
        <v>0</v>
      </c>
    </row>
    <row r="83" spans="2:9" ht="21" customHeight="1" outlineLevel="1" x14ac:dyDescent="0.3">
      <c r="B83" s="439">
        <f t="shared" si="5"/>
        <v>47</v>
      </c>
      <c r="E83" s="671" t="s">
        <v>1897</v>
      </c>
      <c r="F83" s="672"/>
      <c r="G83" s="672"/>
      <c r="H83" s="673"/>
      <c r="I83" s="320">
        <f>'OTRAS 6'!DZ23</f>
        <v>0</v>
      </c>
    </row>
    <row r="84" spans="2:9" ht="21" customHeight="1" outlineLevel="1" x14ac:dyDescent="0.3">
      <c r="B84" s="439">
        <f t="shared" si="5"/>
        <v>43</v>
      </c>
      <c r="E84" s="671" t="s">
        <v>1897</v>
      </c>
      <c r="F84" s="672"/>
      <c r="G84" s="672"/>
      <c r="H84" s="673"/>
      <c r="I84" s="320">
        <f>'OTRAS 7'!DZ23</f>
        <v>0</v>
      </c>
    </row>
    <row r="85" spans="2:9" ht="21" customHeight="1" outlineLevel="1" x14ac:dyDescent="0.3">
      <c r="B85" s="439">
        <f t="shared" si="5"/>
        <v>48</v>
      </c>
      <c r="E85" s="671" t="s">
        <v>1897</v>
      </c>
      <c r="F85" s="672"/>
      <c r="G85" s="672"/>
      <c r="H85" s="673"/>
      <c r="I85" s="320">
        <f>'OTRAS 8'!DZ23+'OTRAS 8'!DZ26</f>
        <v>0</v>
      </c>
    </row>
    <row r="86" spans="2:9" ht="21" customHeight="1" outlineLevel="1" x14ac:dyDescent="0.3">
      <c r="B86" s="439">
        <f t="shared" si="5"/>
        <v>44</v>
      </c>
      <c r="E86" s="671" t="s">
        <v>1894</v>
      </c>
      <c r="F86" s="672"/>
      <c r="G86" s="672"/>
      <c r="H86" s="673"/>
      <c r="I86" s="320">
        <f>'OTRAS 9'!DZ23</f>
        <v>0</v>
      </c>
    </row>
    <row r="87" spans="2:9" ht="21" customHeight="1" outlineLevel="1" x14ac:dyDescent="0.3">
      <c r="B87" s="439">
        <f t="shared" si="5"/>
        <v>49</v>
      </c>
      <c r="E87" s="671" t="s">
        <v>1897</v>
      </c>
      <c r="F87" s="672"/>
      <c r="G87" s="672"/>
      <c r="H87" s="673"/>
      <c r="I87" s="320">
        <f>'OTRAS 10'!DZ24</f>
        <v>0</v>
      </c>
    </row>
    <row r="88" spans="2:9" ht="21" customHeight="1" outlineLevel="1" x14ac:dyDescent="0.3">
      <c r="B88" s="439">
        <f t="shared" si="5"/>
        <v>45</v>
      </c>
      <c r="E88" s="671" t="s">
        <v>1897</v>
      </c>
      <c r="F88" s="672"/>
      <c r="G88" s="672"/>
      <c r="H88" s="673"/>
      <c r="I88" s="320">
        <f>'OTRAS 11'!DZ23</f>
        <v>0</v>
      </c>
    </row>
    <row r="89" spans="2:9" ht="21" customHeight="1" outlineLevel="1" x14ac:dyDescent="0.3">
      <c r="B89" s="439">
        <f t="shared" si="5"/>
        <v>50</v>
      </c>
      <c r="E89" s="671" t="s">
        <v>1897</v>
      </c>
      <c r="F89" s="672"/>
      <c r="G89" s="672"/>
      <c r="H89" s="673"/>
      <c r="I89" s="320">
        <f>'OTRAS 18'!DZ23</f>
        <v>0</v>
      </c>
    </row>
    <row r="90" spans="2:9" ht="21" customHeight="1" outlineLevel="1" x14ac:dyDescent="0.3">
      <c r="B90" s="439">
        <f t="shared" si="5"/>
        <v>46</v>
      </c>
      <c r="E90" s="671" t="s">
        <v>1897</v>
      </c>
      <c r="F90" s="672"/>
      <c r="G90" s="672"/>
      <c r="H90" s="673"/>
      <c r="I90" s="320">
        <f>'OTRAS 12'!DZ23</f>
        <v>0</v>
      </c>
    </row>
    <row r="91" spans="2:9" ht="21" customHeight="1" outlineLevel="1" x14ac:dyDescent="0.3">
      <c r="B91" s="439">
        <f t="shared" si="5"/>
        <v>51</v>
      </c>
      <c r="E91" s="671" t="s">
        <v>1897</v>
      </c>
      <c r="F91" s="672"/>
      <c r="G91" s="672"/>
      <c r="H91" s="673"/>
      <c r="I91" s="320">
        <f>'OTRAS 13'!DZ24</f>
        <v>0</v>
      </c>
    </row>
    <row r="92" spans="2:9" ht="21" customHeight="1" outlineLevel="1" x14ac:dyDescent="0.3">
      <c r="B92" s="439">
        <f t="shared" si="5"/>
        <v>47</v>
      </c>
      <c r="E92" s="671" t="s">
        <v>1897</v>
      </c>
      <c r="F92" s="672"/>
      <c r="G92" s="672"/>
      <c r="H92" s="673"/>
      <c r="I92" s="320">
        <f>'OTRAS 14'!DZ23</f>
        <v>0</v>
      </c>
    </row>
    <row r="93" spans="2:9" ht="21" customHeight="1" outlineLevel="1" x14ac:dyDescent="0.3">
      <c r="B93" s="439">
        <f t="shared" si="5"/>
        <v>52</v>
      </c>
      <c r="E93" s="671" t="s">
        <v>1897</v>
      </c>
      <c r="F93" s="672"/>
      <c r="G93" s="672"/>
      <c r="H93" s="673"/>
      <c r="I93" s="320">
        <f>'OTRAS 15'!DZ23</f>
        <v>0</v>
      </c>
    </row>
    <row r="94" spans="2:9" ht="21" customHeight="1" outlineLevel="1" x14ac:dyDescent="0.3">
      <c r="B94" s="439">
        <f t="shared" si="5"/>
        <v>48</v>
      </c>
      <c r="E94" s="671" t="s">
        <v>1894</v>
      </c>
      <c r="F94" s="672"/>
      <c r="G94" s="672"/>
      <c r="H94" s="673"/>
      <c r="I94" s="320">
        <f>'OTRAS 16'!DZ22</f>
        <v>0</v>
      </c>
    </row>
    <row r="95" spans="2:9" ht="21" customHeight="1" outlineLevel="1" x14ac:dyDescent="0.3">
      <c r="B95" s="439">
        <f t="shared" si="5"/>
        <v>53</v>
      </c>
      <c r="E95" s="671" t="s">
        <v>1894</v>
      </c>
      <c r="F95" s="672"/>
      <c r="G95" s="672"/>
      <c r="H95" s="673"/>
      <c r="I95" s="320">
        <f>'OTRAS 17'!DZ22</f>
        <v>0</v>
      </c>
    </row>
    <row r="96" spans="2:9" ht="21" customHeight="1" outlineLevel="1" x14ac:dyDescent="0.3">
      <c r="B96" s="439">
        <f t="shared" si="5"/>
        <v>49</v>
      </c>
      <c r="E96" s="671" t="s">
        <v>1897</v>
      </c>
      <c r="F96" s="672"/>
      <c r="G96" s="672"/>
      <c r="H96" s="673"/>
      <c r="I96" s="320">
        <f>'OTRAS 19'!DZ22</f>
        <v>0</v>
      </c>
    </row>
    <row r="97" spans="1:9" ht="21" customHeight="1" outlineLevel="1" x14ac:dyDescent="0.3">
      <c r="B97" s="439">
        <f t="shared" si="5"/>
        <v>54</v>
      </c>
      <c r="E97" s="671" t="s">
        <v>1897</v>
      </c>
      <c r="F97" s="672"/>
      <c r="G97" s="672"/>
      <c r="H97" s="673"/>
      <c r="I97" s="320">
        <f>'OTRAS 20'!DZ22</f>
        <v>0</v>
      </c>
    </row>
    <row r="98" spans="1:9" ht="40.200000000000003" customHeight="1" x14ac:dyDescent="0.3">
      <c r="A98" s="679"/>
      <c r="B98" s="679"/>
      <c r="C98" s="679"/>
      <c r="D98" s="680"/>
      <c r="E98" s="674" t="s">
        <v>1896</v>
      </c>
      <c r="F98" s="675"/>
      <c r="G98" s="675"/>
      <c r="H98" s="676"/>
      <c r="I98" s="318">
        <f>SUM(I78:I96)</f>
        <v>0</v>
      </c>
    </row>
    <row r="99" spans="1:9" ht="8.1" customHeight="1" x14ac:dyDescent="0.55000000000000004">
      <c r="A99" s="669" t="s">
        <v>1</v>
      </c>
      <c r="B99" s="669"/>
      <c r="C99" s="669"/>
      <c r="D99" s="669"/>
      <c r="E99" s="669"/>
      <c r="F99" s="669"/>
      <c r="G99" s="669"/>
      <c r="H99" s="669"/>
      <c r="I99" s="669"/>
    </row>
    <row r="100" spans="1:9" ht="40.200000000000003" customHeight="1" x14ac:dyDescent="0.3">
      <c r="A100" s="679"/>
      <c r="B100" s="679"/>
      <c r="C100" s="679"/>
      <c r="D100" s="680"/>
      <c r="E100" s="674" t="s">
        <v>1896</v>
      </c>
      <c r="F100" s="675"/>
      <c r="G100" s="675"/>
      <c r="H100" s="676"/>
      <c r="I100" s="318">
        <f>SUM('FGI-PRIVILEGIADOS'!DZ32,'FGI-PRIVILEGIADOS'!DZ37,'FGI-PRIVILEGIADOS'!DZ42,'FGI-PRIVILEGIADOS'!DZ47,'FGI-PRIVILEGIADOS'!DZ52)</f>
        <v>0</v>
      </c>
    </row>
    <row r="101" spans="1:9" ht="8.1" customHeight="1" thickBot="1" x14ac:dyDescent="0.6">
      <c r="A101" s="669" t="s">
        <v>1</v>
      </c>
      <c r="B101" s="669"/>
      <c r="C101" s="669"/>
      <c r="D101" s="669"/>
      <c r="E101" s="669"/>
      <c r="F101" s="669"/>
      <c r="G101" s="669"/>
      <c r="H101" s="669"/>
      <c r="I101" s="669"/>
    </row>
    <row r="102" spans="1:9" ht="79.95" customHeight="1" x14ac:dyDescent="0.3">
      <c r="B102" s="439">
        <f>MAX($B$21:$B$100)</f>
        <v>54</v>
      </c>
      <c r="C102" s="438" t="s">
        <v>1899</v>
      </c>
      <c r="D102" s="677" t="s">
        <v>1900</v>
      </c>
      <c r="E102" s="678"/>
      <c r="F102" s="336">
        <f>COUNTIFS(I100:I100,"&gt;0")+COUNTIFS(I78:I96,"&gt;0")+COUNTIFS(I73:I75,"&gt;0")+COUNTIFS(I63:I70,"&gt;0")+COUNTIFS(I56:I60,"&gt;0")+COUNTIFS(I42:I53,"&gt;0")+COUNTIFS(I37:I39,"&gt;0")+COUNTIFS(I26:I34,"&gt;0")+COUNTIFS(I21:I23,"&gt;0")</f>
        <v>2</v>
      </c>
      <c r="G102" s="677" t="s">
        <v>1901</v>
      </c>
      <c r="H102" s="678"/>
      <c r="I102" s="336">
        <f>SUM(I21:I100)</f>
        <v>4</v>
      </c>
    </row>
    <row r="103" spans="1:9" ht="15" hidden="1" customHeight="1" x14ac:dyDescent="0.3"/>
    <row r="1048576" ht="6" hidden="1" customHeight="1" x14ac:dyDescent="0.3"/>
  </sheetData>
  <sheetProtection formatCells="0" formatColumns="0" formatRows="0" sort="0" autoFilter="0" pivotTables="0"/>
  <dataConsolidate/>
  <mergeCells count="114">
    <mergeCell ref="E96:H96"/>
    <mergeCell ref="E97:H97"/>
    <mergeCell ref="E63:H63"/>
    <mergeCell ref="A101:I101"/>
    <mergeCell ref="E91:H91"/>
    <mergeCell ref="E92:H92"/>
    <mergeCell ref="E93:H93"/>
    <mergeCell ref="E94:H94"/>
    <mergeCell ref="E95:H95"/>
    <mergeCell ref="E85:H85"/>
    <mergeCell ref="E86:H86"/>
    <mergeCell ref="E87:H87"/>
    <mergeCell ref="E88:H88"/>
    <mergeCell ref="E90:H90"/>
    <mergeCell ref="E98:H98"/>
    <mergeCell ref="E100:H100"/>
    <mergeCell ref="A72:I72"/>
    <mergeCell ref="A77:I77"/>
    <mergeCell ref="A99:I99"/>
    <mergeCell ref="E80:H80"/>
    <mergeCell ref="E81:H81"/>
    <mergeCell ref="E82:H82"/>
    <mergeCell ref="E83:H83"/>
    <mergeCell ref="E84:H84"/>
    <mergeCell ref="E74:H74"/>
    <mergeCell ref="E75:H75"/>
    <mergeCell ref="E76:H76"/>
    <mergeCell ref="E78:H78"/>
    <mergeCell ref="E79:H79"/>
    <mergeCell ref="E64:H64"/>
    <mergeCell ref="E65:H65"/>
    <mergeCell ref="E66:H66"/>
    <mergeCell ref="E67:H67"/>
    <mergeCell ref="E68:H68"/>
    <mergeCell ref="E69:H69"/>
    <mergeCell ref="E70:H70"/>
    <mergeCell ref="E71:H71"/>
    <mergeCell ref="E73:H73"/>
    <mergeCell ref="E59:H59"/>
    <mergeCell ref="E60:H60"/>
    <mergeCell ref="E61:H61"/>
    <mergeCell ref="A62:I62"/>
    <mergeCell ref="E49:H49"/>
    <mergeCell ref="E50:H50"/>
    <mergeCell ref="E53:H53"/>
    <mergeCell ref="E54:H54"/>
    <mergeCell ref="E56:H56"/>
    <mergeCell ref="E52:H52"/>
    <mergeCell ref="A55:I55"/>
    <mergeCell ref="E57:H57"/>
    <mergeCell ref="E58:H58"/>
    <mergeCell ref="E51:H51"/>
    <mergeCell ref="E26:H26"/>
    <mergeCell ref="E27:H27"/>
    <mergeCell ref="E28:H28"/>
    <mergeCell ref="E29:H29"/>
    <mergeCell ref="E44:H44"/>
    <mergeCell ref="E45:H45"/>
    <mergeCell ref="E46:H46"/>
    <mergeCell ref="E47:H47"/>
    <mergeCell ref="E48:H48"/>
    <mergeCell ref="E38:H38"/>
    <mergeCell ref="E30:H30"/>
    <mergeCell ref="E31:H31"/>
    <mergeCell ref="E32:H32"/>
    <mergeCell ref="E33:H33"/>
    <mergeCell ref="E34:H34"/>
    <mergeCell ref="E35:H35"/>
    <mergeCell ref="E37:H37"/>
    <mergeCell ref="A1:J1"/>
    <mergeCell ref="B2:B3"/>
    <mergeCell ref="C2:I2"/>
    <mergeCell ref="C3:E3"/>
    <mergeCell ref="F3:I3"/>
    <mergeCell ref="B4:I4"/>
    <mergeCell ref="B5:I5"/>
    <mergeCell ref="B6:C6"/>
    <mergeCell ref="B7:C7"/>
    <mergeCell ref="A25:I25"/>
    <mergeCell ref="A36:I36"/>
    <mergeCell ref="E20:H20"/>
    <mergeCell ref="E21:H21"/>
    <mergeCell ref="E22:H22"/>
    <mergeCell ref="E23:H23"/>
    <mergeCell ref="E24:H24"/>
    <mergeCell ref="E89:H89"/>
    <mergeCell ref="G102:H102"/>
    <mergeCell ref="D102:E102"/>
    <mergeCell ref="A100:D100"/>
    <mergeCell ref="A61:D61"/>
    <mergeCell ref="A98:D98"/>
    <mergeCell ref="A71:D71"/>
    <mergeCell ref="A76:D76"/>
    <mergeCell ref="A24:D24"/>
    <mergeCell ref="A35:D35"/>
    <mergeCell ref="A40:D40"/>
    <mergeCell ref="A54:D54"/>
    <mergeCell ref="E39:H39"/>
    <mergeCell ref="E40:H40"/>
    <mergeCell ref="E42:H42"/>
    <mergeCell ref="E43:H43"/>
    <mergeCell ref="A41:I41"/>
    <mergeCell ref="B8:C8"/>
    <mergeCell ref="B9:C9"/>
    <mergeCell ref="B10:C10"/>
    <mergeCell ref="B11:C11"/>
    <mergeCell ref="B12:C12"/>
    <mergeCell ref="B13:C13"/>
    <mergeCell ref="B19:C19"/>
    <mergeCell ref="B14:C14"/>
    <mergeCell ref="B15:C15"/>
    <mergeCell ref="B16:C16"/>
    <mergeCell ref="B17:C17"/>
    <mergeCell ref="B18:C18"/>
  </mergeCells>
  <conditionalFormatting sqref="A24:E24 I24">
    <cfRule type="expression" dxfId="33" priority="1468">
      <formula>$I24=0</formula>
    </cfRule>
    <cfRule type="expression" dxfId="32" priority="1467">
      <formula>$I24&lt;&gt;0</formula>
    </cfRule>
  </conditionalFormatting>
  <conditionalFormatting sqref="A35:E35 I35">
    <cfRule type="expression" dxfId="31" priority="16">
      <formula>$I35&lt;&gt;0</formula>
    </cfRule>
    <cfRule type="expression" dxfId="30" priority="17">
      <formula>$I35=0</formula>
    </cfRule>
  </conditionalFormatting>
  <conditionalFormatting sqref="A40:E40 I40">
    <cfRule type="expression" dxfId="29" priority="14">
      <formula>$I40&lt;&gt;0</formula>
    </cfRule>
    <cfRule type="expression" dxfId="28" priority="15">
      <formula>$I40=0</formula>
    </cfRule>
  </conditionalFormatting>
  <conditionalFormatting sqref="A54:E54 I54">
    <cfRule type="expression" dxfId="27" priority="12">
      <formula>$I54&lt;&gt;0</formula>
    </cfRule>
    <cfRule type="expression" dxfId="26" priority="13">
      <formula>$I54=0</formula>
    </cfRule>
  </conditionalFormatting>
  <conditionalFormatting sqref="A61:E61 I61">
    <cfRule type="expression" dxfId="25" priority="10">
      <formula>$I61&lt;&gt;0</formula>
    </cfRule>
    <cfRule type="expression" dxfId="24" priority="11">
      <formula>$I61=0</formula>
    </cfRule>
  </conditionalFormatting>
  <conditionalFormatting sqref="A71:E71 I71">
    <cfRule type="expression" dxfId="23" priority="8">
      <formula>$I71&lt;&gt;0</formula>
    </cfRule>
    <cfRule type="expression" dxfId="22" priority="9">
      <formula>$I71=0</formula>
    </cfRule>
  </conditionalFormatting>
  <conditionalFormatting sqref="A76:E76 I76">
    <cfRule type="expression" dxfId="21" priority="6">
      <formula>$I76&lt;&gt;0</formula>
    </cfRule>
    <cfRule type="expression" dxfId="20" priority="7">
      <formula>$I76=0</formula>
    </cfRule>
  </conditionalFormatting>
  <conditionalFormatting sqref="A98:E98 I98">
    <cfRule type="expression" dxfId="19" priority="4">
      <formula>$I98&lt;&gt;0</formula>
    </cfRule>
    <cfRule type="expression" dxfId="18" priority="5">
      <formula>$I98=0</formula>
    </cfRule>
  </conditionalFormatting>
  <conditionalFormatting sqref="A100:E100 I100">
    <cfRule type="expression" dxfId="17" priority="2">
      <formula>$I100&lt;&gt;0</formula>
    </cfRule>
    <cfRule type="expression" dxfId="16" priority="3">
      <formula>$I100=0</formula>
    </cfRule>
  </conditionalFormatting>
  <conditionalFormatting sqref="D102">
    <cfRule type="expression" dxfId="15" priority="27">
      <formula>$E$76&lt;&gt;0</formula>
    </cfRule>
    <cfRule type="expression" dxfId="14" priority="28">
      <formula>$E$76=0</formula>
    </cfRule>
  </conditionalFormatting>
  <conditionalFormatting sqref="D8:I8">
    <cfRule type="expression" dxfId="13" priority="18">
      <formula>D$7&lt;&gt;""</formula>
    </cfRule>
  </conditionalFormatting>
  <conditionalFormatting sqref="D9:I11">
    <cfRule type="expression" dxfId="12" priority="19">
      <formula>D$8&lt;&gt;""</formula>
    </cfRule>
  </conditionalFormatting>
  <conditionalFormatting sqref="D14:I16">
    <cfRule type="expression" dxfId="11" priority="20">
      <formula>D$9&lt;&gt;""</formula>
    </cfRule>
  </conditionalFormatting>
  <conditionalFormatting sqref="D17:I17">
    <cfRule type="expression" dxfId="9" priority="21">
      <formula>AND(D$8&lt;&gt;"",OR(D$16="Externo",D$16=""),D$17="")</formula>
    </cfRule>
  </conditionalFormatting>
  <conditionalFormatting sqref="D18:I19">
    <cfRule type="expression" dxfId="8" priority="22">
      <formula>D$16&lt;&gt;""</formula>
    </cfRule>
  </conditionalFormatting>
  <conditionalFormatting sqref="D19:I19">
    <cfRule type="expression" dxfId="7" priority="56">
      <formula>D$19&lt;TODAY()</formula>
    </cfRule>
    <cfRule type="expression" dxfId="6" priority="1">
      <formula>AND(D$19&gt;$K$5,D$16="Externo")</formula>
    </cfRule>
  </conditionalFormatting>
  <conditionalFormatting sqref="E20 I20 I102">
    <cfRule type="expression" dxfId="5" priority="52">
      <formula>$E$76&lt;&gt;0</formula>
    </cfRule>
    <cfRule type="expression" dxfId="4" priority="53">
      <formula>$E$76=0</formula>
    </cfRule>
  </conditionalFormatting>
  <conditionalFormatting sqref="E21:E23 I21:I23 E26:E34 I26:I34 E37:E39 I37:I39 E42:E53 I42:I53 E56:E60 I56:I60 E63:E70 I63:I70 E73:E75 I73:I75 E78:E97 I78:I97">
    <cfRule type="expression" dxfId="3" priority="1465">
      <formula>$I21&lt;&gt;0</formula>
    </cfRule>
    <cfRule type="expression" dxfId="2" priority="1466">
      <formula>$I21=0</formula>
    </cfRule>
  </conditionalFormatting>
  <conditionalFormatting sqref="F102:G102">
    <cfRule type="expression" dxfId="1" priority="25">
      <formula>$E$76&lt;&gt;0</formula>
    </cfRule>
    <cfRule type="expression" dxfId="0" priority="26">
      <formula>$E$76=0</formula>
    </cfRule>
  </conditionalFormatting>
  <dataValidations count="8">
    <dataValidation type="list" allowBlank="1" showInputMessage="1" showErrorMessage="1" errorTitle="Numero de Documento" error="Digitar un valor numérico" sqref="D7:I7" xr:uid="{2D739834-08F4-4DCC-B46C-BADD9364725D}">
      <formula1>TipoID</formula1>
    </dataValidation>
    <dataValidation type="whole" allowBlank="1" showInputMessage="1" showErrorMessage="1" errorTitle="Centro de Costo" error="Digitar un valor numérico" sqref="D11:I11" xr:uid="{ED02C514-4E44-45FE-BF93-D443A2120B5D}">
      <formula1>0</formula1>
      <formula2>9999</formula2>
    </dataValidation>
    <dataValidation type="date" operator="greaterThan" allowBlank="1" showInputMessage="1" showErrorMessage="1" errorTitle="Fecha finalización" error="Digite una fecha valida. La fecha debe ser mayor a la de Inicio Contrato y a la fecha actual del sistema." sqref="D19:I19" xr:uid="{6521FDA1-5836-49DB-AAA0-B392728438E5}">
      <formula1>D18</formula1>
    </dataValidation>
    <dataValidation type="textLength" allowBlank="1" showInputMessage="1" showErrorMessage="1" errorTitle="Nombre Dependencia" error="Solo se aceptan caracteres albabeticos. Favor digitar el nombre de la Dependencia." sqref="D14:I14" xr:uid="{2DEBDFE2-2D53-4B41-B7D8-83D16076B356}">
      <formula1>5</formula1>
      <formula2>100</formula2>
    </dataValidation>
    <dataValidation type="date" allowBlank="1" showInputMessage="1" showErrorMessage="1" errorTitle="Fecha inicio" error="Digite una fecha valida" sqref="D18:I18" xr:uid="{15DC9E3B-8284-46BC-95E2-0B29AA0AD365}">
      <formula1>19725</formula1>
      <formula2>2958465</formula2>
    </dataValidation>
    <dataValidation type="list" allowBlank="1" showInputMessage="1" showErrorMessage="1" sqref="D16:I16" xr:uid="{23C0E402-C05A-48DB-9655-E0EC59DB9E23}">
      <formula1>"Empleado CAFAM, Externo"</formula1>
    </dataValidation>
    <dataValidation type="whole" allowBlank="1" showInputMessage="1" showErrorMessage="1" errorTitle="Centro de Costo" error="Digitar un valor numérico" sqref="D12:I13" xr:uid="{2801F541-180F-4325-ADC1-206C964BA046}">
      <formula1>1</formula1>
      <formula2>9999999999999990</formula2>
    </dataValidation>
    <dataValidation type="whole" allowBlank="1" showInputMessage="1" showErrorMessage="1" errorTitle="Numero de Documento" error="Digitar un valor numérico" sqref="D8:I8" xr:uid="{0EDE984F-5300-41D3-BC16-558D07EAAD3B}">
      <formula1>1</formula1>
      <formula2>9999999999999990</formula2>
    </dataValidation>
  </dataValidations>
  <hyperlinks>
    <hyperlink ref="F3:I3" location="'Control de cambios'!A1" display="DOCUMENTO USO INTERNO" xr:uid="{9007A1E2-90DB-4950-9396-30FDB129E2DA}"/>
  </hyperlinks>
  <pageMargins left="0.7" right="0.7" top="0.75" bottom="0.75" header="0.3" footer="0.3"/>
  <pageSetup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beginsWith" priority="24" operator="beginsWith" id="{60808E89-6224-4AE8-8002-3AE38E67DB4C}">
            <xm:f>LEFT(D17,LEN(D$16="Empleado CAFAM"))=D$16="Empleado CAFAM"</xm:f>
            <xm:f>D$16="Empleado CAFAM"</xm:f>
            <x14:dxf>
              <fill>
                <patternFill patternType="solid">
                  <bgColor theme="0"/>
                </patternFill>
              </fill>
            </x14:dxf>
          </x14:cfRule>
          <xm:sqref>D17:I17</xm:sqref>
        </x14:conditionalFormatting>
      </x14:conditionalFormatting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B5914-1A52-4CA8-BC03-01D63C76874D}">
  <sheetPr codeName="Hoja10"/>
  <dimension ref="A1:EJ716"/>
  <sheetViews>
    <sheetView topLeftCell="EA1" workbookViewId="0">
      <pane ySplit="1" topLeftCell="A2" activePane="bottomLeft" state="frozen"/>
      <selection activeCell="D22" sqref="D22"/>
      <selection pane="bottomLeft" activeCell="EL4" sqref="EL4"/>
    </sheetView>
  </sheetViews>
  <sheetFormatPr baseColWidth="10" defaultColWidth="11.44140625" defaultRowHeight="14.4" x14ac:dyDescent="0.3"/>
  <cols>
    <col min="1" max="1" width="52.33203125" style="83" bestFit="1" customWidth="1"/>
    <col min="2" max="2" width="1.5546875" style="83" customWidth="1"/>
    <col min="3" max="3" width="22.6640625" style="83" bestFit="1" customWidth="1"/>
    <col min="4" max="4" width="1.6640625" style="83" customWidth="1"/>
    <col min="5" max="5" width="11.6640625" style="83" bestFit="1" customWidth="1"/>
    <col min="6" max="6" width="1.44140625" style="83" customWidth="1"/>
    <col min="7" max="7" width="12" style="83" bestFit="1" customWidth="1"/>
    <col min="8" max="8" width="1.44140625" style="83" customWidth="1"/>
    <col min="9" max="9" width="14.44140625" style="83" bestFit="1" customWidth="1"/>
    <col min="10" max="10" width="1.44140625" style="83" customWidth="1"/>
    <col min="11" max="11" width="11" style="83" bestFit="1" customWidth="1"/>
    <col min="12" max="12" width="2.33203125" style="83" customWidth="1"/>
    <col min="13" max="13" width="16.6640625" style="83" bestFit="1" customWidth="1"/>
    <col min="14" max="14" width="1.44140625" style="83" customWidth="1"/>
    <col min="15" max="15" width="11.6640625" style="83" bestFit="1" customWidth="1"/>
    <col min="16" max="16" width="1.44140625" style="83" customWidth="1"/>
    <col min="17" max="17" width="27.6640625" style="83" bestFit="1" customWidth="1"/>
    <col min="18" max="18" width="1.44140625" style="83" customWidth="1"/>
    <col min="19" max="19" width="12.44140625" style="83" bestFit="1" customWidth="1"/>
    <col min="20" max="20" width="1.44140625" style="83" customWidth="1"/>
    <col min="21" max="21" width="11.6640625" style="83" bestFit="1" customWidth="1"/>
    <col min="22" max="22" width="1.33203125" style="83" customWidth="1"/>
    <col min="23" max="23" width="22.33203125" style="83" bestFit="1" customWidth="1"/>
    <col min="24" max="24" width="1.33203125" style="83" customWidth="1"/>
    <col min="25" max="25" width="25.6640625" style="83" bestFit="1" customWidth="1"/>
    <col min="26" max="26" width="2" style="83" customWidth="1"/>
    <col min="27" max="27" width="30.33203125" style="83" bestFit="1" customWidth="1"/>
    <col min="28" max="28" width="1.6640625" style="83" customWidth="1"/>
    <col min="29" max="29" width="16.44140625" style="83" bestFit="1" customWidth="1"/>
    <col min="30" max="30" width="1" style="83" customWidth="1"/>
    <col min="31" max="31" width="30" style="83" bestFit="1" customWidth="1"/>
    <col min="32" max="32" width="2" style="83" customWidth="1"/>
    <col min="33" max="33" width="27.6640625" style="83" bestFit="1" customWidth="1"/>
    <col min="34" max="34" width="2" style="83" customWidth="1"/>
    <col min="35" max="35" width="17.6640625" style="83" bestFit="1" customWidth="1"/>
    <col min="36" max="36" width="2" style="83" customWidth="1"/>
    <col min="37" max="37" width="11.33203125" style="83" bestFit="1" customWidth="1"/>
    <col min="38" max="38" width="1.33203125" style="83" customWidth="1"/>
    <col min="39" max="39" width="15.6640625" style="83" bestFit="1" customWidth="1"/>
    <col min="40" max="40" width="1" style="83" customWidth="1"/>
    <col min="41" max="41" width="14.44140625" style="83" bestFit="1" customWidth="1"/>
    <col min="42" max="42" width="2" style="83" customWidth="1"/>
    <col min="43" max="43" width="32" style="83" bestFit="1" customWidth="1"/>
    <col min="44" max="44" width="1.44140625" style="83" customWidth="1"/>
    <col min="45" max="45" width="28.33203125" style="83" bestFit="1" customWidth="1"/>
    <col min="46" max="46" width="1.33203125" style="83" customWidth="1"/>
    <col min="47" max="47" width="40.5546875" style="83" bestFit="1" customWidth="1"/>
    <col min="48" max="48" width="1.33203125" style="83" customWidth="1"/>
    <col min="49" max="49" width="14.44140625" style="83" bestFit="1" customWidth="1"/>
    <col min="50" max="50" width="1.6640625" style="83" customWidth="1"/>
    <col min="51" max="51" width="12.6640625" style="83" bestFit="1" customWidth="1"/>
    <col min="52" max="52" width="2" style="83" customWidth="1"/>
    <col min="53" max="53" width="21.33203125" style="83" bestFit="1" customWidth="1"/>
    <col min="54" max="54" width="3.33203125" style="83" customWidth="1"/>
    <col min="55" max="55" width="36.6640625" style="83" bestFit="1" customWidth="1"/>
    <col min="56" max="56" width="3.5546875" style="83" customWidth="1"/>
    <col min="57" max="57" width="21.6640625" style="83" bestFit="1" customWidth="1"/>
    <col min="58" max="58" width="3.44140625" style="83" customWidth="1"/>
    <col min="59" max="59" width="21.5546875" style="83" bestFit="1" customWidth="1"/>
    <col min="60" max="60" width="3.44140625" style="83" customWidth="1"/>
    <col min="61" max="61" width="29.5546875" style="83" bestFit="1" customWidth="1"/>
    <col min="62" max="62" width="2.44140625" style="83" customWidth="1"/>
    <col min="63" max="63" width="13.33203125" style="83" bestFit="1" customWidth="1"/>
    <col min="64" max="64" width="2.5546875" style="83" customWidth="1"/>
    <col min="65" max="65" width="40.6640625" style="83" bestFit="1" customWidth="1"/>
    <col min="66" max="66" width="1.44140625" style="83" customWidth="1"/>
    <col min="67" max="67" width="36.6640625" style="83" bestFit="1" customWidth="1"/>
    <col min="68" max="68" width="2" style="83" customWidth="1"/>
    <col min="69" max="69" width="20.33203125" style="83" bestFit="1" customWidth="1"/>
    <col min="70" max="70" width="1.44140625" style="83" customWidth="1"/>
    <col min="71" max="71" width="55.5546875" style="83" bestFit="1" customWidth="1"/>
    <col min="72" max="72" width="2" style="83" customWidth="1"/>
    <col min="73" max="73" width="24.33203125" style="83" bestFit="1" customWidth="1"/>
    <col min="74" max="74" width="1.5546875" style="83" customWidth="1"/>
    <col min="75" max="75" width="35.33203125" style="83" bestFit="1" customWidth="1"/>
    <col min="76" max="76" width="1.5546875" style="83" customWidth="1"/>
    <col min="77" max="77" width="27" style="83" customWidth="1"/>
    <col min="78" max="78" width="1.33203125" style="83" customWidth="1"/>
    <col min="79" max="79" width="32.5546875" style="83" bestFit="1" customWidth="1"/>
    <col min="80" max="80" width="1.44140625" style="83" customWidth="1"/>
    <col min="81" max="81" width="14.5546875" style="83" customWidth="1"/>
    <col min="82" max="82" width="1.5546875" style="83" customWidth="1"/>
    <col min="83" max="83" width="41.6640625" style="83" bestFit="1" customWidth="1"/>
    <col min="84" max="84" width="1.6640625" style="83" customWidth="1"/>
    <col min="85" max="85" width="15.6640625" style="83" bestFit="1" customWidth="1"/>
    <col min="86" max="86" width="2.33203125" style="83" customWidth="1"/>
    <col min="87" max="87" width="21.44140625" style="83" customWidth="1"/>
    <col min="88" max="88" width="2.6640625" style="83" customWidth="1"/>
    <col min="89" max="89" width="32.33203125" style="83" bestFit="1" customWidth="1"/>
    <col min="90" max="90" width="15.33203125" style="83" bestFit="1" customWidth="1"/>
    <col min="91" max="91" width="2.6640625" style="83" customWidth="1"/>
    <col min="92" max="92" width="22.5546875" style="83" customWidth="1"/>
    <col min="93" max="93" width="2.6640625" style="83" customWidth="1"/>
    <col min="94" max="94" width="25.5546875" style="83" customWidth="1"/>
    <col min="95" max="95" width="2.6640625" style="83" customWidth="1"/>
    <col min="96" max="96" width="53.6640625" style="83" bestFit="1" customWidth="1"/>
    <col min="97" max="97" width="2.6640625" style="83" customWidth="1"/>
    <col min="98" max="98" width="15.5546875" style="83" bestFit="1" customWidth="1"/>
    <col min="99" max="99" width="2.6640625" style="83" customWidth="1"/>
    <col min="100" max="100" width="15.33203125" style="83" customWidth="1"/>
    <col min="101" max="101" width="11.44140625" style="83"/>
    <col min="102" max="102" width="53.33203125" style="83" bestFit="1" customWidth="1"/>
    <col min="103" max="103" width="11.44140625" style="83"/>
    <col min="104" max="104" width="24.33203125" style="83" bestFit="1" customWidth="1"/>
    <col min="105" max="105" width="2.6640625" style="83" customWidth="1"/>
    <col min="106" max="106" width="39.6640625" style="83" bestFit="1" customWidth="1"/>
    <col min="107" max="107" width="2.6640625" style="83" customWidth="1"/>
    <col min="108" max="108" width="14.33203125" bestFit="1" customWidth="1"/>
    <col min="109" max="109" width="11.6640625" style="83" bestFit="1" customWidth="1"/>
    <col min="110" max="110" width="39.6640625" style="83" bestFit="1" customWidth="1"/>
    <col min="111" max="111" width="28" style="83" bestFit="1" customWidth="1"/>
    <col min="112" max="112" width="2.6640625" style="83" customWidth="1"/>
    <col min="113" max="113" width="31.5546875" style="83" bestFit="1" customWidth="1"/>
    <col min="114" max="114" width="2.5546875" style="83" customWidth="1"/>
    <col min="115" max="115" width="45.6640625" style="83" bestFit="1" customWidth="1"/>
    <col min="116" max="116" width="1.6640625" style="83" customWidth="1"/>
    <col min="117" max="117" width="41.6640625" style="83" bestFit="1" customWidth="1"/>
    <col min="118" max="118" width="1.6640625" style="83" customWidth="1"/>
    <col min="119" max="119" width="22" style="83" bestFit="1" customWidth="1"/>
    <col min="120" max="120" width="1.6640625" style="83" customWidth="1"/>
    <col min="121" max="121" width="26" style="83" customWidth="1"/>
    <col min="122" max="122" width="1.6640625" style="83" customWidth="1"/>
    <col min="123" max="123" width="35.6640625" style="83" bestFit="1" customWidth="1"/>
    <col min="124" max="124" width="1.6640625" style="83" customWidth="1"/>
    <col min="125" max="125" width="38.6640625" style="83" bestFit="1" customWidth="1"/>
    <col min="126" max="126" width="1.6640625" style="83" customWidth="1"/>
    <col min="127" max="127" width="24.33203125" style="83" bestFit="1" customWidth="1"/>
    <col min="128" max="128" width="27.5546875" style="83" bestFit="1" customWidth="1"/>
    <col min="129" max="129" width="16.6640625" style="83" bestFit="1" customWidth="1"/>
    <col min="130" max="130" width="22.6640625" style="83" bestFit="1" customWidth="1"/>
    <col min="131" max="131" width="1.6640625" style="83" customWidth="1"/>
    <col min="132" max="132" width="44" style="83" bestFit="1" customWidth="1"/>
    <col min="133" max="133" width="1.6640625" style="83" customWidth="1"/>
    <col min="134" max="134" width="20.6640625" style="83" bestFit="1" customWidth="1"/>
    <col min="135" max="135" width="1.6640625" style="83" customWidth="1"/>
    <col min="136" max="136" width="43.33203125" style="83" bestFit="1" customWidth="1"/>
    <col min="137" max="137" width="1.6640625" style="83" customWidth="1"/>
    <col min="138" max="138" width="23.44140625" style="83" bestFit="1" customWidth="1"/>
    <col min="139" max="139" width="11.44140625" style="83"/>
    <col min="140" max="140" width="13.6640625" style="83" bestFit="1" customWidth="1"/>
    <col min="141" max="16384" width="11.44140625" style="83"/>
  </cols>
  <sheetData>
    <row r="1" spans="1:140" ht="15" thickBot="1" x14ac:dyDescent="0.35">
      <c r="A1" s="128" t="s">
        <v>1902</v>
      </c>
      <c r="C1" s="128" t="s">
        <v>1903</v>
      </c>
      <c r="E1" s="128" t="s">
        <v>1004</v>
      </c>
      <c r="G1" s="128" t="s">
        <v>1004</v>
      </c>
      <c r="I1" s="128" t="s">
        <v>1904</v>
      </c>
      <c r="K1" s="128" t="s">
        <v>789</v>
      </c>
      <c r="M1" s="128" t="s">
        <v>26</v>
      </c>
      <c r="O1" s="128" t="s">
        <v>1004</v>
      </c>
      <c r="Q1" s="128" t="s">
        <v>86</v>
      </c>
      <c r="S1" s="128" t="s">
        <v>1004</v>
      </c>
      <c r="U1" s="128" t="s">
        <v>1004</v>
      </c>
      <c r="W1" s="128" t="s">
        <v>178</v>
      </c>
      <c r="Y1" s="128" t="s">
        <v>1905</v>
      </c>
      <c r="AA1" s="128" t="s">
        <v>1906</v>
      </c>
      <c r="AC1" s="128" t="s">
        <v>1907</v>
      </c>
      <c r="AE1" s="128" t="s">
        <v>1908</v>
      </c>
      <c r="AG1" s="128" t="s">
        <v>1909</v>
      </c>
      <c r="AI1" s="128" t="s">
        <v>1910</v>
      </c>
      <c r="AK1" s="133" t="s">
        <v>1129</v>
      </c>
      <c r="AL1" s="128"/>
      <c r="AM1" s="128" t="s">
        <v>1911</v>
      </c>
      <c r="AN1" s="128"/>
      <c r="AO1" s="128" t="s">
        <v>1912</v>
      </c>
      <c r="AQ1" s="128" t="s">
        <v>1913</v>
      </c>
      <c r="AS1" s="128" t="s">
        <v>1914</v>
      </c>
      <c r="AU1" s="128" t="s">
        <v>1915</v>
      </c>
      <c r="AW1" s="128" t="s">
        <v>1214</v>
      </c>
      <c r="AY1" s="128" t="s">
        <v>1916</v>
      </c>
      <c r="BA1" s="128" t="s">
        <v>1004</v>
      </c>
      <c r="BC1" s="128" t="s">
        <v>1917</v>
      </c>
      <c r="BE1" s="128" t="s">
        <v>1004</v>
      </c>
      <c r="BG1" s="128" t="s">
        <v>1224</v>
      </c>
      <c r="BI1" s="128" t="s">
        <v>181</v>
      </c>
      <c r="BK1" s="128" t="s">
        <v>1918</v>
      </c>
      <c r="BM1" s="128" t="s">
        <v>1919</v>
      </c>
      <c r="BO1" s="128" t="s">
        <v>1920</v>
      </c>
      <c r="BQ1" s="128" t="s">
        <v>1921</v>
      </c>
      <c r="BS1" s="128" t="s">
        <v>1922</v>
      </c>
      <c r="BU1" s="83" t="s">
        <v>1923</v>
      </c>
      <c r="BW1" s="83" t="s">
        <v>1924</v>
      </c>
      <c r="BY1" s="83" t="s">
        <v>1925</v>
      </c>
      <c r="CA1" s="83" t="s">
        <v>1926</v>
      </c>
      <c r="CC1" s="83" t="s">
        <v>1927</v>
      </c>
      <c r="CE1" s="83" t="s">
        <v>1928</v>
      </c>
      <c r="CG1" s="83" t="s">
        <v>1929</v>
      </c>
      <c r="CI1" s="133" t="s">
        <v>906</v>
      </c>
      <c r="CK1" s="337" t="s">
        <v>1930</v>
      </c>
      <c r="CL1" s="338" t="s">
        <v>906</v>
      </c>
      <c r="CN1" s="83" t="s">
        <v>1931</v>
      </c>
      <c r="CP1" s="83" t="s">
        <v>1932</v>
      </c>
      <c r="CR1" s="83" t="s">
        <v>1933</v>
      </c>
      <c r="CT1" s="83" t="s">
        <v>1934</v>
      </c>
      <c r="CV1" s="83" t="s">
        <v>1935</v>
      </c>
      <c r="CX1" s="229" t="s">
        <v>90</v>
      </c>
      <c r="CZ1" s="229" t="s">
        <v>1936</v>
      </c>
      <c r="DB1" s="83" t="s">
        <v>1937</v>
      </c>
      <c r="DD1" s="83" t="s">
        <v>1938</v>
      </c>
      <c r="DE1" s="83" t="s">
        <v>1939</v>
      </c>
      <c r="DF1" s="83" t="s">
        <v>1940</v>
      </c>
      <c r="DG1" s="83" t="s">
        <v>1941</v>
      </c>
      <c r="DI1" s="83" t="s">
        <v>1942</v>
      </c>
      <c r="DK1" s="83" t="s">
        <v>1943</v>
      </c>
      <c r="DM1" s="83" t="s">
        <v>1944</v>
      </c>
      <c r="DO1" s="83" t="s">
        <v>1945</v>
      </c>
      <c r="DQ1" s="83" t="s">
        <v>1946</v>
      </c>
      <c r="DS1" s="83" t="s">
        <v>1947</v>
      </c>
      <c r="DU1" s="83" t="s">
        <v>1948</v>
      </c>
      <c r="DW1" s="83" t="s">
        <v>1869</v>
      </c>
      <c r="DX1" s="83" t="s">
        <v>1949</v>
      </c>
      <c r="DY1" s="83" t="s">
        <v>1950</v>
      </c>
      <c r="DZ1" s="83" t="s">
        <v>1951</v>
      </c>
      <c r="EB1" s="83" t="s">
        <v>1952</v>
      </c>
      <c r="ED1" s="83" t="s">
        <v>1953</v>
      </c>
      <c r="EF1" s="83" t="s">
        <v>1856</v>
      </c>
      <c r="EH1" s="83" t="s">
        <v>1857</v>
      </c>
      <c r="EJ1" s="128" t="s">
        <v>1954</v>
      </c>
    </row>
    <row r="2" spans="1:140" ht="15" thickTop="1" x14ac:dyDescent="0.3">
      <c r="A2" s="131" t="s">
        <v>1955</v>
      </c>
      <c r="C2" s="131" t="s">
        <v>1956</v>
      </c>
      <c r="E2" s="131" t="s">
        <v>1957</v>
      </c>
      <c r="G2" s="131" t="s">
        <v>1958</v>
      </c>
      <c r="I2" s="131" t="s">
        <v>1871</v>
      </c>
      <c r="K2" s="131" t="s">
        <v>1959</v>
      </c>
      <c r="M2" s="131" t="s">
        <v>873</v>
      </c>
      <c r="O2" s="131" t="s">
        <v>1960</v>
      </c>
      <c r="Q2" s="131" t="s">
        <v>1353</v>
      </c>
      <c r="S2" s="131" t="s">
        <v>1961</v>
      </c>
      <c r="U2" s="131" t="s">
        <v>1867</v>
      </c>
      <c r="W2" s="129" t="s">
        <v>1962</v>
      </c>
      <c r="Y2" s="129" t="s">
        <v>1963</v>
      </c>
      <c r="AA2" s="129" t="s">
        <v>1964</v>
      </c>
      <c r="AC2" t="s">
        <v>1965</v>
      </c>
      <c r="AE2" s="129" t="s">
        <v>1966</v>
      </c>
      <c r="AG2" s="416" t="s">
        <v>1967</v>
      </c>
      <c r="AI2" s="129" t="s">
        <v>698</v>
      </c>
      <c r="AK2" s="134" t="s">
        <v>1968</v>
      </c>
      <c r="AL2" s="129"/>
      <c r="AM2" s="129" t="s">
        <v>1969</v>
      </c>
      <c r="AN2" s="129"/>
      <c r="AO2" s="129" t="s">
        <v>1329</v>
      </c>
      <c r="AQ2" s="131" t="s">
        <v>1970</v>
      </c>
      <c r="AS2" s="131" t="s">
        <v>1971</v>
      </c>
      <c r="AU2" s="131" t="s">
        <v>1972</v>
      </c>
      <c r="AW2" s="131" t="s">
        <v>925</v>
      </c>
      <c r="AY2" s="131" t="s">
        <v>1973</v>
      </c>
      <c r="BA2" s="131" t="s">
        <v>1974</v>
      </c>
      <c r="BC2" s="131" t="s">
        <v>925</v>
      </c>
      <c r="BE2" s="131" t="s">
        <v>925</v>
      </c>
      <c r="BG2" s="131" t="s">
        <v>1975</v>
      </c>
      <c r="BI2" s="131" t="s">
        <v>1976</v>
      </c>
      <c r="BK2" t="s">
        <v>1503</v>
      </c>
      <c r="BM2" t="s">
        <v>1977</v>
      </c>
      <c r="BO2" s="131" t="s">
        <v>1978</v>
      </c>
      <c r="BQ2" t="s">
        <v>1409</v>
      </c>
      <c r="BS2" s="131" t="s">
        <v>1409</v>
      </c>
      <c r="BU2" s="83" t="s">
        <v>1979</v>
      </c>
      <c r="BW2" s="83" t="s">
        <v>3</v>
      </c>
      <c r="BY2" s="83" t="s">
        <v>1980</v>
      </c>
      <c r="CA2" s="83" t="s">
        <v>1981</v>
      </c>
      <c r="CC2" s="83" t="s">
        <v>1982</v>
      </c>
      <c r="CE2" s="83" t="s">
        <v>888</v>
      </c>
      <c r="CG2" s="83" t="s">
        <v>1983</v>
      </c>
      <c r="CI2" s="134" t="s">
        <v>1984</v>
      </c>
      <c r="CK2" s="83" t="s">
        <v>1985</v>
      </c>
      <c r="CL2" s="83" t="s">
        <v>1986</v>
      </c>
      <c r="CN2" s="83" t="s">
        <v>1987</v>
      </c>
      <c r="CP2" s="83" t="s">
        <v>1988</v>
      </c>
      <c r="CR2" s="83" t="s">
        <v>1989</v>
      </c>
      <c r="CT2" s="83" t="s">
        <v>1990</v>
      </c>
      <c r="CV2" s="83" t="s">
        <v>1991</v>
      </c>
      <c r="CX2" s="83" t="s">
        <v>1992</v>
      </c>
      <c r="CZ2" s="83" t="s">
        <v>1993</v>
      </c>
      <c r="DB2" s="83" t="s">
        <v>1994</v>
      </c>
      <c r="DD2" s="83">
        <v>575702</v>
      </c>
      <c r="DE2" s="83">
        <v>578500</v>
      </c>
      <c r="DF2" s="83" t="s">
        <v>1995</v>
      </c>
      <c r="DG2" s="83" t="s">
        <v>1996</v>
      </c>
      <c r="DI2" s="294" t="s">
        <v>1997</v>
      </c>
      <c r="DK2" s="83" t="s">
        <v>1998</v>
      </c>
      <c r="DM2" s="83" t="s">
        <v>1999</v>
      </c>
      <c r="DO2" s="83" t="s">
        <v>969</v>
      </c>
      <c r="DQ2" s="83" t="s">
        <v>2000</v>
      </c>
      <c r="DS2" s="83" t="s">
        <v>2001</v>
      </c>
      <c r="DU2" s="83" t="s">
        <v>2002</v>
      </c>
      <c r="DW2" s="83" t="s">
        <v>2003</v>
      </c>
      <c r="DX2" s="83" t="s">
        <v>2004</v>
      </c>
      <c r="DY2" s="83">
        <v>311</v>
      </c>
      <c r="DZ2" s="83" t="s">
        <v>2005</v>
      </c>
      <c r="EB2" s="83" t="s">
        <v>2006</v>
      </c>
      <c r="ED2" s="83" t="s">
        <v>925</v>
      </c>
      <c r="EF2" s="83" t="s">
        <v>2007</v>
      </c>
      <c r="EH2" s="83" t="s">
        <v>2008</v>
      </c>
      <c r="EJ2" s="131" t="s">
        <v>2009</v>
      </c>
    </row>
    <row r="3" spans="1:140" x14ac:dyDescent="0.3">
      <c r="A3" s="131" t="s">
        <v>2010</v>
      </c>
      <c r="C3" s="131" t="s">
        <v>1892</v>
      </c>
      <c r="E3" s="131" t="s">
        <v>2011</v>
      </c>
      <c r="G3" s="131" t="s">
        <v>2012</v>
      </c>
      <c r="I3" s="131" t="s">
        <v>1874</v>
      </c>
      <c r="K3" s="131" t="s">
        <v>2013</v>
      </c>
      <c r="M3" s="131" t="s">
        <v>1053</v>
      </c>
      <c r="O3" s="131" t="s">
        <v>2014</v>
      </c>
      <c r="Q3" s="131" t="s">
        <v>1354</v>
      </c>
      <c r="S3" s="131" t="s">
        <v>2015</v>
      </c>
      <c r="U3" s="131" t="s">
        <v>2016</v>
      </c>
      <c r="W3" s="130" t="s">
        <v>2017</v>
      </c>
      <c r="Y3" s="130" t="s">
        <v>2018</v>
      </c>
      <c r="AA3" s="130" t="s">
        <v>2019</v>
      </c>
      <c r="AC3" t="s">
        <v>2020</v>
      </c>
      <c r="AE3" s="130" t="s">
        <v>2021</v>
      </c>
      <c r="AG3" s="83" t="s">
        <v>195</v>
      </c>
      <c r="AI3" s="130" t="s">
        <v>396</v>
      </c>
      <c r="AK3" s="135" t="s">
        <v>2022</v>
      </c>
      <c r="AL3" s="130"/>
      <c r="AM3" s="130" t="s">
        <v>2023</v>
      </c>
      <c r="AN3" s="130"/>
      <c r="AO3" s="130" t="s">
        <v>156</v>
      </c>
      <c r="AQ3" s="131" t="s">
        <v>2024</v>
      </c>
      <c r="AS3" s="131" t="s">
        <v>2025</v>
      </c>
      <c r="AU3" s="131" t="s">
        <v>2026</v>
      </c>
      <c r="AW3" s="131" t="s">
        <v>1132</v>
      </c>
      <c r="AY3" s="131" t="s">
        <v>2027</v>
      </c>
      <c r="BA3" s="131" t="s">
        <v>2028</v>
      </c>
      <c r="BC3" s="131" t="s">
        <v>2029</v>
      </c>
      <c r="BE3" s="131" t="s">
        <v>1184</v>
      </c>
      <c r="BG3" s="131" t="s">
        <v>2030</v>
      </c>
      <c r="BI3" s="131" t="s">
        <v>2031</v>
      </c>
      <c r="BK3" t="s">
        <v>826</v>
      </c>
      <c r="BM3" t="s">
        <v>2032</v>
      </c>
      <c r="BO3" s="131" t="s">
        <v>2033</v>
      </c>
      <c r="BQ3" t="s">
        <v>2034</v>
      </c>
      <c r="BS3" s="131" t="s">
        <v>2035</v>
      </c>
      <c r="BU3" s="83" t="s">
        <v>1166</v>
      </c>
      <c r="BW3" s="83" t="s">
        <v>5</v>
      </c>
      <c r="BY3" s="83" t="s">
        <v>2036</v>
      </c>
      <c r="CA3" s="83" t="s">
        <v>2037</v>
      </c>
      <c r="CC3" s="83" t="s">
        <v>2038</v>
      </c>
      <c r="CE3" s="83" t="s">
        <v>2039</v>
      </c>
      <c r="CG3" s="83" t="s">
        <v>2040</v>
      </c>
      <c r="CI3" s="136" t="s">
        <v>2041</v>
      </c>
      <c r="CK3" s="83" t="s">
        <v>2042</v>
      </c>
      <c r="CL3" s="83" t="s">
        <v>1984</v>
      </c>
      <c r="CN3" s="83" t="s">
        <v>2043</v>
      </c>
      <c r="CP3" s="83" t="s">
        <v>2044</v>
      </c>
      <c r="CR3" s="83" t="s">
        <v>2045</v>
      </c>
      <c r="CT3" s="83" t="s">
        <v>1204</v>
      </c>
      <c r="CV3" s="83" t="s">
        <v>196</v>
      </c>
      <c r="CX3" s="83" t="s">
        <v>2046</v>
      </c>
      <c r="CZ3" s="83" t="s">
        <v>2047</v>
      </c>
      <c r="DB3" s="83" t="s">
        <v>2048</v>
      </c>
      <c r="DD3" s="83">
        <v>575715</v>
      </c>
      <c r="DE3" s="83">
        <v>578513</v>
      </c>
      <c r="DF3" s="83" t="s">
        <v>1995</v>
      </c>
      <c r="DG3" s="83" t="s">
        <v>2049</v>
      </c>
      <c r="DI3" s="294" t="s">
        <v>2050</v>
      </c>
      <c r="DK3" s="83" t="s">
        <v>2051</v>
      </c>
      <c r="DM3" s="83" t="s">
        <v>2052</v>
      </c>
      <c r="DO3" s="83" t="s">
        <v>971</v>
      </c>
      <c r="DQ3" s="83" t="s">
        <v>2053</v>
      </c>
      <c r="DS3" s="83" t="s">
        <v>2054</v>
      </c>
      <c r="DU3" s="83" t="s">
        <v>2055</v>
      </c>
      <c r="DW3" s="83" t="s">
        <v>2003</v>
      </c>
      <c r="DX3" s="83" t="s">
        <v>2004</v>
      </c>
      <c r="DY3" s="83">
        <v>309</v>
      </c>
      <c r="DZ3" s="83" t="s">
        <v>2056</v>
      </c>
      <c r="EB3" s="83" t="s">
        <v>2057</v>
      </c>
      <c r="ED3" s="83" t="s">
        <v>2058</v>
      </c>
      <c r="EF3" s="83" t="s">
        <v>2059</v>
      </c>
      <c r="EH3" s="83" t="s">
        <v>2060</v>
      </c>
      <c r="EJ3" s="131" t="s">
        <v>2061</v>
      </c>
    </row>
    <row r="4" spans="1:140" x14ac:dyDescent="0.3">
      <c r="A4" s="131" t="s">
        <v>2062</v>
      </c>
      <c r="C4" s="131" t="s">
        <v>2063</v>
      </c>
      <c r="G4" s="131" t="s">
        <v>2064</v>
      </c>
      <c r="I4" s="131" t="s">
        <v>2065</v>
      </c>
      <c r="K4" s="131" t="s">
        <v>2066</v>
      </c>
      <c r="M4" s="131" t="s">
        <v>1129</v>
      </c>
      <c r="O4" s="131" t="s">
        <v>2067</v>
      </c>
      <c r="Q4" s="131" t="s">
        <v>1355</v>
      </c>
      <c r="S4" s="131" t="s">
        <v>2068</v>
      </c>
      <c r="U4" s="131" t="s">
        <v>2069</v>
      </c>
      <c r="W4" s="130" t="s">
        <v>2070</v>
      </c>
      <c r="Y4" s="130" t="s">
        <v>2071</v>
      </c>
      <c r="AA4" s="130" t="s">
        <v>2072</v>
      </c>
      <c r="AC4" t="s">
        <v>2073</v>
      </c>
      <c r="AE4" s="130" t="s">
        <v>2074</v>
      </c>
      <c r="AG4" s="417" t="s">
        <v>2075</v>
      </c>
      <c r="AI4" s="130" t="s">
        <v>2076</v>
      </c>
      <c r="AK4" s="136" t="s">
        <v>2077</v>
      </c>
      <c r="AL4" s="130"/>
      <c r="AM4" s="130" t="s">
        <v>2078</v>
      </c>
      <c r="AN4" s="130"/>
      <c r="AO4" s="130" t="s">
        <v>2079</v>
      </c>
      <c r="AQ4" s="131" t="s">
        <v>2080</v>
      </c>
      <c r="AS4" s="131" t="s">
        <v>2081</v>
      </c>
      <c r="AU4" s="131" t="s">
        <v>2082</v>
      </c>
      <c r="AW4" s="131" t="s">
        <v>2083</v>
      </c>
      <c r="AY4" s="143"/>
      <c r="BA4" s="131" t="s">
        <v>1018</v>
      </c>
      <c r="BC4" s="131" t="s">
        <v>2084</v>
      </c>
      <c r="BE4" s="131" t="s">
        <v>2085</v>
      </c>
      <c r="BG4" s="131" t="s">
        <v>2086</v>
      </c>
      <c r="BI4" s="131" t="s">
        <v>2087</v>
      </c>
      <c r="BK4" t="s">
        <v>1492</v>
      </c>
      <c r="BM4" t="s">
        <v>2088</v>
      </c>
      <c r="BO4" s="131" t="s">
        <v>2089</v>
      </c>
      <c r="BQ4" t="s">
        <v>2090</v>
      </c>
      <c r="BS4" s="131" t="s">
        <v>2091</v>
      </c>
      <c r="BU4" s="83" t="s">
        <v>2092</v>
      </c>
      <c r="BW4" s="83" t="s">
        <v>2093</v>
      </c>
      <c r="BY4" s="83" t="s">
        <v>2094</v>
      </c>
      <c r="CA4" s="83" t="s">
        <v>2095</v>
      </c>
      <c r="CC4" s="83" t="s">
        <v>2096</v>
      </c>
      <c r="CE4" s="83" t="s">
        <v>2097</v>
      </c>
      <c r="CI4" s="135" t="s">
        <v>1986</v>
      </c>
      <c r="CK4" s="83" t="s">
        <v>2098</v>
      </c>
      <c r="CL4" s="83" t="s">
        <v>1986</v>
      </c>
      <c r="CN4" s="83" t="s">
        <v>2099</v>
      </c>
      <c r="CR4" s="83" t="s">
        <v>2100</v>
      </c>
      <c r="CT4" s="83" t="s">
        <v>1149</v>
      </c>
      <c r="CX4" s="83" t="s">
        <v>2101</v>
      </c>
      <c r="CZ4" s="83" t="s">
        <v>2102</v>
      </c>
      <c r="DB4" s="83" t="s">
        <v>549</v>
      </c>
      <c r="DI4" s="294" t="s">
        <v>2103</v>
      </c>
      <c r="DK4" s="83" t="s">
        <v>2104</v>
      </c>
      <c r="DM4" s="83" t="s">
        <v>2105</v>
      </c>
      <c r="DO4" s="83" t="s">
        <v>966</v>
      </c>
      <c r="DQ4" s="83" t="s">
        <v>2106</v>
      </c>
      <c r="DS4" s="83" t="s">
        <v>2107</v>
      </c>
      <c r="DU4" s="83" t="s">
        <v>2108</v>
      </c>
      <c r="DW4" s="83" t="s">
        <v>2003</v>
      </c>
      <c r="DX4" s="83" t="s">
        <v>2004</v>
      </c>
      <c r="DY4" s="83">
        <v>306</v>
      </c>
      <c r="DZ4" s="83" t="s">
        <v>2109</v>
      </c>
      <c r="EB4" s="83" t="s">
        <v>2110</v>
      </c>
      <c r="ED4" s="83" t="s">
        <v>2111</v>
      </c>
      <c r="EF4" s="83" t="s">
        <v>2112</v>
      </c>
      <c r="EH4" s="83" t="s">
        <v>2113</v>
      </c>
      <c r="EJ4" s="131" t="s">
        <v>2065</v>
      </c>
    </row>
    <row r="5" spans="1:140" x14ac:dyDescent="0.3">
      <c r="A5" s="131" t="s">
        <v>2114</v>
      </c>
      <c r="C5" s="131" t="s">
        <v>2115</v>
      </c>
      <c r="G5" s="131" t="s">
        <v>2116</v>
      </c>
      <c r="K5" s="131" t="s">
        <v>845</v>
      </c>
      <c r="M5" s="131" t="s">
        <v>1040</v>
      </c>
      <c r="Q5" s="131" t="s">
        <v>2117</v>
      </c>
      <c r="S5" s="131" t="s">
        <v>701</v>
      </c>
      <c r="W5" s="130" t="s">
        <v>2118</v>
      </c>
      <c r="Y5" s="130" t="s">
        <v>2119</v>
      </c>
      <c r="AA5" s="130" t="s">
        <v>2120</v>
      </c>
      <c r="AC5" t="s">
        <v>2121</v>
      </c>
      <c r="AE5" s="130" t="s">
        <v>2122</v>
      </c>
      <c r="AG5" s="417" t="s">
        <v>2123</v>
      </c>
      <c r="AI5" s="130" t="s">
        <v>2124</v>
      </c>
      <c r="AK5" s="135" t="s">
        <v>2125</v>
      </c>
      <c r="AL5" s="130"/>
      <c r="AM5" s="137"/>
      <c r="AN5" s="132"/>
      <c r="AO5" s="130" t="s">
        <v>2126</v>
      </c>
      <c r="AQ5" s="131" t="s">
        <v>2127</v>
      </c>
      <c r="AS5" s="131" t="s">
        <v>2128</v>
      </c>
      <c r="AU5" s="131" t="s">
        <v>2129</v>
      </c>
      <c r="BA5" s="131" t="s">
        <v>1054</v>
      </c>
      <c r="BC5" s="131" t="s">
        <v>2130</v>
      </c>
      <c r="BI5" s="131" t="s">
        <v>2131</v>
      </c>
      <c r="BK5" t="s">
        <v>1725</v>
      </c>
      <c r="BM5" t="s">
        <v>2132</v>
      </c>
      <c r="BO5" s="131" t="s">
        <v>2133</v>
      </c>
      <c r="BQ5" t="s">
        <v>2134</v>
      </c>
      <c r="BS5" s="131" t="s">
        <v>2135</v>
      </c>
      <c r="BU5" s="83" t="s">
        <v>1180</v>
      </c>
      <c r="BW5" s="83" t="s">
        <v>2136</v>
      </c>
      <c r="BY5" s="83" t="s">
        <v>2137</v>
      </c>
      <c r="CA5" s="83" t="s">
        <v>1018</v>
      </c>
      <c r="CC5" s="83" t="s">
        <v>2138</v>
      </c>
      <c r="CE5" s="83" t="s">
        <v>866</v>
      </c>
      <c r="CI5"/>
      <c r="CK5" s="83" t="s">
        <v>2139</v>
      </c>
      <c r="CL5" s="83" t="s">
        <v>1986</v>
      </c>
      <c r="CN5" s="83" t="s">
        <v>2140</v>
      </c>
      <c r="CR5" s="83" t="s">
        <v>2141</v>
      </c>
      <c r="CX5" s="83" t="s">
        <v>2142</v>
      </c>
      <c r="CZ5" s="83" t="s">
        <v>2143</v>
      </c>
      <c r="DB5" s="83" t="s">
        <v>2144</v>
      </c>
      <c r="DI5" s="294" t="s">
        <v>2145</v>
      </c>
      <c r="DK5" s="83" t="s">
        <v>2146</v>
      </c>
      <c r="DM5" s="83" t="s">
        <v>2147</v>
      </c>
      <c r="DO5" s="83" t="s">
        <v>970</v>
      </c>
      <c r="DQ5" s="83" t="s">
        <v>2148</v>
      </c>
      <c r="DS5" s="83" t="s">
        <v>2149</v>
      </c>
      <c r="DU5" s="83" t="s">
        <v>2150</v>
      </c>
      <c r="DW5" s="83" t="s">
        <v>2003</v>
      </c>
      <c r="DX5" s="83" t="s">
        <v>2004</v>
      </c>
      <c r="DY5" s="83">
        <v>303</v>
      </c>
      <c r="DZ5" s="83" t="s">
        <v>1492</v>
      </c>
      <c r="EB5" s="83" t="s">
        <v>2151</v>
      </c>
      <c r="EF5" s="83" t="s">
        <v>2152</v>
      </c>
    </row>
    <row r="6" spans="1:140" x14ac:dyDescent="0.3">
      <c r="A6" s="131" t="s">
        <v>2153</v>
      </c>
      <c r="C6" s="131" t="s">
        <v>2154</v>
      </c>
      <c r="K6" s="131" t="s">
        <v>2155</v>
      </c>
      <c r="Q6" s="131" t="s">
        <v>1359</v>
      </c>
      <c r="S6" s="131" t="s">
        <v>2156</v>
      </c>
      <c r="W6" s="130" t="s">
        <v>2157</v>
      </c>
      <c r="Y6" s="130" t="s">
        <v>2158</v>
      </c>
      <c r="AA6" s="130" t="s">
        <v>2159</v>
      </c>
      <c r="AC6" t="s">
        <v>2160</v>
      </c>
      <c r="AE6" s="130" t="s">
        <v>821</v>
      </c>
      <c r="AG6" s="130" t="s">
        <v>207</v>
      </c>
      <c r="AI6" s="130" t="s">
        <v>2161</v>
      </c>
      <c r="AK6" s="136" t="s">
        <v>2162</v>
      </c>
      <c r="AL6" s="130"/>
      <c r="AM6" s="132"/>
      <c r="AN6" s="132"/>
      <c r="AO6" s="137"/>
      <c r="AQ6" s="131" t="s">
        <v>2163</v>
      </c>
      <c r="AS6" s="131" t="s">
        <v>2164</v>
      </c>
      <c r="AU6" s="131" t="s">
        <v>2165</v>
      </c>
      <c r="BA6" s="131" t="s">
        <v>2166</v>
      </c>
      <c r="BC6" s="131" t="s">
        <v>2167</v>
      </c>
      <c r="BI6" s="131" t="s">
        <v>2168</v>
      </c>
      <c r="BM6" t="s">
        <v>2169</v>
      </c>
      <c r="BO6" s="131" t="s">
        <v>207</v>
      </c>
      <c r="BQ6" t="s">
        <v>2170</v>
      </c>
      <c r="BS6" s="131" t="s">
        <v>2171</v>
      </c>
      <c r="BU6" s="83" t="s">
        <v>845</v>
      </c>
      <c r="BW6" s="83" t="s">
        <v>2172</v>
      </c>
      <c r="BY6" s="83" t="s">
        <v>1990</v>
      </c>
      <c r="CA6" s="83" t="s">
        <v>2173</v>
      </c>
      <c r="CC6" s="83" t="s">
        <v>2174</v>
      </c>
      <c r="CE6" s="83" t="s">
        <v>2175</v>
      </c>
      <c r="CI6"/>
      <c r="CK6" s="83" t="s">
        <v>2176</v>
      </c>
      <c r="CL6" s="83" t="s">
        <v>1986</v>
      </c>
      <c r="CN6" s="83" t="s">
        <v>2177</v>
      </c>
      <c r="CR6" s="83" t="s">
        <v>2178</v>
      </c>
      <c r="CX6" s="83" t="s">
        <v>1120</v>
      </c>
      <c r="CZ6" s="83" t="s">
        <v>2179</v>
      </c>
      <c r="DB6" s="83" t="s">
        <v>2180</v>
      </c>
      <c r="DI6" s="294" t="s">
        <v>2181</v>
      </c>
      <c r="DK6" s="83" t="s">
        <v>2182</v>
      </c>
      <c r="DM6" s="83" t="s">
        <v>2183</v>
      </c>
      <c r="DQ6" s="83" t="s">
        <v>2184</v>
      </c>
      <c r="DS6" s="83" t="s">
        <v>2185</v>
      </c>
      <c r="DU6" s="83" t="s">
        <v>2186</v>
      </c>
      <c r="DW6" s="83" t="s">
        <v>2003</v>
      </c>
      <c r="DX6" s="83" t="s">
        <v>2004</v>
      </c>
      <c r="DY6" s="83">
        <v>304</v>
      </c>
      <c r="DZ6" s="83" t="s">
        <v>2187</v>
      </c>
      <c r="EB6" s="83" t="s">
        <v>2188</v>
      </c>
      <c r="EF6" s="83" t="s">
        <v>2189</v>
      </c>
    </row>
    <row r="7" spans="1:140" x14ac:dyDescent="0.3">
      <c r="A7" s="131" t="s">
        <v>2190</v>
      </c>
      <c r="C7" s="131" t="s">
        <v>2191</v>
      </c>
      <c r="S7" s="131" t="s">
        <v>2192</v>
      </c>
      <c r="W7" s="130" t="s">
        <v>2193</v>
      </c>
      <c r="Y7" s="130" t="s">
        <v>2194</v>
      </c>
      <c r="AA7" s="130" t="s">
        <v>2195</v>
      </c>
      <c r="AE7" s="130" t="s">
        <v>2196</v>
      </c>
      <c r="AG7" s="83" t="s">
        <v>210</v>
      </c>
      <c r="AK7" s="135" t="s">
        <v>2197</v>
      </c>
      <c r="AL7" s="130"/>
      <c r="AM7" s="132"/>
      <c r="AN7" s="132"/>
      <c r="AO7" s="132"/>
      <c r="AQ7" s="131" t="s">
        <v>2198</v>
      </c>
      <c r="AS7" s="131" t="s">
        <v>2199</v>
      </c>
      <c r="AU7" s="131" t="s">
        <v>2200</v>
      </c>
      <c r="BA7" s="131" t="s">
        <v>2201</v>
      </c>
      <c r="BC7" s="131" t="s">
        <v>1132</v>
      </c>
      <c r="BI7" s="131" t="s">
        <v>2202</v>
      </c>
      <c r="BM7" t="s">
        <v>2203</v>
      </c>
      <c r="BO7" s="131" t="s">
        <v>210</v>
      </c>
      <c r="BQ7" t="s">
        <v>2204</v>
      </c>
      <c r="BS7" s="131" t="s">
        <v>2205</v>
      </c>
      <c r="BW7" s="83" t="s">
        <v>2206</v>
      </c>
      <c r="CC7" s="83" t="s">
        <v>2207</v>
      </c>
      <c r="CE7" s="83" t="s">
        <v>838</v>
      </c>
      <c r="CI7"/>
      <c r="CK7" s="83" t="s">
        <v>2208</v>
      </c>
      <c r="CL7" s="83" t="s">
        <v>2041</v>
      </c>
      <c r="CN7" s="83" t="s">
        <v>845</v>
      </c>
      <c r="CR7" s="83" t="s">
        <v>2209</v>
      </c>
      <c r="CX7" s="83" t="s">
        <v>1019</v>
      </c>
      <c r="CZ7" s="83" t="s">
        <v>2210</v>
      </c>
      <c r="DB7" s="83" t="s">
        <v>33</v>
      </c>
      <c r="DI7" s="294" t="s">
        <v>2211</v>
      </c>
      <c r="DK7" s="83" t="s">
        <v>2212</v>
      </c>
      <c r="DS7" s="83" t="s">
        <v>2213</v>
      </c>
      <c r="DU7" s="83" t="s">
        <v>2214</v>
      </c>
      <c r="DW7" s="83" t="s">
        <v>2003</v>
      </c>
      <c r="DX7" s="83" t="s">
        <v>2004</v>
      </c>
      <c r="DY7" s="83">
        <v>305</v>
      </c>
      <c r="DZ7" s="83" t="s">
        <v>2215</v>
      </c>
      <c r="EB7" s="83" t="s">
        <v>2216</v>
      </c>
      <c r="EF7" s="83" t="s">
        <v>2217</v>
      </c>
    </row>
    <row r="8" spans="1:140" x14ac:dyDescent="0.3">
      <c r="A8" s="131" t="s">
        <v>2218</v>
      </c>
      <c r="C8" s="131" t="s">
        <v>2219</v>
      </c>
      <c r="W8" s="130" t="s">
        <v>2220</v>
      </c>
      <c r="Y8" s="130" t="s">
        <v>2221</v>
      </c>
      <c r="AA8" s="130" t="s">
        <v>2222</v>
      </c>
      <c r="AE8" s="130" t="s">
        <v>2223</v>
      </c>
      <c r="AG8" s="83" t="s">
        <v>213</v>
      </c>
      <c r="AQ8" s="131" t="s">
        <v>1303</v>
      </c>
      <c r="AS8" s="131" t="s">
        <v>2224</v>
      </c>
      <c r="AU8" s="131" t="s">
        <v>2225</v>
      </c>
      <c r="BC8" s="131" t="s">
        <v>2226</v>
      </c>
      <c r="BI8" s="131" t="s">
        <v>2227</v>
      </c>
      <c r="BM8" t="s">
        <v>2228</v>
      </c>
      <c r="BO8" s="131" t="s">
        <v>213</v>
      </c>
      <c r="BQ8" t="s">
        <v>2229</v>
      </c>
      <c r="BS8" s="131" t="s">
        <v>2230</v>
      </c>
      <c r="BW8" s="83" t="s">
        <v>2231</v>
      </c>
      <c r="CE8" s="83" t="s">
        <v>2232</v>
      </c>
      <c r="CI8"/>
      <c r="CK8" s="83" t="s">
        <v>2233</v>
      </c>
      <c r="CL8" s="83" t="s">
        <v>2041</v>
      </c>
      <c r="CN8" s="83" t="s">
        <v>2234</v>
      </c>
      <c r="CR8" s="83" t="s">
        <v>2235</v>
      </c>
      <c r="CX8" s="83" t="s">
        <v>2236</v>
      </c>
      <c r="DB8" s="83" t="s">
        <v>2237</v>
      </c>
      <c r="DI8" s="294" t="s">
        <v>2238</v>
      </c>
      <c r="DK8" s="83" t="s">
        <v>2239</v>
      </c>
      <c r="DS8" s="83" t="s">
        <v>2240</v>
      </c>
      <c r="DU8" s="83" t="s">
        <v>2241</v>
      </c>
      <c r="DW8" s="83" t="s">
        <v>2003</v>
      </c>
      <c r="DX8" s="83" t="s">
        <v>2004</v>
      </c>
      <c r="DY8" s="83">
        <v>308</v>
      </c>
      <c r="DZ8" s="83" t="s">
        <v>2242</v>
      </c>
      <c r="EB8" s="83" t="s">
        <v>2243</v>
      </c>
      <c r="EF8" s="83" t="s">
        <v>2244</v>
      </c>
    </row>
    <row r="9" spans="1:140" x14ac:dyDescent="0.3">
      <c r="A9" s="131" t="s">
        <v>2245</v>
      </c>
      <c r="C9" s="131" t="s">
        <v>2246</v>
      </c>
      <c r="W9" s="130" t="s">
        <v>2247</v>
      </c>
      <c r="AA9" s="130" t="s">
        <v>2248</v>
      </c>
      <c r="AE9" s="130" t="s">
        <v>2249</v>
      </c>
      <c r="AG9" s="83" t="s">
        <v>2250</v>
      </c>
      <c r="AQ9" s="131" t="s">
        <v>1082</v>
      </c>
      <c r="AS9" s="131" t="s">
        <v>2251</v>
      </c>
      <c r="AU9" s="131" t="s">
        <v>2252</v>
      </c>
      <c r="BC9" s="131" t="s">
        <v>2253</v>
      </c>
      <c r="BI9" s="131" t="s">
        <v>2254</v>
      </c>
      <c r="BM9" t="s">
        <v>2255</v>
      </c>
      <c r="BO9" s="131" t="s">
        <v>225</v>
      </c>
      <c r="BQ9" t="s">
        <v>2256</v>
      </c>
      <c r="BS9" s="131" t="s">
        <v>2257</v>
      </c>
      <c r="BW9" s="83" t="s">
        <v>2258</v>
      </c>
      <c r="CE9" s="83" t="s">
        <v>2259</v>
      </c>
      <c r="CI9"/>
      <c r="CK9" s="83" t="s">
        <v>2260</v>
      </c>
      <c r="CL9" s="83" t="s">
        <v>2041</v>
      </c>
      <c r="CR9" s="83" t="s">
        <v>2261</v>
      </c>
      <c r="CX9" s="83" t="s">
        <v>2262</v>
      </c>
      <c r="DB9" s="83" t="s">
        <v>2263</v>
      </c>
      <c r="DI9" s="294" t="s">
        <v>2264</v>
      </c>
      <c r="DK9" s="83" t="s">
        <v>2265</v>
      </c>
      <c r="DS9" s="83" t="s">
        <v>2266</v>
      </c>
      <c r="DU9" s="83" t="s">
        <v>2267</v>
      </c>
      <c r="DW9" s="83" t="s">
        <v>2003</v>
      </c>
      <c r="DX9" s="83" t="s">
        <v>2004</v>
      </c>
      <c r="DY9" s="83">
        <v>301</v>
      </c>
      <c r="DZ9" s="83" t="s">
        <v>2268</v>
      </c>
      <c r="EB9" s="83" t="s">
        <v>2269</v>
      </c>
      <c r="EF9" s="83" t="s">
        <v>2270</v>
      </c>
    </row>
    <row r="10" spans="1:140" x14ac:dyDescent="0.3">
      <c r="A10" s="131" t="s">
        <v>2271</v>
      </c>
      <c r="W10" s="130" t="s">
        <v>2272</v>
      </c>
      <c r="AA10" s="130" t="s">
        <v>732</v>
      </c>
      <c r="AE10" s="130" t="s">
        <v>2273</v>
      </c>
      <c r="AG10" s="83" t="s">
        <v>225</v>
      </c>
      <c r="AQ10" s="131" t="s">
        <v>1038</v>
      </c>
      <c r="AS10" s="131" t="s">
        <v>2274</v>
      </c>
      <c r="AU10" s="131" t="s">
        <v>2275</v>
      </c>
      <c r="BC10" s="131" t="s">
        <v>2276</v>
      </c>
      <c r="BI10" s="131" t="s">
        <v>2277</v>
      </c>
      <c r="BM10" t="s">
        <v>2278</v>
      </c>
      <c r="BO10" s="131" t="s">
        <v>2279</v>
      </c>
      <c r="BS10" s="131" t="s">
        <v>2280</v>
      </c>
      <c r="BW10" s="83" t="s">
        <v>2281</v>
      </c>
      <c r="CE10" s="83" t="s">
        <v>2282</v>
      </c>
      <c r="CI10"/>
      <c r="CK10" s="83" t="s">
        <v>2283</v>
      </c>
      <c r="CL10" s="83" t="s">
        <v>1986</v>
      </c>
      <c r="CR10" s="83" t="s">
        <v>2284</v>
      </c>
      <c r="DB10" s="83" t="s">
        <v>2285</v>
      </c>
      <c r="DI10" s="295" t="s">
        <v>2286</v>
      </c>
      <c r="DK10" s="83" t="s">
        <v>2287</v>
      </c>
      <c r="DS10" s="83" t="s">
        <v>2288</v>
      </c>
      <c r="DU10" s="83" t="s">
        <v>2289</v>
      </c>
      <c r="DW10" s="83" t="s">
        <v>2003</v>
      </c>
      <c r="DX10" s="83" t="s">
        <v>2004</v>
      </c>
      <c r="DY10" s="83">
        <v>307</v>
      </c>
      <c r="DZ10" s="83" t="s">
        <v>2290</v>
      </c>
      <c r="EB10" s="83" t="s">
        <v>2291</v>
      </c>
      <c r="EF10" s="83" t="s">
        <v>2292</v>
      </c>
    </row>
    <row r="11" spans="1:140" x14ac:dyDescent="0.3">
      <c r="A11" s="131" t="s">
        <v>2293</v>
      </c>
      <c r="W11" s="130" t="s">
        <v>2294</v>
      </c>
      <c r="AA11" s="130" t="s">
        <v>2295</v>
      </c>
      <c r="AE11" s="130" t="s">
        <v>2296</v>
      </c>
      <c r="AG11" s="83" t="s">
        <v>228</v>
      </c>
      <c r="AQ11" s="131" t="s">
        <v>3</v>
      </c>
      <c r="AS11" s="131" t="s">
        <v>2297</v>
      </c>
      <c r="AU11" s="131" t="s">
        <v>2298</v>
      </c>
      <c r="BC11" s="131" t="s">
        <v>2299</v>
      </c>
      <c r="BI11" s="131" t="s">
        <v>2300</v>
      </c>
      <c r="BM11" t="s">
        <v>2301</v>
      </c>
      <c r="BO11" s="131" t="s">
        <v>2302</v>
      </c>
      <c r="BS11" s="131" t="s">
        <v>2303</v>
      </c>
      <c r="CI11"/>
      <c r="CK11" s="83" t="s">
        <v>2304</v>
      </c>
      <c r="CL11" s="83" t="s">
        <v>1986</v>
      </c>
      <c r="CR11" s="83" t="s">
        <v>2305</v>
      </c>
      <c r="DB11" s="83" t="s">
        <v>2306</v>
      </c>
      <c r="DI11" s="295" t="s">
        <v>2307</v>
      </c>
      <c r="DK11" s="83" t="s">
        <v>2308</v>
      </c>
      <c r="DS11" s="83" t="s">
        <v>2309</v>
      </c>
      <c r="DU11" s="83" t="s">
        <v>2310</v>
      </c>
      <c r="DW11" s="83" t="s">
        <v>2003</v>
      </c>
      <c r="DX11" s="83" t="s">
        <v>2004</v>
      </c>
      <c r="DY11" s="83">
        <v>302</v>
      </c>
      <c r="DZ11" s="83" t="s">
        <v>2311</v>
      </c>
      <c r="EB11" s="83" t="s">
        <v>2312</v>
      </c>
      <c r="EF11" s="83" t="s">
        <v>2313</v>
      </c>
    </row>
    <row r="12" spans="1:140" x14ac:dyDescent="0.3">
      <c r="A12" s="131" t="s">
        <v>2314</v>
      </c>
      <c r="W12" s="130" t="s">
        <v>2315</v>
      </c>
      <c r="AA12" s="130" t="s">
        <v>763</v>
      </c>
      <c r="AG12" s="83" t="s">
        <v>2279</v>
      </c>
      <c r="AS12" s="131" t="s">
        <v>2316</v>
      </c>
      <c r="AU12" s="131" t="s">
        <v>2317</v>
      </c>
      <c r="BC12" s="144" t="s">
        <v>2318</v>
      </c>
      <c r="BI12" s="131" t="s">
        <v>2319</v>
      </c>
      <c r="BM12" t="s">
        <v>2320</v>
      </c>
      <c r="BO12" s="131" t="s">
        <v>255</v>
      </c>
      <c r="BS12" s="131" t="s">
        <v>2321</v>
      </c>
      <c r="CI12"/>
      <c r="CK12" s="83" t="s">
        <v>2322</v>
      </c>
      <c r="CL12" s="83" t="s">
        <v>2041</v>
      </c>
      <c r="CR12" s="83" t="s">
        <v>2323</v>
      </c>
      <c r="DB12" s="83" t="s">
        <v>785</v>
      </c>
      <c r="DI12" s="295" t="s">
        <v>2324</v>
      </c>
      <c r="DK12" s="83" t="s">
        <v>2325</v>
      </c>
      <c r="DS12" s="83" t="s">
        <v>2326</v>
      </c>
      <c r="DU12" s="83" t="s">
        <v>2327</v>
      </c>
      <c r="EB12" s="83" t="s">
        <v>2328</v>
      </c>
      <c r="EF12" s="83" t="s">
        <v>2329</v>
      </c>
    </row>
    <row r="13" spans="1:140" x14ac:dyDescent="0.3">
      <c r="A13" s="131" t="s">
        <v>2330</v>
      </c>
      <c r="W13" s="130" t="s">
        <v>2331</v>
      </c>
      <c r="AA13" s="130" t="s">
        <v>2332</v>
      </c>
      <c r="AG13" t="s">
        <v>459</v>
      </c>
      <c r="AS13" s="131" t="s">
        <v>2333</v>
      </c>
      <c r="AU13" s="131" t="s">
        <v>2334</v>
      </c>
      <c r="BC13" s="144" t="s">
        <v>2335</v>
      </c>
      <c r="BI13" s="131" t="s">
        <v>2336</v>
      </c>
      <c r="BM13" t="s">
        <v>2337</v>
      </c>
      <c r="BO13" s="131" t="s">
        <v>2338</v>
      </c>
      <c r="BS13" s="131" t="s">
        <v>2339</v>
      </c>
      <c r="CI13"/>
      <c r="CK13" s="83" t="s">
        <v>925</v>
      </c>
      <c r="CL13" s="83" t="s">
        <v>1984</v>
      </c>
      <c r="CR13" s="83" t="s">
        <v>2340</v>
      </c>
      <c r="DI13" s="294" t="s">
        <v>2341</v>
      </c>
      <c r="DU13" s="83" t="s">
        <v>2342</v>
      </c>
      <c r="EB13" s="83" t="s">
        <v>2343</v>
      </c>
      <c r="EF13" s="83" t="s">
        <v>2344</v>
      </c>
    </row>
    <row r="14" spans="1:140" x14ac:dyDescent="0.3">
      <c r="A14" s="131" t="s">
        <v>2345</v>
      </c>
      <c r="W14" s="130" t="s">
        <v>2346</v>
      </c>
      <c r="AA14" s="130" t="s">
        <v>2347</v>
      </c>
      <c r="AG14" s="83" t="s">
        <v>2348</v>
      </c>
      <c r="AS14" s="131" t="s">
        <v>2349</v>
      </c>
      <c r="AU14" s="131" t="s">
        <v>2350</v>
      </c>
      <c r="BC14" s="131" t="s">
        <v>2351</v>
      </c>
      <c r="BI14" s="131" t="s">
        <v>2352</v>
      </c>
      <c r="BM14" t="s">
        <v>2353</v>
      </c>
      <c r="BO14" s="131" t="s">
        <v>2354</v>
      </c>
      <c r="BS14" s="131" t="s">
        <v>2355</v>
      </c>
      <c r="CI14"/>
      <c r="CK14" s="83" t="s">
        <v>2356</v>
      </c>
      <c r="CL14" s="83" t="s">
        <v>1986</v>
      </c>
      <c r="CR14" s="83" t="s">
        <v>2357</v>
      </c>
      <c r="DI14" s="294" t="s">
        <v>2358</v>
      </c>
      <c r="DU14" s="83" t="s">
        <v>2359</v>
      </c>
      <c r="EB14" s="83" t="s">
        <v>2360</v>
      </c>
      <c r="EF14" s="83" t="s">
        <v>2361</v>
      </c>
    </row>
    <row r="15" spans="1:140" x14ac:dyDescent="0.3">
      <c r="A15" s="131" t="s">
        <v>2362</v>
      </c>
      <c r="W15" s="130" t="s">
        <v>2363</v>
      </c>
      <c r="AA15" s="130" t="s">
        <v>2364</v>
      </c>
      <c r="AG15" s="83" t="s">
        <v>2365</v>
      </c>
      <c r="AS15" s="131" t="s">
        <v>2366</v>
      </c>
      <c r="AU15" s="131" t="s">
        <v>2367</v>
      </c>
      <c r="BC15" s="144" t="s">
        <v>2368</v>
      </c>
      <c r="BI15" s="131" t="s">
        <v>2369</v>
      </c>
      <c r="BM15" t="s">
        <v>2370</v>
      </c>
      <c r="BO15" s="131" t="s">
        <v>373</v>
      </c>
      <c r="BS15" s="131" t="s">
        <v>2134</v>
      </c>
      <c r="CI15"/>
      <c r="CK15" s="83" t="s">
        <v>1019</v>
      </c>
      <c r="CL15" s="83" t="s">
        <v>1984</v>
      </c>
      <c r="CR15" s="83" t="s">
        <v>2371</v>
      </c>
      <c r="DI15" s="295" t="s">
        <v>2372</v>
      </c>
      <c r="DU15" s="83" t="s">
        <v>2373</v>
      </c>
      <c r="EB15" s="83" t="s">
        <v>2374</v>
      </c>
      <c r="EF15" s="83" t="s">
        <v>2375</v>
      </c>
    </row>
    <row r="16" spans="1:140" x14ac:dyDescent="0.3">
      <c r="W16" s="130" t="s">
        <v>2376</v>
      </c>
      <c r="AA16" s="130" t="s">
        <v>2377</v>
      </c>
      <c r="AG16" t="s">
        <v>246</v>
      </c>
      <c r="AS16" s="131" t="s">
        <v>2378</v>
      </c>
      <c r="AU16" s="131" t="s">
        <v>981</v>
      </c>
      <c r="BC16" s="131" t="s">
        <v>2379</v>
      </c>
      <c r="BI16" s="131" t="s">
        <v>2380</v>
      </c>
      <c r="BM16" t="s">
        <v>2381</v>
      </c>
      <c r="BO16" s="131" t="s">
        <v>261</v>
      </c>
      <c r="BS16" s="131" t="s">
        <v>2170</v>
      </c>
      <c r="CI16"/>
      <c r="CK16" s="83" t="s">
        <v>2382</v>
      </c>
      <c r="CL16" s="83" t="s">
        <v>1984</v>
      </c>
      <c r="CR16" s="83" t="s">
        <v>2383</v>
      </c>
      <c r="DI16" s="294" t="s">
        <v>2384</v>
      </c>
      <c r="DU16" s="83" t="s">
        <v>2385</v>
      </c>
      <c r="EB16" s="83" t="s">
        <v>2386</v>
      </c>
      <c r="EF16" s="83" t="s">
        <v>2387</v>
      </c>
    </row>
    <row r="17" spans="23:136" x14ac:dyDescent="0.3">
      <c r="W17" s="130" t="s">
        <v>2388</v>
      </c>
      <c r="AA17" s="130" t="s">
        <v>2389</v>
      </c>
      <c r="AG17" s="83" t="s">
        <v>2390</v>
      </c>
      <c r="AS17" s="131" t="s">
        <v>2391</v>
      </c>
      <c r="AU17" s="131" t="s">
        <v>2392</v>
      </c>
      <c r="BC17" s="131" t="s">
        <v>2393</v>
      </c>
      <c r="BI17" s="131" t="s">
        <v>2394</v>
      </c>
      <c r="BM17" t="s">
        <v>2395</v>
      </c>
      <c r="BO17" s="131" t="s">
        <v>265</v>
      </c>
      <c r="BS17" s="131" t="s">
        <v>2396</v>
      </c>
      <c r="CI17"/>
      <c r="CK17" s="83" t="s">
        <v>2397</v>
      </c>
      <c r="CL17" s="83" t="s">
        <v>2041</v>
      </c>
      <c r="CR17" s="83" t="s">
        <v>2398</v>
      </c>
      <c r="DI17" s="294" t="s">
        <v>2399</v>
      </c>
      <c r="EF17" s="83" t="s">
        <v>2400</v>
      </c>
    </row>
    <row r="18" spans="23:136" x14ac:dyDescent="0.3">
      <c r="W18" s="130" t="s">
        <v>2401</v>
      </c>
      <c r="AA18" s="130" t="s">
        <v>2402</v>
      </c>
      <c r="AG18" s="83" t="s">
        <v>2403</v>
      </c>
      <c r="AS18" s="131" t="s">
        <v>2404</v>
      </c>
      <c r="BC18" s="131" t="s">
        <v>2405</v>
      </c>
      <c r="BI18" s="131" t="s">
        <v>2406</v>
      </c>
      <c r="BM18" t="s">
        <v>2407</v>
      </c>
      <c r="BO18" s="131" t="s">
        <v>267</v>
      </c>
      <c r="BS18" s="131" t="s">
        <v>2408</v>
      </c>
      <c r="CI18"/>
      <c r="CK18" s="83" t="s">
        <v>2409</v>
      </c>
      <c r="CL18" s="83" t="s">
        <v>1986</v>
      </c>
      <c r="CR18" s="83" t="s">
        <v>2410</v>
      </c>
      <c r="DI18"/>
      <c r="EF18" s="83" t="s">
        <v>2411</v>
      </c>
    </row>
    <row r="19" spans="23:136" x14ac:dyDescent="0.3">
      <c r="W19" s="130" t="s">
        <v>2412</v>
      </c>
      <c r="AA19" s="130" t="s">
        <v>2413</v>
      </c>
      <c r="AG19" s="83" t="s">
        <v>2302</v>
      </c>
      <c r="AS19" s="131" t="s">
        <v>2414</v>
      </c>
      <c r="BC19" s="131" t="s">
        <v>2415</v>
      </c>
      <c r="BI19" s="131" t="s">
        <v>2416</v>
      </c>
      <c r="BM19" t="s">
        <v>2417</v>
      </c>
      <c r="BO19" s="131" t="s">
        <v>2418</v>
      </c>
      <c r="BS19" s="131" t="s">
        <v>2419</v>
      </c>
      <c r="CI19"/>
      <c r="CK19" s="83" t="s">
        <v>2420</v>
      </c>
      <c r="CL19" s="83" t="s">
        <v>1984</v>
      </c>
      <c r="CR19" s="83" t="s">
        <v>2421</v>
      </c>
      <c r="DI19"/>
    </row>
    <row r="20" spans="23:136" x14ac:dyDescent="0.3">
      <c r="W20" s="130" t="s">
        <v>2422</v>
      </c>
      <c r="AA20" s="130" t="s">
        <v>2423</v>
      </c>
      <c r="AG20" t="s">
        <v>255</v>
      </c>
      <c r="AS20" s="131" t="s">
        <v>2424</v>
      </c>
      <c r="BC20" s="131" t="s">
        <v>2425</v>
      </c>
      <c r="BI20" s="131" t="s">
        <v>2426</v>
      </c>
      <c r="BM20" t="s">
        <v>2427</v>
      </c>
      <c r="BO20" s="131" t="s">
        <v>277</v>
      </c>
      <c r="BS20" s="131" t="s">
        <v>2428</v>
      </c>
      <c r="CI20"/>
      <c r="CK20" s="83" t="s">
        <v>2429</v>
      </c>
      <c r="CL20" s="83" t="s">
        <v>1984</v>
      </c>
      <c r="CR20" s="83" t="s">
        <v>2430</v>
      </c>
      <c r="DI20"/>
    </row>
    <row r="21" spans="23:136" x14ac:dyDescent="0.3">
      <c r="W21" s="130" t="s">
        <v>2431</v>
      </c>
      <c r="AG21" s="83" t="s">
        <v>373</v>
      </c>
      <c r="AS21" s="131" t="s">
        <v>2432</v>
      </c>
      <c r="BC21" s="131" t="s">
        <v>2433</v>
      </c>
      <c r="BI21" s="131" t="s">
        <v>2434</v>
      </c>
      <c r="BM21" t="s">
        <v>2435</v>
      </c>
      <c r="BO21" s="131" t="s">
        <v>283</v>
      </c>
      <c r="BS21" s="131" t="s">
        <v>2436</v>
      </c>
      <c r="CK21" s="83" t="s">
        <v>2437</v>
      </c>
      <c r="CL21" s="83" t="s">
        <v>1984</v>
      </c>
      <c r="CR21" s="83" t="s">
        <v>2438</v>
      </c>
      <c r="DI21"/>
    </row>
    <row r="22" spans="23:136" x14ac:dyDescent="0.3">
      <c r="W22" s="130" t="s">
        <v>459</v>
      </c>
      <c r="AG22" s="83" t="s">
        <v>261</v>
      </c>
      <c r="AS22" s="131" t="s">
        <v>2439</v>
      </c>
      <c r="BC22" s="131" t="s">
        <v>2440</v>
      </c>
      <c r="BI22" s="131" t="s">
        <v>2441</v>
      </c>
      <c r="BM22" t="s">
        <v>2442</v>
      </c>
      <c r="BO22" s="131" t="s">
        <v>285</v>
      </c>
      <c r="BS22" s="131" t="s">
        <v>2256</v>
      </c>
      <c r="CK22" s="83" t="s">
        <v>2443</v>
      </c>
      <c r="CL22" s="83" t="s">
        <v>1986</v>
      </c>
      <c r="CR22" s="83" t="s">
        <v>2444</v>
      </c>
      <c r="DI22"/>
    </row>
    <row r="23" spans="23:136" x14ac:dyDescent="0.3">
      <c r="W23" s="130" t="s">
        <v>2445</v>
      </c>
      <c r="AG23" s="83" t="s">
        <v>263</v>
      </c>
      <c r="AS23" s="131" t="s">
        <v>2446</v>
      </c>
      <c r="BC23" s="131" t="s">
        <v>2447</v>
      </c>
      <c r="BI23" s="131" t="s">
        <v>2448</v>
      </c>
      <c r="BM23" t="s">
        <v>2449</v>
      </c>
      <c r="BO23" s="131" t="s">
        <v>2450</v>
      </c>
      <c r="BS23" s="131" t="s">
        <v>2451</v>
      </c>
      <c r="CR23" s="83" t="s">
        <v>2452</v>
      </c>
      <c r="DI23"/>
    </row>
    <row r="24" spans="23:136" x14ac:dyDescent="0.3">
      <c r="W24" s="130" t="s">
        <v>2453</v>
      </c>
      <c r="AG24" s="83" t="s">
        <v>265</v>
      </c>
      <c r="BC24" s="131" t="s">
        <v>2454</v>
      </c>
      <c r="BI24" s="131" t="s">
        <v>2455</v>
      </c>
      <c r="BM24" t="s">
        <v>2456</v>
      </c>
      <c r="BO24" s="131" t="s">
        <v>2457</v>
      </c>
      <c r="BS24" s="131" t="s">
        <v>2458</v>
      </c>
      <c r="CR24" s="83" t="s">
        <v>2459</v>
      </c>
      <c r="DI24"/>
    </row>
    <row r="25" spans="23:136" x14ac:dyDescent="0.3">
      <c r="W25" s="130" t="s">
        <v>2460</v>
      </c>
      <c r="AG25" s="83" t="s">
        <v>267</v>
      </c>
      <c r="BC25" s="131" t="s">
        <v>2461</v>
      </c>
      <c r="BI25" s="131" t="s">
        <v>2462</v>
      </c>
      <c r="BM25" t="s">
        <v>2463</v>
      </c>
      <c r="BO25" s="131" t="s">
        <v>2464</v>
      </c>
      <c r="BS25" s="131" t="s">
        <v>2465</v>
      </c>
      <c r="CR25" s="83" t="s">
        <v>2466</v>
      </c>
      <c r="DI25"/>
    </row>
    <row r="26" spans="23:136" x14ac:dyDescent="0.3">
      <c r="W26" s="130" t="s">
        <v>2467</v>
      </c>
      <c r="AG26" s="83" t="s">
        <v>269</v>
      </c>
      <c r="BC26" s="131" t="s">
        <v>2468</v>
      </c>
      <c r="BI26" s="131" t="s">
        <v>2469</v>
      </c>
      <c r="BM26" t="s">
        <v>2470</v>
      </c>
      <c r="BS26" s="131" t="s">
        <v>2471</v>
      </c>
      <c r="CR26" s="83" t="s">
        <v>2472</v>
      </c>
      <c r="DI26"/>
    </row>
    <row r="27" spans="23:136" x14ac:dyDescent="0.3">
      <c r="W27" s="130" t="s">
        <v>2473</v>
      </c>
      <c r="AG27" s="83" t="s">
        <v>2474</v>
      </c>
      <c r="BC27" s="131" t="s">
        <v>2475</v>
      </c>
      <c r="BI27" s="131" t="s">
        <v>2476</v>
      </c>
      <c r="BM27" t="s">
        <v>2477</v>
      </c>
      <c r="BS27" s="131" t="s">
        <v>2478</v>
      </c>
      <c r="CR27" s="83" t="s">
        <v>2479</v>
      </c>
      <c r="DI27"/>
    </row>
    <row r="28" spans="23:136" x14ac:dyDescent="0.3">
      <c r="W28" s="130" t="s">
        <v>660</v>
      </c>
      <c r="AG28" s="83" t="s">
        <v>277</v>
      </c>
      <c r="BC28" s="131" t="s">
        <v>2480</v>
      </c>
      <c r="BI28" s="131" t="s">
        <v>2481</v>
      </c>
      <c r="BM28" t="s">
        <v>2482</v>
      </c>
      <c r="CR28" s="83" t="s">
        <v>2483</v>
      </c>
      <c r="DI28"/>
    </row>
    <row r="29" spans="23:136" x14ac:dyDescent="0.3">
      <c r="W29" s="130" t="s">
        <v>2484</v>
      </c>
      <c r="AG29" s="83" t="s">
        <v>2485</v>
      </c>
      <c r="BC29" s="131" t="s">
        <v>2486</v>
      </c>
      <c r="BI29" s="131" t="s">
        <v>2487</v>
      </c>
      <c r="BM29" t="s">
        <v>2488</v>
      </c>
      <c r="CR29" s="83" t="s">
        <v>563</v>
      </c>
      <c r="DI29"/>
    </row>
    <row r="30" spans="23:136" x14ac:dyDescent="0.3">
      <c r="AG30" s="83" t="s">
        <v>281</v>
      </c>
      <c r="BC30" s="131" t="s">
        <v>2489</v>
      </c>
      <c r="BI30" s="131" t="s">
        <v>2490</v>
      </c>
      <c r="BM30" t="s">
        <v>2491</v>
      </c>
      <c r="CR30" s="83" t="s">
        <v>2492</v>
      </c>
      <c r="DI30"/>
    </row>
    <row r="31" spans="23:136" x14ac:dyDescent="0.3">
      <c r="AG31" s="83" t="s">
        <v>283</v>
      </c>
      <c r="BC31" s="144" t="s">
        <v>2493</v>
      </c>
      <c r="BI31" s="131" t="s">
        <v>2494</v>
      </c>
      <c r="BM31" t="s">
        <v>2495</v>
      </c>
      <c r="CR31" s="83" t="s">
        <v>2496</v>
      </c>
      <c r="DI31"/>
    </row>
    <row r="32" spans="23:136" x14ac:dyDescent="0.3">
      <c r="AG32" s="83" t="s">
        <v>2497</v>
      </c>
      <c r="BC32" s="131" t="s">
        <v>2498</v>
      </c>
      <c r="BI32" s="131" t="s">
        <v>2499</v>
      </c>
      <c r="BM32" t="s">
        <v>2500</v>
      </c>
      <c r="CR32" s="83" t="s">
        <v>2501</v>
      </c>
      <c r="DI32"/>
    </row>
    <row r="33" spans="33:113" x14ac:dyDescent="0.3">
      <c r="AG33" s="83" t="s">
        <v>2502</v>
      </c>
      <c r="BC33" s="131" t="s">
        <v>2503</v>
      </c>
      <c r="BI33" s="131" t="s">
        <v>2504</v>
      </c>
      <c r="BM33" t="s">
        <v>2505</v>
      </c>
      <c r="CR33" s="83" t="s">
        <v>2506</v>
      </c>
      <c r="DI33"/>
    </row>
    <row r="34" spans="33:113" x14ac:dyDescent="0.3">
      <c r="AG34" t="s">
        <v>285</v>
      </c>
      <c r="BC34" s="144" t="s">
        <v>2507</v>
      </c>
      <c r="BI34" s="131" t="s">
        <v>2508</v>
      </c>
      <c r="BM34" t="s">
        <v>2509</v>
      </c>
      <c r="CR34" s="83" t="s">
        <v>2510</v>
      </c>
      <c r="DI34"/>
    </row>
    <row r="35" spans="33:113" x14ac:dyDescent="0.3">
      <c r="AG35" s="83" t="s">
        <v>2511</v>
      </c>
      <c r="BC35" s="144" t="s">
        <v>2512</v>
      </c>
      <c r="BI35" s="131" t="s">
        <v>2513</v>
      </c>
      <c r="BM35" t="s">
        <v>2514</v>
      </c>
      <c r="CR35" s="83" t="s">
        <v>2515</v>
      </c>
      <c r="DI35"/>
    </row>
    <row r="36" spans="33:113" x14ac:dyDescent="0.3">
      <c r="AG36" s="83" t="s">
        <v>2516</v>
      </c>
      <c r="BC36" s="144" t="s">
        <v>2517</v>
      </c>
      <c r="BI36" s="131" t="s">
        <v>2518</v>
      </c>
      <c r="BM36" t="s">
        <v>2519</v>
      </c>
      <c r="CR36" s="83" t="s">
        <v>2520</v>
      </c>
      <c r="DI36"/>
    </row>
    <row r="37" spans="33:113" x14ac:dyDescent="0.3">
      <c r="AG37" s="83" t="s">
        <v>287</v>
      </c>
      <c r="BC37" s="144" t="s">
        <v>2521</v>
      </c>
      <c r="BI37" s="131" t="s">
        <v>2522</v>
      </c>
      <c r="BM37" t="s">
        <v>2523</v>
      </c>
      <c r="CR37" s="83" t="s">
        <v>2524</v>
      </c>
      <c r="DI37"/>
    </row>
    <row r="38" spans="33:113" x14ac:dyDescent="0.3">
      <c r="AG38" s="83" t="s">
        <v>2525</v>
      </c>
      <c r="BC38" s="144" t="s">
        <v>2526</v>
      </c>
      <c r="BI38" s="131" t="s">
        <v>2527</v>
      </c>
      <c r="BM38" t="s">
        <v>2528</v>
      </c>
      <c r="CR38" s="83" t="s">
        <v>2529</v>
      </c>
      <c r="DI38"/>
    </row>
    <row r="39" spans="33:113" x14ac:dyDescent="0.3">
      <c r="AG39" s="83" t="s">
        <v>2530</v>
      </c>
      <c r="BC39" s="144" t="s">
        <v>2531</v>
      </c>
      <c r="BI39" s="131" t="s">
        <v>2532</v>
      </c>
      <c r="BM39" t="s">
        <v>2533</v>
      </c>
      <c r="CR39" s="83" t="s">
        <v>2534</v>
      </c>
      <c r="DI39"/>
    </row>
    <row r="40" spans="33:113" x14ac:dyDescent="0.3">
      <c r="BC40" s="131" t="s">
        <v>2535</v>
      </c>
      <c r="BI40" s="131" t="s">
        <v>2536</v>
      </c>
      <c r="BM40" t="s">
        <v>2537</v>
      </c>
      <c r="CR40" s="83" t="s">
        <v>2538</v>
      </c>
      <c r="DI40"/>
    </row>
    <row r="41" spans="33:113" x14ac:dyDescent="0.3">
      <c r="BC41" s="131" t="s">
        <v>2539</v>
      </c>
      <c r="BI41" s="131" t="s">
        <v>2540</v>
      </c>
      <c r="BM41" t="s">
        <v>2541</v>
      </c>
      <c r="CR41" s="83" t="s">
        <v>2542</v>
      </c>
      <c r="DI41"/>
    </row>
    <row r="42" spans="33:113" x14ac:dyDescent="0.3">
      <c r="BC42" s="131" t="s">
        <v>2543</v>
      </c>
      <c r="BI42" s="131" t="s">
        <v>2544</v>
      </c>
      <c r="BM42" t="s">
        <v>2545</v>
      </c>
      <c r="CR42" s="83" t="s">
        <v>2546</v>
      </c>
      <c r="DI42"/>
    </row>
    <row r="43" spans="33:113" x14ac:dyDescent="0.3">
      <c r="BC43" s="131" t="s">
        <v>2547</v>
      </c>
      <c r="BI43" s="131" t="s">
        <v>2548</v>
      </c>
      <c r="BM43" t="s">
        <v>2549</v>
      </c>
      <c r="CR43" s="83" t="s">
        <v>2550</v>
      </c>
      <c r="DI43"/>
    </row>
    <row r="44" spans="33:113" x14ac:dyDescent="0.3">
      <c r="BC44" s="131" t="s">
        <v>2551</v>
      </c>
      <c r="BI44" s="131" t="s">
        <v>2552</v>
      </c>
      <c r="CR44" s="83" t="s">
        <v>2553</v>
      </c>
      <c r="DI44"/>
    </row>
    <row r="45" spans="33:113" x14ac:dyDescent="0.3">
      <c r="BC45" s="131" t="s">
        <v>2554</v>
      </c>
      <c r="BI45" s="131" t="s">
        <v>2555</v>
      </c>
      <c r="CR45" s="83" t="s">
        <v>2556</v>
      </c>
      <c r="DI45"/>
    </row>
    <row r="46" spans="33:113" x14ac:dyDescent="0.3">
      <c r="BC46" s="144" t="s">
        <v>2557</v>
      </c>
      <c r="BI46" s="131" t="s">
        <v>2558</v>
      </c>
      <c r="CR46" s="83" t="s">
        <v>2559</v>
      </c>
      <c r="DI46"/>
    </row>
    <row r="47" spans="33:113" x14ac:dyDescent="0.3">
      <c r="BC47" s="131" t="s">
        <v>2560</v>
      </c>
      <c r="BI47" s="131" t="s">
        <v>2561</v>
      </c>
      <c r="CR47" s="83" t="s">
        <v>2562</v>
      </c>
      <c r="DI47"/>
    </row>
    <row r="48" spans="33:113" x14ac:dyDescent="0.3">
      <c r="BC48" s="144" t="s">
        <v>2563</v>
      </c>
      <c r="BI48" s="131" t="s">
        <v>2564</v>
      </c>
      <c r="CR48" s="83" t="s">
        <v>2565</v>
      </c>
      <c r="DI48"/>
    </row>
    <row r="49" spans="55:113" x14ac:dyDescent="0.3">
      <c r="BC49" s="131" t="s">
        <v>2566</v>
      </c>
      <c r="BI49" s="131" t="s">
        <v>2567</v>
      </c>
      <c r="CR49" s="83" t="s">
        <v>2568</v>
      </c>
      <c r="DI49"/>
    </row>
    <row r="50" spans="55:113" x14ac:dyDescent="0.3">
      <c r="BC50" s="131" t="s">
        <v>2569</v>
      </c>
      <c r="BI50" s="131" t="s">
        <v>2570</v>
      </c>
      <c r="CR50" s="83" t="s">
        <v>2571</v>
      </c>
      <c r="DI50"/>
    </row>
    <row r="51" spans="55:113" x14ac:dyDescent="0.3">
      <c r="BC51" s="131" t="s">
        <v>2572</v>
      </c>
      <c r="BI51" s="131" t="s">
        <v>2573</v>
      </c>
      <c r="CR51" s="83" t="s">
        <v>2574</v>
      </c>
      <c r="DI51"/>
    </row>
    <row r="52" spans="55:113" x14ac:dyDescent="0.3">
      <c r="BC52" s="131" t="s">
        <v>2575</v>
      </c>
      <c r="BI52" s="131" t="s">
        <v>2576</v>
      </c>
      <c r="CR52" s="83" t="s">
        <v>2577</v>
      </c>
      <c r="DI52"/>
    </row>
    <row r="53" spans="55:113" x14ac:dyDescent="0.3">
      <c r="BC53" s="131" t="s">
        <v>2578</v>
      </c>
      <c r="BI53" s="131" t="s">
        <v>2579</v>
      </c>
      <c r="CR53" s="83" t="s">
        <v>2580</v>
      </c>
      <c r="DI53"/>
    </row>
    <row r="54" spans="55:113" x14ac:dyDescent="0.3">
      <c r="BC54" s="131" t="s">
        <v>2581</v>
      </c>
      <c r="BI54" s="131" t="s">
        <v>2582</v>
      </c>
      <c r="CR54" s="83" t="s">
        <v>2583</v>
      </c>
      <c r="DI54"/>
    </row>
    <row r="55" spans="55:113" x14ac:dyDescent="0.3">
      <c r="BC55" s="131" t="s">
        <v>2584</v>
      </c>
      <c r="BI55" s="131" t="s">
        <v>2585</v>
      </c>
      <c r="CR55" s="83" t="s">
        <v>2586</v>
      </c>
      <c r="DI55"/>
    </row>
    <row r="56" spans="55:113" x14ac:dyDescent="0.3">
      <c r="BC56" s="131" t="s">
        <v>2587</v>
      </c>
      <c r="BI56" s="131" t="s">
        <v>2588</v>
      </c>
      <c r="CR56" s="83" t="s">
        <v>2589</v>
      </c>
      <c r="DI56"/>
    </row>
    <row r="57" spans="55:113" x14ac:dyDescent="0.3">
      <c r="BC57" s="131" t="s">
        <v>2590</v>
      </c>
      <c r="BI57" s="131" t="s">
        <v>2591</v>
      </c>
      <c r="CR57" s="83" t="s">
        <v>2592</v>
      </c>
      <c r="DI57"/>
    </row>
    <row r="58" spans="55:113" x14ac:dyDescent="0.3">
      <c r="BC58" s="131" t="s">
        <v>2593</v>
      </c>
      <c r="BI58" s="131" t="s">
        <v>2594</v>
      </c>
      <c r="CR58" s="83" t="s">
        <v>2595</v>
      </c>
      <c r="DI58"/>
    </row>
    <row r="59" spans="55:113" x14ac:dyDescent="0.3">
      <c r="BC59" s="131" t="s">
        <v>2596</v>
      </c>
      <c r="BI59" s="131" t="s">
        <v>2597</v>
      </c>
      <c r="CR59" s="83" t="s">
        <v>2598</v>
      </c>
      <c r="DI59"/>
    </row>
    <row r="60" spans="55:113" x14ac:dyDescent="0.3">
      <c r="BC60" s="131" t="s">
        <v>2599</v>
      </c>
      <c r="BI60" s="131" t="s">
        <v>2600</v>
      </c>
      <c r="CR60" s="83" t="s">
        <v>2601</v>
      </c>
      <c r="DI60"/>
    </row>
    <row r="61" spans="55:113" x14ac:dyDescent="0.3">
      <c r="BC61" s="131" t="s">
        <v>2602</v>
      </c>
      <c r="BI61" s="131" t="s">
        <v>2603</v>
      </c>
      <c r="CR61" s="83" t="s">
        <v>2604</v>
      </c>
      <c r="DI61"/>
    </row>
    <row r="62" spans="55:113" x14ac:dyDescent="0.3">
      <c r="BC62" s="131" t="s">
        <v>2605</v>
      </c>
      <c r="CR62" s="83" t="s">
        <v>2606</v>
      </c>
      <c r="DI62"/>
    </row>
    <row r="63" spans="55:113" x14ac:dyDescent="0.3">
      <c r="BC63" s="131" t="s">
        <v>2607</v>
      </c>
      <c r="CR63" s="83" t="s">
        <v>2608</v>
      </c>
      <c r="DI63"/>
    </row>
    <row r="64" spans="55:113" x14ac:dyDescent="0.3">
      <c r="BC64" s="144" t="s">
        <v>2609</v>
      </c>
      <c r="CR64" s="83" t="s">
        <v>2610</v>
      </c>
      <c r="DI64"/>
    </row>
    <row r="65" spans="55:113" x14ac:dyDescent="0.3">
      <c r="BC65" s="131" t="s">
        <v>2611</v>
      </c>
      <c r="CR65" s="83" t="s">
        <v>2612</v>
      </c>
      <c r="DI65"/>
    </row>
    <row r="66" spans="55:113" x14ac:dyDescent="0.3">
      <c r="BC66" s="144" t="s">
        <v>2613</v>
      </c>
      <c r="CR66" s="83" t="s">
        <v>2614</v>
      </c>
      <c r="DI66"/>
    </row>
    <row r="67" spans="55:113" x14ac:dyDescent="0.3">
      <c r="BC67" s="131" t="s">
        <v>2615</v>
      </c>
      <c r="CR67" s="83" t="s">
        <v>2616</v>
      </c>
      <c r="DI67"/>
    </row>
    <row r="68" spans="55:113" x14ac:dyDescent="0.3">
      <c r="BC68" s="131" t="s">
        <v>2617</v>
      </c>
      <c r="CR68" s="83" t="s">
        <v>2618</v>
      </c>
      <c r="DI68"/>
    </row>
    <row r="69" spans="55:113" x14ac:dyDescent="0.3">
      <c r="BC69" s="131" t="s">
        <v>2619</v>
      </c>
      <c r="CR69" s="83" t="s">
        <v>2620</v>
      </c>
      <c r="DI69"/>
    </row>
    <row r="70" spans="55:113" x14ac:dyDescent="0.3">
      <c r="BC70" s="131" t="s">
        <v>2621</v>
      </c>
      <c r="CR70" s="83" t="s">
        <v>2622</v>
      </c>
      <c r="DI70"/>
    </row>
    <row r="71" spans="55:113" x14ac:dyDescent="0.3">
      <c r="BC71" t="s">
        <v>2623</v>
      </c>
      <c r="CR71" s="83" t="s">
        <v>2624</v>
      </c>
      <c r="DI71"/>
    </row>
    <row r="72" spans="55:113" x14ac:dyDescent="0.3">
      <c r="BC72" t="s">
        <v>2625</v>
      </c>
      <c r="CR72" s="83" t="s">
        <v>2626</v>
      </c>
      <c r="DI72"/>
    </row>
    <row r="73" spans="55:113" x14ac:dyDescent="0.3">
      <c r="BC73" t="s">
        <v>2627</v>
      </c>
      <c r="CR73" s="83" t="s">
        <v>2628</v>
      </c>
      <c r="DI73"/>
    </row>
    <row r="74" spans="55:113" x14ac:dyDescent="0.3">
      <c r="BC74" t="s">
        <v>2629</v>
      </c>
      <c r="CR74" s="83" t="s">
        <v>2630</v>
      </c>
      <c r="DI74"/>
    </row>
    <row r="75" spans="55:113" x14ac:dyDescent="0.3">
      <c r="BC75" t="s">
        <v>2631</v>
      </c>
      <c r="CR75" s="83" t="s">
        <v>2632</v>
      </c>
      <c r="DI75"/>
    </row>
    <row r="76" spans="55:113" x14ac:dyDescent="0.3">
      <c r="BC76" t="s">
        <v>2633</v>
      </c>
      <c r="CR76" s="83" t="s">
        <v>2634</v>
      </c>
      <c r="DI76"/>
    </row>
    <row r="77" spans="55:113" x14ac:dyDescent="0.3">
      <c r="BC77" t="s">
        <v>2635</v>
      </c>
      <c r="CR77" s="83" t="s">
        <v>2636</v>
      </c>
      <c r="DI77"/>
    </row>
    <row r="78" spans="55:113" x14ac:dyDescent="0.3">
      <c r="BC78" t="s">
        <v>2637</v>
      </c>
      <c r="CR78" s="83" t="s">
        <v>2638</v>
      </c>
      <c r="DI78"/>
    </row>
    <row r="79" spans="55:113" x14ac:dyDescent="0.3">
      <c r="BC79" t="s">
        <v>2639</v>
      </c>
      <c r="CR79" s="83" t="s">
        <v>2640</v>
      </c>
      <c r="DI79"/>
    </row>
    <row r="80" spans="55:113" x14ac:dyDescent="0.3">
      <c r="BC80" t="s">
        <v>2641</v>
      </c>
      <c r="CR80" s="83" t="s">
        <v>2642</v>
      </c>
      <c r="DI80"/>
    </row>
    <row r="81" spans="55:113" x14ac:dyDescent="0.3">
      <c r="BC81" t="s">
        <v>2643</v>
      </c>
      <c r="CR81" s="83" t="s">
        <v>2644</v>
      </c>
      <c r="DI81"/>
    </row>
    <row r="82" spans="55:113" x14ac:dyDescent="0.3">
      <c r="BC82" t="s">
        <v>2645</v>
      </c>
      <c r="CR82" s="83" t="s">
        <v>2646</v>
      </c>
      <c r="DI82"/>
    </row>
    <row r="83" spans="55:113" x14ac:dyDescent="0.3">
      <c r="BC83" s="131" t="s">
        <v>2647</v>
      </c>
      <c r="CR83" s="83" t="s">
        <v>2648</v>
      </c>
      <c r="DI83"/>
    </row>
    <row r="84" spans="55:113" x14ac:dyDescent="0.3">
      <c r="CR84" s="83" t="s">
        <v>2649</v>
      </c>
      <c r="DI84"/>
    </row>
    <row r="85" spans="55:113" x14ac:dyDescent="0.3">
      <c r="CR85" s="83" t="s">
        <v>2650</v>
      </c>
      <c r="DI85"/>
    </row>
    <row r="86" spans="55:113" x14ac:dyDescent="0.3">
      <c r="CR86" s="83" t="s">
        <v>2651</v>
      </c>
      <c r="DI86"/>
    </row>
    <row r="87" spans="55:113" x14ac:dyDescent="0.3">
      <c r="CR87" s="83" t="s">
        <v>2652</v>
      </c>
      <c r="DI87"/>
    </row>
    <row r="88" spans="55:113" x14ac:dyDescent="0.3">
      <c r="CR88" s="83" t="s">
        <v>2653</v>
      </c>
      <c r="DI88"/>
    </row>
    <row r="89" spans="55:113" x14ac:dyDescent="0.3">
      <c r="CR89" s="83" t="s">
        <v>2654</v>
      </c>
      <c r="DI89"/>
    </row>
    <row r="90" spans="55:113" x14ac:dyDescent="0.3">
      <c r="CR90" s="83" t="s">
        <v>2655</v>
      </c>
      <c r="DI90"/>
    </row>
    <row r="91" spans="55:113" x14ac:dyDescent="0.3">
      <c r="CR91" s="83" t="s">
        <v>2656</v>
      </c>
      <c r="DI91"/>
    </row>
    <row r="92" spans="55:113" x14ac:dyDescent="0.3">
      <c r="CR92" s="83" t="s">
        <v>2657</v>
      </c>
      <c r="DI92"/>
    </row>
    <row r="93" spans="55:113" x14ac:dyDescent="0.3">
      <c r="CR93" s="83" t="s">
        <v>2658</v>
      </c>
      <c r="DI93"/>
    </row>
    <row r="94" spans="55:113" x14ac:dyDescent="0.3">
      <c r="CR94" s="83" t="s">
        <v>2659</v>
      </c>
      <c r="DI94"/>
    </row>
    <row r="95" spans="55:113" x14ac:dyDescent="0.3">
      <c r="CR95" s="83" t="s">
        <v>2660</v>
      </c>
      <c r="DI95"/>
    </row>
    <row r="96" spans="55:113" x14ac:dyDescent="0.3">
      <c r="CR96" s="83" t="s">
        <v>2661</v>
      </c>
      <c r="DI96"/>
    </row>
    <row r="97" spans="96:113" x14ac:dyDescent="0.3">
      <c r="CR97" s="83" t="s">
        <v>2662</v>
      </c>
      <c r="DI97"/>
    </row>
    <row r="98" spans="96:113" x14ac:dyDescent="0.3">
      <c r="CR98" s="83" t="s">
        <v>2663</v>
      </c>
      <c r="DI98"/>
    </row>
    <row r="99" spans="96:113" x14ac:dyDescent="0.3">
      <c r="CR99" s="83" t="s">
        <v>2664</v>
      </c>
      <c r="DI99"/>
    </row>
    <row r="100" spans="96:113" x14ac:dyDescent="0.3">
      <c r="CR100" s="83" t="s">
        <v>2665</v>
      </c>
      <c r="DI100"/>
    </row>
    <row r="101" spans="96:113" x14ac:dyDescent="0.3">
      <c r="CR101" s="83" t="s">
        <v>2666</v>
      </c>
      <c r="DI101"/>
    </row>
    <row r="102" spans="96:113" x14ac:dyDescent="0.3">
      <c r="CR102" s="83" t="s">
        <v>2667</v>
      </c>
      <c r="DI102"/>
    </row>
    <row r="103" spans="96:113" x14ac:dyDescent="0.3">
      <c r="CR103" s="83" t="s">
        <v>2668</v>
      </c>
      <c r="DI103"/>
    </row>
    <row r="104" spans="96:113" x14ac:dyDescent="0.3">
      <c r="CR104" s="83" t="s">
        <v>2669</v>
      </c>
      <c r="DI104"/>
    </row>
    <row r="105" spans="96:113" x14ac:dyDescent="0.3">
      <c r="CR105" s="83" t="s">
        <v>2670</v>
      </c>
      <c r="DI105"/>
    </row>
    <row r="106" spans="96:113" x14ac:dyDescent="0.3">
      <c r="CR106" s="83" t="s">
        <v>2671</v>
      </c>
      <c r="DI106"/>
    </row>
    <row r="107" spans="96:113" x14ac:dyDescent="0.3">
      <c r="CR107" s="83" t="s">
        <v>2672</v>
      </c>
      <c r="DI107"/>
    </row>
    <row r="108" spans="96:113" x14ac:dyDescent="0.3">
      <c r="CR108" s="83" t="s">
        <v>2673</v>
      </c>
      <c r="DI108"/>
    </row>
    <row r="109" spans="96:113" x14ac:dyDescent="0.3">
      <c r="CR109" s="83" t="s">
        <v>2674</v>
      </c>
      <c r="DI109"/>
    </row>
    <row r="110" spans="96:113" x14ac:dyDescent="0.3">
      <c r="CR110" s="83" t="s">
        <v>2675</v>
      </c>
      <c r="DI110"/>
    </row>
    <row r="111" spans="96:113" x14ac:dyDescent="0.3">
      <c r="CR111" s="83" t="s">
        <v>2676</v>
      </c>
      <c r="DI111"/>
    </row>
    <row r="112" spans="96:113" x14ac:dyDescent="0.3">
      <c r="CR112" s="83" t="s">
        <v>2677</v>
      </c>
      <c r="DI112"/>
    </row>
    <row r="113" spans="96:113" x14ac:dyDescent="0.3">
      <c r="CR113" s="83" t="s">
        <v>2678</v>
      </c>
      <c r="DI113"/>
    </row>
    <row r="114" spans="96:113" x14ac:dyDescent="0.3">
      <c r="CR114" s="83" t="s">
        <v>2679</v>
      </c>
      <c r="DI114"/>
    </row>
    <row r="115" spans="96:113" x14ac:dyDescent="0.3">
      <c r="CR115" s="83" t="s">
        <v>2680</v>
      </c>
      <c r="DI115"/>
    </row>
    <row r="116" spans="96:113" x14ac:dyDescent="0.3">
      <c r="CR116" s="83" t="s">
        <v>2681</v>
      </c>
      <c r="DI116"/>
    </row>
    <row r="117" spans="96:113" x14ac:dyDescent="0.3">
      <c r="CR117" s="83" t="s">
        <v>2682</v>
      </c>
      <c r="DI117"/>
    </row>
    <row r="118" spans="96:113" x14ac:dyDescent="0.3">
      <c r="CR118" s="83" t="s">
        <v>2683</v>
      </c>
      <c r="DI118"/>
    </row>
    <row r="119" spans="96:113" x14ac:dyDescent="0.3">
      <c r="CR119" s="83" t="s">
        <v>2684</v>
      </c>
      <c r="DI119"/>
    </row>
    <row r="120" spans="96:113" x14ac:dyDescent="0.3">
      <c r="CR120" s="83" t="s">
        <v>2685</v>
      </c>
      <c r="DI120"/>
    </row>
    <row r="121" spans="96:113" x14ac:dyDescent="0.3">
      <c r="CR121" s="83" t="s">
        <v>2686</v>
      </c>
      <c r="DI121"/>
    </row>
    <row r="122" spans="96:113" x14ac:dyDescent="0.3">
      <c r="CR122" s="83" t="s">
        <v>2687</v>
      </c>
      <c r="DI122"/>
    </row>
    <row r="123" spans="96:113" x14ac:dyDescent="0.3">
      <c r="CR123" s="83" t="s">
        <v>2688</v>
      </c>
      <c r="DI123"/>
    </row>
    <row r="124" spans="96:113" x14ac:dyDescent="0.3">
      <c r="CR124" s="83" t="s">
        <v>2689</v>
      </c>
      <c r="DI124"/>
    </row>
    <row r="125" spans="96:113" x14ac:dyDescent="0.3">
      <c r="CR125" s="83" t="s">
        <v>2690</v>
      </c>
      <c r="DI125"/>
    </row>
    <row r="126" spans="96:113" x14ac:dyDescent="0.3">
      <c r="CR126" s="83" t="s">
        <v>2691</v>
      </c>
      <c r="DI126"/>
    </row>
    <row r="127" spans="96:113" x14ac:dyDescent="0.3">
      <c r="CR127" s="83" t="s">
        <v>2692</v>
      </c>
      <c r="DI127"/>
    </row>
    <row r="128" spans="96:113" x14ac:dyDescent="0.3">
      <c r="CR128" s="83" t="s">
        <v>2693</v>
      </c>
      <c r="DI128"/>
    </row>
    <row r="129" spans="96:113" x14ac:dyDescent="0.3">
      <c r="CR129" s="83" t="s">
        <v>2694</v>
      </c>
      <c r="DI129"/>
    </row>
    <row r="130" spans="96:113" x14ac:dyDescent="0.3">
      <c r="CR130" s="83" t="s">
        <v>2695</v>
      </c>
      <c r="DI130"/>
    </row>
    <row r="131" spans="96:113" x14ac:dyDescent="0.3">
      <c r="CR131" s="83" t="s">
        <v>2696</v>
      </c>
      <c r="DI131"/>
    </row>
    <row r="132" spans="96:113" x14ac:dyDescent="0.3">
      <c r="CR132" s="83" t="s">
        <v>2697</v>
      </c>
      <c r="DI132"/>
    </row>
    <row r="133" spans="96:113" x14ac:dyDescent="0.3">
      <c r="CR133" s="83" t="s">
        <v>2698</v>
      </c>
      <c r="DI133"/>
    </row>
    <row r="134" spans="96:113" x14ac:dyDescent="0.3">
      <c r="CR134" s="83" t="s">
        <v>2699</v>
      </c>
      <c r="DI134"/>
    </row>
    <row r="135" spans="96:113" x14ac:dyDescent="0.3">
      <c r="CR135" s="83" t="s">
        <v>2700</v>
      </c>
      <c r="DI135"/>
    </row>
    <row r="136" spans="96:113" x14ac:dyDescent="0.3">
      <c r="CR136" s="83" t="s">
        <v>2701</v>
      </c>
      <c r="DI136"/>
    </row>
    <row r="137" spans="96:113" x14ac:dyDescent="0.3">
      <c r="CR137" s="83" t="s">
        <v>2702</v>
      </c>
      <c r="DI137"/>
    </row>
    <row r="138" spans="96:113" x14ac:dyDescent="0.3">
      <c r="CR138" s="83" t="s">
        <v>2703</v>
      </c>
      <c r="DI138"/>
    </row>
    <row r="139" spans="96:113" x14ac:dyDescent="0.3">
      <c r="CR139" s="83" t="s">
        <v>2704</v>
      </c>
      <c r="DI139"/>
    </row>
    <row r="140" spans="96:113" x14ac:dyDescent="0.3">
      <c r="CR140" s="83" t="s">
        <v>2705</v>
      </c>
      <c r="DI140"/>
    </row>
    <row r="141" spans="96:113" x14ac:dyDescent="0.3">
      <c r="CR141" s="83" t="s">
        <v>2706</v>
      </c>
      <c r="DI141"/>
    </row>
    <row r="142" spans="96:113" x14ac:dyDescent="0.3">
      <c r="CR142" s="83" t="s">
        <v>2707</v>
      </c>
      <c r="DI142"/>
    </row>
    <row r="143" spans="96:113" x14ac:dyDescent="0.3">
      <c r="CR143" s="83" t="s">
        <v>2708</v>
      </c>
      <c r="DI143"/>
    </row>
    <row r="144" spans="96:113" x14ac:dyDescent="0.3">
      <c r="CR144" s="83" t="s">
        <v>2709</v>
      </c>
      <c r="DI144"/>
    </row>
    <row r="145" spans="96:113" x14ac:dyDescent="0.3">
      <c r="CR145" s="83" t="s">
        <v>2710</v>
      </c>
      <c r="DI145"/>
    </row>
    <row r="146" spans="96:113" x14ac:dyDescent="0.3">
      <c r="CR146" s="83" t="s">
        <v>2711</v>
      </c>
      <c r="DI146"/>
    </row>
    <row r="147" spans="96:113" x14ac:dyDescent="0.3">
      <c r="CR147" s="83" t="s">
        <v>2712</v>
      </c>
      <c r="DI147"/>
    </row>
    <row r="148" spans="96:113" x14ac:dyDescent="0.3">
      <c r="CR148" s="83" t="s">
        <v>2713</v>
      </c>
      <c r="DI148"/>
    </row>
    <row r="149" spans="96:113" x14ac:dyDescent="0.3">
      <c r="CR149" s="83" t="s">
        <v>2714</v>
      </c>
      <c r="DI149"/>
    </row>
    <row r="150" spans="96:113" x14ac:dyDescent="0.3">
      <c r="CR150" s="83" t="s">
        <v>2715</v>
      </c>
      <c r="DI150"/>
    </row>
    <row r="151" spans="96:113" x14ac:dyDescent="0.3">
      <c r="CR151" s="83" t="s">
        <v>2716</v>
      </c>
      <c r="DI151"/>
    </row>
    <row r="152" spans="96:113" x14ac:dyDescent="0.3">
      <c r="CR152" s="83" t="s">
        <v>2717</v>
      </c>
      <c r="DI152"/>
    </row>
    <row r="153" spans="96:113" x14ac:dyDescent="0.3">
      <c r="CR153" s="83" t="s">
        <v>2718</v>
      </c>
      <c r="DI153"/>
    </row>
    <row r="154" spans="96:113" x14ac:dyDescent="0.3">
      <c r="CR154" s="83" t="s">
        <v>2719</v>
      </c>
      <c r="DI154"/>
    </row>
    <row r="155" spans="96:113" x14ac:dyDescent="0.3">
      <c r="CR155" s="83" t="s">
        <v>2720</v>
      </c>
      <c r="DI155"/>
    </row>
    <row r="156" spans="96:113" x14ac:dyDescent="0.3">
      <c r="CR156" s="83" t="s">
        <v>2721</v>
      </c>
      <c r="DI156"/>
    </row>
    <row r="157" spans="96:113" x14ac:dyDescent="0.3">
      <c r="CR157" s="83" t="s">
        <v>2722</v>
      </c>
      <c r="DI157"/>
    </row>
    <row r="158" spans="96:113" x14ac:dyDescent="0.3">
      <c r="CR158" s="83" t="s">
        <v>2723</v>
      </c>
      <c r="DI158"/>
    </row>
    <row r="159" spans="96:113" x14ac:dyDescent="0.3">
      <c r="CR159" s="83" t="s">
        <v>2724</v>
      </c>
      <c r="DI159"/>
    </row>
    <row r="160" spans="96:113" x14ac:dyDescent="0.3">
      <c r="CR160" s="83" t="s">
        <v>2725</v>
      </c>
      <c r="DI160"/>
    </row>
    <row r="161" spans="96:113" x14ac:dyDescent="0.3">
      <c r="CR161" s="83" t="s">
        <v>2726</v>
      </c>
      <c r="DI161"/>
    </row>
    <row r="162" spans="96:113" x14ac:dyDescent="0.3">
      <c r="CR162" s="83" t="s">
        <v>2727</v>
      </c>
      <c r="DI162"/>
    </row>
    <row r="163" spans="96:113" x14ac:dyDescent="0.3">
      <c r="CR163" s="83" t="s">
        <v>2728</v>
      </c>
      <c r="DI163"/>
    </row>
    <row r="164" spans="96:113" x14ac:dyDescent="0.3">
      <c r="CR164" s="83" t="s">
        <v>2729</v>
      </c>
      <c r="DI164"/>
    </row>
    <row r="165" spans="96:113" x14ac:dyDescent="0.3">
      <c r="CR165" s="83" t="s">
        <v>2730</v>
      </c>
      <c r="DI165"/>
    </row>
    <row r="166" spans="96:113" x14ac:dyDescent="0.3">
      <c r="CR166" s="83" t="s">
        <v>2731</v>
      </c>
      <c r="DI166"/>
    </row>
    <row r="167" spans="96:113" x14ac:dyDescent="0.3">
      <c r="CR167" s="83" t="s">
        <v>2732</v>
      </c>
      <c r="DI167"/>
    </row>
    <row r="168" spans="96:113" x14ac:dyDescent="0.3">
      <c r="CR168" s="83" t="s">
        <v>2733</v>
      </c>
      <c r="DI168"/>
    </row>
    <row r="169" spans="96:113" x14ac:dyDescent="0.3">
      <c r="CR169" s="83" t="s">
        <v>2734</v>
      </c>
      <c r="DI169"/>
    </row>
    <row r="170" spans="96:113" x14ac:dyDescent="0.3">
      <c r="CR170" s="83" t="s">
        <v>2735</v>
      </c>
      <c r="DI170"/>
    </row>
    <row r="171" spans="96:113" x14ac:dyDescent="0.3">
      <c r="CR171" s="83" t="s">
        <v>2736</v>
      </c>
      <c r="DI171"/>
    </row>
    <row r="172" spans="96:113" x14ac:dyDescent="0.3">
      <c r="CR172" s="83" t="s">
        <v>2737</v>
      </c>
      <c r="DI172"/>
    </row>
    <row r="173" spans="96:113" x14ac:dyDescent="0.3">
      <c r="CR173" s="83" t="s">
        <v>2738</v>
      </c>
      <c r="DI173"/>
    </row>
    <row r="174" spans="96:113" x14ac:dyDescent="0.3">
      <c r="CR174" s="83" t="s">
        <v>2739</v>
      </c>
      <c r="DI174"/>
    </row>
    <row r="175" spans="96:113" x14ac:dyDescent="0.3">
      <c r="CR175" s="83" t="s">
        <v>2740</v>
      </c>
      <c r="DI175"/>
    </row>
    <row r="176" spans="96:113" x14ac:dyDescent="0.3">
      <c r="CR176" s="83" t="s">
        <v>2741</v>
      </c>
      <c r="DI176"/>
    </row>
    <row r="177" spans="96:113" x14ac:dyDescent="0.3">
      <c r="CR177" s="83" t="s">
        <v>2742</v>
      </c>
      <c r="DI177"/>
    </row>
    <row r="178" spans="96:113" x14ac:dyDescent="0.3">
      <c r="CR178" s="83" t="s">
        <v>2743</v>
      </c>
      <c r="DI178"/>
    </row>
    <row r="179" spans="96:113" x14ac:dyDescent="0.3">
      <c r="CR179" s="83" t="s">
        <v>2744</v>
      </c>
      <c r="DI179"/>
    </row>
    <row r="180" spans="96:113" x14ac:dyDescent="0.3">
      <c r="CR180" s="83" t="s">
        <v>2745</v>
      </c>
      <c r="DI180"/>
    </row>
    <row r="181" spans="96:113" x14ac:dyDescent="0.3">
      <c r="CR181" s="83" t="s">
        <v>2746</v>
      </c>
      <c r="DI181"/>
    </row>
    <row r="182" spans="96:113" x14ac:dyDescent="0.3">
      <c r="CR182" s="83" t="s">
        <v>2747</v>
      </c>
      <c r="DI182"/>
    </row>
    <row r="183" spans="96:113" x14ac:dyDescent="0.3">
      <c r="CR183" s="83" t="s">
        <v>2748</v>
      </c>
      <c r="DI183"/>
    </row>
    <row r="184" spans="96:113" x14ac:dyDescent="0.3">
      <c r="CR184" s="83" t="s">
        <v>2749</v>
      </c>
      <c r="DI184"/>
    </row>
    <row r="185" spans="96:113" x14ac:dyDescent="0.3">
      <c r="CR185" s="83" t="s">
        <v>2750</v>
      </c>
      <c r="DI185"/>
    </row>
    <row r="186" spans="96:113" x14ac:dyDescent="0.3">
      <c r="CR186" s="83" t="s">
        <v>2751</v>
      </c>
      <c r="DI186"/>
    </row>
    <row r="187" spans="96:113" x14ac:dyDescent="0.3">
      <c r="CR187" s="83" t="s">
        <v>2752</v>
      </c>
      <c r="DI187"/>
    </row>
    <row r="188" spans="96:113" x14ac:dyDescent="0.3">
      <c r="CR188" s="83" t="s">
        <v>2753</v>
      </c>
      <c r="DI188"/>
    </row>
    <row r="189" spans="96:113" x14ac:dyDescent="0.3">
      <c r="CR189" s="83" t="s">
        <v>2754</v>
      </c>
      <c r="DI189"/>
    </row>
    <row r="190" spans="96:113" x14ac:dyDescent="0.3">
      <c r="CR190" s="83" t="s">
        <v>2755</v>
      </c>
      <c r="DI190"/>
    </row>
    <row r="191" spans="96:113" x14ac:dyDescent="0.3">
      <c r="CR191" s="83" t="s">
        <v>2756</v>
      </c>
      <c r="DI191"/>
    </row>
    <row r="192" spans="96:113" x14ac:dyDescent="0.3">
      <c r="CR192" s="83" t="s">
        <v>2757</v>
      </c>
      <c r="DI192"/>
    </row>
    <row r="193" spans="96:113" x14ac:dyDescent="0.3">
      <c r="CR193" s="83" t="s">
        <v>2758</v>
      </c>
      <c r="DI193"/>
    </row>
    <row r="194" spans="96:113" x14ac:dyDescent="0.3">
      <c r="CR194" s="83" t="s">
        <v>2759</v>
      </c>
      <c r="DI194"/>
    </row>
    <row r="195" spans="96:113" x14ac:dyDescent="0.3">
      <c r="CR195" s="83" t="s">
        <v>2760</v>
      </c>
      <c r="DI195"/>
    </row>
    <row r="196" spans="96:113" x14ac:dyDescent="0.3">
      <c r="CR196" s="83" t="s">
        <v>2761</v>
      </c>
      <c r="DI196"/>
    </row>
    <row r="197" spans="96:113" x14ac:dyDescent="0.3">
      <c r="CR197" s="83" t="s">
        <v>2762</v>
      </c>
      <c r="DI197"/>
    </row>
    <row r="198" spans="96:113" x14ac:dyDescent="0.3">
      <c r="CR198" s="83" t="s">
        <v>2763</v>
      </c>
      <c r="DI198"/>
    </row>
    <row r="199" spans="96:113" x14ac:dyDescent="0.3">
      <c r="CR199" s="83" t="s">
        <v>2764</v>
      </c>
      <c r="DI199"/>
    </row>
    <row r="200" spans="96:113" x14ac:dyDescent="0.3">
      <c r="CR200" s="83" t="s">
        <v>2765</v>
      </c>
      <c r="DI200"/>
    </row>
    <row r="201" spans="96:113" x14ac:dyDescent="0.3">
      <c r="CR201" s="83" t="s">
        <v>2766</v>
      </c>
      <c r="DI201"/>
    </row>
    <row r="202" spans="96:113" x14ac:dyDescent="0.3">
      <c r="CR202" s="83" t="s">
        <v>2767</v>
      </c>
      <c r="DI202"/>
    </row>
    <row r="203" spans="96:113" x14ac:dyDescent="0.3">
      <c r="CR203" s="83" t="s">
        <v>2768</v>
      </c>
      <c r="DI203"/>
    </row>
    <row r="204" spans="96:113" x14ac:dyDescent="0.3">
      <c r="CR204" s="83" t="s">
        <v>2769</v>
      </c>
      <c r="DI204"/>
    </row>
    <row r="205" spans="96:113" x14ac:dyDescent="0.3">
      <c r="CR205" s="83" t="s">
        <v>2770</v>
      </c>
      <c r="DI205"/>
    </row>
    <row r="206" spans="96:113" x14ac:dyDescent="0.3">
      <c r="CR206" s="83" t="s">
        <v>2771</v>
      </c>
      <c r="DI206"/>
    </row>
    <row r="207" spans="96:113" x14ac:dyDescent="0.3">
      <c r="CR207" s="83" t="s">
        <v>2772</v>
      </c>
      <c r="DI207"/>
    </row>
    <row r="208" spans="96:113" x14ac:dyDescent="0.3">
      <c r="CR208" s="83" t="s">
        <v>2773</v>
      </c>
      <c r="DI208"/>
    </row>
    <row r="209" spans="96:113" x14ac:dyDescent="0.3">
      <c r="CR209" s="83" t="s">
        <v>2774</v>
      </c>
      <c r="DI209"/>
    </row>
    <row r="210" spans="96:113" x14ac:dyDescent="0.3">
      <c r="CR210" s="83" t="s">
        <v>2775</v>
      </c>
      <c r="DI210"/>
    </row>
    <row r="211" spans="96:113" x14ac:dyDescent="0.3">
      <c r="CR211" s="83" t="s">
        <v>2776</v>
      </c>
      <c r="DI211"/>
    </row>
    <row r="212" spans="96:113" x14ac:dyDescent="0.3">
      <c r="CR212" s="83" t="s">
        <v>2777</v>
      </c>
      <c r="DI212"/>
    </row>
    <row r="213" spans="96:113" x14ac:dyDescent="0.3">
      <c r="CR213" s="83" t="s">
        <v>2778</v>
      </c>
      <c r="DI213"/>
    </row>
    <row r="214" spans="96:113" x14ac:dyDescent="0.3">
      <c r="CR214" s="83" t="s">
        <v>2779</v>
      </c>
      <c r="DI214"/>
    </row>
    <row r="215" spans="96:113" x14ac:dyDescent="0.3">
      <c r="CR215" s="83" t="s">
        <v>2780</v>
      </c>
      <c r="DI215"/>
    </row>
    <row r="216" spans="96:113" x14ac:dyDescent="0.3">
      <c r="CR216" s="83" t="s">
        <v>2781</v>
      </c>
      <c r="DI216"/>
    </row>
    <row r="217" spans="96:113" x14ac:dyDescent="0.3">
      <c r="CR217" s="83" t="s">
        <v>2782</v>
      </c>
      <c r="DI217"/>
    </row>
    <row r="218" spans="96:113" x14ac:dyDescent="0.3">
      <c r="CR218" s="83" t="s">
        <v>2783</v>
      </c>
      <c r="DI218"/>
    </row>
    <row r="219" spans="96:113" x14ac:dyDescent="0.3">
      <c r="CR219" s="83" t="s">
        <v>2784</v>
      </c>
      <c r="DI219"/>
    </row>
    <row r="220" spans="96:113" x14ac:dyDescent="0.3">
      <c r="CR220" s="83" t="s">
        <v>2785</v>
      </c>
      <c r="DI220"/>
    </row>
    <row r="221" spans="96:113" x14ac:dyDescent="0.3">
      <c r="CR221" s="83" t="s">
        <v>2786</v>
      </c>
      <c r="DI221"/>
    </row>
    <row r="222" spans="96:113" x14ac:dyDescent="0.3">
      <c r="CR222" s="83" t="s">
        <v>2787</v>
      </c>
      <c r="DI222"/>
    </row>
    <row r="223" spans="96:113" x14ac:dyDescent="0.3">
      <c r="CR223" s="83" t="s">
        <v>2788</v>
      </c>
      <c r="DI223"/>
    </row>
    <row r="224" spans="96:113" x14ac:dyDescent="0.3">
      <c r="CR224" s="83" t="s">
        <v>2789</v>
      </c>
      <c r="DI224"/>
    </row>
    <row r="225" spans="96:113" x14ac:dyDescent="0.3">
      <c r="CR225" s="83" t="s">
        <v>2790</v>
      </c>
      <c r="DI225"/>
    </row>
    <row r="226" spans="96:113" x14ac:dyDescent="0.3">
      <c r="CR226" s="83" t="s">
        <v>2791</v>
      </c>
      <c r="DI226"/>
    </row>
    <row r="227" spans="96:113" x14ac:dyDescent="0.3">
      <c r="CR227" s="83" t="s">
        <v>2792</v>
      </c>
      <c r="DI227"/>
    </row>
    <row r="228" spans="96:113" x14ac:dyDescent="0.3">
      <c r="CR228" s="83" t="s">
        <v>2793</v>
      </c>
      <c r="DI228"/>
    </row>
    <row r="229" spans="96:113" x14ac:dyDescent="0.3">
      <c r="CR229" s="83" t="s">
        <v>2794</v>
      </c>
      <c r="DI229"/>
    </row>
    <row r="230" spans="96:113" x14ac:dyDescent="0.3">
      <c r="CR230" s="83" t="s">
        <v>2795</v>
      </c>
      <c r="DI230"/>
    </row>
    <row r="231" spans="96:113" x14ac:dyDescent="0.3">
      <c r="CR231" s="83" t="s">
        <v>2796</v>
      </c>
      <c r="DI231"/>
    </row>
    <row r="232" spans="96:113" x14ac:dyDescent="0.3">
      <c r="CR232" s="83" t="s">
        <v>2797</v>
      </c>
      <c r="DI232"/>
    </row>
    <row r="233" spans="96:113" x14ac:dyDescent="0.3">
      <c r="CR233" s="83" t="s">
        <v>2798</v>
      </c>
      <c r="DI233"/>
    </row>
    <row r="234" spans="96:113" x14ac:dyDescent="0.3">
      <c r="CR234" s="83" t="s">
        <v>2799</v>
      </c>
      <c r="DI234"/>
    </row>
    <row r="235" spans="96:113" x14ac:dyDescent="0.3">
      <c r="CR235" s="83" t="s">
        <v>2800</v>
      </c>
      <c r="DI235"/>
    </row>
    <row r="236" spans="96:113" x14ac:dyDescent="0.3">
      <c r="CR236" s="83" t="s">
        <v>2801</v>
      </c>
      <c r="DI236"/>
    </row>
    <row r="237" spans="96:113" x14ac:dyDescent="0.3">
      <c r="CR237" s="83" t="s">
        <v>2802</v>
      </c>
      <c r="DI237"/>
    </row>
    <row r="238" spans="96:113" x14ac:dyDescent="0.3">
      <c r="CR238" s="83" t="s">
        <v>2803</v>
      </c>
      <c r="DI238"/>
    </row>
    <row r="239" spans="96:113" x14ac:dyDescent="0.3">
      <c r="CR239" s="83" t="s">
        <v>2804</v>
      </c>
      <c r="DI239"/>
    </row>
    <row r="240" spans="96:113" x14ac:dyDescent="0.3">
      <c r="CR240" s="83" t="s">
        <v>2805</v>
      </c>
      <c r="DI240"/>
    </row>
    <row r="241" spans="96:113" x14ac:dyDescent="0.3">
      <c r="CR241" s="83" t="s">
        <v>2806</v>
      </c>
      <c r="DI241"/>
    </row>
    <row r="242" spans="96:113" x14ac:dyDescent="0.3">
      <c r="CR242" s="83" t="s">
        <v>2807</v>
      </c>
      <c r="DI242"/>
    </row>
    <row r="243" spans="96:113" x14ac:dyDescent="0.3">
      <c r="CR243" s="83" t="s">
        <v>2808</v>
      </c>
      <c r="DI243"/>
    </row>
    <row r="244" spans="96:113" x14ac:dyDescent="0.3">
      <c r="CR244" s="83" t="s">
        <v>2809</v>
      </c>
      <c r="DI244"/>
    </row>
    <row r="245" spans="96:113" x14ac:dyDescent="0.3">
      <c r="CR245" s="83" t="s">
        <v>2810</v>
      </c>
      <c r="DI245"/>
    </row>
    <row r="246" spans="96:113" x14ac:dyDescent="0.3">
      <c r="CR246" s="83" t="s">
        <v>2811</v>
      </c>
      <c r="DI246"/>
    </row>
    <row r="247" spans="96:113" x14ac:dyDescent="0.3">
      <c r="CR247" s="83" t="s">
        <v>2812</v>
      </c>
      <c r="DI247"/>
    </row>
    <row r="248" spans="96:113" x14ac:dyDescent="0.3">
      <c r="CR248" s="83" t="s">
        <v>2813</v>
      </c>
      <c r="DI248"/>
    </row>
    <row r="249" spans="96:113" x14ac:dyDescent="0.3">
      <c r="CR249" s="83" t="s">
        <v>2814</v>
      </c>
      <c r="DI249"/>
    </row>
    <row r="250" spans="96:113" x14ac:dyDescent="0.3">
      <c r="CR250" s="83" t="s">
        <v>2815</v>
      </c>
      <c r="DI250"/>
    </row>
    <row r="251" spans="96:113" x14ac:dyDescent="0.3">
      <c r="CR251" s="83" t="s">
        <v>2816</v>
      </c>
      <c r="DI251"/>
    </row>
    <row r="252" spans="96:113" x14ac:dyDescent="0.3">
      <c r="CR252" s="83" t="s">
        <v>2817</v>
      </c>
      <c r="DI252"/>
    </row>
    <row r="253" spans="96:113" x14ac:dyDescent="0.3">
      <c r="CR253" s="83" t="s">
        <v>2818</v>
      </c>
      <c r="DI253"/>
    </row>
    <row r="254" spans="96:113" x14ac:dyDescent="0.3">
      <c r="CR254" s="83" t="s">
        <v>2819</v>
      </c>
      <c r="DI254"/>
    </row>
    <row r="255" spans="96:113" x14ac:dyDescent="0.3">
      <c r="CR255" s="83" t="s">
        <v>2820</v>
      </c>
      <c r="DI255"/>
    </row>
    <row r="256" spans="96:113" x14ac:dyDescent="0.3">
      <c r="CR256" s="83" t="s">
        <v>2821</v>
      </c>
      <c r="DI256"/>
    </row>
    <row r="257" spans="96:113" x14ac:dyDescent="0.3">
      <c r="CR257" s="83" t="s">
        <v>2822</v>
      </c>
      <c r="DI257"/>
    </row>
    <row r="258" spans="96:113" x14ac:dyDescent="0.3">
      <c r="CR258" s="83" t="s">
        <v>2823</v>
      </c>
      <c r="DI258"/>
    </row>
    <row r="259" spans="96:113" x14ac:dyDescent="0.3">
      <c r="CR259" s="83" t="s">
        <v>2824</v>
      </c>
      <c r="DI259"/>
    </row>
    <row r="260" spans="96:113" x14ac:dyDescent="0.3">
      <c r="CR260" s="83" t="s">
        <v>2825</v>
      </c>
      <c r="DI260"/>
    </row>
    <row r="261" spans="96:113" x14ac:dyDescent="0.3">
      <c r="CR261" s="83" t="s">
        <v>2826</v>
      </c>
      <c r="DI261"/>
    </row>
    <row r="262" spans="96:113" x14ac:dyDescent="0.3">
      <c r="CR262" s="83" t="s">
        <v>2827</v>
      </c>
      <c r="DI262"/>
    </row>
    <row r="263" spans="96:113" x14ac:dyDescent="0.3">
      <c r="CR263" s="83" t="s">
        <v>2828</v>
      </c>
      <c r="DI263"/>
    </row>
    <row r="264" spans="96:113" x14ac:dyDescent="0.3">
      <c r="CR264" s="83" t="s">
        <v>2829</v>
      </c>
      <c r="DI264"/>
    </row>
    <row r="265" spans="96:113" x14ac:dyDescent="0.3">
      <c r="CR265" s="83" t="s">
        <v>2830</v>
      </c>
      <c r="DI265"/>
    </row>
    <row r="266" spans="96:113" x14ac:dyDescent="0.3">
      <c r="CR266" s="83" t="s">
        <v>2831</v>
      </c>
      <c r="DI266"/>
    </row>
    <row r="267" spans="96:113" x14ac:dyDescent="0.3">
      <c r="CR267" s="83" t="s">
        <v>2832</v>
      </c>
      <c r="DI267"/>
    </row>
    <row r="268" spans="96:113" x14ac:dyDescent="0.3">
      <c r="CR268" s="83" t="s">
        <v>2833</v>
      </c>
      <c r="DI268"/>
    </row>
    <row r="269" spans="96:113" x14ac:dyDescent="0.3">
      <c r="CR269" s="83" t="s">
        <v>2834</v>
      </c>
      <c r="DI269"/>
    </row>
    <row r="270" spans="96:113" x14ac:dyDescent="0.3">
      <c r="CR270" s="83" t="s">
        <v>2835</v>
      </c>
      <c r="DI270"/>
    </row>
    <row r="271" spans="96:113" x14ac:dyDescent="0.3">
      <c r="CR271" s="83" t="s">
        <v>2836</v>
      </c>
      <c r="DI271"/>
    </row>
    <row r="272" spans="96:113" x14ac:dyDescent="0.3">
      <c r="CR272" s="83" t="s">
        <v>2837</v>
      </c>
      <c r="DI272"/>
    </row>
    <row r="273" spans="96:113" x14ac:dyDescent="0.3">
      <c r="CR273" s="83" t="s">
        <v>2838</v>
      </c>
      <c r="DI273"/>
    </row>
    <row r="274" spans="96:113" x14ac:dyDescent="0.3">
      <c r="CR274" s="83" t="s">
        <v>2839</v>
      </c>
      <c r="DI274"/>
    </row>
    <row r="275" spans="96:113" x14ac:dyDescent="0.3">
      <c r="CR275" s="83" t="s">
        <v>2840</v>
      </c>
      <c r="DI275"/>
    </row>
    <row r="276" spans="96:113" x14ac:dyDescent="0.3">
      <c r="CR276" s="83" t="s">
        <v>2841</v>
      </c>
      <c r="DI276"/>
    </row>
    <row r="277" spans="96:113" x14ac:dyDescent="0.3">
      <c r="CR277" s="83" t="s">
        <v>2842</v>
      </c>
      <c r="DI277"/>
    </row>
    <row r="278" spans="96:113" x14ac:dyDescent="0.3">
      <c r="CR278" s="83" t="s">
        <v>2843</v>
      </c>
      <c r="DI278"/>
    </row>
    <row r="279" spans="96:113" x14ac:dyDescent="0.3">
      <c r="CR279" s="83" t="s">
        <v>2844</v>
      </c>
      <c r="DI279"/>
    </row>
    <row r="280" spans="96:113" x14ac:dyDescent="0.3">
      <c r="CR280" s="83" t="s">
        <v>2845</v>
      </c>
      <c r="DI280"/>
    </row>
    <row r="281" spans="96:113" x14ac:dyDescent="0.3">
      <c r="CR281" s="83" t="s">
        <v>2846</v>
      </c>
      <c r="DI281"/>
    </row>
    <row r="282" spans="96:113" x14ac:dyDescent="0.3">
      <c r="CR282" s="83" t="s">
        <v>2847</v>
      </c>
      <c r="DI282"/>
    </row>
    <row r="283" spans="96:113" x14ac:dyDescent="0.3">
      <c r="CR283" s="83" t="s">
        <v>2848</v>
      </c>
      <c r="DI283"/>
    </row>
    <row r="284" spans="96:113" x14ac:dyDescent="0.3">
      <c r="CR284" s="83" t="s">
        <v>2849</v>
      </c>
      <c r="DI284"/>
    </row>
    <row r="285" spans="96:113" x14ac:dyDescent="0.3">
      <c r="CR285" s="83" t="s">
        <v>2850</v>
      </c>
      <c r="DI285"/>
    </row>
    <row r="286" spans="96:113" x14ac:dyDescent="0.3">
      <c r="CR286" s="83" t="s">
        <v>2851</v>
      </c>
      <c r="DI286"/>
    </row>
    <row r="287" spans="96:113" x14ac:dyDescent="0.3">
      <c r="CR287" s="83" t="s">
        <v>2852</v>
      </c>
      <c r="DI287"/>
    </row>
    <row r="288" spans="96:113" x14ac:dyDescent="0.3">
      <c r="CR288" s="83" t="s">
        <v>2853</v>
      </c>
      <c r="DI288"/>
    </row>
    <row r="289" spans="96:113" x14ac:dyDescent="0.3">
      <c r="CR289" s="83" t="s">
        <v>2854</v>
      </c>
      <c r="DI289"/>
    </row>
    <row r="290" spans="96:113" x14ac:dyDescent="0.3">
      <c r="CR290" s="83" t="s">
        <v>2855</v>
      </c>
      <c r="DI290"/>
    </row>
    <row r="291" spans="96:113" x14ac:dyDescent="0.3">
      <c r="CR291" s="83" t="s">
        <v>2856</v>
      </c>
      <c r="DI291"/>
    </row>
    <row r="292" spans="96:113" x14ac:dyDescent="0.3">
      <c r="CR292" s="83" t="s">
        <v>2857</v>
      </c>
      <c r="DI292"/>
    </row>
    <row r="293" spans="96:113" x14ac:dyDescent="0.3">
      <c r="CR293" s="83" t="s">
        <v>2858</v>
      </c>
      <c r="DI293"/>
    </row>
    <row r="294" spans="96:113" x14ac:dyDescent="0.3">
      <c r="CR294" s="83" t="s">
        <v>2859</v>
      </c>
      <c r="DI294"/>
    </row>
    <row r="295" spans="96:113" x14ac:dyDescent="0.3">
      <c r="CR295" s="83" t="s">
        <v>2860</v>
      </c>
      <c r="DI295"/>
    </row>
    <row r="296" spans="96:113" x14ac:dyDescent="0.3">
      <c r="CR296" s="83" t="s">
        <v>2861</v>
      </c>
      <c r="DI296"/>
    </row>
    <row r="297" spans="96:113" x14ac:dyDescent="0.3">
      <c r="CR297" s="83" t="s">
        <v>2862</v>
      </c>
      <c r="DI297"/>
    </row>
    <row r="298" spans="96:113" x14ac:dyDescent="0.3">
      <c r="CR298" s="83" t="s">
        <v>2863</v>
      </c>
      <c r="DI298"/>
    </row>
    <row r="299" spans="96:113" x14ac:dyDescent="0.3">
      <c r="CR299" s="83" t="s">
        <v>2864</v>
      </c>
      <c r="DI299"/>
    </row>
    <row r="300" spans="96:113" x14ac:dyDescent="0.3">
      <c r="CR300" s="83" t="s">
        <v>2865</v>
      </c>
      <c r="DI300"/>
    </row>
    <row r="301" spans="96:113" x14ac:dyDescent="0.3">
      <c r="CR301" s="83" t="s">
        <v>2866</v>
      </c>
      <c r="DI301"/>
    </row>
    <row r="302" spans="96:113" x14ac:dyDescent="0.3">
      <c r="CR302" s="83" t="s">
        <v>2867</v>
      </c>
      <c r="DI302"/>
    </row>
    <row r="303" spans="96:113" x14ac:dyDescent="0.3">
      <c r="CR303" s="83" t="s">
        <v>2868</v>
      </c>
      <c r="DI303"/>
    </row>
    <row r="304" spans="96:113" x14ac:dyDescent="0.3">
      <c r="CR304" s="83" t="s">
        <v>2869</v>
      </c>
      <c r="DI304"/>
    </row>
    <row r="305" spans="96:113" x14ac:dyDescent="0.3">
      <c r="CR305" s="83" t="s">
        <v>2870</v>
      </c>
      <c r="DI305"/>
    </row>
    <row r="306" spans="96:113" x14ac:dyDescent="0.3">
      <c r="CR306" s="83" t="s">
        <v>2871</v>
      </c>
      <c r="DI306"/>
    </row>
    <row r="307" spans="96:113" x14ac:dyDescent="0.3">
      <c r="CR307" s="83" t="s">
        <v>2872</v>
      </c>
      <c r="DI307"/>
    </row>
    <row r="308" spans="96:113" x14ac:dyDescent="0.3">
      <c r="CR308" s="83" t="s">
        <v>2873</v>
      </c>
      <c r="DI308"/>
    </row>
    <row r="309" spans="96:113" x14ac:dyDescent="0.3">
      <c r="CR309" s="83" t="s">
        <v>2874</v>
      </c>
      <c r="DI309"/>
    </row>
    <row r="310" spans="96:113" x14ac:dyDescent="0.3">
      <c r="CR310" s="83" t="s">
        <v>2875</v>
      </c>
      <c r="DI310"/>
    </row>
    <row r="311" spans="96:113" x14ac:dyDescent="0.3">
      <c r="CR311" s="83" t="s">
        <v>2876</v>
      </c>
      <c r="DI311"/>
    </row>
    <row r="312" spans="96:113" x14ac:dyDescent="0.3">
      <c r="CR312" s="83" t="s">
        <v>2877</v>
      </c>
      <c r="DI312"/>
    </row>
    <row r="313" spans="96:113" x14ac:dyDescent="0.3">
      <c r="CR313" s="83" t="s">
        <v>2878</v>
      </c>
      <c r="DI313"/>
    </row>
    <row r="314" spans="96:113" x14ac:dyDescent="0.3">
      <c r="CR314" s="83" t="s">
        <v>2879</v>
      </c>
      <c r="DI314"/>
    </row>
    <row r="315" spans="96:113" x14ac:dyDescent="0.3">
      <c r="CR315" s="83" t="s">
        <v>2880</v>
      </c>
      <c r="DI315"/>
    </row>
    <row r="316" spans="96:113" x14ac:dyDescent="0.3">
      <c r="CR316" s="83" t="s">
        <v>2881</v>
      </c>
      <c r="DI316"/>
    </row>
    <row r="317" spans="96:113" x14ac:dyDescent="0.3">
      <c r="CR317" s="83" t="s">
        <v>2882</v>
      </c>
      <c r="DI317"/>
    </row>
    <row r="318" spans="96:113" x14ac:dyDescent="0.3">
      <c r="CR318" s="83" t="s">
        <v>2883</v>
      </c>
      <c r="DI318"/>
    </row>
    <row r="319" spans="96:113" x14ac:dyDescent="0.3">
      <c r="CR319" s="83" t="s">
        <v>2884</v>
      </c>
      <c r="DI319"/>
    </row>
    <row r="320" spans="96:113" x14ac:dyDescent="0.3">
      <c r="CR320" s="83" t="s">
        <v>2885</v>
      </c>
      <c r="DI320"/>
    </row>
    <row r="321" spans="96:113" x14ac:dyDescent="0.3">
      <c r="CR321" s="83" t="s">
        <v>2886</v>
      </c>
      <c r="DI321"/>
    </row>
    <row r="322" spans="96:113" x14ac:dyDescent="0.3">
      <c r="CR322" s="83" t="s">
        <v>2887</v>
      </c>
      <c r="DI322"/>
    </row>
    <row r="323" spans="96:113" x14ac:dyDescent="0.3">
      <c r="CR323" s="83" t="s">
        <v>2888</v>
      </c>
      <c r="DI323"/>
    </row>
    <row r="324" spans="96:113" x14ac:dyDescent="0.3">
      <c r="CR324" s="83" t="s">
        <v>2889</v>
      </c>
      <c r="DI324"/>
    </row>
    <row r="325" spans="96:113" x14ac:dyDescent="0.3">
      <c r="CR325" s="83" t="s">
        <v>2890</v>
      </c>
      <c r="DI325"/>
    </row>
    <row r="326" spans="96:113" x14ac:dyDescent="0.3">
      <c r="CR326" s="83" t="s">
        <v>2891</v>
      </c>
      <c r="DI326"/>
    </row>
    <row r="327" spans="96:113" x14ac:dyDescent="0.3">
      <c r="CR327" s="83" t="s">
        <v>2892</v>
      </c>
      <c r="DI327"/>
    </row>
    <row r="328" spans="96:113" x14ac:dyDescent="0.3">
      <c r="CR328" s="83" t="s">
        <v>2893</v>
      </c>
      <c r="DI328"/>
    </row>
    <row r="329" spans="96:113" x14ac:dyDescent="0.3">
      <c r="CR329" s="83" t="s">
        <v>2894</v>
      </c>
      <c r="DI329"/>
    </row>
    <row r="330" spans="96:113" x14ac:dyDescent="0.3">
      <c r="CR330" s="83" t="s">
        <v>2895</v>
      </c>
      <c r="DI330"/>
    </row>
    <row r="331" spans="96:113" x14ac:dyDescent="0.3">
      <c r="CR331" s="83" t="s">
        <v>2896</v>
      </c>
      <c r="DI331"/>
    </row>
    <row r="332" spans="96:113" x14ac:dyDescent="0.3">
      <c r="CR332" s="83" t="s">
        <v>2897</v>
      </c>
      <c r="DI332"/>
    </row>
    <row r="333" spans="96:113" x14ac:dyDescent="0.3">
      <c r="CR333" s="83" t="s">
        <v>2898</v>
      </c>
      <c r="DI333"/>
    </row>
    <row r="334" spans="96:113" x14ac:dyDescent="0.3">
      <c r="CR334" s="83" t="s">
        <v>2899</v>
      </c>
      <c r="DI334"/>
    </row>
    <row r="335" spans="96:113" x14ac:dyDescent="0.3">
      <c r="CR335" s="83" t="s">
        <v>2900</v>
      </c>
      <c r="DI335"/>
    </row>
    <row r="336" spans="96:113" x14ac:dyDescent="0.3">
      <c r="CR336" s="83" t="s">
        <v>2901</v>
      </c>
      <c r="DI336"/>
    </row>
    <row r="337" spans="96:113" x14ac:dyDescent="0.3">
      <c r="CR337" s="83" t="s">
        <v>2902</v>
      </c>
      <c r="DI337"/>
    </row>
    <row r="338" spans="96:113" x14ac:dyDescent="0.3">
      <c r="CR338" s="83" t="s">
        <v>2903</v>
      </c>
      <c r="DI338"/>
    </row>
    <row r="339" spans="96:113" x14ac:dyDescent="0.3">
      <c r="CR339" s="83" t="s">
        <v>2904</v>
      </c>
      <c r="DI339"/>
    </row>
    <row r="340" spans="96:113" x14ac:dyDescent="0.3">
      <c r="CR340" s="83" t="s">
        <v>2905</v>
      </c>
      <c r="DI340"/>
    </row>
    <row r="341" spans="96:113" x14ac:dyDescent="0.3">
      <c r="CR341" s="83" t="s">
        <v>2906</v>
      </c>
      <c r="DI341"/>
    </row>
    <row r="342" spans="96:113" x14ac:dyDescent="0.3">
      <c r="CR342" s="83" t="s">
        <v>2907</v>
      </c>
      <c r="DI342"/>
    </row>
    <row r="343" spans="96:113" x14ac:dyDescent="0.3">
      <c r="CR343" s="83" t="s">
        <v>2908</v>
      </c>
      <c r="DI343"/>
    </row>
    <row r="344" spans="96:113" x14ac:dyDescent="0.3">
      <c r="CR344" s="83" t="s">
        <v>2909</v>
      </c>
      <c r="DI344"/>
    </row>
    <row r="345" spans="96:113" x14ac:dyDescent="0.3">
      <c r="CR345" s="83" t="s">
        <v>2910</v>
      </c>
      <c r="DI345"/>
    </row>
    <row r="346" spans="96:113" x14ac:dyDescent="0.3">
      <c r="CR346" s="83" t="s">
        <v>2911</v>
      </c>
      <c r="DI346"/>
    </row>
    <row r="347" spans="96:113" x14ac:dyDescent="0.3">
      <c r="CR347" s="83" t="s">
        <v>2912</v>
      </c>
      <c r="DI347"/>
    </row>
    <row r="348" spans="96:113" x14ac:dyDescent="0.3">
      <c r="CR348" s="83" t="s">
        <v>2913</v>
      </c>
      <c r="DI348"/>
    </row>
    <row r="349" spans="96:113" x14ac:dyDescent="0.3">
      <c r="CR349" s="83" t="s">
        <v>2914</v>
      </c>
      <c r="DI349"/>
    </row>
    <row r="350" spans="96:113" x14ac:dyDescent="0.3">
      <c r="CR350" s="83" t="s">
        <v>2915</v>
      </c>
      <c r="DI350"/>
    </row>
    <row r="351" spans="96:113" x14ac:dyDescent="0.3">
      <c r="CR351" s="83" t="s">
        <v>2916</v>
      </c>
      <c r="DI351"/>
    </row>
    <row r="352" spans="96:113" x14ac:dyDescent="0.3">
      <c r="CR352" s="83" t="s">
        <v>2917</v>
      </c>
      <c r="DI352"/>
    </row>
    <row r="353" spans="96:113" x14ac:dyDescent="0.3">
      <c r="CR353" s="83" t="s">
        <v>2918</v>
      </c>
      <c r="DI353"/>
    </row>
    <row r="354" spans="96:113" x14ac:dyDescent="0.3">
      <c r="CR354" s="83" t="s">
        <v>2919</v>
      </c>
      <c r="DI354"/>
    </row>
    <row r="355" spans="96:113" x14ac:dyDescent="0.3">
      <c r="CR355" s="83" t="s">
        <v>2920</v>
      </c>
      <c r="DI355"/>
    </row>
    <row r="356" spans="96:113" x14ac:dyDescent="0.3">
      <c r="CR356" s="83" t="s">
        <v>2921</v>
      </c>
      <c r="DI356"/>
    </row>
    <row r="357" spans="96:113" x14ac:dyDescent="0.3">
      <c r="CR357" s="83" t="s">
        <v>2922</v>
      </c>
      <c r="DI357"/>
    </row>
    <row r="358" spans="96:113" x14ac:dyDescent="0.3">
      <c r="CR358" s="83" t="s">
        <v>2923</v>
      </c>
      <c r="DI358"/>
    </row>
    <row r="359" spans="96:113" x14ac:dyDescent="0.3">
      <c r="CR359" s="83" t="s">
        <v>2924</v>
      </c>
      <c r="DI359"/>
    </row>
    <row r="360" spans="96:113" x14ac:dyDescent="0.3">
      <c r="CR360" s="83" t="s">
        <v>2925</v>
      </c>
      <c r="DI360"/>
    </row>
    <row r="361" spans="96:113" x14ac:dyDescent="0.3">
      <c r="CR361" s="83" t="s">
        <v>2926</v>
      </c>
      <c r="DI361"/>
    </row>
    <row r="362" spans="96:113" x14ac:dyDescent="0.3">
      <c r="CR362" s="83" t="s">
        <v>2927</v>
      </c>
      <c r="DI362"/>
    </row>
    <row r="363" spans="96:113" x14ac:dyDescent="0.3">
      <c r="CR363" s="83" t="s">
        <v>2928</v>
      </c>
      <c r="DI363"/>
    </row>
    <row r="364" spans="96:113" x14ac:dyDescent="0.3">
      <c r="CR364" s="83" t="s">
        <v>2929</v>
      </c>
      <c r="DI364"/>
    </row>
    <row r="365" spans="96:113" x14ac:dyDescent="0.3">
      <c r="CR365" s="83" t="s">
        <v>2930</v>
      </c>
      <c r="DI365"/>
    </row>
    <row r="366" spans="96:113" x14ac:dyDescent="0.3">
      <c r="CR366" s="83" t="s">
        <v>2931</v>
      </c>
      <c r="DI366"/>
    </row>
    <row r="367" spans="96:113" x14ac:dyDescent="0.3">
      <c r="CR367" s="83" t="s">
        <v>2932</v>
      </c>
      <c r="DI367"/>
    </row>
    <row r="368" spans="96:113" x14ac:dyDescent="0.3">
      <c r="CR368" s="83" t="s">
        <v>2933</v>
      </c>
      <c r="DI368"/>
    </row>
    <row r="369" spans="96:113" x14ac:dyDescent="0.3">
      <c r="CR369" s="83" t="s">
        <v>2934</v>
      </c>
      <c r="DI369"/>
    </row>
    <row r="370" spans="96:113" x14ac:dyDescent="0.3">
      <c r="CR370" s="83" t="s">
        <v>2935</v>
      </c>
      <c r="DI370"/>
    </row>
    <row r="371" spans="96:113" x14ac:dyDescent="0.3">
      <c r="CR371" s="83" t="s">
        <v>2936</v>
      </c>
      <c r="DI371"/>
    </row>
    <row r="372" spans="96:113" x14ac:dyDescent="0.3">
      <c r="CR372" s="83" t="s">
        <v>2937</v>
      </c>
      <c r="DI372"/>
    </row>
    <row r="373" spans="96:113" x14ac:dyDescent="0.3">
      <c r="CR373" s="83" t="s">
        <v>2938</v>
      </c>
      <c r="DI373"/>
    </row>
    <row r="374" spans="96:113" x14ac:dyDescent="0.3">
      <c r="CR374" s="83" t="s">
        <v>2939</v>
      </c>
      <c r="DI374"/>
    </row>
    <row r="375" spans="96:113" x14ac:dyDescent="0.3">
      <c r="CR375" s="83" t="s">
        <v>2940</v>
      </c>
      <c r="DI375"/>
    </row>
    <row r="376" spans="96:113" x14ac:dyDescent="0.3">
      <c r="CR376" s="83" t="s">
        <v>2941</v>
      </c>
      <c r="DI376"/>
    </row>
    <row r="377" spans="96:113" x14ac:dyDescent="0.3">
      <c r="CR377" s="83" t="s">
        <v>2942</v>
      </c>
      <c r="DI377"/>
    </row>
    <row r="378" spans="96:113" x14ac:dyDescent="0.3">
      <c r="CR378" s="83" t="s">
        <v>2943</v>
      </c>
      <c r="DI378"/>
    </row>
    <row r="379" spans="96:113" x14ac:dyDescent="0.3">
      <c r="CR379" s="83" t="s">
        <v>2944</v>
      </c>
      <c r="DI379"/>
    </row>
    <row r="380" spans="96:113" x14ac:dyDescent="0.3">
      <c r="CR380" s="83" t="s">
        <v>2945</v>
      </c>
      <c r="DI380"/>
    </row>
    <row r="381" spans="96:113" x14ac:dyDescent="0.3">
      <c r="CR381" s="83" t="s">
        <v>2946</v>
      </c>
      <c r="DI381"/>
    </row>
    <row r="382" spans="96:113" x14ac:dyDescent="0.3">
      <c r="CR382" s="83" t="s">
        <v>2947</v>
      </c>
      <c r="DI382"/>
    </row>
    <row r="383" spans="96:113" x14ac:dyDescent="0.3">
      <c r="CR383" s="83" t="s">
        <v>2948</v>
      </c>
      <c r="DI383"/>
    </row>
    <row r="384" spans="96:113" x14ac:dyDescent="0.3">
      <c r="CR384" s="83" t="s">
        <v>2949</v>
      </c>
      <c r="DI384"/>
    </row>
    <row r="385" spans="96:113" x14ac:dyDescent="0.3">
      <c r="CR385" s="83" t="s">
        <v>2950</v>
      </c>
      <c r="DI385"/>
    </row>
    <row r="386" spans="96:113" x14ac:dyDescent="0.3">
      <c r="CR386" s="83" t="s">
        <v>2951</v>
      </c>
      <c r="DI386"/>
    </row>
    <row r="387" spans="96:113" x14ac:dyDescent="0.3">
      <c r="CR387" s="83" t="s">
        <v>2952</v>
      </c>
      <c r="DI387"/>
    </row>
    <row r="388" spans="96:113" x14ac:dyDescent="0.3">
      <c r="CR388" s="83" t="s">
        <v>2953</v>
      </c>
      <c r="DI388"/>
    </row>
    <row r="389" spans="96:113" x14ac:dyDescent="0.3">
      <c r="CR389" s="83" t="s">
        <v>2954</v>
      </c>
      <c r="DI389"/>
    </row>
    <row r="390" spans="96:113" x14ac:dyDescent="0.3">
      <c r="CR390" s="83" t="s">
        <v>2955</v>
      </c>
      <c r="DI390"/>
    </row>
    <row r="391" spans="96:113" x14ac:dyDescent="0.3">
      <c r="CR391" s="83" t="s">
        <v>2956</v>
      </c>
      <c r="DI391"/>
    </row>
    <row r="392" spans="96:113" x14ac:dyDescent="0.3">
      <c r="CR392" s="83" t="s">
        <v>2957</v>
      </c>
      <c r="DI392"/>
    </row>
    <row r="393" spans="96:113" x14ac:dyDescent="0.3">
      <c r="CR393" s="83" t="s">
        <v>2958</v>
      </c>
      <c r="DI393"/>
    </row>
    <row r="394" spans="96:113" x14ac:dyDescent="0.3">
      <c r="CR394" s="83" t="s">
        <v>2959</v>
      </c>
      <c r="DI394"/>
    </row>
    <row r="395" spans="96:113" x14ac:dyDescent="0.3">
      <c r="CR395" s="83" t="s">
        <v>2960</v>
      </c>
      <c r="DI395"/>
    </row>
    <row r="396" spans="96:113" x14ac:dyDescent="0.3">
      <c r="CR396" s="83" t="s">
        <v>2961</v>
      </c>
      <c r="DI396"/>
    </row>
    <row r="397" spans="96:113" x14ac:dyDescent="0.3">
      <c r="CR397" s="83" t="s">
        <v>2962</v>
      </c>
      <c r="DI397"/>
    </row>
    <row r="398" spans="96:113" x14ac:dyDescent="0.3">
      <c r="CR398" s="83" t="s">
        <v>2963</v>
      </c>
      <c r="DI398"/>
    </row>
    <row r="399" spans="96:113" x14ac:dyDescent="0.3">
      <c r="CR399" s="83" t="s">
        <v>2964</v>
      </c>
      <c r="DI399"/>
    </row>
    <row r="400" spans="96:113" x14ac:dyDescent="0.3">
      <c r="CR400" s="83" t="s">
        <v>2965</v>
      </c>
      <c r="DI400"/>
    </row>
    <row r="401" spans="96:113" x14ac:dyDescent="0.3">
      <c r="CR401" s="83" t="s">
        <v>2966</v>
      </c>
      <c r="DI401"/>
    </row>
    <row r="402" spans="96:113" x14ac:dyDescent="0.3">
      <c r="CR402" s="83" t="s">
        <v>2967</v>
      </c>
      <c r="DI402"/>
    </row>
    <row r="403" spans="96:113" x14ac:dyDescent="0.3">
      <c r="CR403" s="83" t="s">
        <v>2968</v>
      </c>
      <c r="DI403"/>
    </row>
    <row r="404" spans="96:113" x14ac:dyDescent="0.3">
      <c r="CR404" s="83" t="s">
        <v>2969</v>
      </c>
      <c r="DI404"/>
    </row>
    <row r="405" spans="96:113" x14ac:dyDescent="0.3">
      <c r="CR405" s="83" t="s">
        <v>2970</v>
      </c>
      <c r="DI405"/>
    </row>
    <row r="406" spans="96:113" x14ac:dyDescent="0.3">
      <c r="CR406" s="83" t="s">
        <v>2971</v>
      </c>
      <c r="DI406"/>
    </row>
    <row r="407" spans="96:113" x14ac:dyDescent="0.3">
      <c r="CR407" s="83" t="s">
        <v>2972</v>
      </c>
      <c r="DI407"/>
    </row>
    <row r="408" spans="96:113" x14ac:dyDescent="0.3">
      <c r="CR408" s="83" t="s">
        <v>2973</v>
      </c>
      <c r="DI408"/>
    </row>
    <row r="409" spans="96:113" x14ac:dyDescent="0.3">
      <c r="CR409" s="83" t="s">
        <v>2974</v>
      </c>
      <c r="DI409"/>
    </row>
    <row r="410" spans="96:113" x14ac:dyDescent="0.3">
      <c r="CR410" s="83" t="s">
        <v>2975</v>
      </c>
      <c r="DI410"/>
    </row>
    <row r="411" spans="96:113" x14ac:dyDescent="0.3">
      <c r="CR411" s="83" t="s">
        <v>2976</v>
      </c>
      <c r="DI411"/>
    </row>
    <row r="412" spans="96:113" x14ac:dyDescent="0.3">
      <c r="CR412" s="83" t="s">
        <v>2977</v>
      </c>
      <c r="DI412"/>
    </row>
    <row r="413" spans="96:113" x14ac:dyDescent="0.3">
      <c r="CR413" s="83" t="s">
        <v>2978</v>
      </c>
      <c r="DI413"/>
    </row>
    <row r="414" spans="96:113" x14ac:dyDescent="0.3">
      <c r="CR414" s="83" t="s">
        <v>2979</v>
      </c>
      <c r="DI414"/>
    </row>
    <row r="415" spans="96:113" x14ac:dyDescent="0.3">
      <c r="CR415" s="83" t="s">
        <v>2980</v>
      </c>
      <c r="DI415"/>
    </row>
    <row r="416" spans="96:113" x14ac:dyDescent="0.3">
      <c r="CR416" s="83" t="s">
        <v>2981</v>
      </c>
      <c r="DI416"/>
    </row>
    <row r="417" spans="96:113" x14ac:dyDescent="0.3">
      <c r="CR417" s="83" t="s">
        <v>2982</v>
      </c>
      <c r="DI417"/>
    </row>
    <row r="418" spans="96:113" x14ac:dyDescent="0.3">
      <c r="CR418" s="83" t="s">
        <v>2983</v>
      </c>
      <c r="DI418"/>
    </row>
    <row r="419" spans="96:113" x14ac:dyDescent="0.3">
      <c r="CR419" s="83" t="s">
        <v>2984</v>
      </c>
      <c r="DI419"/>
    </row>
    <row r="420" spans="96:113" x14ac:dyDescent="0.3">
      <c r="CR420" s="83" t="s">
        <v>2985</v>
      </c>
      <c r="DI420"/>
    </row>
    <row r="421" spans="96:113" x14ac:dyDescent="0.3">
      <c r="CR421" s="83" t="s">
        <v>2986</v>
      </c>
      <c r="DI421"/>
    </row>
    <row r="422" spans="96:113" x14ac:dyDescent="0.3">
      <c r="CR422" s="83" t="s">
        <v>2987</v>
      </c>
      <c r="DI422"/>
    </row>
    <row r="423" spans="96:113" x14ac:dyDescent="0.3">
      <c r="CR423" s="83" t="s">
        <v>2988</v>
      </c>
      <c r="DI423"/>
    </row>
    <row r="424" spans="96:113" x14ac:dyDescent="0.3">
      <c r="CR424" s="83" t="s">
        <v>2989</v>
      </c>
      <c r="DI424"/>
    </row>
    <row r="425" spans="96:113" x14ac:dyDescent="0.3">
      <c r="CR425" s="83" t="s">
        <v>2990</v>
      </c>
      <c r="DI425"/>
    </row>
    <row r="426" spans="96:113" x14ac:dyDescent="0.3">
      <c r="CR426" s="83" t="s">
        <v>2991</v>
      </c>
      <c r="DI426"/>
    </row>
    <row r="427" spans="96:113" x14ac:dyDescent="0.3">
      <c r="CR427" s="83" t="s">
        <v>2992</v>
      </c>
      <c r="DI427"/>
    </row>
    <row r="428" spans="96:113" x14ac:dyDescent="0.3">
      <c r="CR428" s="83" t="s">
        <v>2993</v>
      </c>
      <c r="DI428"/>
    </row>
    <row r="429" spans="96:113" x14ac:dyDescent="0.3">
      <c r="CR429" s="83" t="s">
        <v>2994</v>
      </c>
      <c r="DI429"/>
    </row>
    <row r="430" spans="96:113" x14ac:dyDescent="0.3">
      <c r="CR430" s="83" t="s">
        <v>2995</v>
      </c>
      <c r="DI430"/>
    </row>
    <row r="431" spans="96:113" x14ac:dyDescent="0.3">
      <c r="CR431" s="83" t="s">
        <v>2996</v>
      </c>
      <c r="DI431"/>
    </row>
    <row r="432" spans="96:113" x14ac:dyDescent="0.3">
      <c r="CR432" s="83" t="s">
        <v>2997</v>
      </c>
      <c r="DI432"/>
    </row>
    <row r="433" spans="96:113" x14ac:dyDescent="0.3">
      <c r="CR433" s="83" t="s">
        <v>2998</v>
      </c>
      <c r="DI433"/>
    </row>
    <row r="434" spans="96:113" x14ac:dyDescent="0.3">
      <c r="CR434" s="83" t="s">
        <v>2999</v>
      </c>
      <c r="DI434"/>
    </row>
    <row r="435" spans="96:113" x14ac:dyDescent="0.3">
      <c r="CR435" s="83" t="s">
        <v>3000</v>
      </c>
      <c r="DI435"/>
    </row>
    <row r="436" spans="96:113" x14ac:dyDescent="0.3">
      <c r="CR436" s="83" t="s">
        <v>3001</v>
      </c>
      <c r="DI436"/>
    </row>
    <row r="437" spans="96:113" x14ac:dyDescent="0.3">
      <c r="CR437" s="83" t="s">
        <v>3002</v>
      </c>
      <c r="DI437"/>
    </row>
    <row r="438" spans="96:113" x14ac:dyDescent="0.3">
      <c r="CR438" s="83" t="s">
        <v>3003</v>
      </c>
      <c r="DI438"/>
    </row>
    <row r="439" spans="96:113" x14ac:dyDescent="0.3">
      <c r="CR439" s="83" t="s">
        <v>3004</v>
      </c>
      <c r="DI439"/>
    </row>
    <row r="440" spans="96:113" x14ac:dyDescent="0.3">
      <c r="CR440" s="83" t="s">
        <v>3005</v>
      </c>
      <c r="DI440"/>
    </row>
    <row r="441" spans="96:113" x14ac:dyDescent="0.3">
      <c r="CR441" s="83" t="s">
        <v>3006</v>
      </c>
      <c r="DI441"/>
    </row>
    <row r="442" spans="96:113" x14ac:dyDescent="0.3">
      <c r="CR442" s="83" t="s">
        <v>3007</v>
      </c>
      <c r="DI442"/>
    </row>
    <row r="443" spans="96:113" x14ac:dyDescent="0.3">
      <c r="CR443" s="83" t="s">
        <v>3008</v>
      </c>
      <c r="DI443"/>
    </row>
    <row r="444" spans="96:113" x14ac:dyDescent="0.3">
      <c r="CR444" s="83" t="s">
        <v>3009</v>
      </c>
      <c r="DI444"/>
    </row>
    <row r="445" spans="96:113" x14ac:dyDescent="0.3">
      <c r="CR445" s="83" t="s">
        <v>3010</v>
      </c>
      <c r="DI445"/>
    </row>
    <row r="446" spans="96:113" x14ac:dyDescent="0.3">
      <c r="CR446" s="83" t="s">
        <v>3011</v>
      </c>
      <c r="DI446"/>
    </row>
    <row r="447" spans="96:113" x14ac:dyDescent="0.3">
      <c r="CR447" s="83" t="s">
        <v>3012</v>
      </c>
      <c r="DI447"/>
    </row>
    <row r="448" spans="96:113" x14ac:dyDescent="0.3">
      <c r="CR448" s="83" t="s">
        <v>3013</v>
      </c>
      <c r="DI448"/>
    </row>
    <row r="449" spans="96:113" x14ac:dyDescent="0.3">
      <c r="CR449" s="83" t="s">
        <v>3014</v>
      </c>
      <c r="DI449"/>
    </row>
    <row r="450" spans="96:113" x14ac:dyDescent="0.3">
      <c r="CR450" s="83" t="s">
        <v>3015</v>
      </c>
      <c r="DI450"/>
    </row>
    <row r="451" spans="96:113" x14ac:dyDescent="0.3">
      <c r="CR451" s="83" t="s">
        <v>3016</v>
      </c>
      <c r="DI451"/>
    </row>
    <row r="452" spans="96:113" x14ac:dyDescent="0.3">
      <c r="CR452" s="83" t="s">
        <v>3017</v>
      </c>
      <c r="DI452"/>
    </row>
    <row r="453" spans="96:113" x14ac:dyDescent="0.3">
      <c r="CR453" s="83" t="s">
        <v>3018</v>
      </c>
      <c r="DI453"/>
    </row>
    <row r="454" spans="96:113" x14ac:dyDescent="0.3">
      <c r="CR454" s="83" t="s">
        <v>3019</v>
      </c>
      <c r="DI454"/>
    </row>
    <row r="455" spans="96:113" x14ac:dyDescent="0.3">
      <c r="CR455" s="83" t="s">
        <v>3020</v>
      </c>
      <c r="DI455"/>
    </row>
    <row r="456" spans="96:113" x14ac:dyDescent="0.3">
      <c r="CR456" s="83" t="s">
        <v>3021</v>
      </c>
      <c r="DI456"/>
    </row>
    <row r="457" spans="96:113" x14ac:dyDescent="0.3">
      <c r="CR457" s="83" t="s">
        <v>3022</v>
      </c>
      <c r="DI457"/>
    </row>
    <row r="458" spans="96:113" x14ac:dyDescent="0.3">
      <c r="CR458" s="83" t="s">
        <v>3023</v>
      </c>
      <c r="DI458"/>
    </row>
    <row r="459" spans="96:113" x14ac:dyDescent="0.3">
      <c r="CR459" s="83" t="s">
        <v>3024</v>
      </c>
      <c r="DI459"/>
    </row>
    <row r="460" spans="96:113" x14ac:dyDescent="0.3">
      <c r="CR460" s="83" t="s">
        <v>3025</v>
      </c>
      <c r="DI460"/>
    </row>
    <row r="461" spans="96:113" x14ac:dyDescent="0.3">
      <c r="CR461" s="83" t="s">
        <v>3026</v>
      </c>
      <c r="DI461"/>
    </row>
    <row r="462" spans="96:113" x14ac:dyDescent="0.3">
      <c r="CR462" s="83" t="s">
        <v>3027</v>
      </c>
      <c r="DI462"/>
    </row>
    <row r="463" spans="96:113" x14ac:dyDescent="0.3">
      <c r="CR463" s="83" t="s">
        <v>3028</v>
      </c>
      <c r="DI463"/>
    </row>
    <row r="464" spans="96:113" x14ac:dyDescent="0.3">
      <c r="CR464" s="83" t="s">
        <v>3029</v>
      </c>
      <c r="DI464"/>
    </row>
    <row r="465" spans="96:113" x14ac:dyDescent="0.3">
      <c r="CR465" s="83" t="s">
        <v>3030</v>
      </c>
      <c r="DI465"/>
    </row>
    <row r="466" spans="96:113" x14ac:dyDescent="0.3">
      <c r="CR466" s="83" t="s">
        <v>3031</v>
      </c>
      <c r="DI466"/>
    </row>
    <row r="467" spans="96:113" x14ac:dyDescent="0.3">
      <c r="CR467" s="83" t="s">
        <v>3032</v>
      </c>
      <c r="DI467"/>
    </row>
    <row r="468" spans="96:113" x14ac:dyDescent="0.3">
      <c r="CR468" s="83" t="s">
        <v>3033</v>
      </c>
      <c r="DI468"/>
    </row>
    <row r="469" spans="96:113" x14ac:dyDescent="0.3">
      <c r="CR469" s="83" t="s">
        <v>3034</v>
      </c>
      <c r="DI469"/>
    </row>
    <row r="470" spans="96:113" x14ac:dyDescent="0.3">
      <c r="CR470" s="83" t="s">
        <v>3035</v>
      </c>
      <c r="DI470"/>
    </row>
    <row r="471" spans="96:113" x14ac:dyDescent="0.3">
      <c r="CR471" s="83" t="s">
        <v>3036</v>
      </c>
      <c r="DI471"/>
    </row>
    <row r="472" spans="96:113" x14ac:dyDescent="0.3">
      <c r="CR472" s="83" t="s">
        <v>3037</v>
      </c>
      <c r="DI472"/>
    </row>
    <row r="473" spans="96:113" x14ac:dyDescent="0.3">
      <c r="CR473" s="83" t="s">
        <v>3038</v>
      </c>
      <c r="DI473"/>
    </row>
    <row r="474" spans="96:113" x14ac:dyDescent="0.3">
      <c r="CR474" s="83" t="s">
        <v>3039</v>
      </c>
      <c r="DI474"/>
    </row>
    <row r="475" spans="96:113" x14ac:dyDescent="0.3">
      <c r="CR475" s="83" t="s">
        <v>3040</v>
      </c>
      <c r="DI475"/>
    </row>
    <row r="476" spans="96:113" x14ac:dyDescent="0.3">
      <c r="CR476" s="83" t="s">
        <v>3041</v>
      </c>
      <c r="DI476"/>
    </row>
    <row r="477" spans="96:113" x14ac:dyDescent="0.3">
      <c r="CR477" s="83" t="s">
        <v>3042</v>
      </c>
      <c r="DI477"/>
    </row>
    <row r="478" spans="96:113" x14ac:dyDescent="0.3">
      <c r="CR478" s="83" t="s">
        <v>3043</v>
      </c>
      <c r="DI478"/>
    </row>
    <row r="479" spans="96:113" x14ac:dyDescent="0.3">
      <c r="CR479" s="83" t="s">
        <v>3044</v>
      </c>
      <c r="DI479"/>
    </row>
    <row r="480" spans="96:113" x14ac:dyDescent="0.3">
      <c r="CR480" s="83" t="s">
        <v>3045</v>
      </c>
      <c r="DI480"/>
    </row>
    <row r="481" spans="96:113" x14ac:dyDescent="0.3">
      <c r="CR481" s="83" t="s">
        <v>3046</v>
      </c>
      <c r="DI481"/>
    </row>
    <row r="482" spans="96:113" x14ac:dyDescent="0.3">
      <c r="CR482" s="83" t="s">
        <v>3047</v>
      </c>
      <c r="DI482"/>
    </row>
    <row r="483" spans="96:113" x14ac:dyDescent="0.3">
      <c r="CR483" s="83" t="s">
        <v>3048</v>
      </c>
      <c r="DI483"/>
    </row>
    <row r="484" spans="96:113" x14ac:dyDescent="0.3">
      <c r="CR484" s="83" t="s">
        <v>3049</v>
      </c>
      <c r="DI484"/>
    </row>
    <row r="485" spans="96:113" x14ac:dyDescent="0.3">
      <c r="CR485" s="83" t="s">
        <v>3050</v>
      </c>
      <c r="DI485"/>
    </row>
    <row r="486" spans="96:113" x14ac:dyDescent="0.3">
      <c r="CR486" s="83" t="s">
        <v>3051</v>
      </c>
      <c r="DI486"/>
    </row>
    <row r="487" spans="96:113" x14ac:dyDescent="0.3">
      <c r="CR487" s="83" t="s">
        <v>3052</v>
      </c>
      <c r="DI487"/>
    </row>
    <row r="488" spans="96:113" x14ac:dyDescent="0.3">
      <c r="CR488" s="83" t="s">
        <v>3053</v>
      </c>
      <c r="DI488"/>
    </row>
    <row r="489" spans="96:113" x14ac:dyDescent="0.3">
      <c r="CR489" s="83" t="s">
        <v>3054</v>
      </c>
      <c r="DI489"/>
    </row>
    <row r="490" spans="96:113" x14ac:dyDescent="0.3">
      <c r="CR490" s="83" t="s">
        <v>3055</v>
      </c>
      <c r="DI490"/>
    </row>
    <row r="491" spans="96:113" x14ac:dyDescent="0.3">
      <c r="CR491" s="83" t="s">
        <v>3056</v>
      </c>
      <c r="DI491"/>
    </row>
    <row r="492" spans="96:113" x14ac:dyDescent="0.3">
      <c r="CR492" s="83" t="s">
        <v>3057</v>
      </c>
      <c r="DI492"/>
    </row>
    <row r="493" spans="96:113" x14ac:dyDescent="0.3">
      <c r="CR493" s="83" t="s">
        <v>3058</v>
      </c>
      <c r="DI493"/>
    </row>
    <row r="494" spans="96:113" x14ac:dyDescent="0.3">
      <c r="CR494" s="83" t="s">
        <v>3059</v>
      </c>
      <c r="DI494"/>
    </row>
    <row r="495" spans="96:113" x14ac:dyDescent="0.3">
      <c r="CR495" s="83" t="s">
        <v>3060</v>
      </c>
      <c r="DI495"/>
    </row>
    <row r="496" spans="96:113" x14ac:dyDescent="0.3">
      <c r="CR496" s="83" t="s">
        <v>3061</v>
      </c>
      <c r="DI496"/>
    </row>
    <row r="497" spans="96:113" x14ac:dyDescent="0.3">
      <c r="CR497" s="83" t="s">
        <v>3062</v>
      </c>
      <c r="DI497"/>
    </row>
    <row r="498" spans="96:113" x14ac:dyDescent="0.3">
      <c r="CR498" s="83" t="s">
        <v>3063</v>
      </c>
      <c r="DI498"/>
    </row>
    <row r="499" spans="96:113" x14ac:dyDescent="0.3">
      <c r="CR499" s="83" t="s">
        <v>3064</v>
      </c>
      <c r="DI499"/>
    </row>
    <row r="500" spans="96:113" x14ac:dyDescent="0.3">
      <c r="CR500" s="83" t="s">
        <v>3065</v>
      </c>
      <c r="DI500"/>
    </row>
    <row r="501" spans="96:113" x14ac:dyDescent="0.3">
      <c r="CR501" s="83" t="s">
        <v>3066</v>
      </c>
      <c r="DI501"/>
    </row>
    <row r="502" spans="96:113" x14ac:dyDescent="0.3">
      <c r="CR502" s="83" t="s">
        <v>3067</v>
      </c>
      <c r="DI502"/>
    </row>
    <row r="503" spans="96:113" x14ac:dyDescent="0.3">
      <c r="CR503" s="83" t="s">
        <v>3068</v>
      </c>
      <c r="DI503"/>
    </row>
    <row r="504" spans="96:113" x14ac:dyDescent="0.3">
      <c r="CR504" s="83" t="s">
        <v>3069</v>
      </c>
      <c r="DI504"/>
    </row>
    <row r="505" spans="96:113" x14ac:dyDescent="0.3">
      <c r="CR505" s="83" t="s">
        <v>3070</v>
      </c>
      <c r="DI505"/>
    </row>
    <row r="506" spans="96:113" x14ac:dyDescent="0.3">
      <c r="CR506" s="83" t="s">
        <v>3071</v>
      </c>
      <c r="DI506"/>
    </row>
    <row r="507" spans="96:113" x14ac:dyDescent="0.3">
      <c r="CR507" s="83" t="s">
        <v>3072</v>
      </c>
      <c r="DI507"/>
    </row>
    <row r="508" spans="96:113" x14ac:dyDescent="0.3">
      <c r="CR508" s="83" t="s">
        <v>3073</v>
      </c>
      <c r="DI508"/>
    </row>
    <row r="509" spans="96:113" x14ac:dyDescent="0.3">
      <c r="CR509" s="83" t="s">
        <v>3074</v>
      </c>
      <c r="DI509"/>
    </row>
    <row r="510" spans="96:113" x14ac:dyDescent="0.3">
      <c r="CR510" s="83" t="s">
        <v>3075</v>
      </c>
      <c r="DI510"/>
    </row>
    <row r="511" spans="96:113" x14ac:dyDescent="0.3">
      <c r="CR511" s="83" t="s">
        <v>3076</v>
      </c>
      <c r="DI511"/>
    </row>
    <row r="512" spans="96:113" x14ac:dyDescent="0.3">
      <c r="CR512" s="83" t="s">
        <v>3077</v>
      </c>
      <c r="DI512"/>
    </row>
    <row r="513" spans="96:96" x14ac:dyDescent="0.3">
      <c r="CR513" s="83" t="s">
        <v>3078</v>
      </c>
    </row>
    <row r="514" spans="96:96" x14ac:dyDescent="0.3">
      <c r="CR514" s="83" t="s">
        <v>3079</v>
      </c>
    </row>
    <row r="515" spans="96:96" x14ac:dyDescent="0.3">
      <c r="CR515" s="83" t="s">
        <v>3080</v>
      </c>
    </row>
    <row r="516" spans="96:96" x14ac:dyDescent="0.3">
      <c r="CR516" s="83" t="s">
        <v>3081</v>
      </c>
    </row>
    <row r="517" spans="96:96" x14ac:dyDescent="0.3">
      <c r="CR517" s="83" t="s">
        <v>3082</v>
      </c>
    </row>
    <row r="518" spans="96:96" x14ac:dyDescent="0.3">
      <c r="CR518" s="83" t="s">
        <v>3083</v>
      </c>
    </row>
    <row r="519" spans="96:96" x14ac:dyDescent="0.3">
      <c r="CR519" s="83" t="s">
        <v>3084</v>
      </c>
    </row>
    <row r="520" spans="96:96" x14ac:dyDescent="0.3">
      <c r="CR520" s="83" t="s">
        <v>3085</v>
      </c>
    </row>
    <row r="521" spans="96:96" x14ac:dyDescent="0.3">
      <c r="CR521" s="83" t="s">
        <v>3086</v>
      </c>
    </row>
    <row r="522" spans="96:96" x14ac:dyDescent="0.3">
      <c r="CR522" s="83" t="s">
        <v>3087</v>
      </c>
    </row>
    <row r="523" spans="96:96" x14ac:dyDescent="0.3">
      <c r="CR523" s="83" t="s">
        <v>3088</v>
      </c>
    </row>
    <row r="524" spans="96:96" x14ac:dyDescent="0.3">
      <c r="CR524" s="83" t="s">
        <v>3089</v>
      </c>
    </row>
    <row r="525" spans="96:96" x14ac:dyDescent="0.3">
      <c r="CR525" s="83" t="s">
        <v>3090</v>
      </c>
    </row>
    <row r="526" spans="96:96" x14ac:dyDescent="0.3">
      <c r="CR526" s="83" t="s">
        <v>3091</v>
      </c>
    </row>
    <row r="527" spans="96:96" x14ac:dyDescent="0.3">
      <c r="CR527" s="83" t="s">
        <v>3092</v>
      </c>
    </row>
    <row r="528" spans="96:96" x14ac:dyDescent="0.3">
      <c r="CR528" s="83" t="s">
        <v>351</v>
      </c>
    </row>
    <row r="529" spans="96:96" x14ac:dyDescent="0.3">
      <c r="CR529" s="83" t="s">
        <v>3093</v>
      </c>
    </row>
    <row r="530" spans="96:96" x14ac:dyDescent="0.3">
      <c r="CR530" s="83" t="s">
        <v>352</v>
      </c>
    </row>
    <row r="531" spans="96:96" x14ac:dyDescent="0.3">
      <c r="CR531" s="83" t="s">
        <v>3094</v>
      </c>
    </row>
    <row r="532" spans="96:96" x14ac:dyDescent="0.3">
      <c r="CR532" s="83" t="s">
        <v>3095</v>
      </c>
    </row>
    <row r="533" spans="96:96" x14ac:dyDescent="0.3">
      <c r="CR533" s="83" t="s">
        <v>3096</v>
      </c>
    </row>
    <row r="534" spans="96:96" x14ac:dyDescent="0.3">
      <c r="CR534" s="83" t="s">
        <v>3097</v>
      </c>
    </row>
    <row r="535" spans="96:96" x14ac:dyDescent="0.3">
      <c r="CR535" s="83" t="s">
        <v>3098</v>
      </c>
    </row>
    <row r="536" spans="96:96" x14ac:dyDescent="0.3">
      <c r="CR536" s="83" t="s">
        <v>3099</v>
      </c>
    </row>
    <row r="537" spans="96:96" x14ac:dyDescent="0.3">
      <c r="CR537" s="83" t="s">
        <v>3100</v>
      </c>
    </row>
    <row r="538" spans="96:96" x14ac:dyDescent="0.3">
      <c r="CR538" s="83" t="s">
        <v>3101</v>
      </c>
    </row>
    <row r="539" spans="96:96" x14ac:dyDescent="0.3">
      <c r="CR539" s="83" t="s">
        <v>3102</v>
      </c>
    </row>
    <row r="540" spans="96:96" x14ac:dyDescent="0.3">
      <c r="CR540" s="83" t="s">
        <v>3103</v>
      </c>
    </row>
    <row r="541" spans="96:96" x14ac:dyDescent="0.3">
      <c r="CR541" s="83" t="s">
        <v>3104</v>
      </c>
    </row>
    <row r="542" spans="96:96" x14ac:dyDescent="0.3">
      <c r="CR542" s="83" t="s">
        <v>3105</v>
      </c>
    </row>
    <row r="543" spans="96:96" x14ac:dyDescent="0.3">
      <c r="CR543" s="83" t="s">
        <v>3106</v>
      </c>
    </row>
    <row r="544" spans="96:96" x14ac:dyDescent="0.3">
      <c r="CR544" s="83" t="s">
        <v>3107</v>
      </c>
    </row>
    <row r="545" spans="96:96" x14ac:dyDescent="0.3">
      <c r="CR545" s="83" t="s">
        <v>3108</v>
      </c>
    </row>
    <row r="546" spans="96:96" x14ac:dyDescent="0.3">
      <c r="CR546" s="83" t="s">
        <v>3109</v>
      </c>
    </row>
    <row r="547" spans="96:96" x14ac:dyDescent="0.3">
      <c r="CR547" s="83" t="s">
        <v>3110</v>
      </c>
    </row>
    <row r="548" spans="96:96" x14ac:dyDescent="0.3">
      <c r="CR548" s="83" t="s">
        <v>3111</v>
      </c>
    </row>
    <row r="549" spans="96:96" x14ac:dyDescent="0.3">
      <c r="CR549" s="83" t="s">
        <v>3112</v>
      </c>
    </row>
    <row r="550" spans="96:96" x14ac:dyDescent="0.3">
      <c r="CR550" s="83" t="s">
        <v>3113</v>
      </c>
    </row>
    <row r="551" spans="96:96" x14ac:dyDescent="0.3">
      <c r="CR551" s="83" t="s">
        <v>3114</v>
      </c>
    </row>
    <row r="552" spans="96:96" x14ac:dyDescent="0.3">
      <c r="CR552" s="83" t="s">
        <v>3115</v>
      </c>
    </row>
    <row r="553" spans="96:96" x14ac:dyDescent="0.3">
      <c r="CR553" s="83" t="s">
        <v>3116</v>
      </c>
    </row>
    <row r="554" spans="96:96" x14ac:dyDescent="0.3">
      <c r="CR554" s="83" t="s">
        <v>3117</v>
      </c>
    </row>
    <row r="555" spans="96:96" x14ac:dyDescent="0.3">
      <c r="CR555" s="83" t="s">
        <v>3118</v>
      </c>
    </row>
    <row r="556" spans="96:96" x14ac:dyDescent="0.3">
      <c r="CR556" s="83" t="s">
        <v>3119</v>
      </c>
    </row>
    <row r="557" spans="96:96" x14ac:dyDescent="0.3">
      <c r="CR557" s="83" t="s">
        <v>3120</v>
      </c>
    </row>
    <row r="558" spans="96:96" x14ac:dyDescent="0.3">
      <c r="CR558" s="83" t="s">
        <v>3121</v>
      </c>
    </row>
    <row r="559" spans="96:96" x14ac:dyDescent="0.3">
      <c r="CR559" s="83" t="s">
        <v>3122</v>
      </c>
    </row>
    <row r="560" spans="96:96" x14ac:dyDescent="0.3">
      <c r="CR560" s="83" t="s">
        <v>3123</v>
      </c>
    </row>
    <row r="561" spans="96:96" x14ac:dyDescent="0.3">
      <c r="CR561" s="83" t="s">
        <v>3124</v>
      </c>
    </row>
    <row r="562" spans="96:96" x14ac:dyDescent="0.3">
      <c r="CR562" s="83" t="s">
        <v>3125</v>
      </c>
    </row>
    <row r="563" spans="96:96" x14ac:dyDescent="0.3">
      <c r="CR563" s="83" t="s">
        <v>3126</v>
      </c>
    </row>
    <row r="564" spans="96:96" x14ac:dyDescent="0.3">
      <c r="CR564" s="83" t="s">
        <v>3127</v>
      </c>
    </row>
    <row r="565" spans="96:96" x14ac:dyDescent="0.3">
      <c r="CR565" s="83" t="s">
        <v>3128</v>
      </c>
    </row>
    <row r="566" spans="96:96" x14ac:dyDescent="0.3">
      <c r="CR566" s="83" t="s">
        <v>3129</v>
      </c>
    </row>
    <row r="567" spans="96:96" x14ac:dyDescent="0.3">
      <c r="CR567" s="83" t="s">
        <v>3130</v>
      </c>
    </row>
    <row r="568" spans="96:96" x14ac:dyDescent="0.3">
      <c r="CR568" s="83" t="s">
        <v>3131</v>
      </c>
    </row>
    <row r="569" spans="96:96" x14ac:dyDescent="0.3">
      <c r="CR569" s="83" t="s">
        <v>3132</v>
      </c>
    </row>
    <row r="570" spans="96:96" x14ac:dyDescent="0.3">
      <c r="CR570" s="83" t="s">
        <v>3133</v>
      </c>
    </row>
    <row r="571" spans="96:96" x14ac:dyDescent="0.3">
      <c r="CR571" s="83" t="s">
        <v>3134</v>
      </c>
    </row>
    <row r="572" spans="96:96" x14ac:dyDescent="0.3">
      <c r="CR572" s="83" t="s">
        <v>3135</v>
      </c>
    </row>
    <row r="573" spans="96:96" x14ac:dyDescent="0.3">
      <c r="CR573" s="83" t="s">
        <v>3136</v>
      </c>
    </row>
    <row r="574" spans="96:96" x14ac:dyDescent="0.3">
      <c r="CR574" s="83" t="s">
        <v>3137</v>
      </c>
    </row>
    <row r="575" spans="96:96" x14ac:dyDescent="0.3">
      <c r="CR575" s="83" t="s">
        <v>3138</v>
      </c>
    </row>
    <row r="576" spans="96:96" x14ac:dyDescent="0.3">
      <c r="CR576" s="83" t="s">
        <v>3139</v>
      </c>
    </row>
    <row r="577" spans="96:96" x14ac:dyDescent="0.3">
      <c r="CR577" s="83" t="s">
        <v>3140</v>
      </c>
    </row>
    <row r="578" spans="96:96" x14ac:dyDescent="0.3">
      <c r="CR578" s="83" t="s">
        <v>3141</v>
      </c>
    </row>
    <row r="579" spans="96:96" x14ac:dyDescent="0.3">
      <c r="CR579" s="83" t="s">
        <v>3142</v>
      </c>
    </row>
    <row r="580" spans="96:96" x14ac:dyDescent="0.3">
      <c r="CR580" s="83" t="s">
        <v>3143</v>
      </c>
    </row>
    <row r="581" spans="96:96" x14ac:dyDescent="0.3">
      <c r="CR581" s="83" t="s">
        <v>3144</v>
      </c>
    </row>
    <row r="582" spans="96:96" x14ac:dyDescent="0.3">
      <c r="CR582" s="83" t="s">
        <v>3145</v>
      </c>
    </row>
    <row r="583" spans="96:96" x14ac:dyDescent="0.3">
      <c r="CR583" s="83" t="s">
        <v>3146</v>
      </c>
    </row>
    <row r="584" spans="96:96" x14ac:dyDescent="0.3">
      <c r="CR584" s="83" t="s">
        <v>3147</v>
      </c>
    </row>
    <row r="585" spans="96:96" x14ac:dyDescent="0.3">
      <c r="CR585" s="83" t="s">
        <v>3148</v>
      </c>
    </row>
    <row r="586" spans="96:96" x14ac:dyDescent="0.3">
      <c r="CR586" s="83" t="s">
        <v>3149</v>
      </c>
    </row>
    <row r="587" spans="96:96" x14ac:dyDescent="0.3">
      <c r="CR587" s="83" t="s">
        <v>3150</v>
      </c>
    </row>
    <row r="588" spans="96:96" x14ac:dyDescent="0.3">
      <c r="CR588" s="83" t="s">
        <v>3151</v>
      </c>
    </row>
    <row r="589" spans="96:96" x14ac:dyDescent="0.3">
      <c r="CR589" s="83" t="s">
        <v>3152</v>
      </c>
    </row>
    <row r="590" spans="96:96" x14ac:dyDescent="0.3">
      <c r="CR590" s="83" t="s">
        <v>3153</v>
      </c>
    </row>
    <row r="591" spans="96:96" x14ac:dyDescent="0.3">
      <c r="CR591" s="83" t="s">
        <v>3154</v>
      </c>
    </row>
    <row r="592" spans="96:96" x14ac:dyDescent="0.3">
      <c r="CR592" s="83" t="s">
        <v>3155</v>
      </c>
    </row>
    <row r="593" spans="96:96" x14ac:dyDescent="0.3">
      <c r="CR593" s="83" t="s">
        <v>3156</v>
      </c>
    </row>
    <row r="594" spans="96:96" x14ac:dyDescent="0.3">
      <c r="CR594" s="83" t="s">
        <v>3157</v>
      </c>
    </row>
    <row r="595" spans="96:96" x14ac:dyDescent="0.3">
      <c r="CR595" s="83" t="s">
        <v>3158</v>
      </c>
    </row>
    <row r="596" spans="96:96" x14ac:dyDescent="0.3">
      <c r="CR596" s="83" t="s">
        <v>3159</v>
      </c>
    </row>
    <row r="597" spans="96:96" x14ac:dyDescent="0.3">
      <c r="CR597" s="83" t="s">
        <v>3160</v>
      </c>
    </row>
    <row r="598" spans="96:96" x14ac:dyDescent="0.3">
      <c r="CR598" s="83" t="s">
        <v>3161</v>
      </c>
    </row>
    <row r="599" spans="96:96" x14ac:dyDescent="0.3">
      <c r="CR599" s="83" t="s">
        <v>3162</v>
      </c>
    </row>
    <row r="600" spans="96:96" x14ac:dyDescent="0.3">
      <c r="CR600" s="83" t="s">
        <v>3163</v>
      </c>
    </row>
    <row r="601" spans="96:96" x14ac:dyDescent="0.3">
      <c r="CR601" s="83" t="s">
        <v>3164</v>
      </c>
    </row>
    <row r="602" spans="96:96" x14ac:dyDescent="0.3">
      <c r="CR602" s="83" t="s">
        <v>3165</v>
      </c>
    </row>
    <row r="603" spans="96:96" x14ac:dyDescent="0.3">
      <c r="CR603" s="83" t="s">
        <v>3166</v>
      </c>
    </row>
    <row r="604" spans="96:96" x14ac:dyDescent="0.3">
      <c r="CR604" s="83" t="s">
        <v>3167</v>
      </c>
    </row>
    <row r="605" spans="96:96" x14ac:dyDescent="0.3">
      <c r="CR605" s="83" t="s">
        <v>3168</v>
      </c>
    </row>
    <row r="606" spans="96:96" x14ac:dyDescent="0.3">
      <c r="CR606" s="83" t="s">
        <v>3169</v>
      </c>
    </row>
    <row r="607" spans="96:96" x14ac:dyDescent="0.3">
      <c r="CR607" s="83" t="s">
        <v>3170</v>
      </c>
    </row>
    <row r="608" spans="96:96" x14ac:dyDescent="0.3">
      <c r="CR608" s="83" t="s">
        <v>3171</v>
      </c>
    </row>
    <row r="609" spans="96:96" x14ac:dyDescent="0.3">
      <c r="CR609" s="83" t="s">
        <v>3172</v>
      </c>
    </row>
    <row r="610" spans="96:96" x14ac:dyDescent="0.3">
      <c r="CR610" s="83" t="s">
        <v>3173</v>
      </c>
    </row>
    <row r="611" spans="96:96" x14ac:dyDescent="0.3">
      <c r="CR611" s="83" t="s">
        <v>3174</v>
      </c>
    </row>
    <row r="612" spans="96:96" x14ac:dyDescent="0.3">
      <c r="CR612" s="83" t="s">
        <v>3175</v>
      </c>
    </row>
    <row r="613" spans="96:96" x14ac:dyDescent="0.3">
      <c r="CR613" s="83" t="s">
        <v>3176</v>
      </c>
    </row>
    <row r="614" spans="96:96" x14ac:dyDescent="0.3">
      <c r="CR614" s="83" t="s">
        <v>3177</v>
      </c>
    </row>
    <row r="615" spans="96:96" x14ac:dyDescent="0.3">
      <c r="CR615" s="83" t="s">
        <v>3178</v>
      </c>
    </row>
    <row r="616" spans="96:96" x14ac:dyDescent="0.3">
      <c r="CR616" s="83" t="s">
        <v>3179</v>
      </c>
    </row>
    <row r="617" spans="96:96" x14ac:dyDescent="0.3">
      <c r="CR617" s="83" t="s">
        <v>3180</v>
      </c>
    </row>
    <row r="618" spans="96:96" x14ac:dyDescent="0.3">
      <c r="CR618" s="83" t="s">
        <v>3181</v>
      </c>
    </row>
    <row r="619" spans="96:96" x14ac:dyDescent="0.3">
      <c r="CR619" s="83" t="s">
        <v>3182</v>
      </c>
    </row>
    <row r="620" spans="96:96" x14ac:dyDescent="0.3">
      <c r="CR620" s="83" t="s">
        <v>3183</v>
      </c>
    </row>
    <row r="621" spans="96:96" x14ac:dyDescent="0.3">
      <c r="CR621" s="83" t="s">
        <v>3184</v>
      </c>
    </row>
    <row r="622" spans="96:96" x14ac:dyDescent="0.3">
      <c r="CR622" s="83" t="s">
        <v>3185</v>
      </c>
    </row>
    <row r="623" spans="96:96" x14ac:dyDescent="0.3">
      <c r="CR623" s="83" t="s">
        <v>3186</v>
      </c>
    </row>
    <row r="624" spans="96:96" x14ac:dyDescent="0.3">
      <c r="CR624" s="83" t="s">
        <v>3187</v>
      </c>
    </row>
    <row r="625" spans="96:96" x14ac:dyDescent="0.3">
      <c r="CR625" s="83" t="s">
        <v>3188</v>
      </c>
    </row>
    <row r="626" spans="96:96" x14ac:dyDescent="0.3">
      <c r="CR626" s="83" t="s">
        <v>3189</v>
      </c>
    </row>
    <row r="627" spans="96:96" x14ac:dyDescent="0.3">
      <c r="CR627" s="83" t="s">
        <v>3190</v>
      </c>
    </row>
    <row r="628" spans="96:96" x14ac:dyDescent="0.3">
      <c r="CR628" s="83" t="s">
        <v>3191</v>
      </c>
    </row>
    <row r="629" spans="96:96" x14ac:dyDescent="0.3">
      <c r="CR629" s="83" t="s">
        <v>3192</v>
      </c>
    </row>
    <row r="630" spans="96:96" x14ac:dyDescent="0.3">
      <c r="CR630" s="83" t="s">
        <v>3193</v>
      </c>
    </row>
    <row r="631" spans="96:96" x14ac:dyDescent="0.3">
      <c r="CR631" s="83" t="s">
        <v>3194</v>
      </c>
    </row>
    <row r="632" spans="96:96" x14ac:dyDescent="0.3">
      <c r="CR632" s="83" t="s">
        <v>3195</v>
      </c>
    </row>
    <row r="633" spans="96:96" x14ac:dyDescent="0.3">
      <c r="CR633" s="83" t="s">
        <v>345</v>
      </c>
    </row>
    <row r="634" spans="96:96" x14ac:dyDescent="0.3">
      <c r="CR634" s="83" t="s">
        <v>354</v>
      </c>
    </row>
    <row r="635" spans="96:96" x14ac:dyDescent="0.3">
      <c r="CR635" s="83" t="s">
        <v>3196</v>
      </c>
    </row>
    <row r="636" spans="96:96" x14ac:dyDescent="0.3">
      <c r="CR636" s="83" t="s">
        <v>3197</v>
      </c>
    </row>
    <row r="637" spans="96:96" x14ac:dyDescent="0.3">
      <c r="CR637" s="83" t="s">
        <v>355</v>
      </c>
    </row>
    <row r="638" spans="96:96" x14ac:dyDescent="0.3">
      <c r="CR638" s="83" t="s">
        <v>772</v>
      </c>
    </row>
    <row r="639" spans="96:96" x14ac:dyDescent="0.3">
      <c r="CR639" s="83" t="s">
        <v>3198</v>
      </c>
    </row>
    <row r="640" spans="96:96" x14ac:dyDescent="0.3">
      <c r="CR640" s="83" t="s">
        <v>3199</v>
      </c>
    </row>
    <row r="641" spans="96:96" x14ac:dyDescent="0.3">
      <c r="CR641" s="83" t="s">
        <v>3200</v>
      </c>
    </row>
    <row r="642" spans="96:96" x14ac:dyDescent="0.3">
      <c r="CR642" s="83" t="s">
        <v>3201</v>
      </c>
    </row>
    <row r="643" spans="96:96" x14ac:dyDescent="0.3">
      <c r="CR643" s="83" t="s">
        <v>3202</v>
      </c>
    </row>
    <row r="644" spans="96:96" x14ac:dyDescent="0.3">
      <c r="CR644" s="83" t="s">
        <v>3203</v>
      </c>
    </row>
    <row r="645" spans="96:96" x14ac:dyDescent="0.3">
      <c r="CR645" s="83" t="s">
        <v>3204</v>
      </c>
    </row>
    <row r="646" spans="96:96" x14ac:dyDescent="0.3">
      <c r="CR646" s="83" t="s">
        <v>3205</v>
      </c>
    </row>
    <row r="647" spans="96:96" x14ac:dyDescent="0.3">
      <c r="CR647" s="83" t="s">
        <v>3206</v>
      </c>
    </row>
    <row r="648" spans="96:96" x14ac:dyDescent="0.3">
      <c r="CR648" s="83" t="s">
        <v>3207</v>
      </c>
    </row>
    <row r="649" spans="96:96" x14ac:dyDescent="0.3">
      <c r="CR649" s="83" t="s">
        <v>3208</v>
      </c>
    </row>
    <row r="650" spans="96:96" x14ac:dyDescent="0.3">
      <c r="CR650" s="83" t="s">
        <v>3209</v>
      </c>
    </row>
    <row r="651" spans="96:96" x14ac:dyDescent="0.3">
      <c r="CR651" s="83" t="s">
        <v>3210</v>
      </c>
    </row>
    <row r="652" spans="96:96" x14ac:dyDescent="0.3">
      <c r="CR652" s="83" t="s">
        <v>3211</v>
      </c>
    </row>
    <row r="653" spans="96:96" x14ac:dyDescent="0.3">
      <c r="CR653" s="83" t="s">
        <v>3212</v>
      </c>
    </row>
    <row r="654" spans="96:96" x14ac:dyDescent="0.3">
      <c r="CR654" s="83" t="s">
        <v>3213</v>
      </c>
    </row>
    <row r="655" spans="96:96" x14ac:dyDescent="0.3">
      <c r="CR655" s="83" t="s">
        <v>3214</v>
      </c>
    </row>
    <row r="656" spans="96:96" x14ac:dyDescent="0.3">
      <c r="CR656" s="83" t="s">
        <v>3215</v>
      </c>
    </row>
    <row r="657" spans="96:96" x14ac:dyDescent="0.3">
      <c r="CR657" s="83" t="s">
        <v>3216</v>
      </c>
    </row>
    <row r="658" spans="96:96" x14ac:dyDescent="0.3">
      <c r="CR658" s="83" t="s">
        <v>3217</v>
      </c>
    </row>
    <row r="659" spans="96:96" x14ac:dyDescent="0.3">
      <c r="CR659" s="83" t="s">
        <v>3218</v>
      </c>
    </row>
    <row r="660" spans="96:96" x14ac:dyDescent="0.3">
      <c r="CR660" s="83" t="s">
        <v>3219</v>
      </c>
    </row>
    <row r="661" spans="96:96" x14ac:dyDescent="0.3">
      <c r="CR661" s="83" t="s">
        <v>3220</v>
      </c>
    </row>
    <row r="662" spans="96:96" x14ac:dyDescent="0.3">
      <c r="CR662" s="83" t="s">
        <v>3221</v>
      </c>
    </row>
    <row r="663" spans="96:96" x14ac:dyDescent="0.3">
      <c r="CR663" s="83" t="s">
        <v>3222</v>
      </c>
    </row>
    <row r="664" spans="96:96" x14ac:dyDescent="0.3">
      <c r="CR664" s="83" t="s">
        <v>3223</v>
      </c>
    </row>
    <row r="665" spans="96:96" x14ac:dyDescent="0.3">
      <c r="CR665" s="83" t="s">
        <v>3224</v>
      </c>
    </row>
    <row r="666" spans="96:96" x14ac:dyDescent="0.3">
      <c r="CR666" s="83" t="s">
        <v>3225</v>
      </c>
    </row>
    <row r="667" spans="96:96" x14ac:dyDescent="0.3">
      <c r="CR667" s="83" t="s">
        <v>3226</v>
      </c>
    </row>
    <row r="668" spans="96:96" x14ac:dyDescent="0.3">
      <c r="CR668" s="83" t="s">
        <v>3227</v>
      </c>
    </row>
    <row r="669" spans="96:96" x14ac:dyDescent="0.3">
      <c r="CR669" s="83" t="s">
        <v>3228</v>
      </c>
    </row>
    <row r="670" spans="96:96" x14ac:dyDescent="0.3">
      <c r="CR670" s="83" t="s">
        <v>3229</v>
      </c>
    </row>
    <row r="671" spans="96:96" x14ac:dyDescent="0.3">
      <c r="CR671" s="83" t="s">
        <v>3230</v>
      </c>
    </row>
    <row r="672" spans="96:96" x14ac:dyDescent="0.3">
      <c r="CR672" s="83" t="s">
        <v>3231</v>
      </c>
    </row>
    <row r="673" spans="96:96" x14ac:dyDescent="0.3">
      <c r="CR673" s="83" t="s">
        <v>3232</v>
      </c>
    </row>
    <row r="674" spans="96:96" x14ac:dyDescent="0.3">
      <c r="CR674" s="83" t="s">
        <v>3233</v>
      </c>
    </row>
    <row r="675" spans="96:96" x14ac:dyDescent="0.3">
      <c r="CR675" s="83" t="s">
        <v>3234</v>
      </c>
    </row>
    <row r="676" spans="96:96" x14ac:dyDescent="0.3">
      <c r="CR676" s="83" t="s">
        <v>3235</v>
      </c>
    </row>
    <row r="677" spans="96:96" x14ac:dyDescent="0.3">
      <c r="CR677" s="83" t="s">
        <v>3236</v>
      </c>
    </row>
    <row r="678" spans="96:96" x14ac:dyDescent="0.3">
      <c r="CR678" s="83" t="s">
        <v>3237</v>
      </c>
    </row>
    <row r="679" spans="96:96" x14ac:dyDescent="0.3">
      <c r="CR679" s="83" t="s">
        <v>3238</v>
      </c>
    </row>
    <row r="680" spans="96:96" x14ac:dyDescent="0.3">
      <c r="CR680" s="83" t="s">
        <v>3239</v>
      </c>
    </row>
    <row r="681" spans="96:96" x14ac:dyDescent="0.3">
      <c r="CR681" s="83" t="s">
        <v>3240</v>
      </c>
    </row>
    <row r="682" spans="96:96" x14ac:dyDescent="0.3">
      <c r="CR682" s="83" t="s">
        <v>3241</v>
      </c>
    </row>
    <row r="683" spans="96:96" x14ac:dyDescent="0.3">
      <c r="CR683" s="83" t="s">
        <v>3242</v>
      </c>
    </row>
    <row r="684" spans="96:96" x14ac:dyDescent="0.3">
      <c r="CR684" s="83" t="s">
        <v>3243</v>
      </c>
    </row>
    <row r="685" spans="96:96" x14ac:dyDescent="0.3">
      <c r="CR685" s="83" t="s">
        <v>3244</v>
      </c>
    </row>
    <row r="686" spans="96:96" x14ac:dyDescent="0.3">
      <c r="CR686" s="83" t="s">
        <v>3245</v>
      </c>
    </row>
    <row r="687" spans="96:96" x14ac:dyDescent="0.3">
      <c r="CR687" s="83" t="s">
        <v>3246</v>
      </c>
    </row>
    <row r="688" spans="96:96" x14ac:dyDescent="0.3">
      <c r="CR688" s="83" t="s">
        <v>3247</v>
      </c>
    </row>
    <row r="689" spans="96:96" x14ac:dyDescent="0.3">
      <c r="CR689" s="83" t="s">
        <v>3248</v>
      </c>
    </row>
    <row r="690" spans="96:96" x14ac:dyDescent="0.3">
      <c r="CR690" s="83" t="s">
        <v>3249</v>
      </c>
    </row>
    <row r="691" spans="96:96" x14ac:dyDescent="0.3">
      <c r="CR691" s="83" t="s">
        <v>3250</v>
      </c>
    </row>
    <row r="692" spans="96:96" x14ac:dyDescent="0.3">
      <c r="CR692" s="83" t="s">
        <v>3251</v>
      </c>
    </row>
    <row r="693" spans="96:96" x14ac:dyDescent="0.3">
      <c r="CR693" s="83" t="s">
        <v>3252</v>
      </c>
    </row>
    <row r="694" spans="96:96" x14ac:dyDescent="0.3">
      <c r="CR694" s="83" t="s">
        <v>3253</v>
      </c>
    </row>
    <row r="695" spans="96:96" x14ac:dyDescent="0.3">
      <c r="CR695" s="83" t="s">
        <v>3254</v>
      </c>
    </row>
    <row r="696" spans="96:96" x14ac:dyDescent="0.3">
      <c r="CR696" s="83" t="s">
        <v>3255</v>
      </c>
    </row>
    <row r="697" spans="96:96" x14ac:dyDescent="0.3">
      <c r="CR697" s="83" t="s">
        <v>3256</v>
      </c>
    </row>
    <row r="698" spans="96:96" x14ac:dyDescent="0.3">
      <c r="CR698" s="83" t="s">
        <v>3257</v>
      </c>
    </row>
    <row r="699" spans="96:96" x14ac:dyDescent="0.3">
      <c r="CR699" s="83" t="s">
        <v>3258</v>
      </c>
    </row>
    <row r="700" spans="96:96" x14ac:dyDescent="0.3">
      <c r="CR700" s="83" t="s">
        <v>3259</v>
      </c>
    </row>
    <row r="701" spans="96:96" x14ac:dyDescent="0.3">
      <c r="CR701" s="83" t="s">
        <v>3260</v>
      </c>
    </row>
    <row r="702" spans="96:96" x14ac:dyDescent="0.3">
      <c r="CR702" s="83" t="s">
        <v>3261</v>
      </c>
    </row>
    <row r="703" spans="96:96" x14ac:dyDescent="0.3">
      <c r="CR703" s="83" t="s">
        <v>3262</v>
      </c>
    </row>
    <row r="704" spans="96:96" x14ac:dyDescent="0.3">
      <c r="CR704" s="83" t="s">
        <v>3263</v>
      </c>
    </row>
    <row r="705" spans="96:96" x14ac:dyDescent="0.3">
      <c r="CR705" s="83" t="s">
        <v>3264</v>
      </c>
    </row>
    <row r="706" spans="96:96" x14ac:dyDescent="0.3">
      <c r="CR706" s="83" t="s">
        <v>3265</v>
      </c>
    </row>
    <row r="707" spans="96:96" x14ac:dyDescent="0.3">
      <c r="CR707" s="83" t="s">
        <v>3266</v>
      </c>
    </row>
    <row r="708" spans="96:96" x14ac:dyDescent="0.3">
      <c r="CR708" s="83" t="s">
        <v>3267</v>
      </c>
    </row>
    <row r="709" spans="96:96" x14ac:dyDescent="0.3">
      <c r="CR709" s="83" t="s">
        <v>3268</v>
      </c>
    </row>
    <row r="710" spans="96:96" x14ac:dyDescent="0.3">
      <c r="CR710" s="83" t="s">
        <v>3269</v>
      </c>
    </row>
    <row r="711" spans="96:96" x14ac:dyDescent="0.3">
      <c r="CR711" s="83" t="s">
        <v>3270</v>
      </c>
    </row>
    <row r="712" spans="96:96" x14ac:dyDescent="0.3">
      <c r="CR712" s="83" t="s">
        <v>3271</v>
      </c>
    </row>
    <row r="713" spans="96:96" x14ac:dyDescent="0.3">
      <c r="CR713" s="83" t="s">
        <v>3272</v>
      </c>
    </row>
    <row r="714" spans="96:96" x14ac:dyDescent="0.3">
      <c r="CR714" s="83" t="s">
        <v>3273</v>
      </c>
    </row>
    <row r="715" spans="96:96" x14ac:dyDescent="0.3">
      <c r="CR715" s="83" t="s">
        <v>357</v>
      </c>
    </row>
    <row r="716" spans="96:96" x14ac:dyDescent="0.3">
      <c r="CR716" s="83" t="s">
        <v>775</v>
      </c>
    </row>
  </sheetData>
  <pageMargins left="0.7" right="0.7" top="0.75" bottom="0.75" header="0.3" footer="0.3"/>
  <pageSetup paperSize="9" orientation="portrait" r:id="rId1"/>
  <tableParts count="6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E63A4-440A-4974-A9ED-B595B53AD7BD}">
  <dimension ref="A6:K507"/>
  <sheetViews>
    <sheetView showGridLines="0" showRowColHeaders="0" zoomScaleNormal="100" workbookViewId="0">
      <selection activeCell="B7" sqref="B7:B132"/>
    </sheetView>
  </sheetViews>
  <sheetFormatPr baseColWidth="10" defaultColWidth="11.44140625" defaultRowHeight="14.4" x14ac:dyDescent="0.3"/>
  <cols>
    <col min="3" max="3" width="16.6640625" customWidth="1"/>
    <col min="4" max="4" width="14.33203125" customWidth="1"/>
    <col min="5" max="6" width="19.6640625" customWidth="1"/>
    <col min="7" max="7" width="16.33203125" customWidth="1"/>
    <col min="9" max="9" width="18.6640625" customWidth="1"/>
    <col min="10" max="11" width="18.33203125" customWidth="1"/>
  </cols>
  <sheetData>
    <row r="6" spans="1:11" ht="49.2" x14ac:dyDescent="0.3">
      <c r="A6" s="429" t="s">
        <v>3274</v>
      </c>
      <c r="B6" s="429" t="s">
        <v>909</v>
      </c>
      <c r="C6" s="429" t="s">
        <v>109</v>
      </c>
      <c r="D6" s="429" t="s">
        <v>110</v>
      </c>
      <c r="E6" s="429" t="s">
        <v>111</v>
      </c>
      <c r="F6" s="429" t="s">
        <v>112</v>
      </c>
      <c r="G6" s="429" t="s">
        <v>113</v>
      </c>
      <c r="H6" s="429" t="s">
        <v>117</v>
      </c>
      <c r="I6" s="429" t="s">
        <v>3275</v>
      </c>
      <c r="J6" s="429" t="s">
        <v>455</v>
      </c>
      <c r="K6" s="429" t="s">
        <v>181</v>
      </c>
    </row>
    <row r="7" spans="1:11" x14ac:dyDescent="0.3">
      <c r="A7" s="430">
        <f t="shared" ref="A7:A13" si="0">ROW(A7)-6</f>
        <v>1</v>
      </c>
      <c r="B7" s="450"/>
      <c r="C7" s="83"/>
      <c r="D7" s="83"/>
      <c r="E7" s="83"/>
      <c r="F7" s="83"/>
      <c r="G7" s="83"/>
      <c r="H7" s="83"/>
      <c r="I7" s="83"/>
      <c r="J7" s="83"/>
      <c r="K7" s="83"/>
    </row>
    <row r="8" spans="1:11" x14ac:dyDescent="0.3">
      <c r="A8" s="430">
        <f t="shared" si="0"/>
        <v>2</v>
      </c>
      <c r="B8" s="450"/>
      <c r="C8" s="83"/>
      <c r="D8" s="83"/>
      <c r="E8" s="83"/>
      <c r="F8" s="83"/>
      <c r="G8" s="83"/>
      <c r="H8" s="83"/>
      <c r="I8" s="83"/>
      <c r="J8" s="83"/>
      <c r="K8" s="83"/>
    </row>
    <row r="9" spans="1:11" x14ac:dyDescent="0.3">
      <c r="A9" s="430">
        <f t="shared" si="0"/>
        <v>3</v>
      </c>
      <c r="B9" s="450"/>
      <c r="C9" s="83"/>
      <c r="D9" s="83"/>
      <c r="E9" s="83"/>
      <c r="F9" s="83"/>
      <c r="G9" s="83"/>
      <c r="H9" s="83"/>
      <c r="I9" s="83"/>
      <c r="J9" s="83"/>
      <c r="K9" s="83"/>
    </row>
    <row r="10" spans="1:11" x14ac:dyDescent="0.3">
      <c r="A10" s="430">
        <f t="shared" si="0"/>
        <v>4</v>
      </c>
      <c r="B10" s="450"/>
      <c r="C10" s="83"/>
      <c r="D10" s="83"/>
      <c r="E10" s="83"/>
      <c r="F10" s="83"/>
      <c r="G10" s="83"/>
      <c r="H10" s="83"/>
      <c r="I10" s="83"/>
      <c r="J10" s="83"/>
      <c r="K10" s="83"/>
    </row>
    <row r="11" spans="1:11" x14ac:dyDescent="0.3">
      <c r="A11" s="430">
        <f t="shared" si="0"/>
        <v>5</v>
      </c>
      <c r="B11" s="450"/>
      <c r="C11" s="83"/>
      <c r="D11" s="83"/>
      <c r="E11" s="83"/>
      <c r="F11" s="83"/>
      <c r="G11" s="83"/>
      <c r="H11" s="83"/>
      <c r="I11" s="83"/>
      <c r="J11" s="83"/>
      <c r="K11" s="83"/>
    </row>
    <row r="12" spans="1:11" x14ac:dyDescent="0.3">
      <c r="A12" s="430">
        <f t="shared" si="0"/>
        <v>6</v>
      </c>
      <c r="B12" s="450"/>
      <c r="C12" s="83"/>
      <c r="D12" s="83"/>
      <c r="E12" s="83"/>
      <c r="F12" s="83"/>
      <c r="G12" s="83"/>
      <c r="H12" s="83"/>
      <c r="I12" s="83"/>
      <c r="J12" s="83"/>
      <c r="K12" s="83"/>
    </row>
    <row r="13" spans="1:11" x14ac:dyDescent="0.3">
      <c r="A13" s="430">
        <f t="shared" si="0"/>
        <v>7</v>
      </c>
      <c r="B13" s="450"/>
      <c r="C13" s="83"/>
      <c r="D13" s="83"/>
      <c r="E13" s="83"/>
      <c r="F13" s="83"/>
      <c r="G13" s="83"/>
      <c r="H13" s="83"/>
      <c r="I13" s="83"/>
      <c r="J13" s="83"/>
      <c r="K13" s="83"/>
    </row>
    <row r="14" spans="1:11" x14ac:dyDescent="0.3">
      <c r="A14" s="430">
        <f>ROW(A14)-6</f>
        <v>8</v>
      </c>
      <c r="B14" s="450"/>
      <c r="C14" s="83"/>
      <c r="D14" s="83"/>
      <c r="E14" s="83"/>
      <c r="F14" s="83"/>
      <c r="G14" s="83"/>
      <c r="H14" s="83"/>
      <c r="I14" s="83"/>
      <c r="J14" s="83"/>
      <c r="K14" s="83"/>
    </row>
    <row r="15" spans="1:11" x14ac:dyDescent="0.3">
      <c r="A15" s="430">
        <f t="shared" ref="A15:A46" si="1">ROW(A15)-6</f>
        <v>9</v>
      </c>
      <c r="B15" s="450"/>
      <c r="C15" s="83"/>
      <c r="D15" s="83"/>
      <c r="E15" s="83"/>
      <c r="F15" s="83"/>
      <c r="G15" s="83"/>
      <c r="H15" s="83"/>
      <c r="I15" s="83"/>
      <c r="J15" s="83"/>
      <c r="K15" s="83"/>
    </row>
    <row r="16" spans="1:11" x14ac:dyDescent="0.3">
      <c r="A16" s="430">
        <f t="shared" si="1"/>
        <v>10</v>
      </c>
      <c r="B16" s="450"/>
      <c r="C16" s="83"/>
      <c r="D16" s="83"/>
      <c r="E16" s="83"/>
      <c r="F16" s="83"/>
      <c r="G16" s="83"/>
      <c r="H16" s="83"/>
      <c r="I16" s="83"/>
      <c r="J16" s="83"/>
      <c r="K16" s="83"/>
    </row>
    <row r="17" spans="1:11" x14ac:dyDescent="0.3">
      <c r="A17" s="430">
        <f t="shared" si="1"/>
        <v>11</v>
      </c>
      <c r="B17" s="450"/>
      <c r="C17" s="83"/>
      <c r="D17" s="83"/>
      <c r="E17" s="83"/>
      <c r="F17" s="83"/>
      <c r="G17" s="83"/>
      <c r="H17" s="83"/>
      <c r="I17" s="83"/>
      <c r="J17" s="83"/>
      <c r="K17" s="83"/>
    </row>
    <row r="18" spans="1:11" x14ac:dyDescent="0.3">
      <c r="A18" s="430">
        <f t="shared" si="1"/>
        <v>12</v>
      </c>
      <c r="B18" s="450"/>
      <c r="C18" s="83"/>
      <c r="D18" s="83"/>
      <c r="E18" s="83"/>
      <c r="F18" s="83"/>
      <c r="G18" s="83"/>
      <c r="H18" s="83"/>
      <c r="I18" s="83"/>
      <c r="J18" s="83"/>
      <c r="K18" s="83"/>
    </row>
    <row r="19" spans="1:11" x14ac:dyDescent="0.3">
      <c r="A19" s="430">
        <f t="shared" si="1"/>
        <v>13</v>
      </c>
      <c r="B19" s="450"/>
      <c r="C19" s="83"/>
      <c r="D19" s="83"/>
      <c r="E19" s="83"/>
      <c r="F19" s="83"/>
      <c r="G19" s="83"/>
      <c r="H19" s="83"/>
      <c r="I19" s="83"/>
      <c r="J19" s="83"/>
      <c r="K19" s="83"/>
    </row>
    <row r="20" spans="1:11" x14ac:dyDescent="0.3">
      <c r="A20" s="430">
        <f t="shared" si="1"/>
        <v>14</v>
      </c>
      <c r="B20" s="450"/>
      <c r="C20" s="83"/>
      <c r="D20" s="83"/>
      <c r="E20" s="83"/>
      <c r="F20" s="83"/>
      <c r="G20" s="83"/>
      <c r="H20" s="83"/>
      <c r="I20" s="83"/>
      <c r="J20" s="83"/>
      <c r="K20" s="83"/>
    </row>
    <row r="21" spans="1:11" x14ac:dyDescent="0.3">
      <c r="A21" s="430">
        <f t="shared" si="1"/>
        <v>15</v>
      </c>
      <c r="B21" s="450"/>
      <c r="C21" s="83"/>
      <c r="D21" s="83"/>
      <c r="E21" s="83"/>
      <c r="F21" s="83"/>
      <c r="G21" s="83"/>
      <c r="H21" s="83"/>
      <c r="I21" s="83"/>
      <c r="J21" s="83"/>
      <c r="K21" s="83"/>
    </row>
    <row r="22" spans="1:11" x14ac:dyDescent="0.3">
      <c r="A22" s="430">
        <f t="shared" si="1"/>
        <v>16</v>
      </c>
      <c r="B22" s="450"/>
      <c r="C22" s="83"/>
      <c r="D22" s="83"/>
      <c r="E22" s="83"/>
      <c r="F22" s="83"/>
      <c r="G22" s="83"/>
      <c r="H22" s="83"/>
      <c r="I22" s="83"/>
      <c r="J22" s="83"/>
      <c r="K22" s="83"/>
    </row>
    <row r="23" spans="1:11" x14ac:dyDescent="0.3">
      <c r="A23" s="430">
        <f t="shared" si="1"/>
        <v>17</v>
      </c>
      <c r="B23" s="450"/>
      <c r="C23" s="83"/>
      <c r="D23" s="83"/>
      <c r="E23" s="83"/>
      <c r="F23" s="83"/>
      <c r="G23" s="83"/>
      <c r="H23" s="83"/>
      <c r="I23" s="83"/>
      <c r="J23" s="83"/>
      <c r="K23" s="83"/>
    </row>
    <row r="24" spans="1:11" x14ac:dyDescent="0.3">
      <c r="A24" s="430">
        <f t="shared" si="1"/>
        <v>18</v>
      </c>
      <c r="B24" s="450"/>
      <c r="C24" s="83"/>
      <c r="D24" s="83"/>
      <c r="E24" s="83"/>
      <c r="F24" s="83"/>
      <c r="G24" s="83"/>
      <c r="H24" s="83"/>
      <c r="I24" s="83"/>
      <c r="J24" s="83"/>
      <c r="K24" s="83"/>
    </row>
    <row r="25" spans="1:11" x14ac:dyDescent="0.3">
      <c r="A25" s="430">
        <f t="shared" si="1"/>
        <v>19</v>
      </c>
      <c r="B25" s="450"/>
      <c r="C25" s="83"/>
      <c r="D25" s="83"/>
      <c r="E25" s="83"/>
      <c r="F25" s="83"/>
      <c r="G25" s="83"/>
      <c r="H25" s="83"/>
      <c r="I25" s="83"/>
      <c r="J25" s="83"/>
      <c r="K25" s="83"/>
    </row>
    <row r="26" spans="1:11" x14ac:dyDescent="0.3">
      <c r="A26" s="430">
        <f t="shared" si="1"/>
        <v>20</v>
      </c>
      <c r="B26" s="450"/>
      <c r="C26" s="83"/>
      <c r="D26" s="83"/>
      <c r="E26" s="83"/>
      <c r="F26" s="83"/>
      <c r="G26" s="83"/>
      <c r="H26" s="83"/>
      <c r="I26" s="83"/>
      <c r="J26" s="83"/>
      <c r="K26" s="83"/>
    </row>
    <row r="27" spans="1:11" x14ac:dyDescent="0.3">
      <c r="A27" s="430">
        <f t="shared" si="1"/>
        <v>21</v>
      </c>
      <c r="B27" s="450"/>
      <c r="C27" s="83"/>
      <c r="D27" s="83"/>
      <c r="E27" s="83"/>
      <c r="F27" s="83"/>
      <c r="G27" s="83"/>
      <c r="H27" s="83"/>
      <c r="I27" s="83"/>
      <c r="J27" s="83"/>
      <c r="K27" s="83"/>
    </row>
    <row r="28" spans="1:11" x14ac:dyDescent="0.3">
      <c r="A28" s="430">
        <f t="shared" si="1"/>
        <v>22</v>
      </c>
      <c r="B28" s="450"/>
      <c r="C28" s="83"/>
      <c r="D28" s="83"/>
      <c r="E28" s="83"/>
      <c r="F28" s="83"/>
      <c r="G28" s="83"/>
      <c r="H28" s="83"/>
      <c r="I28" s="83"/>
      <c r="J28" s="83"/>
      <c r="K28" s="83"/>
    </row>
    <row r="29" spans="1:11" x14ac:dyDescent="0.3">
      <c r="A29" s="430">
        <f t="shared" si="1"/>
        <v>23</v>
      </c>
      <c r="B29" s="450"/>
      <c r="C29" s="83"/>
      <c r="D29" s="83"/>
      <c r="E29" s="83"/>
      <c r="F29" s="83"/>
      <c r="G29" s="83"/>
      <c r="H29" s="83"/>
      <c r="I29" s="83"/>
      <c r="J29" s="83"/>
      <c r="K29" s="83"/>
    </row>
    <row r="30" spans="1:11" x14ac:dyDescent="0.3">
      <c r="A30" s="430">
        <f t="shared" si="1"/>
        <v>24</v>
      </c>
      <c r="B30" s="450"/>
      <c r="C30" s="83"/>
      <c r="D30" s="83"/>
      <c r="E30" s="83"/>
      <c r="F30" s="83"/>
      <c r="G30" s="83"/>
      <c r="H30" s="83"/>
      <c r="I30" s="83"/>
      <c r="J30" s="83"/>
      <c r="K30" s="83"/>
    </row>
    <row r="31" spans="1:11" x14ac:dyDescent="0.3">
      <c r="A31" s="430">
        <f t="shared" si="1"/>
        <v>25</v>
      </c>
      <c r="B31" s="450"/>
      <c r="C31" s="83"/>
      <c r="D31" s="83"/>
      <c r="E31" s="83"/>
      <c r="F31" s="83"/>
      <c r="G31" s="83"/>
      <c r="H31" s="83"/>
      <c r="I31" s="83"/>
      <c r="J31" s="83"/>
      <c r="K31" s="83"/>
    </row>
    <row r="32" spans="1:11" x14ac:dyDescent="0.3">
      <c r="A32" s="430">
        <f t="shared" si="1"/>
        <v>26</v>
      </c>
      <c r="B32" s="450"/>
      <c r="C32" s="83"/>
      <c r="D32" s="83"/>
      <c r="E32" s="83"/>
      <c r="F32" s="83"/>
      <c r="G32" s="83"/>
      <c r="H32" s="83"/>
      <c r="I32" s="83"/>
      <c r="J32" s="83"/>
      <c r="K32" s="83"/>
    </row>
    <row r="33" spans="1:11" x14ac:dyDescent="0.3">
      <c r="A33" s="430">
        <f t="shared" si="1"/>
        <v>27</v>
      </c>
      <c r="B33" s="450"/>
      <c r="C33" s="83"/>
      <c r="D33" s="83"/>
      <c r="E33" s="83"/>
      <c r="F33" s="83"/>
      <c r="G33" s="83"/>
      <c r="H33" s="83"/>
      <c r="I33" s="83"/>
      <c r="J33" s="83"/>
      <c r="K33" s="83"/>
    </row>
    <row r="34" spans="1:11" x14ac:dyDescent="0.3">
      <c r="A34" s="430">
        <f t="shared" si="1"/>
        <v>28</v>
      </c>
      <c r="B34" s="450"/>
      <c r="C34" s="83"/>
      <c r="D34" s="83"/>
      <c r="E34" s="83"/>
      <c r="F34" s="83"/>
      <c r="G34" s="83"/>
      <c r="H34" s="83"/>
      <c r="I34" s="83"/>
      <c r="J34" s="83"/>
      <c r="K34" s="83"/>
    </row>
    <row r="35" spans="1:11" x14ac:dyDescent="0.3">
      <c r="A35" s="430">
        <f t="shared" si="1"/>
        <v>29</v>
      </c>
      <c r="B35" s="450"/>
      <c r="C35" s="83"/>
      <c r="D35" s="83"/>
      <c r="E35" s="83"/>
      <c r="F35" s="83"/>
      <c r="G35" s="83"/>
      <c r="H35" s="83"/>
      <c r="I35" s="83"/>
      <c r="J35" s="83"/>
      <c r="K35" s="83"/>
    </row>
    <row r="36" spans="1:11" x14ac:dyDescent="0.3">
      <c r="A36" s="430">
        <f t="shared" si="1"/>
        <v>30</v>
      </c>
      <c r="B36" s="450"/>
      <c r="C36" s="83"/>
      <c r="D36" s="83"/>
      <c r="E36" s="83"/>
      <c r="F36" s="83"/>
      <c r="G36" s="83"/>
      <c r="H36" s="83"/>
      <c r="I36" s="83"/>
      <c r="J36" s="83"/>
      <c r="K36" s="83"/>
    </row>
    <row r="37" spans="1:11" x14ac:dyDescent="0.3">
      <c r="A37" s="430">
        <f t="shared" si="1"/>
        <v>31</v>
      </c>
      <c r="B37" s="450"/>
      <c r="C37" s="83"/>
      <c r="D37" s="83"/>
      <c r="E37" s="83"/>
      <c r="F37" s="83"/>
      <c r="G37" s="83"/>
      <c r="H37" s="83"/>
      <c r="I37" s="83"/>
      <c r="J37" s="83"/>
      <c r="K37" s="83"/>
    </row>
    <row r="38" spans="1:11" x14ac:dyDescent="0.3">
      <c r="A38" s="430">
        <f t="shared" si="1"/>
        <v>32</v>
      </c>
      <c r="B38" s="450"/>
      <c r="C38" s="83"/>
      <c r="D38" s="83"/>
      <c r="E38" s="83"/>
      <c r="F38" s="83"/>
      <c r="G38" s="83"/>
      <c r="H38" s="83"/>
      <c r="I38" s="83"/>
      <c r="J38" s="83"/>
      <c r="K38" s="83"/>
    </row>
    <row r="39" spans="1:11" x14ac:dyDescent="0.3">
      <c r="A39" s="430">
        <f t="shared" si="1"/>
        <v>33</v>
      </c>
      <c r="B39" s="450"/>
      <c r="C39" s="83"/>
      <c r="D39" s="83"/>
      <c r="E39" s="83"/>
      <c r="F39" s="83"/>
      <c r="G39" s="83"/>
      <c r="H39" s="83"/>
      <c r="I39" s="83"/>
      <c r="J39" s="83"/>
      <c r="K39" s="83"/>
    </row>
    <row r="40" spans="1:11" x14ac:dyDescent="0.3">
      <c r="A40" s="430">
        <f t="shared" si="1"/>
        <v>34</v>
      </c>
      <c r="B40" s="450"/>
      <c r="C40" s="83"/>
      <c r="D40" s="83"/>
      <c r="E40" s="83"/>
      <c r="F40" s="83"/>
      <c r="G40" s="83"/>
      <c r="H40" s="83"/>
      <c r="I40" s="83"/>
      <c r="J40" s="83"/>
      <c r="K40" s="83"/>
    </row>
    <row r="41" spans="1:11" x14ac:dyDescent="0.3">
      <c r="A41" s="430">
        <f t="shared" si="1"/>
        <v>35</v>
      </c>
      <c r="B41" s="450"/>
      <c r="C41" s="83"/>
      <c r="D41" s="83"/>
      <c r="E41" s="83"/>
      <c r="F41" s="83"/>
      <c r="G41" s="83"/>
      <c r="H41" s="83"/>
      <c r="I41" s="83"/>
      <c r="J41" s="83"/>
      <c r="K41" s="83"/>
    </row>
    <row r="42" spans="1:11" x14ac:dyDescent="0.3">
      <c r="A42" s="430">
        <f t="shared" si="1"/>
        <v>36</v>
      </c>
      <c r="B42" s="450"/>
      <c r="C42" s="83"/>
      <c r="D42" s="83"/>
      <c r="E42" s="83"/>
      <c r="F42" s="83"/>
      <c r="G42" s="83"/>
      <c r="H42" s="83"/>
      <c r="I42" s="83"/>
      <c r="J42" s="83"/>
      <c r="K42" s="83"/>
    </row>
    <row r="43" spans="1:11" x14ac:dyDescent="0.3">
      <c r="A43" s="430">
        <f t="shared" si="1"/>
        <v>37</v>
      </c>
      <c r="B43" s="450"/>
      <c r="C43" s="83"/>
      <c r="D43" s="83"/>
      <c r="E43" s="83"/>
      <c r="F43" s="83"/>
      <c r="G43" s="83"/>
      <c r="H43" s="83"/>
      <c r="I43" s="83"/>
      <c r="J43" s="83"/>
      <c r="K43" s="83"/>
    </row>
    <row r="44" spans="1:11" x14ac:dyDescent="0.3">
      <c r="A44" s="430">
        <f t="shared" si="1"/>
        <v>38</v>
      </c>
      <c r="B44" s="450"/>
      <c r="C44" s="83"/>
      <c r="D44" s="83"/>
      <c r="E44" s="83"/>
      <c r="F44" s="83"/>
      <c r="G44" s="83"/>
      <c r="H44" s="83"/>
      <c r="I44" s="83"/>
      <c r="J44" s="83"/>
      <c r="K44" s="83"/>
    </row>
    <row r="45" spans="1:11" x14ac:dyDescent="0.3">
      <c r="A45" s="430">
        <f t="shared" si="1"/>
        <v>39</v>
      </c>
      <c r="B45" s="450"/>
      <c r="C45" s="83"/>
      <c r="D45" s="83"/>
      <c r="E45" s="83"/>
      <c r="F45" s="83"/>
      <c r="G45" s="83"/>
      <c r="H45" s="83"/>
      <c r="I45" s="83"/>
      <c r="J45" s="83"/>
      <c r="K45" s="83"/>
    </row>
    <row r="46" spans="1:11" x14ac:dyDescent="0.3">
      <c r="A46" s="430">
        <f t="shared" si="1"/>
        <v>40</v>
      </c>
      <c r="B46" s="450"/>
      <c r="C46" s="83"/>
      <c r="D46" s="83"/>
      <c r="E46" s="83"/>
      <c r="F46" s="83"/>
      <c r="G46" s="83"/>
      <c r="H46" s="83"/>
      <c r="I46" s="83"/>
      <c r="J46" s="83"/>
      <c r="K46" s="83"/>
    </row>
    <row r="47" spans="1:11" x14ac:dyDescent="0.3">
      <c r="A47" s="430">
        <f t="shared" ref="A47:A78" si="2">ROW(A47)-6</f>
        <v>41</v>
      </c>
      <c r="B47" s="450"/>
      <c r="C47" s="83"/>
      <c r="D47" s="83"/>
      <c r="E47" s="83"/>
      <c r="F47" s="83"/>
      <c r="G47" s="83"/>
      <c r="H47" s="83"/>
      <c r="I47" s="83"/>
      <c r="J47" s="83"/>
      <c r="K47" s="83"/>
    </row>
    <row r="48" spans="1:11" x14ac:dyDescent="0.3">
      <c r="A48" s="430">
        <f t="shared" si="2"/>
        <v>42</v>
      </c>
      <c r="B48" s="450"/>
      <c r="C48" s="83"/>
      <c r="D48" s="83"/>
      <c r="E48" s="83"/>
      <c r="F48" s="83"/>
      <c r="G48" s="83"/>
      <c r="H48" s="83"/>
      <c r="I48" s="83"/>
      <c r="J48" s="83"/>
      <c r="K48" s="83"/>
    </row>
    <row r="49" spans="1:11" x14ac:dyDescent="0.3">
      <c r="A49" s="430">
        <f t="shared" si="2"/>
        <v>43</v>
      </c>
      <c r="B49" s="450"/>
      <c r="C49" s="83"/>
      <c r="D49" s="83"/>
      <c r="E49" s="83"/>
      <c r="F49" s="83"/>
      <c r="G49" s="83"/>
      <c r="H49" s="83"/>
      <c r="I49" s="83"/>
      <c r="J49" s="83"/>
      <c r="K49" s="83"/>
    </row>
    <row r="50" spans="1:11" x14ac:dyDescent="0.3">
      <c r="A50" s="430">
        <f t="shared" si="2"/>
        <v>44</v>
      </c>
      <c r="B50" s="450"/>
      <c r="C50" s="83"/>
      <c r="D50" s="83"/>
      <c r="E50" s="83"/>
      <c r="F50" s="83"/>
      <c r="G50" s="83"/>
      <c r="H50" s="83"/>
      <c r="I50" s="83"/>
      <c r="J50" s="83"/>
      <c r="K50" s="83"/>
    </row>
    <row r="51" spans="1:11" x14ac:dyDescent="0.3">
      <c r="A51" s="430">
        <f t="shared" si="2"/>
        <v>45</v>
      </c>
      <c r="B51" s="450"/>
      <c r="C51" s="83"/>
      <c r="D51" s="83"/>
      <c r="E51" s="83"/>
      <c r="F51" s="83"/>
      <c r="G51" s="83"/>
      <c r="H51" s="83"/>
      <c r="I51" s="83"/>
      <c r="J51" s="83"/>
      <c r="K51" s="83"/>
    </row>
    <row r="52" spans="1:11" x14ac:dyDescent="0.3">
      <c r="A52" s="430">
        <f t="shared" si="2"/>
        <v>46</v>
      </c>
      <c r="B52" s="450"/>
      <c r="C52" s="83"/>
      <c r="D52" s="83"/>
      <c r="E52" s="83"/>
      <c r="F52" s="83"/>
      <c r="G52" s="83"/>
      <c r="H52" s="83"/>
      <c r="I52" s="83"/>
      <c r="J52" s="83"/>
      <c r="K52" s="83"/>
    </row>
    <row r="53" spans="1:11" x14ac:dyDescent="0.3">
      <c r="A53" s="430">
        <f t="shared" si="2"/>
        <v>47</v>
      </c>
      <c r="B53" s="450"/>
      <c r="C53" s="83"/>
      <c r="D53" s="83"/>
      <c r="E53" s="83"/>
      <c r="F53" s="83"/>
      <c r="G53" s="83"/>
      <c r="H53" s="83"/>
      <c r="I53" s="83"/>
      <c r="J53" s="83"/>
      <c r="K53" s="83"/>
    </row>
    <row r="54" spans="1:11" x14ac:dyDescent="0.3">
      <c r="A54" s="430">
        <f t="shared" si="2"/>
        <v>48</v>
      </c>
      <c r="B54" s="450"/>
      <c r="C54" s="83"/>
      <c r="D54" s="83"/>
      <c r="E54" s="83"/>
      <c r="F54" s="83"/>
      <c r="G54" s="83"/>
      <c r="H54" s="83"/>
      <c r="I54" s="83"/>
      <c r="J54" s="83"/>
      <c r="K54" s="83"/>
    </row>
    <row r="55" spans="1:11" x14ac:dyDescent="0.3">
      <c r="A55" s="430">
        <f t="shared" si="2"/>
        <v>49</v>
      </c>
      <c r="B55" s="450"/>
      <c r="C55" s="83"/>
      <c r="D55" s="83"/>
      <c r="E55" s="83"/>
      <c r="F55" s="83"/>
      <c r="G55" s="83"/>
      <c r="H55" s="83"/>
      <c r="I55" s="83"/>
      <c r="J55" s="83"/>
      <c r="K55" s="83"/>
    </row>
    <row r="56" spans="1:11" x14ac:dyDescent="0.3">
      <c r="A56" s="430">
        <f t="shared" si="2"/>
        <v>50</v>
      </c>
      <c r="B56" s="450"/>
      <c r="C56" s="83"/>
      <c r="D56" s="83"/>
      <c r="E56" s="83"/>
      <c r="F56" s="83"/>
      <c r="G56" s="83"/>
      <c r="H56" s="83"/>
      <c r="I56" s="83"/>
      <c r="J56" s="83"/>
      <c r="K56" s="83"/>
    </row>
    <row r="57" spans="1:11" x14ac:dyDescent="0.3">
      <c r="A57" s="430">
        <f t="shared" si="2"/>
        <v>51</v>
      </c>
      <c r="B57" s="450"/>
      <c r="C57" s="83"/>
      <c r="D57" s="83"/>
      <c r="E57" s="83"/>
      <c r="F57" s="83"/>
      <c r="G57" s="83"/>
      <c r="H57" s="83"/>
      <c r="I57" s="83"/>
      <c r="J57" s="83"/>
      <c r="K57" s="83"/>
    </row>
    <row r="58" spans="1:11" x14ac:dyDescent="0.3">
      <c r="A58" s="430">
        <f t="shared" si="2"/>
        <v>52</v>
      </c>
      <c r="B58" s="450"/>
      <c r="C58" s="83"/>
      <c r="D58" s="83"/>
      <c r="E58" s="83"/>
      <c r="F58" s="83"/>
      <c r="G58" s="83"/>
      <c r="H58" s="83"/>
      <c r="I58" s="83"/>
      <c r="J58" s="83"/>
      <c r="K58" s="83"/>
    </row>
    <row r="59" spans="1:11" x14ac:dyDescent="0.3">
      <c r="A59" s="430">
        <f t="shared" si="2"/>
        <v>53</v>
      </c>
      <c r="B59" s="450"/>
      <c r="C59" s="83"/>
      <c r="D59" s="83"/>
      <c r="E59" s="83"/>
      <c r="F59" s="83"/>
      <c r="G59" s="83"/>
      <c r="H59" s="83"/>
      <c r="I59" s="83"/>
      <c r="J59" s="83"/>
      <c r="K59" s="83"/>
    </row>
    <row r="60" spans="1:11" x14ac:dyDescent="0.3">
      <c r="A60" s="430">
        <f t="shared" si="2"/>
        <v>54</v>
      </c>
      <c r="B60" s="450"/>
      <c r="C60" s="83"/>
      <c r="D60" s="83"/>
      <c r="E60" s="83"/>
      <c r="F60" s="83"/>
      <c r="G60" s="83"/>
      <c r="H60" s="83"/>
      <c r="I60" s="83"/>
      <c r="J60" s="83"/>
      <c r="K60" s="83"/>
    </row>
    <row r="61" spans="1:11" x14ac:dyDescent="0.3">
      <c r="A61" s="430">
        <f t="shared" si="2"/>
        <v>55</v>
      </c>
      <c r="B61" s="450"/>
      <c r="C61" s="83"/>
      <c r="D61" s="83"/>
      <c r="E61" s="83"/>
      <c r="F61" s="83"/>
      <c r="G61" s="83"/>
      <c r="H61" s="83"/>
      <c r="I61" s="83"/>
      <c r="J61" s="83"/>
      <c r="K61" s="83"/>
    </row>
    <row r="62" spans="1:11" x14ac:dyDescent="0.3">
      <c r="A62" s="430">
        <f t="shared" si="2"/>
        <v>56</v>
      </c>
      <c r="B62" s="450"/>
      <c r="C62" s="83"/>
      <c r="D62" s="83"/>
      <c r="E62" s="83"/>
      <c r="F62" s="83"/>
      <c r="G62" s="83"/>
      <c r="H62" s="83"/>
      <c r="I62" s="83"/>
      <c r="J62" s="83"/>
      <c r="K62" s="83"/>
    </row>
    <row r="63" spans="1:11" x14ac:dyDescent="0.3">
      <c r="A63" s="430">
        <f t="shared" si="2"/>
        <v>57</v>
      </c>
      <c r="B63" s="450"/>
      <c r="C63" s="83"/>
      <c r="D63" s="83"/>
      <c r="E63" s="83"/>
      <c r="F63" s="83"/>
      <c r="G63" s="83"/>
      <c r="H63" s="83"/>
      <c r="I63" s="83"/>
      <c r="J63" s="83"/>
      <c r="K63" s="83"/>
    </row>
    <row r="64" spans="1:11" x14ac:dyDescent="0.3">
      <c r="A64" s="430">
        <f t="shared" si="2"/>
        <v>58</v>
      </c>
      <c r="B64" s="450"/>
      <c r="C64" s="83"/>
      <c r="D64" s="83"/>
      <c r="E64" s="83"/>
      <c r="F64" s="83"/>
      <c r="G64" s="83"/>
      <c r="H64" s="83"/>
      <c r="I64" s="83"/>
      <c r="J64" s="83"/>
      <c r="K64" s="83"/>
    </row>
    <row r="65" spans="1:11" x14ac:dyDescent="0.3">
      <c r="A65" s="430">
        <f t="shared" si="2"/>
        <v>59</v>
      </c>
      <c r="B65" s="450"/>
      <c r="C65" s="83"/>
      <c r="D65" s="83"/>
      <c r="E65" s="83"/>
      <c r="F65" s="83"/>
      <c r="G65" s="83"/>
      <c r="H65" s="83"/>
      <c r="I65" s="83"/>
      <c r="J65" s="83"/>
      <c r="K65" s="83"/>
    </row>
    <row r="66" spans="1:11" x14ac:dyDescent="0.3">
      <c r="A66" s="430">
        <f t="shared" si="2"/>
        <v>60</v>
      </c>
      <c r="B66" s="450"/>
      <c r="C66" s="83"/>
      <c r="D66" s="83"/>
      <c r="E66" s="83"/>
      <c r="F66" s="83"/>
      <c r="G66" s="83"/>
      <c r="H66" s="83"/>
      <c r="I66" s="83"/>
      <c r="J66" s="83"/>
      <c r="K66" s="83"/>
    </row>
    <row r="67" spans="1:11" x14ac:dyDescent="0.3">
      <c r="A67" s="430">
        <f t="shared" si="2"/>
        <v>61</v>
      </c>
      <c r="B67" s="450"/>
      <c r="C67" s="83"/>
      <c r="D67" s="83"/>
      <c r="E67" s="83"/>
      <c r="F67" s="83"/>
      <c r="G67" s="83"/>
      <c r="H67" s="83"/>
      <c r="I67" s="83"/>
      <c r="J67" s="83"/>
      <c r="K67" s="83"/>
    </row>
    <row r="68" spans="1:11" x14ac:dyDescent="0.3">
      <c r="A68" s="430">
        <f t="shared" si="2"/>
        <v>62</v>
      </c>
      <c r="B68" s="450"/>
      <c r="C68" s="83"/>
      <c r="D68" s="83"/>
      <c r="E68" s="83"/>
      <c r="F68" s="83"/>
      <c r="G68" s="83"/>
      <c r="H68" s="83"/>
      <c r="I68" s="83"/>
      <c r="J68" s="83"/>
      <c r="K68" s="83"/>
    </row>
    <row r="69" spans="1:11" x14ac:dyDescent="0.3">
      <c r="A69" s="430">
        <f t="shared" si="2"/>
        <v>63</v>
      </c>
      <c r="B69" s="450"/>
      <c r="C69" s="83"/>
      <c r="D69" s="83"/>
      <c r="E69" s="83"/>
      <c r="F69" s="83"/>
      <c r="G69" s="83"/>
      <c r="H69" s="83"/>
      <c r="I69" s="83"/>
      <c r="J69" s="83"/>
      <c r="K69" s="83"/>
    </row>
    <row r="70" spans="1:11" x14ac:dyDescent="0.3">
      <c r="A70" s="430">
        <f t="shared" si="2"/>
        <v>64</v>
      </c>
      <c r="B70" s="450"/>
      <c r="C70" s="83"/>
      <c r="D70" s="83"/>
      <c r="E70" s="83"/>
      <c r="F70" s="83"/>
      <c r="G70" s="83"/>
      <c r="H70" s="83"/>
      <c r="I70" s="83"/>
      <c r="J70" s="83"/>
      <c r="K70" s="83"/>
    </row>
    <row r="71" spans="1:11" x14ac:dyDescent="0.3">
      <c r="A71" s="430">
        <f t="shared" si="2"/>
        <v>65</v>
      </c>
      <c r="B71" s="450"/>
      <c r="C71" s="83"/>
      <c r="D71" s="83"/>
      <c r="E71" s="83"/>
      <c r="F71" s="83"/>
      <c r="G71" s="83"/>
      <c r="H71" s="83"/>
      <c r="I71" s="83"/>
      <c r="J71" s="83"/>
      <c r="K71" s="83"/>
    </row>
    <row r="72" spans="1:11" x14ac:dyDescent="0.3">
      <c r="A72" s="430">
        <f t="shared" si="2"/>
        <v>66</v>
      </c>
      <c r="B72" s="450"/>
      <c r="C72" s="83"/>
      <c r="D72" s="83"/>
      <c r="E72" s="83"/>
      <c r="F72" s="83"/>
      <c r="G72" s="83"/>
      <c r="H72" s="83"/>
      <c r="I72" s="83"/>
      <c r="J72" s="83"/>
      <c r="K72" s="83"/>
    </row>
    <row r="73" spans="1:11" x14ac:dyDescent="0.3">
      <c r="A73" s="430">
        <f t="shared" si="2"/>
        <v>67</v>
      </c>
      <c r="B73" s="450"/>
      <c r="C73" s="83"/>
      <c r="D73" s="83"/>
      <c r="E73" s="83"/>
      <c r="F73" s="83"/>
      <c r="G73" s="83"/>
      <c r="H73" s="83"/>
      <c r="I73" s="83"/>
      <c r="J73" s="83"/>
      <c r="K73" s="83"/>
    </row>
    <row r="74" spans="1:11" x14ac:dyDescent="0.3">
      <c r="A74" s="430">
        <f t="shared" si="2"/>
        <v>68</v>
      </c>
      <c r="B74" s="450"/>
      <c r="C74" s="83"/>
      <c r="D74" s="83"/>
      <c r="E74" s="83"/>
      <c r="F74" s="83"/>
      <c r="G74" s="83"/>
      <c r="H74" s="83"/>
      <c r="I74" s="83"/>
      <c r="J74" s="83"/>
      <c r="K74" s="83"/>
    </row>
    <row r="75" spans="1:11" x14ac:dyDescent="0.3">
      <c r="A75" s="430">
        <f t="shared" si="2"/>
        <v>69</v>
      </c>
      <c r="B75" s="450"/>
      <c r="C75" s="83"/>
      <c r="D75" s="83"/>
      <c r="E75" s="83"/>
      <c r="F75" s="83"/>
      <c r="G75" s="83"/>
      <c r="H75" s="83"/>
      <c r="I75" s="83"/>
      <c r="J75" s="83"/>
      <c r="K75" s="83"/>
    </row>
    <row r="76" spans="1:11" x14ac:dyDescent="0.3">
      <c r="A76" s="430">
        <f t="shared" si="2"/>
        <v>70</v>
      </c>
      <c r="B76" s="450"/>
      <c r="C76" s="83"/>
      <c r="D76" s="83"/>
      <c r="E76" s="83"/>
      <c r="F76" s="83"/>
      <c r="G76" s="83"/>
      <c r="H76" s="83"/>
      <c r="I76" s="83"/>
      <c r="J76" s="83"/>
      <c r="K76" s="83"/>
    </row>
    <row r="77" spans="1:11" x14ac:dyDescent="0.3">
      <c r="A77" s="430">
        <f t="shared" si="2"/>
        <v>71</v>
      </c>
      <c r="B77" s="450"/>
      <c r="C77" s="83"/>
      <c r="D77" s="83"/>
      <c r="E77" s="83"/>
      <c r="F77" s="83"/>
      <c r="G77" s="83"/>
      <c r="H77" s="83"/>
      <c r="I77" s="83"/>
      <c r="J77" s="83"/>
      <c r="K77" s="83"/>
    </row>
    <row r="78" spans="1:11" x14ac:dyDescent="0.3">
      <c r="A78" s="430">
        <f t="shared" si="2"/>
        <v>72</v>
      </c>
      <c r="B78" s="450"/>
      <c r="C78" s="83"/>
      <c r="D78" s="83"/>
      <c r="E78" s="83"/>
      <c r="F78" s="83"/>
      <c r="G78" s="83"/>
      <c r="H78" s="83"/>
      <c r="I78" s="83"/>
      <c r="J78" s="83"/>
      <c r="K78" s="83"/>
    </row>
    <row r="79" spans="1:11" x14ac:dyDescent="0.3">
      <c r="A79" s="430">
        <f t="shared" ref="A79:A87" si="3">ROW(A79)-6</f>
        <v>73</v>
      </c>
      <c r="B79" s="450"/>
      <c r="C79" s="83"/>
      <c r="D79" s="83"/>
      <c r="E79" s="83"/>
      <c r="F79" s="83"/>
      <c r="G79" s="83"/>
      <c r="H79" s="83"/>
      <c r="I79" s="83"/>
      <c r="J79" s="83"/>
      <c r="K79" s="83"/>
    </row>
    <row r="80" spans="1:11" x14ac:dyDescent="0.3">
      <c r="A80" s="430">
        <f t="shared" si="3"/>
        <v>74</v>
      </c>
      <c r="B80" s="450"/>
      <c r="C80" s="83"/>
      <c r="D80" s="83"/>
      <c r="E80" s="83"/>
      <c r="F80" s="83"/>
      <c r="G80" s="83"/>
      <c r="H80" s="83"/>
      <c r="I80" s="83"/>
      <c r="J80" s="83"/>
      <c r="K80" s="83"/>
    </row>
    <row r="81" spans="1:11" x14ac:dyDescent="0.3">
      <c r="A81" s="430">
        <f t="shared" si="3"/>
        <v>75</v>
      </c>
      <c r="B81" s="450"/>
      <c r="C81" s="83"/>
      <c r="D81" s="83"/>
      <c r="E81" s="83"/>
      <c r="F81" s="83"/>
      <c r="G81" s="83"/>
      <c r="H81" s="83"/>
      <c r="I81" s="83"/>
      <c r="J81" s="83"/>
      <c r="K81" s="83"/>
    </row>
    <row r="82" spans="1:11" x14ac:dyDescent="0.3">
      <c r="A82" s="430">
        <f t="shared" si="3"/>
        <v>76</v>
      </c>
      <c r="B82" s="450"/>
      <c r="C82" s="83"/>
      <c r="D82" s="83"/>
      <c r="E82" s="83"/>
      <c r="F82" s="83"/>
      <c r="G82" s="83"/>
      <c r="H82" s="83"/>
      <c r="I82" s="83"/>
      <c r="J82" s="83"/>
      <c r="K82" s="83"/>
    </row>
    <row r="83" spans="1:11" x14ac:dyDescent="0.3">
      <c r="A83" s="430">
        <f t="shared" si="3"/>
        <v>77</v>
      </c>
      <c r="B83" s="450"/>
      <c r="C83" s="83"/>
      <c r="D83" s="83"/>
      <c r="E83" s="83"/>
      <c r="F83" s="83"/>
      <c r="G83" s="83"/>
      <c r="H83" s="83"/>
      <c r="I83" s="83"/>
      <c r="J83" s="83"/>
      <c r="K83" s="83"/>
    </row>
    <row r="84" spans="1:11" x14ac:dyDescent="0.3">
      <c r="A84" s="430">
        <f t="shared" si="3"/>
        <v>78</v>
      </c>
      <c r="B84" s="450"/>
      <c r="C84" s="83"/>
      <c r="D84" s="83"/>
      <c r="E84" s="83"/>
      <c r="F84" s="83"/>
      <c r="G84" s="83"/>
      <c r="H84" s="83"/>
      <c r="I84" s="83"/>
      <c r="J84" s="83"/>
      <c r="K84" s="83"/>
    </row>
    <row r="85" spans="1:11" x14ac:dyDescent="0.3">
      <c r="A85" s="430">
        <f t="shared" si="3"/>
        <v>79</v>
      </c>
      <c r="B85" s="450"/>
      <c r="C85" s="83"/>
      <c r="D85" s="83"/>
      <c r="E85" s="83"/>
      <c r="F85" s="83"/>
      <c r="G85" s="83"/>
      <c r="H85" s="83"/>
      <c r="I85" s="83"/>
      <c r="J85" s="83"/>
      <c r="K85" s="83"/>
    </row>
    <row r="86" spans="1:11" x14ac:dyDescent="0.3">
      <c r="A86" s="430">
        <f t="shared" si="3"/>
        <v>80</v>
      </c>
      <c r="B86" s="450"/>
      <c r="C86" s="83"/>
      <c r="D86" s="83"/>
      <c r="E86" s="83"/>
      <c r="F86" s="83"/>
      <c r="G86" s="83"/>
      <c r="H86" s="83"/>
      <c r="I86" s="83"/>
      <c r="J86" s="83"/>
      <c r="K86" s="83"/>
    </row>
    <row r="87" spans="1:11" x14ac:dyDescent="0.3">
      <c r="A87" s="430">
        <f t="shared" si="3"/>
        <v>81</v>
      </c>
      <c r="B87" s="450"/>
      <c r="C87" s="83"/>
      <c r="D87" s="83"/>
      <c r="E87" s="83"/>
      <c r="F87" s="83"/>
      <c r="G87" s="83"/>
      <c r="H87" s="83"/>
      <c r="I87" s="83"/>
      <c r="J87" s="83"/>
      <c r="K87" s="83"/>
    </row>
    <row r="88" spans="1:11" x14ac:dyDescent="0.3">
      <c r="A88" s="430"/>
      <c r="B88" s="450"/>
      <c r="C88" s="83"/>
      <c r="D88" s="83"/>
      <c r="E88" s="83"/>
      <c r="F88" s="83"/>
      <c r="G88" s="83"/>
      <c r="H88" s="83"/>
      <c r="I88" s="83"/>
      <c r="J88" s="83"/>
      <c r="K88" s="83"/>
    </row>
    <row r="89" spans="1:11" x14ac:dyDescent="0.3">
      <c r="A89" s="430"/>
      <c r="B89" s="450"/>
      <c r="C89" s="83"/>
      <c r="D89" s="83"/>
      <c r="E89" s="83"/>
      <c r="F89" s="83"/>
      <c r="G89" s="83"/>
      <c r="H89" s="83"/>
      <c r="I89" s="83"/>
      <c r="J89" s="83"/>
      <c r="K89" s="83"/>
    </row>
    <row r="90" spans="1:11" x14ac:dyDescent="0.3">
      <c r="A90" s="430"/>
      <c r="B90" s="450"/>
      <c r="C90" s="83"/>
      <c r="D90" s="83"/>
      <c r="E90" s="83"/>
      <c r="F90" s="83"/>
      <c r="G90" s="83"/>
      <c r="H90" s="83"/>
      <c r="I90" s="83"/>
      <c r="J90" s="83"/>
      <c r="K90" s="83"/>
    </row>
    <row r="91" spans="1:11" x14ac:dyDescent="0.3">
      <c r="A91" s="430"/>
      <c r="B91" s="450"/>
      <c r="C91" s="83"/>
      <c r="D91" s="83"/>
      <c r="E91" s="83"/>
      <c r="F91" s="83"/>
      <c r="G91" s="83"/>
      <c r="H91" s="83"/>
      <c r="I91" s="83"/>
      <c r="J91" s="83"/>
      <c r="K91" s="83"/>
    </row>
    <row r="92" spans="1:11" x14ac:dyDescent="0.3">
      <c r="A92" s="430"/>
      <c r="B92" s="450"/>
      <c r="C92" s="83"/>
      <c r="D92" s="83"/>
      <c r="E92" s="83"/>
      <c r="F92" s="83"/>
      <c r="G92" s="83"/>
      <c r="H92" s="83"/>
      <c r="I92" s="83"/>
      <c r="J92" s="83"/>
      <c r="K92" s="83"/>
    </row>
    <row r="93" spans="1:11" x14ac:dyDescent="0.3">
      <c r="A93" s="430"/>
      <c r="B93" s="450"/>
      <c r="C93" s="83"/>
      <c r="D93" s="83"/>
      <c r="E93" s="83"/>
      <c r="F93" s="83"/>
      <c r="G93" s="83"/>
      <c r="H93" s="83"/>
      <c r="I93" s="83"/>
      <c r="J93" s="83"/>
      <c r="K93" s="83"/>
    </row>
    <row r="94" spans="1:11" x14ac:dyDescent="0.3">
      <c r="A94" s="430"/>
      <c r="B94" s="450"/>
      <c r="C94" s="83"/>
      <c r="D94" s="83"/>
      <c r="E94" s="83"/>
      <c r="F94" s="83"/>
      <c r="G94" s="83"/>
      <c r="H94" s="83"/>
      <c r="I94" s="83"/>
      <c r="J94" s="83"/>
      <c r="K94" s="83"/>
    </row>
    <row r="95" spans="1:11" x14ac:dyDescent="0.3">
      <c r="A95" s="430"/>
      <c r="B95" s="450"/>
      <c r="C95" s="83"/>
      <c r="D95" s="83"/>
      <c r="E95" s="83"/>
      <c r="F95" s="83"/>
      <c r="G95" s="83"/>
      <c r="H95" s="83"/>
      <c r="I95" s="83"/>
      <c r="J95" s="83"/>
      <c r="K95" s="83"/>
    </row>
    <row r="96" spans="1:11" x14ac:dyDescent="0.3">
      <c r="A96" s="430"/>
      <c r="B96" s="450"/>
      <c r="C96" s="83"/>
      <c r="D96" s="83"/>
      <c r="E96" s="83"/>
      <c r="F96" s="83"/>
      <c r="G96" s="83"/>
      <c r="H96" s="83"/>
      <c r="I96" s="83"/>
      <c r="J96" s="83"/>
      <c r="K96" s="83"/>
    </row>
    <row r="97" spans="1:11" x14ac:dyDescent="0.3">
      <c r="A97" s="430"/>
      <c r="B97" s="450"/>
      <c r="C97" s="83"/>
      <c r="D97" s="83"/>
      <c r="E97" s="83"/>
      <c r="F97" s="83"/>
      <c r="G97" s="83"/>
      <c r="H97" s="83"/>
      <c r="I97" s="83"/>
      <c r="J97" s="83"/>
      <c r="K97" s="83"/>
    </row>
    <row r="98" spans="1:11" x14ac:dyDescent="0.3">
      <c r="A98" s="430"/>
      <c r="B98" s="450"/>
      <c r="C98" s="83"/>
      <c r="D98" s="83"/>
      <c r="E98" s="83"/>
      <c r="F98" s="83"/>
      <c r="G98" s="83"/>
      <c r="H98" s="83"/>
      <c r="I98" s="83"/>
      <c r="J98" s="83"/>
      <c r="K98" s="83"/>
    </row>
    <row r="99" spans="1:11" x14ac:dyDescent="0.3">
      <c r="A99" s="430"/>
      <c r="B99" s="450"/>
      <c r="C99" s="83"/>
      <c r="D99" s="83"/>
      <c r="E99" s="83"/>
      <c r="F99" s="83"/>
      <c r="G99" s="83"/>
      <c r="H99" s="83"/>
      <c r="I99" s="83"/>
      <c r="J99" s="83"/>
      <c r="K99" s="83"/>
    </row>
    <row r="100" spans="1:11" x14ac:dyDescent="0.3">
      <c r="A100" s="430"/>
      <c r="B100" s="450"/>
      <c r="C100" s="83"/>
      <c r="D100" s="83"/>
      <c r="E100" s="83"/>
      <c r="F100" s="83"/>
      <c r="G100" s="83"/>
      <c r="H100" s="83"/>
      <c r="I100" s="83"/>
      <c r="J100" s="83"/>
      <c r="K100" s="83"/>
    </row>
    <row r="101" spans="1:11" x14ac:dyDescent="0.3">
      <c r="A101" s="430"/>
      <c r="B101" s="450"/>
      <c r="C101" s="83"/>
      <c r="D101" s="83"/>
      <c r="E101" s="83"/>
      <c r="F101" s="83"/>
      <c r="G101" s="83"/>
      <c r="H101" s="83"/>
      <c r="I101" s="83"/>
      <c r="J101" s="83"/>
      <c r="K101" s="83"/>
    </row>
    <row r="102" spans="1:11" x14ac:dyDescent="0.3">
      <c r="A102" s="430"/>
      <c r="B102" s="450"/>
      <c r="C102" s="83"/>
      <c r="D102" s="83"/>
      <c r="E102" s="83"/>
      <c r="F102" s="83"/>
      <c r="G102" s="83"/>
      <c r="H102" s="83"/>
      <c r="I102" s="83"/>
      <c r="J102" s="83"/>
      <c r="K102" s="83"/>
    </row>
    <row r="103" spans="1:11" x14ac:dyDescent="0.3">
      <c r="A103" s="430"/>
      <c r="B103" s="450"/>
      <c r="C103" s="83"/>
      <c r="D103" s="83"/>
      <c r="E103" s="83"/>
      <c r="F103" s="83"/>
      <c r="G103" s="83"/>
      <c r="H103" s="83"/>
      <c r="I103" s="83"/>
      <c r="J103" s="83"/>
      <c r="K103" s="83"/>
    </row>
    <row r="104" spans="1:11" x14ac:dyDescent="0.3">
      <c r="A104" s="430"/>
      <c r="B104" s="450"/>
      <c r="C104" s="83"/>
      <c r="D104" s="83"/>
      <c r="E104" s="83"/>
      <c r="F104" s="83"/>
      <c r="G104" s="83"/>
      <c r="H104" s="83"/>
      <c r="I104" s="83"/>
      <c r="J104" s="83"/>
      <c r="K104" s="83"/>
    </row>
    <row r="105" spans="1:11" x14ac:dyDescent="0.3">
      <c r="A105" s="430"/>
      <c r="B105" s="450"/>
      <c r="C105" s="83"/>
      <c r="D105" s="83"/>
      <c r="E105" s="83"/>
      <c r="F105" s="83"/>
      <c r="G105" s="83"/>
      <c r="H105" s="83"/>
      <c r="I105" s="83"/>
      <c r="J105" s="83"/>
      <c r="K105" s="83"/>
    </row>
    <row r="106" spans="1:11" x14ac:dyDescent="0.3">
      <c r="A106" s="430"/>
      <c r="B106" s="450"/>
      <c r="C106" s="83"/>
      <c r="D106" s="83"/>
      <c r="E106" s="83"/>
      <c r="F106" s="83"/>
      <c r="G106" s="83"/>
      <c r="H106" s="83"/>
      <c r="I106" s="83"/>
      <c r="J106" s="83"/>
      <c r="K106" s="83"/>
    </row>
    <row r="107" spans="1:11" x14ac:dyDescent="0.3">
      <c r="A107" s="430"/>
      <c r="B107" s="450"/>
      <c r="C107" s="83"/>
      <c r="D107" s="83"/>
      <c r="E107" s="83"/>
      <c r="F107" s="83"/>
      <c r="G107" s="83"/>
      <c r="H107" s="83"/>
      <c r="I107" s="83"/>
      <c r="J107" s="83"/>
      <c r="K107" s="83"/>
    </row>
    <row r="108" spans="1:11" x14ac:dyDescent="0.3">
      <c r="A108" s="430"/>
      <c r="B108" s="450"/>
      <c r="C108" s="83"/>
      <c r="D108" s="83"/>
      <c r="E108" s="83"/>
      <c r="F108" s="83"/>
      <c r="G108" s="83"/>
      <c r="H108" s="83"/>
      <c r="I108" s="83"/>
      <c r="J108" s="83"/>
      <c r="K108" s="83"/>
    </row>
    <row r="109" spans="1:11" x14ac:dyDescent="0.3">
      <c r="A109" s="430"/>
      <c r="B109" s="450"/>
      <c r="C109" s="83"/>
      <c r="D109" s="83"/>
      <c r="E109" s="83"/>
      <c r="F109" s="83"/>
      <c r="G109" s="83"/>
      <c r="H109" s="83"/>
      <c r="I109" s="83"/>
      <c r="J109" s="83"/>
      <c r="K109" s="83"/>
    </row>
    <row r="110" spans="1:11" x14ac:dyDescent="0.3">
      <c r="A110" s="430"/>
      <c r="B110" s="450"/>
      <c r="C110" s="83"/>
      <c r="D110" s="83"/>
      <c r="E110" s="83"/>
      <c r="F110" s="83"/>
      <c r="G110" s="83"/>
      <c r="H110" s="83"/>
      <c r="I110" s="83"/>
      <c r="J110" s="83"/>
      <c r="K110" s="83"/>
    </row>
    <row r="111" spans="1:11" x14ac:dyDescent="0.3">
      <c r="A111" s="430"/>
      <c r="B111" s="450"/>
      <c r="C111" s="83"/>
      <c r="D111" s="83"/>
      <c r="E111" s="83"/>
      <c r="F111" s="83"/>
      <c r="G111" s="83"/>
      <c r="H111" s="83"/>
      <c r="I111" s="83"/>
      <c r="J111" s="83"/>
      <c r="K111" s="83"/>
    </row>
    <row r="112" spans="1:11" x14ac:dyDescent="0.3">
      <c r="A112" s="430"/>
      <c r="B112" s="450"/>
      <c r="C112" s="83"/>
      <c r="D112" s="83"/>
      <c r="E112" s="83"/>
      <c r="F112" s="83"/>
      <c r="G112" s="83"/>
      <c r="H112" s="83"/>
      <c r="I112" s="83"/>
      <c r="J112" s="83"/>
      <c r="K112" s="83"/>
    </row>
    <row r="113" spans="1:11" x14ac:dyDescent="0.3">
      <c r="A113" s="430"/>
      <c r="B113" s="450"/>
      <c r="C113" s="83"/>
      <c r="D113" s="83"/>
      <c r="E113" s="83"/>
      <c r="F113" s="83"/>
      <c r="G113" s="83"/>
      <c r="H113" s="83"/>
      <c r="I113" s="83"/>
      <c r="J113" s="83"/>
      <c r="K113" s="83"/>
    </row>
    <row r="114" spans="1:11" x14ac:dyDescent="0.3">
      <c r="A114" s="430"/>
      <c r="B114" s="450"/>
      <c r="C114" s="83"/>
      <c r="D114" s="83"/>
      <c r="E114" s="83"/>
      <c r="F114" s="83"/>
      <c r="G114" s="83"/>
      <c r="H114" s="83"/>
      <c r="I114" s="83"/>
      <c r="J114" s="83"/>
      <c r="K114" s="83"/>
    </row>
    <row r="115" spans="1:11" x14ac:dyDescent="0.3">
      <c r="A115" s="430"/>
      <c r="B115" s="450"/>
      <c r="C115" s="83"/>
      <c r="D115" s="83"/>
      <c r="E115" s="83"/>
      <c r="F115" s="83"/>
      <c r="G115" s="83"/>
      <c r="H115" s="83"/>
      <c r="I115" s="83"/>
      <c r="J115" s="83"/>
      <c r="K115" s="83"/>
    </row>
    <row r="116" spans="1:11" x14ac:dyDescent="0.3">
      <c r="A116" s="430"/>
      <c r="B116" s="450"/>
      <c r="C116" s="83"/>
      <c r="D116" s="83"/>
      <c r="E116" s="83"/>
      <c r="F116" s="83"/>
      <c r="G116" s="83"/>
      <c r="H116" s="83"/>
      <c r="I116" s="83"/>
      <c r="J116" s="83"/>
      <c r="K116" s="83"/>
    </row>
    <row r="117" spans="1:11" x14ac:dyDescent="0.3">
      <c r="A117" s="430"/>
      <c r="B117" s="450"/>
      <c r="C117" s="83"/>
      <c r="D117" s="83"/>
      <c r="E117" s="83"/>
      <c r="F117" s="83"/>
      <c r="G117" s="83"/>
      <c r="H117" s="83"/>
      <c r="I117" s="83"/>
      <c r="J117" s="83"/>
      <c r="K117" s="83"/>
    </row>
    <row r="118" spans="1:11" x14ac:dyDescent="0.3">
      <c r="A118" s="430"/>
      <c r="B118" s="450"/>
      <c r="C118" s="83"/>
      <c r="D118" s="83"/>
      <c r="E118" s="83"/>
      <c r="F118" s="83"/>
      <c r="G118" s="83"/>
      <c r="H118" s="83"/>
      <c r="I118" s="83"/>
      <c r="J118" s="83"/>
      <c r="K118" s="83"/>
    </row>
    <row r="119" spans="1:11" x14ac:dyDescent="0.3">
      <c r="A119" s="430"/>
      <c r="B119" s="450"/>
      <c r="C119" s="83"/>
      <c r="D119" s="83"/>
      <c r="E119" s="83"/>
      <c r="F119" s="83"/>
      <c r="G119" s="83"/>
      <c r="H119" s="83"/>
      <c r="I119" s="83"/>
      <c r="J119" s="83"/>
      <c r="K119" s="83"/>
    </row>
    <row r="120" spans="1:11" x14ac:dyDescent="0.3">
      <c r="A120" s="430"/>
      <c r="B120" s="450"/>
      <c r="C120" s="83"/>
      <c r="D120" s="83"/>
      <c r="E120" s="83"/>
      <c r="F120" s="83"/>
      <c r="G120" s="83"/>
      <c r="H120" s="83"/>
      <c r="I120" s="83"/>
      <c r="J120" s="83"/>
      <c r="K120" s="83"/>
    </row>
    <row r="121" spans="1:11" x14ac:dyDescent="0.3">
      <c r="A121" s="430"/>
      <c r="B121" s="450"/>
      <c r="C121" s="83"/>
      <c r="D121" s="83"/>
      <c r="E121" s="83"/>
      <c r="F121" s="83"/>
      <c r="G121" s="83"/>
      <c r="H121" s="83"/>
      <c r="I121" s="83"/>
      <c r="J121" s="83"/>
      <c r="K121" s="83"/>
    </row>
    <row r="122" spans="1:11" x14ac:dyDescent="0.3">
      <c r="A122" s="430"/>
      <c r="B122" s="450"/>
      <c r="C122" s="83"/>
      <c r="D122" s="83"/>
      <c r="E122" s="83"/>
      <c r="F122" s="83"/>
      <c r="G122" s="83"/>
      <c r="H122" s="83"/>
      <c r="I122" s="83"/>
      <c r="J122" s="83"/>
      <c r="K122" s="83"/>
    </row>
    <row r="123" spans="1:11" x14ac:dyDescent="0.3">
      <c r="A123" s="430"/>
      <c r="B123" s="450"/>
      <c r="C123" s="83"/>
      <c r="D123" s="83"/>
      <c r="E123" s="83"/>
      <c r="F123" s="83"/>
      <c r="G123" s="83"/>
      <c r="H123" s="83"/>
      <c r="I123" s="83"/>
      <c r="J123" s="83"/>
      <c r="K123" s="83"/>
    </row>
    <row r="124" spans="1:11" x14ac:dyDescent="0.3">
      <c r="A124" s="430"/>
      <c r="B124" s="450"/>
      <c r="C124" s="83"/>
      <c r="D124" s="83"/>
      <c r="E124" s="83"/>
      <c r="F124" s="83"/>
      <c r="G124" s="83"/>
      <c r="H124" s="83"/>
      <c r="I124" s="83"/>
      <c r="J124" s="83"/>
      <c r="K124" s="83"/>
    </row>
    <row r="125" spans="1:11" x14ac:dyDescent="0.3">
      <c r="A125" s="430"/>
      <c r="B125" s="450"/>
      <c r="C125" s="83"/>
      <c r="D125" s="83"/>
      <c r="E125" s="83"/>
      <c r="F125" s="83"/>
      <c r="G125" s="83"/>
      <c r="H125" s="83"/>
      <c r="I125" s="83"/>
      <c r="J125" s="83"/>
      <c r="K125" s="83"/>
    </row>
    <row r="126" spans="1:11" x14ac:dyDescent="0.3">
      <c r="A126" s="430"/>
      <c r="B126" s="450"/>
      <c r="C126" s="83"/>
      <c r="D126" s="83"/>
      <c r="E126" s="83"/>
      <c r="F126" s="83"/>
      <c r="G126" s="83"/>
      <c r="H126" s="83"/>
      <c r="I126" s="83"/>
      <c r="J126" s="83"/>
      <c r="K126" s="83"/>
    </row>
    <row r="127" spans="1:11" x14ac:dyDescent="0.3">
      <c r="A127" s="430"/>
      <c r="B127" s="450"/>
      <c r="C127" s="83"/>
      <c r="D127" s="83"/>
      <c r="E127" s="83"/>
      <c r="F127" s="83"/>
      <c r="G127" s="83"/>
      <c r="H127" s="83"/>
      <c r="I127" s="83"/>
      <c r="J127" s="83"/>
      <c r="K127" s="83"/>
    </row>
    <row r="128" spans="1:11" x14ac:dyDescent="0.3">
      <c r="A128" s="430"/>
      <c r="B128" s="450"/>
      <c r="C128" s="83"/>
      <c r="D128" s="83"/>
      <c r="E128" s="83"/>
      <c r="F128" s="83"/>
      <c r="G128" s="83"/>
      <c r="H128" s="83"/>
      <c r="I128" s="83"/>
      <c r="J128" s="83"/>
      <c r="K128" s="83"/>
    </row>
    <row r="129" spans="1:11" x14ac:dyDescent="0.3">
      <c r="A129" s="430"/>
      <c r="B129" s="450"/>
      <c r="C129" s="83"/>
      <c r="D129" s="83"/>
      <c r="E129" s="83"/>
      <c r="F129" s="83"/>
      <c r="G129" s="83"/>
      <c r="H129" s="83"/>
      <c r="I129" s="83"/>
      <c r="J129" s="83"/>
      <c r="K129" s="83"/>
    </row>
    <row r="130" spans="1:11" x14ac:dyDescent="0.3">
      <c r="A130" s="430"/>
      <c r="B130" s="450"/>
      <c r="C130" s="83"/>
      <c r="D130" s="83"/>
      <c r="E130" s="83"/>
      <c r="F130" s="83"/>
      <c r="G130" s="83"/>
      <c r="H130" s="83"/>
      <c r="I130" s="83"/>
      <c r="J130" s="83"/>
      <c r="K130" s="83"/>
    </row>
    <row r="131" spans="1:11" x14ac:dyDescent="0.3">
      <c r="A131" s="430"/>
      <c r="B131" s="450"/>
      <c r="C131" s="83"/>
      <c r="D131" s="83"/>
      <c r="E131" s="83"/>
      <c r="F131" s="83"/>
      <c r="G131" s="83"/>
      <c r="H131" s="83"/>
      <c r="I131" s="83"/>
      <c r="J131" s="83"/>
      <c r="K131" s="83"/>
    </row>
    <row r="132" spans="1:11" x14ac:dyDescent="0.3">
      <c r="A132" s="430"/>
      <c r="B132" s="450"/>
      <c r="C132" s="83"/>
      <c r="D132" s="83"/>
      <c r="E132" s="83"/>
      <c r="F132" s="83"/>
      <c r="G132" s="83"/>
      <c r="H132" s="83"/>
      <c r="I132" s="83"/>
      <c r="J132" s="83"/>
      <c r="K132" s="83"/>
    </row>
    <row r="133" spans="1:11" x14ac:dyDescent="0.3">
      <c r="B133" s="83"/>
      <c r="C133" s="83"/>
      <c r="D133" s="83"/>
      <c r="E133" s="83"/>
      <c r="F133" s="83"/>
      <c r="G133" s="83"/>
      <c r="H133" s="83"/>
      <c r="I133" s="83"/>
      <c r="J133" s="83"/>
      <c r="K133" s="83"/>
    </row>
    <row r="134" spans="1:11" x14ac:dyDescent="0.3">
      <c r="B134" s="83"/>
      <c r="C134" s="83"/>
      <c r="D134" s="83"/>
      <c r="E134" s="83"/>
      <c r="F134" s="83"/>
      <c r="G134" s="83"/>
      <c r="H134" s="83"/>
      <c r="I134" s="83"/>
      <c r="J134" s="83"/>
      <c r="K134" s="83"/>
    </row>
    <row r="135" spans="1:11" x14ac:dyDescent="0.3">
      <c r="B135" s="83"/>
      <c r="C135" s="83"/>
      <c r="D135" s="83"/>
      <c r="E135" s="83"/>
      <c r="F135" s="83"/>
      <c r="G135" s="83"/>
      <c r="H135" s="83"/>
      <c r="I135" s="83"/>
      <c r="J135" s="83"/>
      <c r="K135" s="83"/>
    </row>
    <row r="136" spans="1:11" x14ac:dyDescent="0.3">
      <c r="B136" s="83"/>
      <c r="C136" s="83"/>
      <c r="D136" s="83"/>
      <c r="E136" s="83"/>
      <c r="F136" s="83"/>
      <c r="G136" s="83"/>
      <c r="H136" s="83"/>
      <c r="I136" s="83"/>
      <c r="J136" s="83"/>
      <c r="K136" s="83"/>
    </row>
    <row r="137" spans="1:11" x14ac:dyDescent="0.3">
      <c r="B137" s="83"/>
      <c r="C137" s="83"/>
      <c r="D137" s="83"/>
      <c r="E137" s="83"/>
      <c r="F137" s="83"/>
      <c r="G137" s="83"/>
      <c r="H137" s="83"/>
      <c r="I137" s="83"/>
      <c r="J137" s="83"/>
      <c r="K137" s="83"/>
    </row>
    <row r="138" spans="1:11" x14ac:dyDescent="0.3">
      <c r="B138" s="83"/>
      <c r="C138" s="83"/>
      <c r="D138" s="83"/>
      <c r="E138" s="83"/>
      <c r="F138" s="83"/>
      <c r="G138" s="83"/>
      <c r="H138" s="83"/>
      <c r="I138" s="83"/>
      <c r="J138" s="83"/>
      <c r="K138" s="83"/>
    </row>
    <row r="139" spans="1:11" x14ac:dyDescent="0.3">
      <c r="B139" s="83"/>
      <c r="C139" s="83"/>
      <c r="D139" s="83"/>
      <c r="E139" s="83"/>
      <c r="F139" s="83"/>
      <c r="G139" s="83"/>
      <c r="H139" s="83"/>
      <c r="I139" s="83"/>
      <c r="J139" s="83"/>
      <c r="K139" s="83"/>
    </row>
    <row r="140" spans="1:11" x14ac:dyDescent="0.3">
      <c r="B140" s="83"/>
      <c r="C140" s="83"/>
      <c r="D140" s="83"/>
      <c r="E140" s="83"/>
      <c r="F140" s="83"/>
      <c r="G140" s="83"/>
      <c r="H140" s="83"/>
      <c r="I140" s="83"/>
      <c r="J140" s="83"/>
      <c r="K140" s="83"/>
    </row>
    <row r="141" spans="1:11" x14ac:dyDescent="0.3">
      <c r="B141" s="83"/>
      <c r="C141" s="83"/>
      <c r="D141" s="83"/>
      <c r="E141" s="83"/>
      <c r="F141" s="83"/>
      <c r="G141" s="83"/>
      <c r="H141" s="83"/>
      <c r="I141" s="83"/>
      <c r="J141" s="83"/>
      <c r="K141" s="83"/>
    </row>
    <row r="142" spans="1:11" x14ac:dyDescent="0.3">
      <c r="B142" s="83"/>
      <c r="C142" s="83"/>
      <c r="D142" s="83"/>
      <c r="E142" s="83"/>
      <c r="F142" s="83"/>
      <c r="G142" s="83"/>
      <c r="H142" s="83"/>
      <c r="I142" s="83"/>
      <c r="J142" s="83"/>
      <c r="K142" s="83"/>
    </row>
    <row r="143" spans="1:11" x14ac:dyDescent="0.3">
      <c r="B143" s="83"/>
      <c r="C143" s="83"/>
      <c r="D143" s="83"/>
      <c r="E143" s="83"/>
      <c r="F143" s="83"/>
      <c r="G143" s="83"/>
      <c r="H143" s="83"/>
      <c r="I143" s="83"/>
      <c r="J143" s="83"/>
      <c r="K143" s="83"/>
    </row>
    <row r="144" spans="1:11" x14ac:dyDescent="0.3">
      <c r="B144" s="83"/>
      <c r="C144" s="83"/>
      <c r="D144" s="83"/>
      <c r="E144" s="83"/>
      <c r="F144" s="83"/>
      <c r="G144" s="83"/>
      <c r="H144" s="83"/>
      <c r="I144" s="83"/>
      <c r="J144" s="83"/>
      <c r="K144" s="83"/>
    </row>
    <row r="145" spans="2:11" x14ac:dyDescent="0.3">
      <c r="B145" s="83"/>
      <c r="C145" s="83"/>
      <c r="D145" s="83"/>
      <c r="E145" s="83"/>
      <c r="F145" s="83"/>
      <c r="G145" s="83"/>
      <c r="H145" s="83"/>
      <c r="I145" s="83"/>
      <c r="J145" s="83"/>
      <c r="K145" s="83"/>
    </row>
    <row r="146" spans="2:11" x14ac:dyDescent="0.3">
      <c r="B146" s="83"/>
      <c r="C146" s="83"/>
      <c r="D146" s="83"/>
      <c r="E146" s="83"/>
      <c r="F146" s="83"/>
      <c r="G146" s="83"/>
      <c r="H146" s="83"/>
      <c r="I146" s="83"/>
      <c r="J146" s="83"/>
      <c r="K146" s="83"/>
    </row>
    <row r="147" spans="2:11" x14ac:dyDescent="0.3">
      <c r="B147" s="83"/>
      <c r="C147" s="83"/>
      <c r="D147" s="83"/>
      <c r="E147" s="83"/>
      <c r="F147" s="83"/>
      <c r="G147" s="83"/>
      <c r="H147" s="83"/>
      <c r="I147" s="83"/>
      <c r="J147" s="83"/>
      <c r="K147" s="83"/>
    </row>
    <row r="148" spans="2:11" x14ac:dyDescent="0.3">
      <c r="B148" s="83"/>
      <c r="C148" s="83"/>
      <c r="D148" s="83"/>
      <c r="E148" s="83"/>
      <c r="F148" s="83"/>
      <c r="G148" s="83"/>
      <c r="H148" s="83"/>
      <c r="I148" s="83"/>
      <c r="J148" s="83"/>
      <c r="K148" s="83"/>
    </row>
    <row r="149" spans="2:11" x14ac:dyDescent="0.3">
      <c r="B149" s="83"/>
      <c r="C149" s="83"/>
      <c r="D149" s="83"/>
      <c r="E149" s="83"/>
      <c r="F149" s="83"/>
      <c r="G149" s="83"/>
      <c r="H149" s="83"/>
      <c r="I149" s="83"/>
      <c r="J149" s="83"/>
      <c r="K149" s="83"/>
    </row>
    <row r="150" spans="2:11" x14ac:dyDescent="0.3">
      <c r="B150" s="83"/>
      <c r="C150" s="83"/>
      <c r="D150" s="83"/>
      <c r="E150" s="83"/>
      <c r="F150" s="83"/>
      <c r="G150" s="83"/>
      <c r="H150" s="83"/>
      <c r="I150" s="83"/>
      <c r="J150" s="83"/>
      <c r="K150" s="83"/>
    </row>
    <row r="151" spans="2:11" x14ac:dyDescent="0.3">
      <c r="B151" s="83"/>
      <c r="C151" s="83"/>
      <c r="D151" s="83"/>
      <c r="E151" s="83"/>
      <c r="F151" s="83"/>
      <c r="G151" s="83"/>
      <c r="H151" s="83"/>
      <c r="I151" s="83"/>
      <c r="J151" s="83"/>
      <c r="K151" s="83"/>
    </row>
    <row r="152" spans="2:11" x14ac:dyDescent="0.3">
      <c r="B152" s="83"/>
      <c r="C152" s="83"/>
      <c r="D152" s="83"/>
      <c r="E152" s="83"/>
      <c r="F152" s="83"/>
      <c r="G152" s="83"/>
      <c r="H152" s="83"/>
      <c r="I152" s="83"/>
      <c r="J152" s="83"/>
      <c r="K152" s="83"/>
    </row>
    <row r="153" spans="2:11" x14ac:dyDescent="0.3">
      <c r="B153" s="83"/>
      <c r="C153" s="83"/>
      <c r="D153" s="83"/>
      <c r="E153" s="83"/>
      <c r="F153" s="83"/>
      <c r="G153" s="83"/>
      <c r="H153" s="83"/>
      <c r="I153" s="83"/>
      <c r="J153" s="83"/>
      <c r="K153" s="83"/>
    </row>
    <row r="154" spans="2:11" x14ac:dyDescent="0.3">
      <c r="B154" s="83"/>
      <c r="C154" s="83"/>
      <c r="D154" s="83"/>
      <c r="E154" s="83"/>
      <c r="F154" s="83"/>
      <c r="G154" s="83"/>
      <c r="H154" s="83"/>
      <c r="I154" s="83"/>
      <c r="J154" s="83"/>
      <c r="K154" s="83"/>
    </row>
    <row r="155" spans="2:11" x14ac:dyDescent="0.3">
      <c r="B155" s="83"/>
      <c r="C155" s="83"/>
      <c r="D155" s="83"/>
      <c r="E155" s="83"/>
      <c r="F155" s="83"/>
      <c r="G155" s="83"/>
      <c r="H155" s="83"/>
      <c r="I155" s="83"/>
      <c r="J155" s="83"/>
      <c r="K155" s="83"/>
    </row>
    <row r="156" spans="2:11" x14ac:dyDescent="0.3">
      <c r="B156" s="83"/>
      <c r="C156" s="83"/>
      <c r="D156" s="83"/>
      <c r="E156" s="83"/>
      <c r="F156" s="83"/>
      <c r="G156" s="83"/>
      <c r="H156" s="83"/>
      <c r="I156" s="83"/>
      <c r="J156" s="83"/>
      <c r="K156" s="83"/>
    </row>
    <row r="157" spans="2:11" x14ac:dyDescent="0.3">
      <c r="B157" s="83"/>
      <c r="C157" s="83"/>
      <c r="D157" s="83"/>
      <c r="E157" s="83"/>
      <c r="F157" s="83"/>
      <c r="G157" s="83"/>
      <c r="H157" s="83"/>
      <c r="I157" s="83"/>
      <c r="J157" s="83"/>
      <c r="K157" s="83"/>
    </row>
    <row r="158" spans="2:11" x14ac:dyDescent="0.3">
      <c r="B158" s="83"/>
      <c r="C158" s="83"/>
      <c r="D158" s="83"/>
      <c r="E158" s="83"/>
      <c r="F158" s="83"/>
      <c r="G158" s="83"/>
      <c r="H158" s="83"/>
      <c r="I158" s="83"/>
      <c r="J158" s="83"/>
      <c r="K158" s="83"/>
    </row>
    <row r="159" spans="2:11" x14ac:dyDescent="0.3">
      <c r="B159" s="83"/>
      <c r="C159" s="83"/>
      <c r="D159" s="83"/>
      <c r="E159" s="83"/>
      <c r="F159" s="83"/>
      <c r="G159" s="83"/>
      <c r="H159" s="83"/>
      <c r="I159" s="83"/>
      <c r="J159" s="83"/>
      <c r="K159" s="83"/>
    </row>
    <row r="160" spans="2:11" x14ac:dyDescent="0.3">
      <c r="B160" s="83"/>
      <c r="C160" s="83"/>
      <c r="D160" s="83"/>
      <c r="E160" s="83"/>
      <c r="F160" s="83"/>
      <c r="G160" s="83"/>
      <c r="H160" s="83"/>
      <c r="I160" s="83"/>
      <c r="J160" s="83"/>
      <c r="K160" s="83"/>
    </row>
    <row r="161" spans="2:11" x14ac:dyDescent="0.3">
      <c r="B161" s="83"/>
      <c r="C161" s="83"/>
      <c r="D161" s="83"/>
      <c r="E161" s="83"/>
      <c r="F161" s="83"/>
      <c r="G161" s="83"/>
      <c r="H161" s="83"/>
      <c r="I161" s="83"/>
      <c r="J161" s="83"/>
      <c r="K161" s="83"/>
    </row>
    <row r="162" spans="2:11" x14ac:dyDescent="0.3">
      <c r="B162" s="83"/>
      <c r="C162" s="83"/>
      <c r="D162" s="83"/>
      <c r="E162" s="83"/>
      <c r="F162" s="83"/>
      <c r="G162" s="83"/>
      <c r="H162" s="83"/>
      <c r="I162" s="83"/>
      <c r="J162" s="83"/>
      <c r="K162" s="83"/>
    </row>
    <row r="163" spans="2:11" x14ac:dyDescent="0.3">
      <c r="B163" s="83"/>
      <c r="C163" s="83"/>
      <c r="D163" s="83"/>
      <c r="E163" s="83"/>
      <c r="F163" s="83"/>
      <c r="G163" s="83"/>
      <c r="H163" s="83"/>
      <c r="I163" s="83"/>
      <c r="J163" s="83"/>
      <c r="K163" s="83"/>
    </row>
    <row r="164" spans="2:11" x14ac:dyDescent="0.3">
      <c r="B164" s="83"/>
      <c r="C164" s="83"/>
      <c r="D164" s="83"/>
      <c r="E164" s="83"/>
      <c r="F164" s="83"/>
      <c r="G164" s="83"/>
      <c r="H164" s="83"/>
      <c r="I164" s="83"/>
      <c r="J164" s="83"/>
      <c r="K164" s="83"/>
    </row>
    <row r="165" spans="2:11" x14ac:dyDescent="0.3">
      <c r="B165" s="83"/>
      <c r="C165" s="83"/>
      <c r="D165" s="83"/>
      <c r="E165" s="83"/>
      <c r="F165" s="83"/>
      <c r="G165" s="83"/>
      <c r="H165" s="83"/>
      <c r="I165" s="83"/>
      <c r="J165" s="83"/>
      <c r="K165" s="83"/>
    </row>
    <row r="166" spans="2:11" x14ac:dyDescent="0.3">
      <c r="B166" s="83"/>
      <c r="C166" s="83"/>
      <c r="D166" s="83"/>
      <c r="E166" s="83"/>
      <c r="F166" s="83"/>
      <c r="G166" s="83"/>
      <c r="H166" s="83"/>
      <c r="I166" s="83"/>
      <c r="J166" s="83"/>
      <c r="K166" s="83"/>
    </row>
    <row r="167" spans="2:11" x14ac:dyDescent="0.3">
      <c r="B167" s="83"/>
      <c r="C167" s="83"/>
      <c r="D167" s="83"/>
      <c r="E167" s="83"/>
      <c r="F167" s="83"/>
      <c r="G167" s="83"/>
      <c r="H167" s="83"/>
      <c r="I167" s="83"/>
      <c r="J167" s="83"/>
      <c r="K167" s="83"/>
    </row>
    <row r="168" spans="2:11" x14ac:dyDescent="0.3">
      <c r="B168" s="83"/>
      <c r="C168" s="83"/>
      <c r="D168" s="83"/>
      <c r="E168" s="83"/>
      <c r="F168" s="83"/>
      <c r="G168" s="83"/>
      <c r="H168" s="83"/>
      <c r="I168" s="83"/>
      <c r="J168" s="83"/>
      <c r="K168" s="83"/>
    </row>
    <row r="169" spans="2:11" x14ac:dyDescent="0.3">
      <c r="B169" s="83"/>
      <c r="C169" s="83"/>
      <c r="D169" s="83"/>
      <c r="E169" s="83"/>
      <c r="F169" s="83"/>
      <c r="G169" s="83"/>
      <c r="H169" s="83"/>
      <c r="I169" s="83"/>
      <c r="J169" s="83"/>
      <c r="K169" s="83"/>
    </row>
    <row r="170" spans="2:11" x14ac:dyDescent="0.3">
      <c r="B170" s="83"/>
      <c r="C170" s="83"/>
      <c r="D170" s="83"/>
      <c r="E170" s="83"/>
      <c r="F170" s="83"/>
      <c r="G170" s="83"/>
      <c r="H170" s="83"/>
      <c r="I170" s="83"/>
      <c r="J170" s="83"/>
      <c r="K170" s="83"/>
    </row>
    <row r="171" spans="2:11" x14ac:dyDescent="0.3">
      <c r="B171" s="83"/>
      <c r="C171" s="83"/>
      <c r="D171" s="83"/>
      <c r="E171" s="83"/>
      <c r="F171" s="83"/>
      <c r="G171" s="83"/>
      <c r="H171" s="83"/>
      <c r="I171" s="83"/>
      <c r="J171" s="83"/>
      <c r="K171" s="83"/>
    </row>
    <row r="172" spans="2:11" x14ac:dyDescent="0.3">
      <c r="B172" s="83"/>
      <c r="C172" s="83"/>
      <c r="D172" s="83"/>
      <c r="E172" s="83"/>
      <c r="F172" s="83"/>
      <c r="G172" s="83"/>
      <c r="H172" s="83"/>
      <c r="I172" s="83"/>
      <c r="J172" s="83"/>
      <c r="K172" s="83"/>
    </row>
    <row r="173" spans="2:11" x14ac:dyDescent="0.3">
      <c r="B173" s="83"/>
      <c r="C173" s="83"/>
      <c r="D173" s="83"/>
      <c r="E173" s="83"/>
      <c r="F173" s="83"/>
      <c r="G173" s="83"/>
      <c r="H173" s="83"/>
      <c r="I173" s="83"/>
      <c r="J173" s="83"/>
      <c r="K173" s="83"/>
    </row>
    <row r="174" spans="2:11" x14ac:dyDescent="0.3">
      <c r="B174" s="83"/>
      <c r="C174" s="83"/>
      <c r="D174" s="83"/>
      <c r="E174" s="83"/>
      <c r="F174" s="83"/>
      <c r="G174" s="83"/>
      <c r="H174" s="83"/>
      <c r="I174" s="83"/>
      <c r="J174" s="83"/>
      <c r="K174" s="83"/>
    </row>
    <row r="175" spans="2:11" x14ac:dyDescent="0.3">
      <c r="B175" s="83"/>
      <c r="C175" s="83"/>
      <c r="D175" s="83"/>
      <c r="E175" s="83"/>
      <c r="F175" s="83"/>
      <c r="G175" s="83"/>
      <c r="H175" s="83"/>
      <c r="I175" s="83"/>
      <c r="J175" s="83"/>
      <c r="K175" s="83"/>
    </row>
    <row r="176" spans="2:11" x14ac:dyDescent="0.3">
      <c r="B176" s="83"/>
      <c r="C176" s="83"/>
      <c r="D176" s="83"/>
      <c r="E176" s="83"/>
      <c r="F176" s="83"/>
      <c r="G176" s="83"/>
      <c r="H176" s="83"/>
      <c r="I176" s="83"/>
      <c r="J176" s="83"/>
      <c r="K176" s="83"/>
    </row>
    <row r="177" spans="2:11" x14ac:dyDescent="0.3">
      <c r="B177" s="83"/>
      <c r="C177" s="83"/>
      <c r="D177" s="83"/>
      <c r="E177" s="83"/>
      <c r="F177" s="83"/>
      <c r="G177" s="83"/>
      <c r="H177" s="83"/>
      <c r="I177" s="83"/>
      <c r="J177" s="83"/>
      <c r="K177" s="83"/>
    </row>
    <row r="178" spans="2:11" x14ac:dyDescent="0.3">
      <c r="B178" s="83"/>
      <c r="C178" s="83"/>
      <c r="D178" s="83"/>
      <c r="E178" s="83"/>
      <c r="F178" s="83"/>
      <c r="G178" s="83"/>
      <c r="H178" s="83"/>
      <c r="I178" s="83"/>
      <c r="J178" s="83"/>
      <c r="K178" s="83"/>
    </row>
    <row r="179" spans="2:11" x14ac:dyDescent="0.3">
      <c r="B179" s="83"/>
      <c r="C179" s="83"/>
      <c r="D179" s="83"/>
      <c r="E179" s="83"/>
      <c r="F179" s="83"/>
      <c r="G179" s="83"/>
      <c r="H179" s="83"/>
      <c r="I179" s="83"/>
      <c r="J179" s="83"/>
      <c r="K179" s="83"/>
    </row>
    <row r="180" spans="2:11" x14ac:dyDescent="0.3">
      <c r="B180" s="83"/>
      <c r="C180" s="83"/>
      <c r="D180" s="83"/>
      <c r="E180" s="83"/>
      <c r="F180" s="83"/>
      <c r="G180" s="83"/>
      <c r="H180" s="83"/>
      <c r="I180" s="83"/>
      <c r="J180" s="83"/>
      <c r="K180" s="83"/>
    </row>
    <row r="181" spans="2:11" x14ac:dyDescent="0.3">
      <c r="B181" s="83"/>
      <c r="C181" s="83"/>
      <c r="D181" s="83"/>
      <c r="E181" s="83"/>
      <c r="F181" s="83"/>
      <c r="G181" s="83"/>
      <c r="H181" s="83"/>
      <c r="I181" s="83"/>
      <c r="J181" s="83"/>
      <c r="K181" s="83"/>
    </row>
    <row r="182" spans="2:11" x14ac:dyDescent="0.3">
      <c r="B182" s="83"/>
      <c r="C182" s="83"/>
      <c r="D182" s="83"/>
      <c r="E182" s="83"/>
      <c r="F182" s="83"/>
      <c r="G182" s="83"/>
      <c r="H182" s="83"/>
      <c r="I182" s="83"/>
      <c r="J182" s="83"/>
      <c r="K182" s="83"/>
    </row>
    <row r="183" spans="2:11" x14ac:dyDescent="0.3">
      <c r="B183" s="83"/>
      <c r="C183" s="83"/>
      <c r="D183" s="83"/>
      <c r="E183" s="83"/>
      <c r="F183" s="83"/>
      <c r="G183" s="83"/>
      <c r="H183" s="83"/>
      <c r="I183" s="83"/>
      <c r="J183" s="83"/>
      <c r="K183" s="83"/>
    </row>
    <row r="184" spans="2:11" x14ac:dyDescent="0.3">
      <c r="B184" s="83"/>
      <c r="C184" s="83"/>
      <c r="D184" s="83"/>
      <c r="E184" s="83"/>
      <c r="F184" s="83"/>
      <c r="G184" s="83"/>
      <c r="H184" s="83"/>
      <c r="I184" s="83"/>
      <c r="J184" s="83"/>
      <c r="K184" s="83"/>
    </row>
    <row r="185" spans="2:11" x14ac:dyDescent="0.3">
      <c r="B185" s="83"/>
      <c r="C185" s="83"/>
      <c r="D185" s="83"/>
      <c r="E185" s="83"/>
      <c r="F185" s="83"/>
      <c r="G185" s="83"/>
      <c r="H185" s="83"/>
      <c r="I185" s="83"/>
      <c r="J185" s="83"/>
      <c r="K185" s="83"/>
    </row>
    <row r="186" spans="2:11" x14ac:dyDescent="0.3">
      <c r="B186" s="83"/>
      <c r="C186" s="83"/>
      <c r="D186" s="83"/>
      <c r="E186" s="83"/>
      <c r="F186" s="83"/>
      <c r="G186" s="83"/>
      <c r="H186" s="83"/>
      <c r="I186" s="83"/>
      <c r="J186" s="83"/>
      <c r="K186" s="83"/>
    </row>
    <row r="187" spans="2:11" x14ac:dyDescent="0.3">
      <c r="B187" s="83"/>
      <c r="C187" s="83"/>
      <c r="D187" s="83"/>
      <c r="E187" s="83"/>
      <c r="F187" s="83"/>
      <c r="G187" s="83"/>
      <c r="H187" s="83"/>
      <c r="I187" s="83"/>
      <c r="J187" s="83"/>
      <c r="K187" s="83"/>
    </row>
    <row r="188" spans="2:11" x14ac:dyDescent="0.3">
      <c r="B188" s="83"/>
      <c r="C188" s="83"/>
      <c r="D188" s="83"/>
      <c r="E188" s="83"/>
      <c r="F188" s="83"/>
      <c r="G188" s="83"/>
      <c r="H188" s="83"/>
      <c r="I188" s="83"/>
      <c r="J188" s="83"/>
      <c r="K188" s="83"/>
    </row>
    <row r="189" spans="2:11" x14ac:dyDescent="0.3">
      <c r="B189" s="83"/>
      <c r="C189" s="83"/>
      <c r="D189" s="83"/>
      <c r="E189" s="83"/>
      <c r="F189" s="83"/>
      <c r="G189" s="83"/>
      <c r="H189" s="83"/>
      <c r="I189" s="83"/>
      <c r="J189" s="83"/>
      <c r="K189" s="83"/>
    </row>
    <row r="190" spans="2:11" x14ac:dyDescent="0.3">
      <c r="B190" s="83"/>
      <c r="C190" s="83"/>
      <c r="D190" s="83"/>
      <c r="E190" s="83"/>
      <c r="F190" s="83"/>
      <c r="G190" s="83"/>
      <c r="H190" s="83"/>
      <c r="I190" s="83"/>
      <c r="J190" s="83"/>
      <c r="K190" s="83"/>
    </row>
    <row r="191" spans="2:11" x14ac:dyDescent="0.3">
      <c r="B191" s="83"/>
      <c r="C191" s="83"/>
      <c r="D191" s="83"/>
      <c r="E191" s="83"/>
      <c r="F191" s="83"/>
      <c r="G191" s="83"/>
      <c r="H191" s="83"/>
      <c r="I191" s="83"/>
      <c r="J191" s="83"/>
      <c r="K191" s="83"/>
    </row>
    <row r="192" spans="2:11" x14ac:dyDescent="0.3">
      <c r="B192" s="83"/>
      <c r="C192" s="83"/>
      <c r="D192" s="83"/>
      <c r="E192" s="83"/>
      <c r="F192" s="83"/>
      <c r="G192" s="83"/>
      <c r="H192" s="83"/>
      <c r="I192" s="83"/>
      <c r="J192" s="83"/>
      <c r="K192" s="83"/>
    </row>
    <row r="193" spans="2:11" x14ac:dyDescent="0.3">
      <c r="B193" s="83"/>
      <c r="C193" s="83"/>
      <c r="D193" s="83"/>
      <c r="E193" s="83"/>
      <c r="F193" s="83"/>
      <c r="G193" s="83"/>
      <c r="H193" s="83"/>
      <c r="I193" s="83"/>
      <c r="J193" s="83"/>
      <c r="K193" s="83"/>
    </row>
    <row r="194" spans="2:11" x14ac:dyDescent="0.3">
      <c r="B194" s="83"/>
      <c r="C194" s="83"/>
      <c r="D194" s="83"/>
      <c r="E194" s="83"/>
      <c r="F194" s="83"/>
      <c r="G194" s="83"/>
      <c r="H194" s="83"/>
      <c r="I194" s="83"/>
      <c r="J194" s="83"/>
      <c r="K194" s="83"/>
    </row>
    <row r="195" spans="2:11" x14ac:dyDescent="0.3">
      <c r="B195" s="83"/>
      <c r="C195" s="83"/>
      <c r="D195" s="83"/>
      <c r="E195" s="83"/>
      <c r="F195" s="83"/>
      <c r="G195" s="83"/>
      <c r="H195" s="83"/>
      <c r="I195" s="83"/>
      <c r="J195" s="83"/>
      <c r="K195" s="83"/>
    </row>
    <row r="196" spans="2:11" x14ac:dyDescent="0.3">
      <c r="B196" s="83"/>
      <c r="C196" s="83"/>
      <c r="D196" s="83"/>
      <c r="E196" s="83"/>
      <c r="F196" s="83"/>
      <c r="G196" s="83"/>
      <c r="H196" s="83"/>
      <c r="I196" s="83"/>
      <c r="J196" s="83"/>
      <c r="K196" s="83"/>
    </row>
    <row r="197" spans="2:11" x14ac:dyDescent="0.3">
      <c r="B197" s="83"/>
      <c r="C197" s="83"/>
      <c r="D197" s="83"/>
      <c r="E197" s="83"/>
      <c r="F197" s="83"/>
      <c r="G197" s="83"/>
      <c r="H197" s="83"/>
      <c r="I197" s="83"/>
      <c r="J197" s="83"/>
      <c r="K197" s="83"/>
    </row>
    <row r="198" spans="2:11" x14ac:dyDescent="0.3">
      <c r="B198" s="83"/>
      <c r="C198" s="83"/>
      <c r="D198" s="83"/>
      <c r="E198" s="83"/>
      <c r="F198" s="83"/>
      <c r="G198" s="83"/>
      <c r="H198" s="83"/>
      <c r="I198" s="83"/>
      <c r="J198" s="83"/>
      <c r="K198" s="83"/>
    </row>
    <row r="199" spans="2:11" x14ac:dyDescent="0.3">
      <c r="B199" s="83"/>
      <c r="C199" s="83"/>
      <c r="D199" s="83"/>
      <c r="E199" s="83"/>
      <c r="F199" s="83"/>
      <c r="G199" s="83"/>
      <c r="H199" s="83"/>
      <c r="I199" s="83"/>
      <c r="J199" s="83"/>
      <c r="K199" s="83"/>
    </row>
    <row r="200" spans="2:11" x14ac:dyDescent="0.3">
      <c r="B200" s="83"/>
      <c r="C200" s="83"/>
      <c r="D200" s="83"/>
      <c r="E200" s="83"/>
      <c r="F200" s="83"/>
      <c r="G200" s="83"/>
      <c r="H200" s="83"/>
      <c r="I200" s="83"/>
      <c r="J200" s="83"/>
      <c r="K200" s="83"/>
    </row>
    <row r="201" spans="2:11" x14ac:dyDescent="0.3">
      <c r="B201" s="83"/>
      <c r="C201" s="83"/>
      <c r="D201" s="83"/>
      <c r="E201" s="83"/>
      <c r="F201" s="83"/>
      <c r="G201" s="83"/>
      <c r="H201" s="83"/>
      <c r="I201" s="83"/>
      <c r="J201" s="83"/>
      <c r="K201" s="83"/>
    </row>
    <row r="202" spans="2:11" x14ac:dyDescent="0.3">
      <c r="B202" s="83"/>
      <c r="C202" s="83"/>
      <c r="D202" s="83"/>
      <c r="E202" s="83"/>
      <c r="F202" s="83"/>
      <c r="G202" s="83"/>
      <c r="H202" s="83"/>
      <c r="I202" s="83"/>
      <c r="J202" s="83"/>
      <c r="K202" s="83"/>
    </row>
    <row r="203" spans="2:11" x14ac:dyDescent="0.3">
      <c r="B203" s="83"/>
      <c r="C203" s="83"/>
      <c r="D203" s="83"/>
      <c r="E203" s="83"/>
      <c r="F203" s="83"/>
      <c r="G203" s="83"/>
      <c r="H203" s="83"/>
      <c r="I203" s="83"/>
      <c r="J203" s="83"/>
      <c r="K203" s="83"/>
    </row>
    <row r="204" spans="2:11" x14ac:dyDescent="0.3">
      <c r="B204" s="83"/>
      <c r="C204" s="83"/>
      <c r="D204" s="83"/>
      <c r="E204" s="83"/>
      <c r="F204" s="83"/>
      <c r="G204" s="83"/>
      <c r="H204" s="83"/>
      <c r="I204" s="83"/>
      <c r="J204" s="83"/>
      <c r="K204" s="83"/>
    </row>
    <row r="205" spans="2:11" x14ac:dyDescent="0.3">
      <c r="B205" s="83"/>
      <c r="C205" s="83"/>
      <c r="D205" s="83"/>
      <c r="E205" s="83"/>
      <c r="F205" s="83"/>
      <c r="G205" s="83"/>
      <c r="H205" s="83"/>
      <c r="I205" s="83"/>
      <c r="J205" s="83"/>
      <c r="K205" s="83"/>
    </row>
    <row r="206" spans="2:11" x14ac:dyDescent="0.3">
      <c r="B206" s="83"/>
      <c r="C206" s="83"/>
      <c r="D206" s="83"/>
      <c r="E206" s="83"/>
      <c r="F206" s="83"/>
      <c r="G206" s="83"/>
      <c r="H206" s="83"/>
      <c r="I206" s="83"/>
      <c r="J206" s="83"/>
      <c r="K206" s="83"/>
    </row>
    <row r="207" spans="2:11" x14ac:dyDescent="0.3">
      <c r="B207" s="83"/>
      <c r="C207" s="83"/>
      <c r="D207" s="83"/>
      <c r="E207" s="83"/>
      <c r="F207" s="83"/>
      <c r="G207" s="83"/>
      <c r="H207" s="83"/>
      <c r="I207" s="83"/>
      <c r="J207" s="83"/>
      <c r="K207" s="83"/>
    </row>
    <row r="208" spans="2:11" x14ac:dyDescent="0.3">
      <c r="B208" s="83"/>
      <c r="C208" s="83"/>
      <c r="D208" s="83"/>
      <c r="E208" s="83"/>
      <c r="F208" s="83"/>
      <c r="G208" s="83"/>
      <c r="H208" s="83"/>
      <c r="I208" s="83"/>
      <c r="J208" s="83"/>
      <c r="K208" s="83"/>
    </row>
    <row r="209" spans="2:11" x14ac:dyDescent="0.3">
      <c r="B209" s="83"/>
      <c r="C209" s="83"/>
      <c r="D209" s="83"/>
      <c r="E209" s="83"/>
      <c r="F209" s="83"/>
      <c r="G209" s="83"/>
      <c r="H209" s="83"/>
      <c r="I209" s="83"/>
      <c r="J209" s="83"/>
      <c r="K209" s="83"/>
    </row>
    <row r="210" spans="2:11" x14ac:dyDescent="0.3">
      <c r="B210" s="83"/>
      <c r="C210" s="83"/>
      <c r="D210" s="83"/>
      <c r="E210" s="83"/>
      <c r="F210" s="83"/>
      <c r="G210" s="83"/>
      <c r="H210" s="83"/>
      <c r="I210" s="83"/>
      <c r="J210" s="83"/>
      <c r="K210" s="83"/>
    </row>
    <row r="211" spans="2:11" x14ac:dyDescent="0.3">
      <c r="B211" s="83"/>
      <c r="C211" s="83"/>
      <c r="D211" s="83"/>
      <c r="E211" s="83"/>
      <c r="F211" s="83"/>
      <c r="G211" s="83"/>
      <c r="H211" s="83"/>
      <c r="I211" s="83"/>
      <c r="J211" s="83"/>
      <c r="K211" s="83"/>
    </row>
    <row r="212" spans="2:11" x14ac:dyDescent="0.3">
      <c r="B212" s="83"/>
      <c r="C212" s="83"/>
      <c r="D212" s="83"/>
      <c r="E212" s="83"/>
      <c r="F212" s="83"/>
      <c r="G212" s="83"/>
      <c r="H212" s="83"/>
      <c r="I212" s="83"/>
      <c r="J212" s="83"/>
      <c r="K212" s="83"/>
    </row>
    <row r="213" spans="2:11" x14ac:dyDescent="0.3">
      <c r="B213" s="83"/>
      <c r="C213" s="83"/>
      <c r="D213" s="83"/>
      <c r="E213" s="83"/>
      <c r="F213" s="83"/>
      <c r="G213" s="83"/>
      <c r="H213" s="83"/>
      <c r="I213" s="83"/>
      <c r="J213" s="83"/>
      <c r="K213" s="83"/>
    </row>
    <row r="214" spans="2:11" x14ac:dyDescent="0.3">
      <c r="B214" s="83"/>
      <c r="C214" s="83"/>
      <c r="D214" s="83"/>
      <c r="E214" s="83"/>
      <c r="F214" s="83"/>
      <c r="G214" s="83"/>
      <c r="H214" s="83"/>
      <c r="I214" s="83"/>
      <c r="J214" s="83"/>
      <c r="K214" s="83"/>
    </row>
    <row r="215" spans="2:11" x14ac:dyDescent="0.3">
      <c r="B215" s="83"/>
      <c r="C215" s="83"/>
      <c r="D215" s="83"/>
      <c r="E215" s="83"/>
      <c r="F215" s="83"/>
      <c r="G215" s="83"/>
      <c r="H215" s="83"/>
      <c r="I215" s="83"/>
      <c r="J215" s="83"/>
      <c r="K215" s="83"/>
    </row>
    <row r="216" spans="2:11" x14ac:dyDescent="0.3">
      <c r="B216" s="83"/>
      <c r="C216" s="83"/>
      <c r="D216" s="83"/>
      <c r="E216" s="83"/>
      <c r="F216" s="83"/>
      <c r="G216" s="83"/>
      <c r="H216" s="83"/>
      <c r="I216" s="83"/>
      <c r="J216" s="83"/>
      <c r="K216" s="83"/>
    </row>
    <row r="217" spans="2:11" x14ac:dyDescent="0.3">
      <c r="B217" s="83"/>
      <c r="C217" s="83"/>
      <c r="D217" s="83"/>
      <c r="E217" s="83"/>
      <c r="F217" s="83"/>
      <c r="G217" s="83"/>
      <c r="H217" s="83"/>
      <c r="I217" s="83"/>
      <c r="J217" s="83"/>
      <c r="K217" s="83"/>
    </row>
    <row r="218" spans="2:11" x14ac:dyDescent="0.3">
      <c r="B218" s="83"/>
      <c r="C218" s="83"/>
      <c r="D218" s="83"/>
      <c r="E218" s="83"/>
      <c r="F218" s="83"/>
      <c r="G218" s="83"/>
      <c r="H218" s="83"/>
      <c r="I218" s="83"/>
      <c r="J218" s="83"/>
      <c r="K218" s="83"/>
    </row>
    <row r="219" spans="2:11" x14ac:dyDescent="0.3">
      <c r="B219" s="83"/>
      <c r="C219" s="83"/>
      <c r="D219" s="83"/>
      <c r="E219" s="83"/>
      <c r="F219" s="83"/>
      <c r="G219" s="83"/>
      <c r="H219" s="83"/>
      <c r="I219" s="83"/>
      <c r="J219" s="83"/>
      <c r="K219" s="83"/>
    </row>
    <row r="220" spans="2:11" x14ac:dyDescent="0.3">
      <c r="B220" s="83"/>
      <c r="C220" s="83"/>
      <c r="D220" s="83"/>
      <c r="E220" s="83"/>
      <c r="F220" s="83"/>
      <c r="G220" s="83"/>
      <c r="H220" s="83"/>
      <c r="I220" s="83"/>
      <c r="J220" s="83"/>
      <c r="K220" s="83"/>
    </row>
    <row r="221" spans="2:11" x14ac:dyDescent="0.3">
      <c r="B221" s="83"/>
      <c r="C221" s="83"/>
      <c r="D221" s="83"/>
      <c r="E221" s="83"/>
      <c r="F221" s="83"/>
      <c r="G221" s="83"/>
      <c r="H221" s="83"/>
      <c r="I221" s="83"/>
      <c r="J221" s="83"/>
      <c r="K221" s="83"/>
    </row>
    <row r="222" spans="2:11" x14ac:dyDescent="0.3">
      <c r="B222" s="83"/>
      <c r="C222" s="83"/>
      <c r="D222" s="83"/>
      <c r="E222" s="83"/>
      <c r="F222" s="83"/>
      <c r="G222" s="83"/>
      <c r="H222" s="83"/>
      <c r="I222" s="83"/>
      <c r="J222" s="83"/>
      <c r="K222" s="83"/>
    </row>
    <row r="223" spans="2:11" x14ac:dyDescent="0.3">
      <c r="B223" s="83"/>
      <c r="C223" s="83"/>
      <c r="D223" s="83"/>
      <c r="E223" s="83"/>
      <c r="F223" s="83"/>
      <c r="G223" s="83"/>
      <c r="H223" s="83"/>
      <c r="I223" s="83"/>
      <c r="J223" s="83"/>
      <c r="K223" s="83"/>
    </row>
    <row r="224" spans="2:11" x14ac:dyDescent="0.3">
      <c r="B224" s="83"/>
      <c r="C224" s="83"/>
      <c r="D224" s="83"/>
      <c r="E224" s="83"/>
      <c r="F224" s="83"/>
      <c r="G224" s="83"/>
      <c r="H224" s="83"/>
      <c r="I224" s="83"/>
      <c r="J224" s="83"/>
      <c r="K224" s="83"/>
    </row>
    <row r="225" spans="2:11" x14ac:dyDescent="0.3">
      <c r="B225" s="83"/>
      <c r="C225" s="83"/>
      <c r="D225" s="83"/>
      <c r="E225" s="83"/>
      <c r="F225" s="83"/>
      <c r="G225" s="83"/>
      <c r="H225" s="83"/>
      <c r="I225" s="83"/>
      <c r="J225" s="83"/>
      <c r="K225" s="83"/>
    </row>
    <row r="226" spans="2:11" x14ac:dyDescent="0.3">
      <c r="B226" s="83"/>
      <c r="C226" s="83"/>
      <c r="D226" s="83"/>
      <c r="E226" s="83"/>
      <c r="F226" s="83"/>
      <c r="G226" s="83"/>
      <c r="H226" s="83"/>
      <c r="I226" s="83"/>
      <c r="J226" s="83"/>
      <c r="K226" s="83"/>
    </row>
    <row r="227" spans="2:11" x14ac:dyDescent="0.3">
      <c r="B227" s="83"/>
      <c r="C227" s="83"/>
      <c r="D227" s="83"/>
      <c r="E227" s="83"/>
      <c r="F227" s="83"/>
      <c r="G227" s="83"/>
      <c r="H227" s="83"/>
      <c r="I227" s="83"/>
      <c r="J227" s="83"/>
      <c r="K227" s="83"/>
    </row>
    <row r="228" spans="2:11" x14ac:dyDescent="0.3">
      <c r="B228" s="83"/>
      <c r="C228" s="83"/>
      <c r="D228" s="83"/>
      <c r="E228" s="83"/>
      <c r="F228" s="83"/>
      <c r="G228" s="83"/>
      <c r="H228" s="83"/>
      <c r="I228" s="83"/>
      <c r="J228" s="83"/>
      <c r="K228" s="83"/>
    </row>
    <row r="229" spans="2:11" x14ac:dyDescent="0.3">
      <c r="B229" s="83"/>
      <c r="C229" s="83"/>
      <c r="D229" s="83"/>
      <c r="E229" s="83"/>
      <c r="F229" s="83"/>
      <c r="G229" s="83"/>
      <c r="H229" s="83"/>
      <c r="I229" s="83"/>
      <c r="J229" s="83"/>
      <c r="K229" s="83"/>
    </row>
    <row r="230" spans="2:11" x14ac:dyDescent="0.3">
      <c r="B230" s="83"/>
      <c r="C230" s="83"/>
      <c r="D230" s="83"/>
      <c r="E230" s="83"/>
      <c r="F230" s="83"/>
      <c r="G230" s="83"/>
      <c r="H230" s="83"/>
      <c r="I230" s="83"/>
      <c r="J230" s="83"/>
      <c r="K230" s="83"/>
    </row>
    <row r="231" spans="2:11" x14ac:dyDescent="0.3">
      <c r="B231" s="83"/>
      <c r="C231" s="83"/>
      <c r="D231" s="83"/>
      <c r="E231" s="83"/>
      <c r="F231" s="83"/>
      <c r="G231" s="83"/>
      <c r="H231" s="83"/>
      <c r="I231" s="83"/>
      <c r="J231" s="83"/>
      <c r="K231" s="83"/>
    </row>
    <row r="232" spans="2:11" x14ac:dyDescent="0.3">
      <c r="B232" s="83"/>
      <c r="C232" s="83"/>
      <c r="D232" s="83"/>
      <c r="E232" s="83"/>
      <c r="F232" s="83"/>
      <c r="G232" s="83"/>
      <c r="H232" s="83"/>
      <c r="I232" s="83"/>
      <c r="J232" s="83"/>
      <c r="K232" s="83"/>
    </row>
    <row r="233" spans="2:11" x14ac:dyDescent="0.3">
      <c r="B233" s="83"/>
      <c r="C233" s="83"/>
      <c r="D233" s="83"/>
      <c r="E233" s="83"/>
      <c r="F233" s="83"/>
      <c r="G233" s="83"/>
      <c r="H233" s="83"/>
      <c r="I233" s="83"/>
      <c r="J233" s="83"/>
      <c r="K233" s="83"/>
    </row>
    <row r="234" spans="2:11" x14ac:dyDescent="0.3">
      <c r="B234" s="83"/>
      <c r="C234" s="83"/>
      <c r="D234" s="83"/>
      <c r="E234" s="83"/>
      <c r="F234" s="83"/>
      <c r="G234" s="83"/>
      <c r="H234" s="83"/>
      <c r="I234" s="83"/>
      <c r="J234" s="83"/>
      <c r="K234" s="83"/>
    </row>
    <row r="235" spans="2:11" x14ac:dyDescent="0.3">
      <c r="B235" s="83"/>
      <c r="C235" s="83"/>
      <c r="D235" s="83"/>
      <c r="E235" s="83"/>
      <c r="F235" s="83"/>
      <c r="G235" s="83"/>
      <c r="H235" s="83"/>
      <c r="I235" s="83"/>
      <c r="J235" s="83"/>
      <c r="K235" s="83"/>
    </row>
    <row r="236" spans="2:11" x14ac:dyDescent="0.3">
      <c r="B236" s="83"/>
      <c r="C236" s="83"/>
      <c r="D236" s="83"/>
      <c r="E236" s="83"/>
      <c r="F236" s="83"/>
      <c r="G236" s="83"/>
      <c r="H236" s="83"/>
      <c r="I236" s="83"/>
      <c r="J236" s="83"/>
      <c r="K236" s="83"/>
    </row>
    <row r="237" spans="2:11" x14ac:dyDescent="0.3">
      <c r="B237" s="83"/>
      <c r="C237" s="83"/>
      <c r="D237" s="83"/>
      <c r="E237" s="83"/>
      <c r="F237" s="83"/>
      <c r="G237" s="83"/>
      <c r="H237" s="83"/>
      <c r="I237" s="83"/>
      <c r="J237" s="83"/>
      <c r="K237" s="83"/>
    </row>
    <row r="238" spans="2:11" x14ac:dyDescent="0.3">
      <c r="B238" s="83"/>
      <c r="C238" s="83"/>
      <c r="D238" s="83"/>
      <c r="E238" s="83"/>
      <c r="F238" s="83"/>
      <c r="G238" s="83"/>
      <c r="H238" s="83"/>
      <c r="I238" s="83"/>
      <c r="J238" s="83"/>
      <c r="K238" s="83"/>
    </row>
    <row r="239" spans="2:11" x14ac:dyDescent="0.3">
      <c r="B239" s="83"/>
      <c r="C239" s="83"/>
      <c r="D239" s="83"/>
      <c r="E239" s="83"/>
      <c r="F239" s="83"/>
      <c r="G239" s="83"/>
      <c r="H239" s="83"/>
      <c r="I239" s="83"/>
      <c r="J239" s="83"/>
      <c r="K239" s="83"/>
    </row>
    <row r="240" spans="2:11" x14ac:dyDescent="0.3">
      <c r="B240" s="83"/>
      <c r="C240" s="83"/>
      <c r="D240" s="83"/>
      <c r="E240" s="83"/>
      <c r="F240" s="83"/>
      <c r="G240" s="83"/>
      <c r="H240" s="83"/>
      <c r="I240" s="83"/>
      <c r="J240" s="83"/>
      <c r="K240" s="83"/>
    </row>
    <row r="241" spans="2:11" x14ac:dyDescent="0.3">
      <c r="B241" s="83"/>
      <c r="C241" s="83"/>
      <c r="D241" s="83"/>
      <c r="E241" s="83"/>
      <c r="F241" s="83"/>
      <c r="G241" s="83"/>
      <c r="H241" s="83"/>
      <c r="I241" s="83"/>
      <c r="J241" s="83"/>
      <c r="K241" s="83"/>
    </row>
    <row r="242" spans="2:11" x14ac:dyDescent="0.3">
      <c r="B242" s="83"/>
      <c r="C242" s="83"/>
      <c r="D242" s="83"/>
      <c r="E242" s="83"/>
      <c r="F242" s="83"/>
      <c r="G242" s="83"/>
      <c r="H242" s="83"/>
      <c r="I242" s="83"/>
      <c r="J242" s="83"/>
      <c r="K242" s="83"/>
    </row>
    <row r="243" spans="2:11" x14ac:dyDescent="0.3">
      <c r="B243" s="83"/>
      <c r="C243" s="83"/>
      <c r="D243" s="83"/>
      <c r="E243" s="83"/>
      <c r="F243" s="83"/>
      <c r="G243" s="83"/>
      <c r="H243" s="83"/>
      <c r="I243" s="83"/>
      <c r="J243" s="83"/>
      <c r="K243" s="83"/>
    </row>
    <row r="244" spans="2:11" x14ac:dyDescent="0.3">
      <c r="B244" s="83"/>
      <c r="C244" s="83"/>
      <c r="D244" s="83"/>
      <c r="E244" s="83"/>
      <c r="F244" s="83"/>
      <c r="G244" s="83"/>
      <c r="H244" s="83"/>
      <c r="I244" s="83"/>
      <c r="J244" s="83"/>
      <c r="K244" s="83"/>
    </row>
    <row r="245" spans="2:11" x14ac:dyDescent="0.3">
      <c r="B245" s="83"/>
      <c r="C245" s="83"/>
      <c r="D245" s="83"/>
      <c r="E245" s="83"/>
      <c r="F245" s="83"/>
      <c r="G245" s="83"/>
      <c r="H245" s="83"/>
      <c r="I245" s="83"/>
      <c r="J245" s="83"/>
      <c r="K245" s="83"/>
    </row>
    <row r="246" spans="2:11" x14ac:dyDescent="0.3">
      <c r="B246" s="83"/>
      <c r="C246" s="83"/>
      <c r="D246" s="83"/>
      <c r="E246" s="83"/>
      <c r="F246" s="83"/>
      <c r="G246" s="83"/>
      <c r="H246" s="83"/>
      <c r="I246" s="83"/>
      <c r="J246" s="83"/>
      <c r="K246" s="83"/>
    </row>
    <row r="247" spans="2:11" x14ac:dyDescent="0.3">
      <c r="B247" s="83"/>
      <c r="C247" s="83"/>
      <c r="D247" s="83"/>
      <c r="E247" s="83"/>
      <c r="F247" s="83"/>
      <c r="G247" s="83"/>
      <c r="H247" s="83"/>
      <c r="I247" s="83"/>
      <c r="J247" s="83"/>
      <c r="K247" s="83"/>
    </row>
    <row r="248" spans="2:11" x14ac:dyDescent="0.3">
      <c r="B248" s="83"/>
      <c r="C248" s="83"/>
      <c r="D248" s="83"/>
      <c r="E248" s="83"/>
      <c r="F248" s="83"/>
      <c r="G248" s="83"/>
      <c r="H248" s="83"/>
      <c r="I248" s="83"/>
      <c r="J248" s="83"/>
      <c r="K248" s="83"/>
    </row>
    <row r="249" spans="2:11" x14ac:dyDescent="0.3">
      <c r="B249" s="83"/>
      <c r="C249" s="83"/>
      <c r="D249" s="83"/>
      <c r="E249" s="83"/>
      <c r="F249" s="83"/>
      <c r="G249" s="83"/>
      <c r="H249" s="83"/>
      <c r="I249" s="83"/>
      <c r="J249" s="83"/>
      <c r="K249" s="83"/>
    </row>
    <row r="250" spans="2:11" x14ac:dyDescent="0.3">
      <c r="B250" s="83"/>
      <c r="C250" s="83"/>
      <c r="D250" s="83"/>
      <c r="E250" s="83"/>
      <c r="F250" s="83"/>
      <c r="G250" s="83"/>
      <c r="H250" s="83"/>
      <c r="I250" s="83"/>
      <c r="J250" s="83"/>
      <c r="K250" s="83"/>
    </row>
    <row r="251" spans="2:11" x14ac:dyDescent="0.3">
      <c r="B251" s="83"/>
      <c r="C251" s="83"/>
      <c r="D251" s="83"/>
      <c r="E251" s="83"/>
      <c r="F251" s="83"/>
      <c r="G251" s="83"/>
      <c r="H251" s="83"/>
      <c r="I251" s="83"/>
      <c r="J251" s="83"/>
      <c r="K251" s="83"/>
    </row>
    <row r="252" spans="2:11" x14ac:dyDescent="0.3">
      <c r="B252" s="83"/>
      <c r="C252" s="83"/>
      <c r="D252" s="83"/>
      <c r="E252" s="83"/>
      <c r="F252" s="83"/>
      <c r="G252" s="83"/>
      <c r="H252" s="83"/>
      <c r="I252" s="83"/>
      <c r="J252" s="83"/>
      <c r="K252" s="83"/>
    </row>
    <row r="253" spans="2:11" x14ac:dyDescent="0.3">
      <c r="B253" s="83"/>
      <c r="C253" s="83"/>
      <c r="D253" s="83"/>
      <c r="E253" s="83"/>
      <c r="F253" s="83"/>
      <c r="G253" s="83"/>
      <c r="H253" s="83"/>
      <c r="I253" s="83"/>
      <c r="J253" s="83"/>
      <c r="K253" s="83"/>
    </row>
    <row r="254" spans="2:11" x14ac:dyDescent="0.3">
      <c r="B254" s="83"/>
      <c r="C254" s="83"/>
      <c r="D254" s="83"/>
      <c r="E254" s="83"/>
      <c r="F254" s="83"/>
      <c r="G254" s="83"/>
      <c r="H254" s="83"/>
      <c r="I254" s="83"/>
      <c r="J254" s="83"/>
      <c r="K254" s="83"/>
    </row>
    <row r="255" spans="2:11" x14ac:dyDescent="0.3">
      <c r="B255" s="83"/>
      <c r="C255" s="83"/>
      <c r="D255" s="83"/>
      <c r="E255" s="83"/>
      <c r="F255" s="83"/>
      <c r="G255" s="83"/>
      <c r="H255" s="83"/>
      <c r="I255" s="83"/>
      <c r="J255" s="83"/>
      <c r="K255" s="83"/>
    </row>
    <row r="256" spans="2:11" x14ac:dyDescent="0.3">
      <c r="B256" s="83"/>
      <c r="C256" s="83"/>
      <c r="D256" s="83"/>
      <c r="E256" s="83"/>
      <c r="F256" s="83"/>
      <c r="G256" s="83"/>
      <c r="H256" s="83"/>
      <c r="I256" s="83"/>
      <c r="J256" s="83"/>
      <c r="K256" s="83"/>
    </row>
    <row r="257" spans="2:11" x14ac:dyDescent="0.3">
      <c r="B257" s="83"/>
      <c r="C257" s="83"/>
      <c r="D257" s="83"/>
      <c r="E257" s="83"/>
      <c r="F257" s="83"/>
      <c r="G257" s="83"/>
      <c r="H257" s="83"/>
      <c r="I257" s="83"/>
      <c r="J257" s="83"/>
      <c r="K257" s="83"/>
    </row>
    <row r="258" spans="2:11" x14ac:dyDescent="0.3">
      <c r="B258" s="83"/>
      <c r="C258" s="83"/>
      <c r="D258" s="83"/>
      <c r="E258" s="83"/>
      <c r="F258" s="83"/>
      <c r="G258" s="83"/>
      <c r="H258" s="83"/>
      <c r="I258" s="83"/>
      <c r="J258" s="83"/>
      <c r="K258" s="83"/>
    </row>
    <row r="259" spans="2:11" x14ac:dyDescent="0.3">
      <c r="B259" s="83"/>
      <c r="C259" s="83"/>
      <c r="D259" s="83"/>
      <c r="E259" s="83"/>
      <c r="F259" s="83"/>
      <c r="G259" s="83"/>
      <c r="H259" s="83"/>
      <c r="I259" s="83"/>
      <c r="J259" s="83"/>
      <c r="K259" s="83"/>
    </row>
    <row r="260" spans="2:11" x14ac:dyDescent="0.3">
      <c r="B260" s="83"/>
      <c r="C260" s="83"/>
      <c r="D260" s="83"/>
      <c r="E260" s="83"/>
      <c r="F260" s="83"/>
      <c r="G260" s="83"/>
      <c r="H260" s="83"/>
      <c r="I260" s="83"/>
      <c r="J260" s="83"/>
      <c r="K260" s="83"/>
    </row>
    <row r="261" spans="2:11" x14ac:dyDescent="0.3">
      <c r="B261" s="83"/>
      <c r="C261" s="83"/>
      <c r="D261" s="83"/>
      <c r="E261" s="83"/>
      <c r="F261" s="83"/>
      <c r="G261" s="83"/>
      <c r="H261" s="83"/>
      <c r="I261" s="83"/>
      <c r="J261" s="83"/>
      <c r="K261" s="83"/>
    </row>
    <row r="262" spans="2:11" x14ac:dyDescent="0.3">
      <c r="B262" s="83"/>
      <c r="C262" s="83"/>
      <c r="D262" s="83"/>
      <c r="E262" s="83"/>
      <c r="F262" s="83"/>
      <c r="G262" s="83"/>
      <c r="H262" s="83"/>
      <c r="I262" s="83"/>
      <c r="J262" s="83"/>
      <c r="K262" s="83"/>
    </row>
    <row r="263" spans="2:11" x14ac:dyDescent="0.3">
      <c r="B263" s="83"/>
      <c r="C263" s="83"/>
      <c r="D263" s="83"/>
      <c r="E263" s="83"/>
      <c r="F263" s="83"/>
      <c r="G263" s="83"/>
      <c r="H263" s="83"/>
      <c r="I263" s="83"/>
      <c r="J263" s="83"/>
      <c r="K263" s="83"/>
    </row>
    <row r="264" spans="2:11" x14ac:dyDescent="0.3">
      <c r="B264" s="83"/>
      <c r="C264" s="83"/>
      <c r="D264" s="83"/>
      <c r="E264" s="83"/>
      <c r="F264" s="83"/>
      <c r="G264" s="83"/>
      <c r="H264" s="83"/>
      <c r="I264" s="83"/>
      <c r="J264" s="83"/>
      <c r="K264" s="83"/>
    </row>
    <row r="265" spans="2:11" x14ac:dyDescent="0.3">
      <c r="B265" s="83"/>
      <c r="C265" s="83"/>
      <c r="D265" s="83"/>
      <c r="E265" s="83"/>
      <c r="F265" s="83"/>
      <c r="G265" s="83"/>
      <c r="H265" s="83"/>
      <c r="I265" s="83"/>
      <c r="J265" s="83"/>
      <c r="K265" s="83"/>
    </row>
    <row r="266" spans="2:11" x14ac:dyDescent="0.3">
      <c r="B266" s="83"/>
      <c r="C266" s="83"/>
      <c r="D266" s="83"/>
      <c r="E266" s="83"/>
      <c r="F266" s="83"/>
      <c r="G266" s="83"/>
      <c r="H266" s="83"/>
      <c r="I266" s="83"/>
      <c r="J266" s="83"/>
      <c r="K266" s="83"/>
    </row>
    <row r="267" spans="2:11" x14ac:dyDescent="0.3">
      <c r="B267" s="83"/>
      <c r="C267" s="83"/>
      <c r="D267" s="83"/>
      <c r="E267" s="83"/>
      <c r="F267" s="83"/>
      <c r="G267" s="83"/>
      <c r="H267" s="83"/>
      <c r="I267" s="83"/>
      <c r="J267" s="83"/>
      <c r="K267" s="83"/>
    </row>
    <row r="268" spans="2:11" x14ac:dyDescent="0.3">
      <c r="B268" s="83"/>
      <c r="C268" s="83"/>
      <c r="D268" s="83"/>
      <c r="E268" s="83"/>
      <c r="F268" s="83"/>
      <c r="G268" s="83"/>
      <c r="H268" s="83"/>
      <c r="I268" s="83"/>
      <c r="J268" s="83"/>
      <c r="K268" s="83"/>
    </row>
    <row r="269" spans="2:11" x14ac:dyDescent="0.3">
      <c r="B269" s="83"/>
      <c r="C269" s="83"/>
      <c r="D269" s="83"/>
      <c r="E269" s="83"/>
      <c r="F269" s="83"/>
      <c r="G269" s="83"/>
      <c r="H269" s="83"/>
      <c r="I269" s="83"/>
      <c r="J269" s="83"/>
      <c r="K269" s="83"/>
    </row>
    <row r="270" spans="2:11" x14ac:dyDescent="0.3">
      <c r="B270" s="83"/>
      <c r="C270" s="83"/>
      <c r="D270" s="83"/>
      <c r="E270" s="83"/>
      <c r="F270" s="83"/>
      <c r="G270" s="83"/>
      <c r="H270" s="83"/>
      <c r="I270" s="83"/>
      <c r="J270" s="83"/>
      <c r="K270" s="83"/>
    </row>
    <row r="271" spans="2:11" x14ac:dyDescent="0.3">
      <c r="B271" s="83"/>
      <c r="C271" s="83"/>
      <c r="D271" s="83"/>
      <c r="E271" s="83"/>
      <c r="F271" s="83"/>
      <c r="G271" s="83"/>
      <c r="H271" s="83"/>
      <c r="I271" s="83"/>
      <c r="J271" s="83"/>
      <c r="K271" s="83"/>
    </row>
    <row r="272" spans="2:11" x14ac:dyDescent="0.3">
      <c r="B272" s="83"/>
      <c r="C272" s="83"/>
      <c r="D272" s="83"/>
      <c r="E272" s="83"/>
      <c r="F272" s="83"/>
      <c r="G272" s="83"/>
      <c r="H272" s="83"/>
      <c r="I272" s="83"/>
      <c r="J272" s="83"/>
      <c r="K272" s="83"/>
    </row>
    <row r="273" spans="2:11" x14ac:dyDescent="0.3">
      <c r="B273" s="83"/>
      <c r="C273" s="83"/>
      <c r="D273" s="83"/>
      <c r="E273" s="83"/>
      <c r="F273" s="83"/>
      <c r="G273" s="83"/>
      <c r="H273" s="83"/>
      <c r="I273" s="83"/>
      <c r="J273" s="83"/>
      <c r="K273" s="83"/>
    </row>
    <row r="274" spans="2:11" x14ac:dyDescent="0.3">
      <c r="B274" s="83"/>
      <c r="C274" s="83"/>
      <c r="D274" s="83"/>
      <c r="E274" s="83"/>
      <c r="F274" s="83"/>
      <c r="G274" s="83"/>
      <c r="H274" s="83"/>
      <c r="I274" s="83"/>
      <c r="J274" s="83"/>
      <c r="K274" s="83"/>
    </row>
    <row r="275" spans="2:11" x14ac:dyDescent="0.3">
      <c r="B275" s="83"/>
      <c r="C275" s="83"/>
      <c r="D275" s="83"/>
      <c r="E275" s="83"/>
      <c r="F275" s="83"/>
      <c r="G275" s="83"/>
      <c r="H275" s="83"/>
      <c r="I275" s="83"/>
      <c r="J275" s="83"/>
      <c r="K275" s="83"/>
    </row>
    <row r="276" spans="2:11" x14ac:dyDescent="0.3">
      <c r="B276" s="83"/>
      <c r="C276" s="83"/>
      <c r="D276" s="83"/>
      <c r="E276" s="83"/>
      <c r="F276" s="83"/>
      <c r="G276" s="83"/>
      <c r="H276" s="83"/>
      <c r="I276" s="83"/>
      <c r="J276" s="83"/>
      <c r="K276" s="83"/>
    </row>
    <row r="277" spans="2:11" x14ac:dyDescent="0.3">
      <c r="B277" s="83"/>
      <c r="C277" s="83"/>
      <c r="D277" s="83"/>
      <c r="E277" s="83"/>
      <c r="F277" s="83"/>
      <c r="G277" s="83"/>
      <c r="H277" s="83"/>
      <c r="I277" s="83"/>
      <c r="J277" s="83"/>
      <c r="K277" s="83"/>
    </row>
    <row r="278" spans="2:11" x14ac:dyDescent="0.3">
      <c r="B278" s="83"/>
      <c r="C278" s="83"/>
      <c r="D278" s="83"/>
      <c r="E278" s="83"/>
      <c r="F278" s="83"/>
      <c r="G278" s="83"/>
      <c r="H278" s="83"/>
      <c r="I278" s="83"/>
      <c r="J278" s="83"/>
      <c r="K278" s="83"/>
    </row>
    <row r="279" spans="2:11" x14ac:dyDescent="0.3">
      <c r="B279" s="83"/>
      <c r="C279" s="83"/>
      <c r="D279" s="83"/>
      <c r="E279" s="83"/>
      <c r="F279" s="83"/>
      <c r="G279" s="83"/>
      <c r="H279" s="83"/>
      <c r="I279" s="83"/>
      <c r="J279" s="83"/>
      <c r="K279" s="83"/>
    </row>
    <row r="280" spans="2:11" x14ac:dyDescent="0.3">
      <c r="B280" s="83"/>
      <c r="C280" s="83"/>
      <c r="D280" s="83"/>
      <c r="E280" s="83"/>
      <c r="F280" s="83"/>
      <c r="G280" s="83"/>
      <c r="H280" s="83"/>
      <c r="I280" s="83"/>
      <c r="J280" s="83"/>
      <c r="K280" s="83"/>
    </row>
    <row r="281" spans="2:11" x14ac:dyDescent="0.3">
      <c r="B281" s="83"/>
      <c r="C281" s="83"/>
      <c r="D281" s="83"/>
      <c r="E281" s="83"/>
      <c r="F281" s="83"/>
      <c r="G281" s="83"/>
      <c r="H281" s="83"/>
      <c r="I281" s="83"/>
      <c r="J281" s="83"/>
      <c r="K281" s="83"/>
    </row>
    <row r="282" spans="2:11" x14ac:dyDescent="0.3">
      <c r="B282" s="83"/>
      <c r="C282" s="83"/>
      <c r="D282" s="83"/>
      <c r="E282" s="83"/>
      <c r="F282" s="83"/>
      <c r="G282" s="83"/>
      <c r="H282" s="83"/>
      <c r="I282" s="83"/>
      <c r="J282" s="83"/>
      <c r="K282" s="83"/>
    </row>
    <row r="283" spans="2:11" x14ac:dyDescent="0.3">
      <c r="B283" s="83"/>
      <c r="C283" s="83"/>
      <c r="D283" s="83"/>
      <c r="E283" s="83"/>
      <c r="F283" s="83"/>
      <c r="G283" s="83"/>
      <c r="H283" s="83"/>
      <c r="I283" s="83"/>
      <c r="J283" s="83"/>
      <c r="K283" s="83"/>
    </row>
    <row r="284" spans="2:11" x14ac:dyDescent="0.3">
      <c r="B284" s="83"/>
      <c r="C284" s="83"/>
      <c r="D284" s="83"/>
      <c r="E284" s="83"/>
      <c r="F284" s="83"/>
      <c r="G284" s="83"/>
      <c r="H284" s="83"/>
      <c r="I284" s="83"/>
      <c r="J284" s="83"/>
      <c r="K284" s="83"/>
    </row>
    <row r="285" spans="2:11" x14ac:dyDescent="0.3">
      <c r="B285" s="83"/>
      <c r="C285" s="83"/>
      <c r="D285" s="83"/>
      <c r="E285" s="83"/>
      <c r="F285" s="83"/>
      <c r="G285" s="83"/>
      <c r="H285" s="83"/>
      <c r="I285" s="83"/>
      <c r="J285" s="83"/>
      <c r="K285" s="83"/>
    </row>
    <row r="286" spans="2:11" x14ac:dyDescent="0.3">
      <c r="B286" s="83"/>
      <c r="C286" s="83"/>
      <c r="D286" s="83"/>
      <c r="E286" s="83"/>
      <c r="F286" s="83"/>
      <c r="G286" s="83"/>
      <c r="H286" s="83"/>
      <c r="I286" s="83"/>
      <c r="J286" s="83"/>
      <c r="K286" s="83"/>
    </row>
    <row r="287" spans="2:11" x14ac:dyDescent="0.3">
      <c r="B287" s="83"/>
      <c r="C287" s="83"/>
      <c r="D287" s="83"/>
      <c r="E287" s="83"/>
      <c r="F287" s="83"/>
      <c r="G287" s="83"/>
      <c r="H287" s="83"/>
      <c r="I287" s="83"/>
      <c r="J287" s="83"/>
      <c r="K287" s="83"/>
    </row>
    <row r="288" spans="2:11" x14ac:dyDescent="0.3">
      <c r="B288" s="83"/>
      <c r="C288" s="83"/>
      <c r="D288" s="83"/>
      <c r="E288" s="83"/>
      <c r="F288" s="83"/>
      <c r="G288" s="83"/>
      <c r="H288" s="83"/>
      <c r="I288" s="83"/>
      <c r="J288" s="83"/>
      <c r="K288" s="83"/>
    </row>
    <row r="289" spans="2:11" x14ac:dyDescent="0.3">
      <c r="B289" s="83"/>
      <c r="C289" s="83"/>
      <c r="D289" s="83"/>
      <c r="E289" s="83"/>
      <c r="F289" s="83"/>
      <c r="G289" s="83"/>
      <c r="H289" s="83"/>
      <c r="I289" s="83"/>
      <c r="J289" s="83"/>
      <c r="K289" s="83"/>
    </row>
    <row r="290" spans="2:11" x14ac:dyDescent="0.3">
      <c r="B290" s="83"/>
      <c r="C290" s="83"/>
      <c r="D290" s="83"/>
      <c r="E290" s="83"/>
      <c r="F290" s="83"/>
      <c r="G290" s="83"/>
      <c r="H290" s="83"/>
      <c r="I290" s="83"/>
      <c r="J290" s="83"/>
      <c r="K290" s="83"/>
    </row>
    <row r="291" spans="2:11" x14ac:dyDescent="0.3">
      <c r="B291" s="83"/>
      <c r="C291" s="83"/>
      <c r="D291" s="83"/>
      <c r="E291" s="83"/>
      <c r="F291" s="83"/>
      <c r="G291" s="83"/>
      <c r="H291" s="83"/>
      <c r="I291" s="83"/>
      <c r="J291" s="83"/>
      <c r="K291" s="83"/>
    </row>
    <row r="292" spans="2:11" x14ac:dyDescent="0.3">
      <c r="B292" s="83"/>
      <c r="C292" s="83"/>
      <c r="D292" s="83"/>
      <c r="E292" s="83"/>
      <c r="F292" s="83"/>
      <c r="G292" s="83"/>
      <c r="H292" s="83"/>
      <c r="I292" s="83"/>
      <c r="J292" s="83"/>
      <c r="K292" s="83"/>
    </row>
    <row r="293" spans="2:11" x14ac:dyDescent="0.3">
      <c r="B293" s="83"/>
      <c r="C293" s="83"/>
      <c r="D293" s="83"/>
      <c r="E293" s="83"/>
      <c r="F293" s="83"/>
      <c r="G293" s="83"/>
      <c r="H293" s="83"/>
      <c r="I293" s="83"/>
      <c r="J293" s="83"/>
      <c r="K293" s="83"/>
    </row>
    <row r="294" spans="2:11" x14ac:dyDescent="0.3">
      <c r="B294" s="83"/>
      <c r="C294" s="83"/>
      <c r="D294" s="83"/>
      <c r="E294" s="83"/>
      <c r="F294" s="83"/>
      <c r="G294" s="83"/>
      <c r="H294" s="83"/>
      <c r="I294" s="83"/>
      <c r="J294" s="83"/>
      <c r="K294" s="83"/>
    </row>
    <row r="295" spans="2:11" x14ac:dyDescent="0.3">
      <c r="B295" s="83"/>
      <c r="C295" s="83"/>
      <c r="D295" s="83"/>
      <c r="E295" s="83"/>
      <c r="F295" s="83"/>
      <c r="G295" s="83"/>
      <c r="H295" s="83"/>
      <c r="I295" s="83"/>
      <c r="J295" s="83"/>
      <c r="K295" s="83"/>
    </row>
    <row r="296" spans="2:11" x14ac:dyDescent="0.3">
      <c r="B296" s="83"/>
      <c r="C296" s="83"/>
      <c r="D296" s="83"/>
      <c r="E296" s="83"/>
      <c r="F296" s="83"/>
      <c r="G296" s="83"/>
      <c r="H296" s="83"/>
      <c r="I296" s="83"/>
      <c r="J296" s="83"/>
      <c r="K296" s="83"/>
    </row>
    <row r="297" spans="2:11" x14ac:dyDescent="0.3">
      <c r="B297" s="83"/>
      <c r="C297" s="83"/>
      <c r="D297" s="83"/>
      <c r="E297" s="83"/>
      <c r="F297" s="83"/>
      <c r="G297" s="83"/>
      <c r="H297" s="83"/>
      <c r="I297" s="83"/>
      <c r="J297" s="83"/>
      <c r="K297" s="83"/>
    </row>
    <row r="298" spans="2:11" x14ac:dyDescent="0.3">
      <c r="B298" s="83"/>
      <c r="C298" s="83"/>
      <c r="D298" s="83"/>
      <c r="E298" s="83"/>
      <c r="F298" s="83"/>
      <c r="G298" s="83"/>
      <c r="H298" s="83"/>
      <c r="I298" s="83"/>
      <c r="J298" s="83"/>
      <c r="K298" s="83"/>
    </row>
    <row r="299" spans="2:11" x14ac:dyDescent="0.3">
      <c r="B299" s="83"/>
      <c r="C299" s="83"/>
      <c r="D299" s="83"/>
      <c r="E299" s="83"/>
      <c r="F299" s="83"/>
      <c r="G299" s="83"/>
      <c r="H299" s="83"/>
      <c r="I299" s="83"/>
      <c r="J299" s="83"/>
      <c r="K299" s="83"/>
    </row>
    <row r="300" spans="2:11" x14ac:dyDescent="0.3">
      <c r="B300" s="83"/>
      <c r="C300" s="83"/>
      <c r="D300" s="83"/>
      <c r="E300" s="83"/>
      <c r="F300" s="83"/>
      <c r="G300" s="83"/>
      <c r="H300" s="83"/>
      <c r="I300" s="83"/>
      <c r="J300" s="83"/>
      <c r="K300" s="83"/>
    </row>
    <row r="301" spans="2:11" x14ac:dyDescent="0.3">
      <c r="B301" s="83"/>
      <c r="C301" s="83"/>
      <c r="D301" s="83"/>
      <c r="E301" s="83"/>
      <c r="F301" s="83"/>
      <c r="G301" s="83"/>
      <c r="H301" s="83"/>
      <c r="I301" s="83"/>
      <c r="J301" s="83"/>
      <c r="K301" s="83"/>
    </row>
    <row r="302" spans="2:11" x14ac:dyDescent="0.3">
      <c r="B302" s="83"/>
      <c r="C302" s="83"/>
      <c r="D302" s="83"/>
      <c r="E302" s="83"/>
      <c r="F302" s="83"/>
      <c r="G302" s="83"/>
      <c r="H302" s="83"/>
      <c r="I302" s="83"/>
      <c r="J302" s="83"/>
      <c r="K302" s="83"/>
    </row>
    <row r="303" spans="2:11" x14ac:dyDescent="0.3">
      <c r="B303" s="83"/>
      <c r="C303" s="83"/>
      <c r="D303" s="83"/>
      <c r="E303" s="83"/>
      <c r="F303" s="83"/>
      <c r="G303" s="83"/>
      <c r="H303" s="83"/>
      <c r="I303" s="83"/>
      <c r="J303" s="83"/>
      <c r="K303" s="83"/>
    </row>
    <row r="304" spans="2:11" x14ac:dyDescent="0.3">
      <c r="B304" s="83"/>
      <c r="C304" s="83"/>
      <c r="D304" s="83"/>
      <c r="E304" s="83"/>
      <c r="F304" s="83"/>
      <c r="G304" s="83"/>
      <c r="H304" s="83"/>
      <c r="I304" s="83"/>
      <c r="J304" s="83"/>
      <c r="K304" s="83"/>
    </row>
    <row r="305" spans="2:11" x14ac:dyDescent="0.3">
      <c r="B305" s="83"/>
      <c r="C305" s="83"/>
      <c r="D305" s="83"/>
      <c r="E305" s="83"/>
      <c r="F305" s="83"/>
      <c r="G305" s="83"/>
      <c r="H305" s="83"/>
      <c r="I305" s="83"/>
      <c r="J305" s="83"/>
      <c r="K305" s="83"/>
    </row>
    <row r="306" spans="2:11" x14ac:dyDescent="0.3">
      <c r="B306" s="83"/>
      <c r="C306" s="83"/>
      <c r="D306" s="83"/>
      <c r="E306" s="83"/>
      <c r="F306" s="83"/>
      <c r="G306" s="83"/>
      <c r="H306" s="83"/>
      <c r="I306" s="83"/>
      <c r="J306" s="83"/>
      <c r="K306" s="83"/>
    </row>
    <row r="307" spans="2:11" x14ac:dyDescent="0.3">
      <c r="B307" s="83"/>
      <c r="C307" s="83"/>
      <c r="D307" s="83"/>
      <c r="E307" s="83"/>
      <c r="F307" s="83"/>
      <c r="G307" s="83"/>
      <c r="H307" s="83"/>
      <c r="I307" s="83"/>
      <c r="J307" s="83"/>
      <c r="K307" s="83"/>
    </row>
    <row r="308" spans="2:11" x14ac:dyDescent="0.3">
      <c r="B308" s="83"/>
      <c r="C308" s="83"/>
      <c r="D308" s="83"/>
      <c r="E308" s="83"/>
      <c r="F308" s="83"/>
      <c r="G308" s="83"/>
      <c r="H308" s="83"/>
      <c r="I308" s="83"/>
      <c r="J308" s="83"/>
      <c r="K308" s="83"/>
    </row>
    <row r="309" spans="2:11" x14ac:dyDescent="0.3">
      <c r="B309" s="83"/>
      <c r="C309" s="83"/>
      <c r="D309" s="83"/>
      <c r="E309" s="83"/>
      <c r="F309" s="83"/>
      <c r="G309" s="83"/>
      <c r="H309" s="83"/>
      <c r="I309" s="83"/>
      <c r="J309" s="83"/>
      <c r="K309" s="83"/>
    </row>
    <row r="310" spans="2:11" x14ac:dyDescent="0.3">
      <c r="B310" s="83"/>
      <c r="C310" s="83"/>
      <c r="D310" s="83"/>
      <c r="E310" s="83"/>
      <c r="F310" s="83"/>
      <c r="G310" s="83"/>
      <c r="H310" s="83"/>
      <c r="I310" s="83"/>
      <c r="J310" s="83"/>
      <c r="K310" s="83"/>
    </row>
    <row r="311" spans="2:11" x14ac:dyDescent="0.3">
      <c r="B311" s="83"/>
      <c r="C311" s="83"/>
      <c r="D311" s="83"/>
      <c r="E311" s="83"/>
      <c r="F311" s="83"/>
      <c r="G311" s="83"/>
      <c r="H311" s="83"/>
      <c r="I311" s="83"/>
      <c r="J311" s="83"/>
      <c r="K311" s="83"/>
    </row>
    <row r="312" spans="2:11" x14ac:dyDescent="0.3">
      <c r="B312" s="83"/>
      <c r="C312" s="83"/>
      <c r="D312" s="83"/>
      <c r="E312" s="83"/>
      <c r="F312" s="83"/>
      <c r="G312" s="83"/>
      <c r="H312" s="83"/>
      <c r="I312" s="83"/>
      <c r="J312" s="83"/>
      <c r="K312" s="83"/>
    </row>
    <row r="313" spans="2:11" x14ac:dyDescent="0.3">
      <c r="B313" s="83"/>
      <c r="C313" s="83"/>
      <c r="D313" s="83"/>
      <c r="E313" s="83"/>
      <c r="F313" s="83"/>
      <c r="G313" s="83"/>
      <c r="H313" s="83"/>
      <c r="I313" s="83"/>
      <c r="J313" s="83"/>
      <c r="K313" s="83"/>
    </row>
    <row r="314" spans="2:11" x14ac:dyDescent="0.3">
      <c r="B314" s="83"/>
      <c r="C314" s="83"/>
      <c r="D314" s="83"/>
      <c r="E314" s="83"/>
      <c r="F314" s="83"/>
      <c r="G314" s="83"/>
      <c r="H314" s="83"/>
      <c r="I314" s="83"/>
      <c r="J314" s="83"/>
      <c r="K314" s="83"/>
    </row>
    <row r="315" spans="2:11" x14ac:dyDescent="0.3">
      <c r="B315" s="83"/>
      <c r="C315" s="83"/>
      <c r="D315" s="83"/>
      <c r="E315" s="83"/>
      <c r="F315" s="83"/>
      <c r="G315" s="83"/>
      <c r="H315" s="83"/>
      <c r="I315" s="83"/>
      <c r="J315" s="83"/>
      <c r="K315" s="83"/>
    </row>
    <row r="316" spans="2:11" x14ac:dyDescent="0.3">
      <c r="B316" s="83"/>
      <c r="C316" s="83"/>
      <c r="D316" s="83"/>
      <c r="E316" s="83"/>
      <c r="F316" s="83"/>
      <c r="G316" s="83"/>
      <c r="H316" s="83"/>
      <c r="I316" s="83"/>
      <c r="J316" s="83"/>
      <c r="K316" s="83"/>
    </row>
    <row r="317" spans="2:11" x14ac:dyDescent="0.3">
      <c r="B317" s="83"/>
      <c r="C317" s="83"/>
      <c r="D317" s="83"/>
      <c r="E317" s="83"/>
      <c r="F317" s="83"/>
      <c r="G317" s="83"/>
      <c r="H317" s="83"/>
      <c r="I317" s="83"/>
      <c r="J317" s="83"/>
      <c r="K317" s="83"/>
    </row>
    <row r="318" spans="2:11" x14ac:dyDescent="0.3">
      <c r="B318" s="83"/>
      <c r="C318" s="83"/>
      <c r="D318" s="83"/>
      <c r="E318" s="83"/>
      <c r="F318" s="83"/>
      <c r="G318" s="83"/>
      <c r="H318" s="83"/>
      <c r="I318" s="83"/>
      <c r="J318" s="83"/>
      <c r="K318" s="83"/>
    </row>
    <row r="319" spans="2:11" x14ac:dyDescent="0.3">
      <c r="B319" s="83"/>
      <c r="C319" s="83"/>
      <c r="D319" s="83"/>
      <c r="E319" s="83"/>
      <c r="F319" s="83"/>
      <c r="G319" s="83"/>
      <c r="H319" s="83"/>
      <c r="I319" s="83"/>
      <c r="J319" s="83"/>
      <c r="K319" s="83"/>
    </row>
    <row r="320" spans="2:11" x14ac:dyDescent="0.3">
      <c r="B320" s="83"/>
      <c r="C320" s="83"/>
      <c r="D320" s="83"/>
      <c r="E320" s="83"/>
      <c r="F320" s="83"/>
      <c r="G320" s="83"/>
      <c r="H320" s="83"/>
      <c r="I320" s="83"/>
      <c r="J320" s="83"/>
      <c r="K320" s="83"/>
    </row>
    <row r="321" spans="2:11" x14ac:dyDescent="0.3">
      <c r="B321" s="83"/>
      <c r="C321" s="83"/>
      <c r="D321" s="83"/>
      <c r="E321" s="83"/>
      <c r="F321" s="83"/>
      <c r="G321" s="83"/>
      <c r="H321" s="83"/>
      <c r="I321" s="83"/>
      <c r="J321" s="83"/>
      <c r="K321" s="83"/>
    </row>
    <row r="322" spans="2:11" x14ac:dyDescent="0.3">
      <c r="B322" s="83"/>
      <c r="C322" s="83"/>
      <c r="D322" s="83"/>
      <c r="E322" s="83"/>
      <c r="F322" s="83"/>
      <c r="G322" s="83"/>
      <c r="H322" s="83"/>
      <c r="I322" s="83"/>
      <c r="J322" s="83"/>
      <c r="K322" s="83"/>
    </row>
    <row r="323" spans="2:11" x14ac:dyDescent="0.3">
      <c r="B323" s="83"/>
      <c r="C323" s="83"/>
      <c r="D323" s="83"/>
      <c r="E323" s="83"/>
      <c r="F323" s="83"/>
      <c r="G323" s="83"/>
      <c r="H323" s="83"/>
      <c r="I323" s="83"/>
      <c r="J323" s="83"/>
      <c r="K323" s="83"/>
    </row>
    <row r="324" spans="2:11" x14ac:dyDescent="0.3">
      <c r="B324" s="83"/>
      <c r="C324" s="83"/>
      <c r="D324" s="83"/>
      <c r="E324" s="83"/>
      <c r="F324" s="83"/>
      <c r="G324" s="83"/>
      <c r="H324" s="83"/>
      <c r="I324" s="83"/>
      <c r="J324" s="83"/>
      <c r="K324" s="83"/>
    </row>
    <row r="325" spans="2:11" x14ac:dyDescent="0.3">
      <c r="B325" s="83"/>
      <c r="C325" s="83"/>
      <c r="D325" s="83"/>
      <c r="E325" s="83"/>
      <c r="F325" s="83"/>
      <c r="G325" s="83"/>
      <c r="H325" s="83"/>
      <c r="I325" s="83"/>
      <c r="J325" s="83"/>
      <c r="K325" s="83"/>
    </row>
    <row r="326" spans="2:11" x14ac:dyDescent="0.3">
      <c r="B326" s="83"/>
      <c r="C326" s="83"/>
      <c r="D326" s="83"/>
      <c r="E326" s="83"/>
      <c r="F326" s="83"/>
      <c r="G326" s="83"/>
      <c r="H326" s="83"/>
      <c r="I326" s="83"/>
      <c r="J326" s="83"/>
      <c r="K326" s="83"/>
    </row>
    <row r="327" spans="2:11" x14ac:dyDescent="0.3">
      <c r="B327" s="83"/>
      <c r="C327" s="83"/>
      <c r="D327" s="83"/>
      <c r="E327" s="83"/>
      <c r="F327" s="83"/>
      <c r="G327" s="83"/>
      <c r="H327" s="83"/>
      <c r="I327" s="83"/>
      <c r="J327" s="83"/>
      <c r="K327" s="83"/>
    </row>
    <row r="328" spans="2:11" x14ac:dyDescent="0.3">
      <c r="B328" s="83"/>
      <c r="C328" s="83"/>
      <c r="D328" s="83"/>
      <c r="E328" s="83"/>
      <c r="F328" s="83"/>
      <c r="G328" s="83"/>
      <c r="H328" s="83"/>
      <c r="I328" s="83"/>
      <c r="J328" s="83"/>
      <c r="K328" s="83"/>
    </row>
    <row r="329" spans="2:11" x14ac:dyDescent="0.3">
      <c r="B329" s="83"/>
      <c r="C329" s="83"/>
      <c r="D329" s="83"/>
      <c r="E329" s="83"/>
      <c r="F329" s="83"/>
      <c r="G329" s="83"/>
      <c r="H329" s="83"/>
      <c r="I329" s="83"/>
      <c r="J329" s="83"/>
      <c r="K329" s="83"/>
    </row>
    <row r="330" spans="2:11" x14ac:dyDescent="0.3">
      <c r="B330" s="83"/>
      <c r="C330" s="83"/>
      <c r="D330" s="83"/>
      <c r="E330" s="83"/>
      <c r="F330" s="83"/>
      <c r="G330" s="83"/>
      <c r="H330" s="83"/>
      <c r="I330" s="83"/>
      <c r="J330" s="83"/>
      <c r="K330" s="83"/>
    </row>
    <row r="331" spans="2:11" x14ac:dyDescent="0.3">
      <c r="B331" s="83"/>
      <c r="C331" s="83"/>
      <c r="D331" s="83"/>
      <c r="E331" s="83"/>
      <c r="F331" s="83"/>
      <c r="G331" s="83"/>
      <c r="H331" s="83"/>
      <c r="I331" s="83"/>
      <c r="J331" s="83"/>
      <c r="K331" s="83"/>
    </row>
    <row r="332" spans="2:11" x14ac:dyDescent="0.3">
      <c r="B332" s="83"/>
      <c r="C332" s="83"/>
      <c r="D332" s="83"/>
      <c r="E332" s="83"/>
      <c r="F332" s="83"/>
      <c r="G332" s="83"/>
      <c r="H332" s="83"/>
      <c r="I332" s="83"/>
      <c r="J332" s="83"/>
      <c r="K332" s="83"/>
    </row>
    <row r="333" spans="2:11" x14ac:dyDescent="0.3">
      <c r="B333" s="83"/>
      <c r="C333" s="83"/>
      <c r="D333" s="83"/>
      <c r="E333" s="83"/>
      <c r="F333" s="83"/>
      <c r="G333" s="83"/>
      <c r="H333" s="83"/>
      <c r="I333" s="83"/>
      <c r="J333" s="83"/>
      <c r="K333" s="83"/>
    </row>
    <row r="334" spans="2:11" x14ac:dyDescent="0.3">
      <c r="B334" s="83"/>
      <c r="C334" s="83"/>
      <c r="D334" s="83"/>
      <c r="E334" s="83"/>
      <c r="F334" s="83"/>
      <c r="G334" s="83"/>
      <c r="H334" s="83"/>
      <c r="I334" s="83"/>
      <c r="J334" s="83"/>
      <c r="K334" s="83"/>
    </row>
    <row r="335" spans="2:11" x14ac:dyDescent="0.3">
      <c r="B335" s="83"/>
      <c r="C335" s="83"/>
      <c r="D335" s="83"/>
      <c r="E335" s="83"/>
      <c r="F335" s="83"/>
      <c r="G335" s="83"/>
      <c r="H335" s="83"/>
      <c r="I335" s="83"/>
      <c r="J335" s="83"/>
      <c r="K335" s="83"/>
    </row>
    <row r="336" spans="2:11" x14ac:dyDescent="0.3">
      <c r="B336" s="83"/>
      <c r="C336" s="83"/>
      <c r="D336" s="83"/>
      <c r="E336" s="83"/>
      <c r="F336" s="83"/>
      <c r="G336" s="83"/>
      <c r="H336" s="83"/>
      <c r="I336" s="83"/>
      <c r="J336" s="83"/>
      <c r="K336" s="83"/>
    </row>
    <row r="337" spans="2:11" x14ac:dyDescent="0.3">
      <c r="B337" s="83"/>
      <c r="C337" s="83"/>
      <c r="D337" s="83"/>
      <c r="E337" s="83"/>
      <c r="F337" s="83"/>
      <c r="G337" s="83"/>
      <c r="H337" s="83"/>
      <c r="I337" s="83"/>
      <c r="J337" s="83"/>
      <c r="K337" s="83"/>
    </row>
    <row r="338" spans="2:11" x14ac:dyDescent="0.3">
      <c r="B338" s="83"/>
      <c r="C338" s="83"/>
      <c r="D338" s="83"/>
      <c r="E338" s="83"/>
      <c r="F338" s="83"/>
      <c r="G338" s="83"/>
      <c r="H338" s="83"/>
      <c r="I338" s="83"/>
      <c r="J338" s="83"/>
      <c r="K338" s="83"/>
    </row>
    <row r="339" spans="2:11" x14ac:dyDescent="0.3">
      <c r="B339" s="83"/>
      <c r="C339" s="83"/>
      <c r="D339" s="83"/>
      <c r="E339" s="83"/>
      <c r="F339" s="83"/>
      <c r="G339" s="83"/>
      <c r="H339" s="83"/>
      <c r="I339" s="83"/>
      <c r="J339" s="83"/>
      <c r="K339" s="83"/>
    </row>
    <row r="340" spans="2:11" x14ac:dyDescent="0.3">
      <c r="B340" s="83"/>
      <c r="C340" s="83"/>
      <c r="D340" s="83"/>
      <c r="E340" s="83"/>
      <c r="F340" s="83"/>
      <c r="G340" s="83"/>
      <c r="H340" s="83"/>
      <c r="I340" s="83"/>
      <c r="J340" s="83"/>
      <c r="K340" s="83"/>
    </row>
    <row r="341" spans="2:11" x14ac:dyDescent="0.3">
      <c r="B341" s="83"/>
      <c r="C341" s="83"/>
      <c r="D341" s="83"/>
      <c r="E341" s="83"/>
      <c r="F341" s="83"/>
      <c r="G341" s="83"/>
      <c r="H341" s="83"/>
      <c r="I341" s="83"/>
      <c r="J341" s="83"/>
      <c r="K341" s="83"/>
    </row>
    <row r="342" spans="2:11" x14ac:dyDescent="0.3">
      <c r="B342" s="83"/>
      <c r="C342" s="83"/>
      <c r="D342" s="83"/>
      <c r="E342" s="83"/>
      <c r="F342" s="83"/>
      <c r="G342" s="83"/>
      <c r="H342" s="83"/>
      <c r="I342" s="83"/>
      <c r="J342" s="83"/>
      <c r="K342" s="83"/>
    </row>
    <row r="343" spans="2:11" x14ac:dyDescent="0.3">
      <c r="B343" s="83"/>
      <c r="C343" s="83"/>
      <c r="D343" s="83"/>
      <c r="E343" s="83"/>
      <c r="F343" s="83"/>
      <c r="G343" s="83"/>
      <c r="H343" s="83"/>
      <c r="I343" s="83"/>
      <c r="J343" s="83"/>
      <c r="K343" s="83"/>
    </row>
    <row r="344" spans="2:11" x14ac:dyDescent="0.3">
      <c r="B344" s="83"/>
      <c r="C344" s="83"/>
      <c r="D344" s="83"/>
      <c r="E344" s="83"/>
      <c r="F344" s="83"/>
      <c r="G344" s="83"/>
      <c r="H344" s="83"/>
      <c r="I344" s="83"/>
      <c r="J344" s="83"/>
      <c r="K344" s="83"/>
    </row>
    <row r="345" spans="2:11" x14ac:dyDescent="0.3">
      <c r="B345" s="83"/>
      <c r="C345" s="83"/>
      <c r="D345" s="83"/>
      <c r="E345" s="83"/>
      <c r="F345" s="83"/>
      <c r="G345" s="83"/>
      <c r="H345" s="83"/>
      <c r="I345" s="83"/>
      <c r="J345" s="83"/>
      <c r="K345" s="83"/>
    </row>
    <row r="346" spans="2:11" x14ac:dyDescent="0.3">
      <c r="B346" s="83"/>
      <c r="C346" s="83"/>
      <c r="D346" s="83"/>
      <c r="E346" s="83"/>
      <c r="F346" s="83"/>
      <c r="G346" s="83"/>
      <c r="H346" s="83"/>
      <c r="I346" s="83"/>
      <c r="J346" s="83"/>
      <c r="K346" s="83"/>
    </row>
    <row r="347" spans="2:11" x14ac:dyDescent="0.3">
      <c r="B347" s="83"/>
      <c r="C347" s="83"/>
      <c r="D347" s="83"/>
      <c r="E347" s="83"/>
      <c r="F347" s="83"/>
      <c r="G347" s="83"/>
      <c r="H347" s="83"/>
      <c r="I347" s="83"/>
      <c r="J347" s="83"/>
      <c r="K347" s="83"/>
    </row>
    <row r="348" spans="2:11" x14ac:dyDescent="0.3">
      <c r="B348" s="83"/>
      <c r="C348" s="83"/>
      <c r="D348" s="83"/>
      <c r="E348" s="83"/>
      <c r="F348" s="83"/>
      <c r="G348" s="83"/>
      <c r="H348" s="83"/>
      <c r="I348" s="83"/>
      <c r="J348" s="83"/>
      <c r="K348" s="83"/>
    </row>
    <row r="349" spans="2:11" x14ac:dyDescent="0.3">
      <c r="B349" s="83"/>
      <c r="C349" s="83"/>
      <c r="D349" s="83"/>
      <c r="E349" s="83"/>
      <c r="F349" s="83"/>
      <c r="G349" s="83"/>
      <c r="H349" s="83"/>
      <c r="I349" s="83"/>
      <c r="J349" s="83"/>
      <c r="K349" s="83"/>
    </row>
    <row r="350" spans="2:11" x14ac:dyDescent="0.3">
      <c r="B350" s="83"/>
      <c r="C350" s="83"/>
      <c r="D350" s="83"/>
      <c r="E350" s="83"/>
      <c r="F350" s="83"/>
      <c r="G350" s="83"/>
      <c r="H350" s="83"/>
      <c r="I350" s="83"/>
      <c r="J350" s="83"/>
      <c r="K350" s="83"/>
    </row>
    <row r="351" spans="2:11" x14ac:dyDescent="0.3">
      <c r="B351" s="83"/>
      <c r="C351" s="83"/>
      <c r="D351" s="83"/>
      <c r="E351" s="83"/>
      <c r="F351" s="83"/>
      <c r="G351" s="83"/>
      <c r="H351" s="83"/>
      <c r="I351" s="83"/>
      <c r="J351" s="83"/>
      <c r="K351" s="83"/>
    </row>
    <row r="352" spans="2:11" x14ac:dyDescent="0.3">
      <c r="B352" s="83"/>
      <c r="C352" s="83"/>
      <c r="D352" s="83"/>
      <c r="E352" s="83"/>
      <c r="F352" s="83"/>
      <c r="G352" s="83"/>
      <c r="H352" s="83"/>
      <c r="I352" s="83"/>
      <c r="J352" s="83"/>
      <c r="K352" s="83"/>
    </row>
    <row r="353" spans="2:11" x14ac:dyDescent="0.3">
      <c r="B353" s="83"/>
      <c r="C353" s="83"/>
      <c r="D353" s="83"/>
      <c r="E353" s="83"/>
      <c r="F353" s="83"/>
      <c r="G353" s="83"/>
      <c r="H353" s="83"/>
      <c r="I353" s="83"/>
      <c r="J353" s="83"/>
      <c r="K353" s="83"/>
    </row>
    <row r="354" spans="2:11" x14ac:dyDescent="0.3">
      <c r="B354" s="83"/>
      <c r="C354" s="83"/>
      <c r="D354" s="83"/>
      <c r="E354" s="83"/>
      <c r="F354" s="83"/>
      <c r="G354" s="83"/>
      <c r="H354" s="83"/>
      <c r="I354" s="83"/>
      <c r="J354" s="83"/>
      <c r="K354" s="83"/>
    </row>
    <row r="355" spans="2:11" x14ac:dyDescent="0.3">
      <c r="B355" s="83"/>
      <c r="C355" s="83"/>
      <c r="D355" s="83"/>
      <c r="E355" s="83"/>
      <c r="F355" s="83"/>
      <c r="G355" s="83"/>
      <c r="H355" s="83"/>
      <c r="I355" s="83"/>
      <c r="J355" s="83"/>
      <c r="K355" s="83"/>
    </row>
    <row r="356" spans="2:11" x14ac:dyDescent="0.3">
      <c r="B356" s="83"/>
      <c r="C356" s="83"/>
      <c r="D356" s="83"/>
      <c r="E356" s="83"/>
      <c r="F356" s="83"/>
      <c r="G356" s="83"/>
      <c r="H356" s="83"/>
      <c r="I356" s="83"/>
      <c r="J356" s="83"/>
      <c r="K356" s="83"/>
    </row>
    <row r="357" spans="2:11" x14ac:dyDescent="0.3">
      <c r="B357" s="83"/>
      <c r="C357" s="83"/>
      <c r="D357" s="83"/>
      <c r="E357" s="83"/>
      <c r="F357" s="83"/>
      <c r="G357" s="83"/>
      <c r="H357" s="83"/>
      <c r="I357" s="83"/>
      <c r="J357" s="83"/>
      <c r="K357" s="83"/>
    </row>
    <row r="358" spans="2:11" x14ac:dyDescent="0.3">
      <c r="B358" s="83"/>
      <c r="C358" s="83"/>
      <c r="D358" s="83"/>
      <c r="E358" s="83"/>
      <c r="F358" s="83"/>
      <c r="G358" s="83"/>
      <c r="H358" s="83"/>
      <c r="I358" s="83"/>
      <c r="J358" s="83"/>
      <c r="K358" s="83"/>
    </row>
    <row r="359" spans="2:11" x14ac:dyDescent="0.3">
      <c r="B359" s="83"/>
      <c r="C359" s="83"/>
      <c r="D359" s="83"/>
      <c r="E359" s="83"/>
      <c r="F359" s="83"/>
      <c r="G359" s="83"/>
      <c r="H359" s="83"/>
      <c r="I359" s="83"/>
      <c r="J359" s="83"/>
      <c r="K359" s="83"/>
    </row>
    <row r="360" spans="2:11" x14ac:dyDescent="0.3">
      <c r="B360" s="83"/>
      <c r="C360" s="83"/>
      <c r="D360" s="83"/>
      <c r="E360" s="83"/>
      <c r="F360" s="83"/>
      <c r="G360" s="83"/>
      <c r="H360" s="83"/>
      <c r="I360" s="83"/>
      <c r="J360" s="83"/>
      <c r="K360" s="83"/>
    </row>
    <row r="361" spans="2:11" x14ac:dyDescent="0.3">
      <c r="B361" s="83"/>
      <c r="C361" s="83"/>
      <c r="D361" s="83"/>
      <c r="E361" s="83"/>
      <c r="F361" s="83"/>
      <c r="G361" s="83"/>
      <c r="H361" s="83"/>
      <c r="I361" s="83"/>
      <c r="J361" s="83"/>
      <c r="K361" s="83"/>
    </row>
    <row r="362" spans="2:11" x14ac:dyDescent="0.3">
      <c r="B362" s="83"/>
      <c r="C362" s="83"/>
      <c r="D362" s="83"/>
      <c r="E362" s="83"/>
      <c r="F362" s="83"/>
      <c r="G362" s="83"/>
      <c r="H362" s="83"/>
      <c r="I362" s="83"/>
      <c r="J362" s="83"/>
      <c r="K362" s="83"/>
    </row>
    <row r="363" spans="2:11" x14ac:dyDescent="0.3">
      <c r="B363" s="83"/>
      <c r="C363" s="83"/>
      <c r="D363" s="83"/>
      <c r="E363" s="83"/>
      <c r="F363" s="83"/>
      <c r="G363" s="83"/>
      <c r="H363" s="83"/>
      <c r="I363" s="83"/>
      <c r="J363" s="83"/>
      <c r="K363" s="83"/>
    </row>
    <row r="364" spans="2:11" x14ac:dyDescent="0.3">
      <c r="B364" s="83"/>
      <c r="C364" s="83"/>
      <c r="D364" s="83"/>
      <c r="E364" s="83"/>
      <c r="F364" s="83"/>
      <c r="G364" s="83"/>
      <c r="H364" s="83"/>
      <c r="I364" s="83"/>
      <c r="J364" s="83"/>
      <c r="K364" s="83"/>
    </row>
    <row r="365" spans="2:11" x14ac:dyDescent="0.3">
      <c r="B365" s="83"/>
      <c r="C365" s="83"/>
      <c r="D365" s="83"/>
      <c r="E365" s="83"/>
      <c r="F365" s="83"/>
      <c r="G365" s="83"/>
      <c r="H365" s="83"/>
      <c r="I365" s="83"/>
      <c r="J365" s="83"/>
      <c r="K365" s="83"/>
    </row>
    <row r="366" spans="2:11" x14ac:dyDescent="0.3">
      <c r="B366" s="83"/>
      <c r="C366" s="83"/>
      <c r="D366" s="83"/>
      <c r="E366" s="83"/>
      <c r="F366" s="83"/>
      <c r="G366" s="83"/>
      <c r="H366" s="83"/>
      <c r="I366" s="83"/>
      <c r="J366" s="83"/>
      <c r="K366" s="83"/>
    </row>
    <row r="367" spans="2:11" x14ac:dyDescent="0.3">
      <c r="B367" s="83"/>
      <c r="C367" s="83"/>
      <c r="D367" s="83"/>
      <c r="E367" s="83"/>
      <c r="F367" s="83"/>
      <c r="G367" s="83"/>
      <c r="H367" s="83"/>
      <c r="I367" s="83"/>
      <c r="J367" s="83"/>
      <c r="K367" s="83"/>
    </row>
    <row r="368" spans="2:11" x14ac:dyDescent="0.3">
      <c r="B368" s="83"/>
      <c r="C368" s="83"/>
      <c r="D368" s="83"/>
      <c r="E368" s="83"/>
      <c r="F368" s="83"/>
      <c r="G368" s="83"/>
      <c r="H368" s="83"/>
      <c r="I368" s="83"/>
      <c r="J368" s="83"/>
      <c r="K368" s="83"/>
    </row>
    <row r="369" spans="2:11" x14ac:dyDescent="0.3">
      <c r="B369" s="83"/>
      <c r="C369" s="83"/>
      <c r="D369" s="83"/>
      <c r="E369" s="83"/>
      <c r="F369" s="83"/>
      <c r="G369" s="83"/>
      <c r="H369" s="83"/>
      <c r="I369" s="83"/>
      <c r="J369" s="83"/>
      <c r="K369" s="83"/>
    </row>
    <row r="370" spans="2:11" x14ac:dyDescent="0.3">
      <c r="B370" s="83"/>
      <c r="C370" s="83"/>
      <c r="D370" s="83"/>
      <c r="E370" s="83"/>
      <c r="F370" s="83"/>
      <c r="G370" s="83"/>
      <c r="H370" s="83"/>
      <c r="I370" s="83"/>
      <c r="J370" s="83"/>
      <c r="K370" s="83"/>
    </row>
    <row r="371" spans="2:11" x14ac:dyDescent="0.3">
      <c r="B371" s="83"/>
      <c r="C371" s="83"/>
      <c r="D371" s="83"/>
      <c r="E371" s="83"/>
      <c r="F371" s="83"/>
      <c r="G371" s="83"/>
      <c r="H371" s="83"/>
      <c r="I371" s="83"/>
      <c r="J371" s="83"/>
      <c r="K371" s="83"/>
    </row>
    <row r="372" spans="2:11" x14ac:dyDescent="0.3">
      <c r="B372" s="83"/>
      <c r="C372" s="83"/>
      <c r="D372" s="83"/>
      <c r="E372" s="83"/>
      <c r="F372" s="83"/>
      <c r="G372" s="83"/>
      <c r="H372" s="83"/>
      <c r="I372" s="83"/>
      <c r="J372" s="83"/>
      <c r="K372" s="83"/>
    </row>
    <row r="373" spans="2:11" x14ac:dyDescent="0.3">
      <c r="B373" s="83"/>
      <c r="C373" s="83"/>
      <c r="D373" s="83"/>
      <c r="E373" s="83"/>
      <c r="F373" s="83"/>
      <c r="G373" s="83"/>
      <c r="H373" s="83"/>
      <c r="I373" s="83"/>
      <c r="J373" s="83"/>
      <c r="K373" s="83"/>
    </row>
    <row r="374" spans="2:11" x14ac:dyDescent="0.3">
      <c r="B374" s="83"/>
      <c r="C374" s="83"/>
      <c r="D374" s="83"/>
      <c r="E374" s="83"/>
      <c r="F374" s="83"/>
      <c r="G374" s="83"/>
      <c r="H374" s="83"/>
      <c r="I374" s="83"/>
      <c r="J374" s="83"/>
      <c r="K374" s="83"/>
    </row>
    <row r="375" spans="2:11" x14ac:dyDescent="0.3">
      <c r="B375" s="83"/>
      <c r="C375" s="83"/>
      <c r="D375" s="83"/>
      <c r="E375" s="83"/>
      <c r="F375" s="83"/>
      <c r="G375" s="83"/>
      <c r="H375" s="83"/>
      <c r="I375" s="83"/>
      <c r="J375" s="83"/>
      <c r="K375" s="83"/>
    </row>
    <row r="376" spans="2:11" x14ac:dyDescent="0.3">
      <c r="B376" s="83"/>
      <c r="C376" s="83"/>
      <c r="D376" s="83"/>
      <c r="E376" s="83"/>
      <c r="F376" s="83"/>
      <c r="G376" s="83"/>
      <c r="H376" s="83"/>
      <c r="I376" s="83"/>
      <c r="J376" s="83"/>
      <c r="K376" s="83"/>
    </row>
    <row r="377" spans="2:11" x14ac:dyDescent="0.3">
      <c r="B377" s="83"/>
      <c r="C377" s="83"/>
      <c r="D377" s="83"/>
      <c r="E377" s="83"/>
      <c r="F377" s="83"/>
      <c r="G377" s="83"/>
      <c r="H377" s="83"/>
      <c r="I377" s="83"/>
      <c r="J377" s="83"/>
      <c r="K377" s="83"/>
    </row>
    <row r="378" spans="2:11" x14ac:dyDescent="0.3">
      <c r="B378" s="83"/>
      <c r="C378" s="83"/>
      <c r="D378" s="83"/>
      <c r="E378" s="83"/>
      <c r="F378" s="83"/>
      <c r="G378" s="83"/>
      <c r="H378" s="83"/>
      <c r="I378" s="83"/>
      <c r="J378" s="83"/>
      <c r="K378" s="83"/>
    </row>
    <row r="379" spans="2:11" x14ac:dyDescent="0.3">
      <c r="B379" s="83"/>
      <c r="C379" s="83"/>
      <c r="D379" s="83"/>
      <c r="E379" s="83"/>
      <c r="F379" s="83"/>
      <c r="G379" s="83"/>
      <c r="H379" s="83"/>
      <c r="I379" s="83"/>
      <c r="J379" s="83"/>
      <c r="K379" s="83"/>
    </row>
    <row r="380" spans="2:11" x14ac:dyDescent="0.3">
      <c r="B380" s="83"/>
      <c r="C380" s="83"/>
      <c r="D380" s="83"/>
      <c r="E380" s="83"/>
      <c r="F380" s="83"/>
      <c r="G380" s="83"/>
      <c r="H380" s="83"/>
      <c r="I380" s="83"/>
      <c r="J380" s="83"/>
      <c r="K380" s="83"/>
    </row>
    <row r="381" spans="2:11" x14ac:dyDescent="0.3">
      <c r="B381" s="83"/>
      <c r="C381" s="83"/>
      <c r="D381" s="83"/>
      <c r="E381" s="83"/>
      <c r="F381" s="83"/>
      <c r="G381" s="83"/>
      <c r="H381" s="83"/>
      <c r="I381" s="83"/>
      <c r="J381" s="83"/>
      <c r="K381" s="83"/>
    </row>
    <row r="382" spans="2:11" x14ac:dyDescent="0.3">
      <c r="B382" s="83"/>
      <c r="C382" s="83"/>
      <c r="D382" s="83"/>
      <c r="E382" s="83"/>
      <c r="F382" s="83"/>
      <c r="G382" s="83"/>
      <c r="H382" s="83"/>
      <c r="I382" s="83"/>
      <c r="J382" s="83"/>
      <c r="K382" s="83"/>
    </row>
    <row r="383" spans="2:11" x14ac:dyDescent="0.3">
      <c r="B383" s="83"/>
      <c r="C383" s="83"/>
      <c r="D383" s="83"/>
      <c r="E383" s="83"/>
      <c r="F383" s="83"/>
      <c r="G383" s="83"/>
      <c r="H383" s="83"/>
      <c r="I383" s="83"/>
      <c r="J383" s="83"/>
      <c r="K383" s="83"/>
    </row>
    <row r="384" spans="2:11" x14ac:dyDescent="0.3">
      <c r="B384" s="83"/>
      <c r="C384" s="83"/>
      <c r="D384" s="83"/>
      <c r="E384" s="83"/>
      <c r="F384" s="83"/>
      <c r="G384" s="83"/>
      <c r="H384" s="83"/>
      <c r="I384" s="83"/>
      <c r="J384" s="83"/>
      <c r="K384" s="83"/>
    </row>
    <row r="385" spans="2:11" x14ac:dyDescent="0.3">
      <c r="B385" s="83"/>
      <c r="C385" s="83"/>
      <c r="D385" s="83"/>
      <c r="E385" s="83"/>
      <c r="F385" s="83"/>
      <c r="G385" s="83"/>
      <c r="H385" s="83"/>
      <c r="I385" s="83"/>
      <c r="J385" s="83"/>
      <c r="K385" s="83"/>
    </row>
    <row r="386" spans="2:11" x14ac:dyDescent="0.3">
      <c r="B386" s="83"/>
      <c r="C386" s="83"/>
      <c r="D386" s="83"/>
      <c r="E386" s="83"/>
      <c r="F386" s="83"/>
      <c r="G386" s="83"/>
      <c r="H386" s="83"/>
      <c r="I386" s="83"/>
      <c r="J386" s="83"/>
      <c r="K386" s="83"/>
    </row>
    <row r="387" spans="2:11" x14ac:dyDescent="0.3">
      <c r="B387" s="83"/>
      <c r="C387" s="83"/>
      <c r="D387" s="83"/>
      <c r="E387" s="83"/>
      <c r="F387" s="83"/>
      <c r="G387" s="83"/>
      <c r="H387" s="83"/>
      <c r="I387" s="83"/>
      <c r="J387" s="83"/>
      <c r="K387" s="83"/>
    </row>
    <row r="388" spans="2:11" x14ac:dyDescent="0.3">
      <c r="B388" s="83"/>
      <c r="C388" s="83"/>
      <c r="D388" s="83"/>
      <c r="E388" s="83"/>
      <c r="F388" s="83"/>
      <c r="G388" s="83"/>
      <c r="H388" s="83"/>
      <c r="I388" s="83"/>
      <c r="J388" s="83"/>
      <c r="K388" s="83"/>
    </row>
    <row r="389" spans="2:11" x14ac:dyDescent="0.3">
      <c r="B389" s="83"/>
      <c r="C389" s="83"/>
      <c r="D389" s="83"/>
      <c r="E389" s="83"/>
      <c r="F389" s="83"/>
      <c r="G389" s="83"/>
      <c r="H389" s="83"/>
      <c r="I389" s="83"/>
      <c r="J389" s="83"/>
      <c r="K389" s="83"/>
    </row>
    <row r="390" spans="2:11" x14ac:dyDescent="0.3">
      <c r="B390" s="83"/>
      <c r="C390" s="83"/>
      <c r="D390" s="83"/>
      <c r="E390" s="83"/>
      <c r="F390" s="83"/>
      <c r="G390" s="83"/>
      <c r="H390" s="83"/>
      <c r="I390" s="83"/>
      <c r="J390" s="83"/>
      <c r="K390" s="83"/>
    </row>
    <row r="391" spans="2:11" x14ac:dyDescent="0.3">
      <c r="B391" s="83"/>
      <c r="C391" s="83"/>
      <c r="D391" s="83"/>
      <c r="E391" s="83"/>
      <c r="F391" s="83"/>
      <c r="G391" s="83"/>
      <c r="H391" s="83"/>
      <c r="I391" s="83"/>
      <c r="J391" s="83"/>
      <c r="K391" s="83"/>
    </row>
    <row r="392" spans="2:11" x14ac:dyDescent="0.3">
      <c r="B392" s="83"/>
      <c r="C392" s="83"/>
      <c r="D392" s="83"/>
      <c r="E392" s="83"/>
      <c r="F392" s="83"/>
      <c r="G392" s="83"/>
      <c r="H392" s="83"/>
      <c r="I392" s="83"/>
      <c r="J392" s="83"/>
      <c r="K392" s="83"/>
    </row>
    <row r="393" spans="2:11" x14ac:dyDescent="0.3">
      <c r="B393" s="83"/>
      <c r="C393" s="83"/>
      <c r="D393" s="83"/>
      <c r="E393" s="83"/>
      <c r="F393" s="83"/>
      <c r="G393" s="83"/>
      <c r="H393" s="83"/>
      <c r="I393" s="83"/>
      <c r="J393" s="83"/>
      <c r="K393" s="83"/>
    </row>
    <row r="394" spans="2:11" x14ac:dyDescent="0.3">
      <c r="B394" s="83"/>
      <c r="C394" s="83"/>
      <c r="D394" s="83"/>
      <c r="E394" s="83"/>
      <c r="F394" s="83"/>
      <c r="G394" s="83"/>
      <c r="H394" s="83"/>
      <c r="I394" s="83"/>
      <c r="J394" s="83"/>
      <c r="K394" s="83"/>
    </row>
    <row r="395" spans="2:11" x14ac:dyDescent="0.3">
      <c r="B395" s="83"/>
      <c r="C395" s="83"/>
      <c r="D395" s="83"/>
      <c r="E395" s="83"/>
      <c r="F395" s="83"/>
      <c r="G395" s="83"/>
      <c r="H395" s="83"/>
      <c r="I395" s="83"/>
      <c r="J395" s="83"/>
      <c r="K395" s="83"/>
    </row>
    <row r="396" spans="2:11" x14ac:dyDescent="0.3">
      <c r="B396" s="83"/>
      <c r="C396" s="83"/>
      <c r="D396" s="83"/>
      <c r="E396" s="83"/>
      <c r="F396" s="83"/>
      <c r="G396" s="83"/>
      <c r="H396" s="83"/>
      <c r="I396" s="83"/>
      <c r="J396" s="83"/>
      <c r="K396" s="83"/>
    </row>
    <row r="397" spans="2:11" x14ac:dyDescent="0.3">
      <c r="B397" s="83"/>
      <c r="C397" s="83"/>
      <c r="D397" s="83"/>
      <c r="E397" s="83"/>
      <c r="F397" s="83"/>
      <c r="G397" s="83"/>
      <c r="H397" s="83"/>
      <c r="I397" s="83"/>
      <c r="J397" s="83"/>
      <c r="K397" s="83"/>
    </row>
    <row r="398" spans="2:11" x14ac:dyDescent="0.3">
      <c r="B398" s="83"/>
      <c r="C398" s="83"/>
      <c r="D398" s="83"/>
      <c r="E398" s="83"/>
      <c r="F398" s="83"/>
      <c r="G398" s="83"/>
      <c r="H398" s="83"/>
      <c r="I398" s="83"/>
      <c r="J398" s="83"/>
      <c r="K398" s="83"/>
    </row>
    <row r="399" spans="2:11" x14ac:dyDescent="0.3">
      <c r="B399" s="83"/>
      <c r="C399" s="83"/>
      <c r="D399" s="83"/>
      <c r="E399" s="83"/>
      <c r="F399" s="83"/>
      <c r="G399" s="83"/>
      <c r="H399" s="83"/>
      <c r="I399" s="83"/>
      <c r="J399" s="83"/>
      <c r="K399" s="83"/>
    </row>
    <row r="400" spans="2:11" x14ac:dyDescent="0.3">
      <c r="B400" s="83"/>
      <c r="C400" s="83"/>
      <c r="D400" s="83"/>
      <c r="E400" s="83"/>
      <c r="F400" s="83"/>
      <c r="G400" s="83"/>
      <c r="H400" s="83"/>
      <c r="I400" s="83"/>
      <c r="J400" s="83"/>
      <c r="K400" s="83"/>
    </row>
    <row r="401" spans="2:11" x14ac:dyDescent="0.3">
      <c r="B401" s="83"/>
      <c r="C401" s="83"/>
      <c r="D401" s="83"/>
      <c r="E401" s="83"/>
      <c r="F401" s="83"/>
      <c r="G401" s="83"/>
      <c r="H401" s="83"/>
      <c r="I401" s="83"/>
      <c r="J401" s="83"/>
      <c r="K401" s="83"/>
    </row>
    <row r="402" spans="2:11" x14ac:dyDescent="0.3">
      <c r="B402" s="83"/>
      <c r="C402" s="83"/>
      <c r="D402" s="83"/>
      <c r="E402" s="83"/>
      <c r="F402" s="83"/>
      <c r="G402" s="83"/>
      <c r="H402" s="83"/>
      <c r="I402" s="83"/>
      <c r="J402" s="83"/>
      <c r="K402" s="83"/>
    </row>
    <row r="403" spans="2:11" x14ac:dyDescent="0.3">
      <c r="B403" s="83"/>
      <c r="C403" s="83"/>
      <c r="D403" s="83"/>
      <c r="E403" s="83"/>
      <c r="F403" s="83"/>
      <c r="G403" s="83"/>
      <c r="H403" s="83"/>
      <c r="I403" s="83"/>
      <c r="J403" s="83"/>
      <c r="K403" s="83"/>
    </row>
    <row r="404" spans="2:11" x14ac:dyDescent="0.3">
      <c r="B404" s="83"/>
      <c r="C404" s="83"/>
      <c r="D404" s="83"/>
      <c r="E404" s="83"/>
      <c r="F404" s="83"/>
      <c r="G404" s="83"/>
      <c r="H404" s="83"/>
      <c r="I404" s="83"/>
      <c r="J404" s="83"/>
      <c r="K404" s="83"/>
    </row>
    <row r="405" spans="2:11" x14ac:dyDescent="0.3">
      <c r="B405" s="83"/>
      <c r="C405" s="83"/>
      <c r="D405" s="83"/>
      <c r="E405" s="83"/>
      <c r="F405" s="83"/>
      <c r="G405" s="83"/>
      <c r="H405" s="83"/>
      <c r="I405" s="83"/>
      <c r="J405" s="83"/>
      <c r="K405" s="83"/>
    </row>
    <row r="406" spans="2:11" x14ac:dyDescent="0.3">
      <c r="B406" s="83"/>
      <c r="C406" s="83"/>
      <c r="D406" s="83"/>
      <c r="E406" s="83"/>
      <c r="F406" s="83"/>
      <c r="G406" s="83"/>
      <c r="H406" s="83"/>
      <c r="I406" s="83"/>
      <c r="J406" s="83"/>
      <c r="K406" s="83"/>
    </row>
    <row r="407" spans="2:11" x14ac:dyDescent="0.3">
      <c r="B407" s="83"/>
      <c r="C407" s="83"/>
      <c r="D407" s="83"/>
      <c r="E407" s="83"/>
      <c r="F407" s="83"/>
      <c r="G407" s="83"/>
      <c r="H407" s="83"/>
      <c r="I407" s="83"/>
      <c r="J407" s="83"/>
      <c r="K407" s="83"/>
    </row>
    <row r="408" spans="2:11" x14ac:dyDescent="0.3">
      <c r="B408" s="83"/>
      <c r="C408" s="83"/>
      <c r="D408" s="83"/>
      <c r="E408" s="83"/>
      <c r="F408" s="83"/>
      <c r="G408" s="83"/>
      <c r="H408" s="83"/>
      <c r="I408" s="83"/>
      <c r="J408" s="83"/>
      <c r="K408" s="83"/>
    </row>
    <row r="409" spans="2:11" x14ac:dyDescent="0.3">
      <c r="B409" s="83"/>
      <c r="C409" s="83"/>
      <c r="D409" s="83"/>
      <c r="E409" s="83"/>
      <c r="F409" s="83"/>
      <c r="G409" s="83"/>
      <c r="H409" s="83"/>
      <c r="I409" s="83"/>
      <c r="J409" s="83"/>
      <c r="K409" s="83"/>
    </row>
    <row r="410" spans="2:11" x14ac:dyDescent="0.3">
      <c r="B410" s="83"/>
      <c r="C410" s="83"/>
      <c r="D410" s="83"/>
      <c r="E410" s="83"/>
      <c r="F410" s="83"/>
      <c r="G410" s="83"/>
      <c r="H410" s="83"/>
      <c r="I410" s="83"/>
      <c r="J410" s="83"/>
      <c r="K410" s="83"/>
    </row>
    <row r="411" spans="2:11" x14ac:dyDescent="0.3">
      <c r="B411" s="83"/>
      <c r="C411" s="83"/>
      <c r="D411" s="83"/>
      <c r="E411" s="83"/>
      <c r="F411" s="83"/>
      <c r="G411" s="83"/>
      <c r="H411" s="83"/>
      <c r="I411" s="83"/>
      <c r="J411" s="83"/>
      <c r="K411" s="83"/>
    </row>
    <row r="412" spans="2:11" x14ac:dyDescent="0.3">
      <c r="B412" s="83"/>
      <c r="C412" s="83"/>
      <c r="D412" s="83"/>
      <c r="E412" s="83"/>
      <c r="F412" s="83"/>
      <c r="G412" s="83"/>
      <c r="H412" s="83"/>
      <c r="I412" s="83"/>
      <c r="J412" s="83"/>
      <c r="K412" s="83"/>
    </row>
    <row r="413" spans="2:11" x14ac:dyDescent="0.3">
      <c r="B413" s="83"/>
      <c r="C413" s="83"/>
      <c r="D413" s="83"/>
      <c r="E413" s="83"/>
      <c r="F413" s="83"/>
      <c r="G413" s="83"/>
      <c r="H413" s="83"/>
      <c r="I413" s="83"/>
      <c r="J413" s="83"/>
      <c r="K413" s="83"/>
    </row>
    <row r="414" spans="2:11" x14ac:dyDescent="0.3">
      <c r="B414" s="83"/>
      <c r="C414" s="83"/>
      <c r="D414" s="83"/>
      <c r="E414" s="83"/>
      <c r="F414" s="83"/>
      <c r="G414" s="83"/>
      <c r="H414" s="83"/>
      <c r="I414" s="83"/>
      <c r="J414" s="83"/>
      <c r="K414" s="83"/>
    </row>
    <row r="415" spans="2:11" x14ac:dyDescent="0.3">
      <c r="B415" s="83"/>
      <c r="C415" s="83"/>
      <c r="D415" s="83"/>
      <c r="E415" s="83"/>
      <c r="F415" s="83"/>
      <c r="G415" s="83"/>
      <c r="H415" s="83"/>
      <c r="I415" s="83"/>
      <c r="J415" s="83"/>
      <c r="K415" s="83"/>
    </row>
    <row r="416" spans="2:11" x14ac:dyDescent="0.3">
      <c r="B416" s="83"/>
      <c r="C416" s="83"/>
      <c r="D416" s="83"/>
      <c r="E416" s="83"/>
      <c r="F416" s="83"/>
      <c r="G416" s="83"/>
      <c r="H416" s="83"/>
      <c r="I416" s="83"/>
      <c r="J416" s="83"/>
      <c r="K416" s="83"/>
    </row>
    <row r="417" spans="2:11" x14ac:dyDescent="0.3">
      <c r="B417" s="83"/>
      <c r="C417" s="83"/>
      <c r="D417" s="83"/>
      <c r="E417" s="83"/>
      <c r="F417" s="83"/>
      <c r="G417" s="83"/>
      <c r="H417" s="83"/>
      <c r="I417" s="83"/>
      <c r="J417" s="83"/>
      <c r="K417" s="83"/>
    </row>
    <row r="418" spans="2:11" x14ac:dyDescent="0.3">
      <c r="B418" s="83"/>
      <c r="C418" s="83"/>
      <c r="D418" s="83"/>
      <c r="E418" s="83"/>
      <c r="F418" s="83"/>
      <c r="G418" s="83"/>
      <c r="H418" s="83"/>
      <c r="I418" s="83"/>
      <c r="J418" s="83"/>
      <c r="K418" s="83"/>
    </row>
    <row r="419" spans="2:11" x14ac:dyDescent="0.3">
      <c r="B419" s="83"/>
      <c r="C419" s="83"/>
      <c r="D419" s="83"/>
      <c r="E419" s="83"/>
      <c r="F419" s="83"/>
      <c r="G419" s="83"/>
      <c r="H419" s="83"/>
      <c r="I419" s="83"/>
      <c r="J419" s="83"/>
      <c r="K419" s="83"/>
    </row>
    <row r="420" spans="2:11" x14ac:dyDescent="0.3">
      <c r="B420" s="83"/>
      <c r="C420" s="83"/>
      <c r="D420" s="83"/>
      <c r="E420" s="83"/>
      <c r="F420" s="83"/>
      <c r="G420" s="83"/>
      <c r="H420" s="83"/>
      <c r="I420" s="83"/>
      <c r="J420" s="83"/>
      <c r="K420" s="83"/>
    </row>
    <row r="421" spans="2:11" x14ac:dyDescent="0.3">
      <c r="B421" s="83"/>
      <c r="C421" s="83"/>
      <c r="D421" s="83"/>
      <c r="E421" s="83"/>
      <c r="F421" s="83"/>
      <c r="G421" s="83"/>
      <c r="H421" s="83"/>
      <c r="I421" s="83"/>
      <c r="J421" s="83"/>
      <c r="K421" s="83"/>
    </row>
    <row r="422" spans="2:11" x14ac:dyDescent="0.3">
      <c r="B422" s="83"/>
      <c r="C422" s="83"/>
      <c r="D422" s="83"/>
      <c r="E422" s="83"/>
      <c r="F422" s="83"/>
      <c r="G422" s="83"/>
      <c r="H422" s="83"/>
      <c r="I422" s="83"/>
      <c r="J422" s="83"/>
      <c r="K422" s="83"/>
    </row>
    <row r="423" spans="2:11" x14ac:dyDescent="0.3">
      <c r="B423" s="83"/>
      <c r="C423" s="83"/>
      <c r="D423" s="83"/>
      <c r="E423" s="83"/>
      <c r="F423" s="83"/>
      <c r="G423" s="83"/>
      <c r="H423" s="83"/>
      <c r="I423" s="83"/>
      <c r="J423" s="83"/>
      <c r="K423" s="83"/>
    </row>
    <row r="424" spans="2:11" x14ac:dyDescent="0.3">
      <c r="B424" s="83"/>
      <c r="C424" s="83"/>
      <c r="D424" s="83"/>
      <c r="E424" s="83"/>
      <c r="F424" s="83"/>
      <c r="G424" s="83"/>
      <c r="H424" s="83"/>
      <c r="I424" s="83"/>
      <c r="J424" s="83"/>
      <c r="K424" s="83"/>
    </row>
    <row r="425" spans="2:11" x14ac:dyDescent="0.3">
      <c r="B425" s="83"/>
      <c r="C425" s="83"/>
      <c r="D425" s="83"/>
      <c r="E425" s="83"/>
      <c r="F425" s="83"/>
      <c r="G425" s="83"/>
      <c r="H425" s="83"/>
      <c r="I425" s="83"/>
      <c r="J425" s="83"/>
      <c r="K425" s="83"/>
    </row>
    <row r="426" spans="2:11" x14ac:dyDescent="0.3">
      <c r="B426" s="83"/>
      <c r="C426" s="83"/>
      <c r="D426" s="83"/>
      <c r="E426" s="83"/>
      <c r="F426" s="83"/>
      <c r="G426" s="83"/>
      <c r="H426" s="83"/>
      <c r="I426" s="83"/>
      <c r="J426" s="83"/>
      <c r="K426" s="83"/>
    </row>
    <row r="427" spans="2:11" x14ac:dyDescent="0.3">
      <c r="B427" s="83"/>
      <c r="C427" s="83"/>
      <c r="D427" s="83"/>
      <c r="E427" s="83"/>
      <c r="F427" s="83"/>
      <c r="G427" s="83"/>
      <c r="H427" s="83"/>
      <c r="I427" s="83"/>
      <c r="J427" s="83"/>
      <c r="K427" s="83"/>
    </row>
    <row r="428" spans="2:11" x14ac:dyDescent="0.3">
      <c r="B428" s="83"/>
      <c r="C428" s="83"/>
      <c r="D428" s="83"/>
      <c r="E428" s="83"/>
      <c r="F428" s="83"/>
      <c r="G428" s="83"/>
      <c r="H428" s="83"/>
      <c r="I428" s="83"/>
      <c r="J428" s="83"/>
      <c r="K428" s="83"/>
    </row>
    <row r="429" spans="2:11" x14ac:dyDescent="0.3">
      <c r="B429" s="83"/>
      <c r="C429" s="83"/>
      <c r="D429" s="83"/>
      <c r="E429" s="83"/>
      <c r="F429" s="83"/>
      <c r="G429" s="83"/>
      <c r="H429" s="83"/>
      <c r="I429" s="83"/>
      <c r="J429" s="83"/>
      <c r="K429" s="83"/>
    </row>
    <row r="430" spans="2:11" x14ac:dyDescent="0.3">
      <c r="B430" s="83"/>
      <c r="C430" s="83"/>
      <c r="D430" s="83"/>
      <c r="E430" s="83"/>
      <c r="F430" s="83"/>
      <c r="G430" s="83"/>
      <c r="H430" s="83"/>
      <c r="I430" s="83"/>
      <c r="J430" s="83"/>
      <c r="K430" s="83"/>
    </row>
    <row r="431" spans="2:11" x14ac:dyDescent="0.3">
      <c r="B431" s="83"/>
      <c r="C431" s="83"/>
      <c r="D431" s="83"/>
      <c r="E431" s="83"/>
      <c r="F431" s="83"/>
      <c r="G431" s="83"/>
      <c r="H431" s="83"/>
      <c r="I431" s="83"/>
      <c r="J431" s="83"/>
      <c r="K431" s="83"/>
    </row>
    <row r="432" spans="2:11" x14ac:dyDescent="0.3">
      <c r="B432" s="83"/>
      <c r="C432" s="83"/>
      <c r="D432" s="83"/>
      <c r="E432" s="83"/>
      <c r="F432" s="83"/>
      <c r="G432" s="83"/>
      <c r="H432" s="83"/>
      <c r="I432" s="83"/>
      <c r="J432" s="83"/>
      <c r="K432" s="83"/>
    </row>
    <row r="433" spans="2:11" x14ac:dyDescent="0.3">
      <c r="B433" s="83"/>
      <c r="C433" s="83"/>
      <c r="D433" s="83"/>
      <c r="E433" s="83"/>
      <c r="F433" s="83"/>
      <c r="G433" s="83"/>
      <c r="H433" s="83"/>
      <c r="I433" s="83"/>
      <c r="J433" s="83"/>
      <c r="K433" s="83"/>
    </row>
    <row r="434" spans="2:11" x14ac:dyDescent="0.3">
      <c r="B434" s="83"/>
      <c r="C434" s="83"/>
      <c r="D434" s="83"/>
      <c r="E434" s="83"/>
      <c r="F434" s="83"/>
      <c r="G434" s="83"/>
      <c r="H434" s="83"/>
      <c r="I434" s="83"/>
      <c r="J434" s="83"/>
      <c r="K434" s="83"/>
    </row>
    <row r="435" spans="2:11" x14ac:dyDescent="0.3">
      <c r="B435" s="83"/>
      <c r="C435" s="83"/>
      <c r="D435" s="83"/>
      <c r="E435" s="83"/>
      <c r="F435" s="83"/>
      <c r="G435" s="83"/>
      <c r="H435" s="83"/>
      <c r="I435" s="83"/>
      <c r="J435" s="83"/>
      <c r="K435" s="83"/>
    </row>
    <row r="436" spans="2:11" x14ac:dyDescent="0.3">
      <c r="B436" s="83"/>
      <c r="C436" s="83"/>
      <c r="D436" s="83"/>
      <c r="E436" s="83"/>
      <c r="F436" s="83"/>
      <c r="G436" s="83"/>
      <c r="H436" s="83"/>
      <c r="I436" s="83"/>
      <c r="J436" s="83"/>
      <c r="K436" s="83"/>
    </row>
    <row r="437" spans="2:11" x14ac:dyDescent="0.3">
      <c r="B437" s="83"/>
      <c r="C437" s="83"/>
      <c r="D437" s="83"/>
      <c r="E437" s="83"/>
      <c r="F437" s="83"/>
      <c r="G437" s="83"/>
      <c r="H437" s="83"/>
      <c r="I437" s="83"/>
      <c r="J437" s="83"/>
      <c r="K437" s="83"/>
    </row>
    <row r="438" spans="2:11" x14ac:dyDescent="0.3">
      <c r="B438" s="83"/>
      <c r="C438" s="83"/>
      <c r="D438" s="83"/>
      <c r="E438" s="83"/>
      <c r="F438" s="83"/>
      <c r="G438" s="83"/>
      <c r="H438" s="83"/>
      <c r="I438" s="83"/>
      <c r="J438" s="83"/>
      <c r="K438" s="83"/>
    </row>
    <row r="439" spans="2:11" x14ac:dyDescent="0.3">
      <c r="B439" s="83"/>
      <c r="C439" s="83"/>
      <c r="D439" s="83"/>
      <c r="E439" s="83"/>
      <c r="F439" s="83"/>
      <c r="G439" s="83"/>
      <c r="H439" s="83"/>
      <c r="I439" s="83"/>
      <c r="J439" s="83"/>
      <c r="K439" s="83"/>
    </row>
    <row r="440" spans="2:11" x14ac:dyDescent="0.3">
      <c r="B440" s="83"/>
      <c r="C440" s="83"/>
      <c r="D440" s="83"/>
      <c r="E440" s="83"/>
      <c r="F440" s="83"/>
      <c r="G440" s="83"/>
      <c r="H440" s="83"/>
      <c r="I440" s="83"/>
      <c r="J440" s="83"/>
      <c r="K440" s="83"/>
    </row>
    <row r="441" spans="2:11" x14ac:dyDescent="0.3">
      <c r="B441" s="83"/>
      <c r="C441" s="83"/>
      <c r="D441" s="83"/>
      <c r="E441" s="83"/>
      <c r="F441" s="83"/>
      <c r="G441" s="83"/>
      <c r="H441" s="83"/>
      <c r="I441" s="83"/>
      <c r="J441" s="83"/>
      <c r="K441" s="83"/>
    </row>
    <row r="442" spans="2:11" x14ac:dyDescent="0.3">
      <c r="B442" s="83"/>
      <c r="C442" s="83"/>
      <c r="D442" s="83"/>
      <c r="E442" s="83"/>
      <c r="F442" s="83"/>
      <c r="G442" s="83"/>
      <c r="H442" s="83"/>
      <c r="I442" s="83"/>
      <c r="J442" s="83"/>
      <c r="K442" s="83"/>
    </row>
    <row r="443" spans="2:11" x14ac:dyDescent="0.3">
      <c r="B443" s="83"/>
      <c r="C443" s="83"/>
      <c r="D443" s="83"/>
      <c r="E443" s="83"/>
      <c r="F443" s="83"/>
      <c r="G443" s="83"/>
      <c r="H443" s="83"/>
      <c r="I443" s="83"/>
      <c r="J443" s="83"/>
      <c r="K443" s="83"/>
    </row>
    <row r="444" spans="2:11" x14ac:dyDescent="0.3">
      <c r="B444" s="83"/>
      <c r="C444" s="83"/>
      <c r="D444" s="83"/>
      <c r="E444" s="83"/>
      <c r="F444" s="83"/>
      <c r="G444" s="83"/>
      <c r="H444" s="83"/>
      <c r="I444" s="83"/>
      <c r="J444" s="83"/>
      <c r="K444" s="83"/>
    </row>
    <row r="445" spans="2:11" x14ac:dyDescent="0.3">
      <c r="B445" s="83"/>
      <c r="C445" s="83"/>
      <c r="D445" s="83"/>
      <c r="E445" s="83"/>
      <c r="F445" s="83"/>
      <c r="G445" s="83"/>
      <c r="H445" s="83"/>
      <c r="I445" s="83"/>
      <c r="J445" s="83"/>
      <c r="K445" s="83"/>
    </row>
    <row r="446" spans="2:11" x14ac:dyDescent="0.3">
      <c r="B446" s="83"/>
      <c r="C446" s="83"/>
      <c r="D446" s="83"/>
      <c r="E446" s="83"/>
      <c r="F446" s="83"/>
      <c r="G446" s="83"/>
      <c r="H446" s="83"/>
      <c r="I446" s="83"/>
      <c r="J446" s="83"/>
      <c r="K446" s="83"/>
    </row>
    <row r="447" spans="2:11" x14ac:dyDescent="0.3">
      <c r="B447" s="83"/>
      <c r="C447" s="83"/>
      <c r="D447" s="83"/>
      <c r="E447" s="83"/>
      <c r="F447" s="83"/>
      <c r="G447" s="83"/>
      <c r="H447" s="83"/>
      <c r="I447" s="83"/>
      <c r="J447" s="83"/>
      <c r="K447" s="83"/>
    </row>
    <row r="448" spans="2:11" x14ac:dyDescent="0.3">
      <c r="B448" s="83"/>
      <c r="C448" s="83"/>
      <c r="D448" s="83"/>
      <c r="E448" s="83"/>
      <c r="F448" s="83"/>
      <c r="G448" s="83"/>
      <c r="H448" s="83"/>
      <c r="I448" s="83"/>
      <c r="J448" s="83"/>
      <c r="K448" s="83"/>
    </row>
    <row r="449" spans="2:11" x14ac:dyDescent="0.3">
      <c r="B449" s="83"/>
      <c r="C449" s="83"/>
      <c r="D449" s="83"/>
      <c r="E449" s="83"/>
      <c r="F449" s="83"/>
      <c r="G449" s="83"/>
      <c r="H449" s="83"/>
      <c r="I449" s="83"/>
      <c r="J449" s="83"/>
      <c r="K449" s="83"/>
    </row>
    <row r="450" spans="2:11" x14ac:dyDescent="0.3">
      <c r="B450" s="83"/>
      <c r="C450" s="83"/>
      <c r="D450" s="83"/>
      <c r="E450" s="83"/>
      <c r="F450" s="83"/>
      <c r="G450" s="83"/>
      <c r="H450" s="83"/>
      <c r="I450" s="83"/>
      <c r="J450" s="83"/>
      <c r="K450" s="83"/>
    </row>
    <row r="451" spans="2:11" x14ac:dyDescent="0.3">
      <c r="B451" s="83"/>
      <c r="C451" s="83"/>
      <c r="D451" s="83"/>
      <c r="E451" s="83"/>
      <c r="F451" s="83"/>
      <c r="G451" s="83"/>
      <c r="H451" s="83"/>
      <c r="I451" s="83"/>
      <c r="J451" s="83"/>
      <c r="K451" s="83"/>
    </row>
    <row r="452" spans="2:11" x14ac:dyDescent="0.3">
      <c r="B452" s="83"/>
      <c r="C452" s="83"/>
      <c r="D452" s="83"/>
      <c r="E452" s="83"/>
      <c r="F452" s="83"/>
      <c r="G452" s="83"/>
      <c r="H452" s="83"/>
      <c r="I452" s="83"/>
      <c r="J452" s="83"/>
      <c r="K452" s="83"/>
    </row>
    <row r="453" spans="2:11" x14ac:dyDescent="0.3">
      <c r="B453" s="83"/>
      <c r="C453" s="83"/>
      <c r="D453" s="83"/>
      <c r="E453" s="83"/>
      <c r="F453" s="83"/>
      <c r="G453" s="83"/>
      <c r="H453" s="83"/>
      <c r="I453" s="83"/>
      <c r="J453" s="83"/>
      <c r="K453" s="83"/>
    </row>
    <row r="454" spans="2:11" x14ac:dyDescent="0.3">
      <c r="B454" s="83"/>
      <c r="C454" s="83"/>
      <c r="D454" s="83"/>
      <c r="E454" s="83"/>
      <c r="F454" s="83"/>
      <c r="G454" s="83"/>
      <c r="H454" s="83"/>
      <c r="I454" s="83"/>
      <c r="J454" s="83"/>
      <c r="K454" s="83"/>
    </row>
    <row r="455" spans="2:11" x14ac:dyDescent="0.3">
      <c r="B455" s="83"/>
      <c r="C455" s="83"/>
      <c r="D455" s="83"/>
      <c r="E455" s="83"/>
      <c r="F455" s="83"/>
      <c r="G455" s="83"/>
      <c r="H455" s="83"/>
      <c r="I455" s="83"/>
      <c r="J455" s="83"/>
      <c r="K455" s="83"/>
    </row>
    <row r="456" spans="2:11" x14ac:dyDescent="0.3">
      <c r="B456" s="83"/>
      <c r="C456" s="83"/>
      <c r="D456" s="83"/>
      <c r="E456" s="83"/>
      <c r="F456" s="83"/>
      <c r="G456" s="83"/>
      <c r="H456" s="83"/>
      <c r="I456" s="83"/>
      <c r="J456" s="83"/>
      <c r="K456" s="83"/>
    </row>
    <row r="457" spans="2:11" x14ac:dyDescent="0.3">
      <c r="B457" s="83"/>
      <c r="C457" s="83"/>
      <c r="D457" s="83"/>
      <c r="E457" s="83"/>
      <c r="F457" s="83"/>
      <c r="G457" s="83"/>
      <c r="H457" s="83"/>
      <c r="I457" s="83"/>
      <c r="J457" s="83"/>
      <c r="K457" s="83"/>
    </row>
    <row r="458" spans="2:11" x14ac:dyDescent="0.3">
      <c r="B458" s="83"/>
      <c r="C458" s="83"/>
      <c r="D458" s="83"/>
      <c r="E458" s="83"/>
      <c r="F458" s="83"/>
      <c r="G458" s="83"/>
      <c r="H458" s="83"/>
      <c r="I458" s="83"/>
      <c r="J458" s="83"/>
      <c r="K458" s="83"/>
    </row>
    <row r="459" spans="2:11" x14ac:dyDescent="0.3">
      <c r="B459" s="83"/>
      <c r="C459" s="83"/>
      <c r="D459" s="83"/>
      <c r="E459" s="83"/>
      <c r="F459" s="83"/>
      <c r="G459" s="83"/>
      <c r="H459" s="83"/>
      <c r="I459" s="83"/>
      <c r="J459" s="83"/>
      <c r="K459" s="83"/>
    </row>
    <row r="460" spans="2:11" x14ac:dyDescent="0.3">
      <c r="B460" s="83"/>
      <c r="C460" s="83"/>
      <c r="D460" s="83"/>
      <c r="E460" s="83"/>
      <c r="F460" s="83"/>
      <c r="G460" s="83"/>
      <c r="H460" s="83"/>
      <c r="I460" s="83"/>
      <c r="J460" s="83"/>
      <c r="K460" s="83"/>
    </row>
    <row r="461" spans="2:11" x14ac:dyDescent="0.3">
      <c r="B461" s="83"/>
      <c r="C461" s="83"/>
      <c r="D461" s="83"/>
      <c r="E461" s="83"/>
      <c r="F461" s="83"/>
      <c r="G461" s="83"/>
      <c r="H461" s="83"/>
      <c r="I461" s="83"/>
      <c r="J461" s="83"/>
      <c r="K461" s="83"/>
    </row>
    <row r="462" spans="2:11" x14ac:dyDescent="0.3">
      <c r="B462" s="83"/>
      <c r="C462" s="83"/>
      <c r="D462" s="83"/>
      <c r="E462" s="83"/>
      <c r="F462" s="83"/>
      <c r="G462" s="83"/>
      <c r="H462" s="83"/>
      <c r="I462" s="83"/>
      <c r="J462" s="83"/>
      <c r="K462" s="83"/>
    </row>
    <row r="463" spans="2:11" x14ac:dyDescent="0.3">
      <c r="B463" s="83"/>
      <c r="C463" s="83"/>
      <c r="D463" s="83"/>
      <c r="E463" s="83"/>
      <c r="F463" s="83"/>
      <c r="G463" s="83"/>
      <c r="H463" s="83"/>
      <c r="I463" s="83"/>
      <c r="J463" s="83"/>
      <c r="K463" s="83"/>
    </row>
    <row r="464" spans="2:11" x14ac:dyDescent="0.3">
      <c r="B464" s="83"/>
      <c r="C464" s="83"/>
      <c r="D464" s="83"/>
      <c r="E464" s="83"/>
      <c r="F464" s="83"/>
      <c r="G464" s="83"/>
      <c r="H464" s="83"/>
      <c r="I464" s="83"/>
      <c r="J464" s="83"/>
      <c r="K464" s="83"/>
    </row>
    <row r="465" spans="2:11" x14ac:dyDescent="0.3">
      <c r="B465" s="83"/>
      <c r="C465" s="83"/>
      <c r="D465" s="83"/>
      <c r="E465" s="83"/>
      <c r="F465" s="83"/>
      <c r="G465" s="83"/>
      <c r="H465" s="83"/>
      <c r="I465" s="83"/>
      <c r="J465" s="83"/>
      <c r="K465" s="83"/>
    </row>
    <row r="466" spans="2:11" x14ac:dyDescent="0.3">
      <c r="B466" s="83"/>
      <c r="C466" s="83"/>
      <c r="D466" s="83"/>
      <c r="E466" s="83"/>
      <c r="F466" s="83"/>
      <c r="G466" s="83"/>
      <c r="H466" s="83"/>
      <c r="I466" s="83"/>
      <c r="J466" s="83"/>
      <c r="K466" s="83"/>
    </row>
    <row r="467" spans="2:11" x14ac:dyDescent="0.3">
      <c r="B467" s="83"/>
      <c r="C467" s="83"/>
      <c r="D467" s="83"/>
      <c r="E467" s="83"/>
      <c r="F467" s="83"/>
      <c r="G467" s="83"/>
      <c r="H467" s="83"/>
      <c r="I467" s="83"/>
      <c r="J467" s="83"/>
      <c r="K467" s="83"/>
    </row>
    <row r="468" spans="2:11" x14ac:dyDescent="0.3">
      <c r="B468" s="83"/>
      <c r="C468" s="83"/>
      <c r="D468" s="83"/>
      <c r="E468" s="83"/>
      <c r="F468" s="83"/>
      <c r="G468" s="83"/>
      <c r="H468" s="83"/>
      <c r="I468" s="83"/>
      <c r="J468" s="83"/>
      <c r="K468" s="83"/>
    </row>
    <row r="469" spans="2:11" x14ac:dyDescent="0.3">
      <c r="B469" s="83"/>
      <c r="C469" s="83"/>
      <c r="D469" s="83"/>
      <c r="E469" s="83"/>
      <c r="F469" s="83"/>
      <c r="G469" s="83"/>
      <c r="H469" s="83"/>
      <c r="I469" s="83"/>
      <c r="J469" s="83"/>
      <c r="K469" s="83"/>
    </row>
    <row r="470" spans="2:11" x14ac:dyDescent="0.3">
      <c r="B470" s="83"/>
      <c r="C470" s="83"/>
      <c r="D470" s="83"/>
      <c r="E470" s="83"/>
      <c r="F470" s="83"/>
      <c r="G470" s="83"/>
      <c r="H470" s="83"/>
      <c r="I470" s="83"/>
      <c r="J470" s="83"/>
      <c r="K470" s="83"/>
    </row>
    <row r="471" spans="2:11" x14ac:dyDescent="0.3">
      <c r="B471" s="83"/>
      <c r="C471" s="83"/>
      <c r="D471" s="83"/>
      <c r="E471" s="83"/>
      <c r="F471" s="83"/>
      <c r="G471" s="83"/>
      <c r="H471" s="83"/>
      <c r="I471" s="83"/>
      <c r="J471" s="83"/>
      <c r="K471" s="83"/>
    </row>
    <row r="472" spans="2:11" x14ac:dyDescent="0.3">
      <c r="B472" s="83"/>
      <c r="C472" s="83"/>
      <c r="D472" s="83"/>
      <c r="E472" s="83"/>
      <c r="F472" s="83"/>
      <c r="G472" s="83"/>
      <c r="H472" s="83"/>
      <c r="I472" s="83"/>
      <c r="J472" s="83"/>
      <c r="K472" s="83"/>
    </row>
    <row r="473" spans="2:11" x14ac:dyDescent="0.3">
      <c r="B473" s="83"/>
      <c r="C473" s="83"/>
      <c r="D473" s="83"/>
      <c r="E473" s="83"/>
      <c r="F473" s="83"/>
      <c r="G473" s="83"/>
      <c r="H473" s="83"/>
      <c r="I473" s="83"/>
      <c r="J473" s="83"/>
      <c r="K473" s="83"/>
    </row>
    <row r="474" spans="2:11" x14ac:dyDescent="0.3">
      <c r="B474" s="83"/>
      <c r="C474" s="83"/>
      <c r="D474" s="83"/>
      <c r="E474" s="83"/>
      <c r="F474" s="83"/>
      <c r="G474" s="83"/>
      <c r="H474" s="83"/>
      <c r="I474" s="83"/>
      <c r="J474" s="83"/>
      <c r="K474" s="83"/>
    </row>
    <row r="475" spans="2:11" x14ac:dyDescent="0.3">
      <c r="B475" s="83"/>
      <c r="C475" s="83"/>
      <c r="D475" s="83"/>
      <c r="E475" s="83"/>
      <c r="F475" s="83"/>
      <c r="G475" s="83"/>
      <c r="H475" s="83"/>
      <c r="I475" s="83"/>
      <c r="J475" s="83"/>
      <c r="K475" s="83"/>
    </row>
    <row r="476" spans="2:11" x14ac:dyDescent="0.3">
      <c r="B476" s="83"/>
      <c r="C476" s="83"/>
      <c r="D476" s="83"/>
      <c r="E476" s="83"/>
      <c r="F476" s="83"/>
      <c r="G476" s="83"/>
      <c r="H476" s="83"/>
      <c r="I476" s="83"/>
      <c r="J476" s="83"/>
      <c r="K476" s="83"/>
    </row>
    <row r="477" spans="2:11" x14ac:dyDescent="0.3">
      <c r="B477" s="83"/>
      <c r="C477" s="83"/>
      <c r="D477" s="83"/>
      <c r="E477" s="83"/>
      <c r="F477" s="83"/>
      <c r="G477" s="83"/>
      <c r="H477" s="83"/>
      <c r="I477" s="83"/>
      <c r="J477" s="83"/>
      <c r="K477" s="83"/>
    </row>
    <row r="478" spans="2:11" x14ac:dyDescent="0.3">
      <c r="B478" s="83"/>
      <c r="C478" s="83"/>
      <c r="D478" s="83"/>
      <c r="E478" s="83"/>
      <c r="F478" s="83"/>
      <c r="G478" s="83"/>
      <c r="H478" s="83"/>
      <c r="I478" s="83"/>
      <c r="J478" s="83"/>
      <c r="K478" s="83"/>
    </row>
    <row r="479" spans="2:11" x14ac:dyDescent="0.3">
      <c r="B479" s="83"/>
      <c r="C479" s="83"/>
      <c r="D479" s="83"/>
      <c r="E479" s="83"/>
      <c r="F479" s="83"/>
      <c r="G479" s="83"/>
      <c r="H479" s="83"/>
      <c r="I479" s="83"/>
      <c r="J479" s="83"/>
      <c r="K479" s="83"/>
    </row>
    <row r="480" spans="2:11" x14ac:dyDescent="0.3">
      <c r="B480" s="83"/>
      <c r="C480" s="83"/>
      <c r="D480" s="83"/>
      <c r="E480" s="83"/>
      <c r="F480" s="83"/>
      <c r="G480" s="83"/>
      <c r="H480" s="83"/>
      <c r="I480" s="83"/>
      <c r="J480" s="83"/>
      <c r="K480" s="83"/>
    </row>
    <row r="481" spans="2:11" x14ac:dyDescent="0.3">
      <c r="B481" s="83"/>
      <c r="C481" s="83"/>
      <c r="D481" s="83"/>
      <c r="E481" s="83"/>
      <c r="F481" s="83"/>
      <c r="G481" s="83"/>
      <c r="H481" s="83"/>
      <c r="I481" s="83"/>
      <c r="J481" s="83"/>
      <c r="K481" s="83"/>
    </row>
    <row r="482" spans="2:11" x14ac:dyDescent="0.3">
      <c r="B482" s="83"/>
      <c r="C482" s="83"/>
      <c r="D482" s="83"/>
      <c r="E482" s="83"/>
      <c r="F482" s="83"/>
      <c r="G482" s="83"/>
      <c r="H482" s="83"/>
      <c r="I482" s="83"/>
      <c r="J482" s="83"/>
      <c r="K482" s="83"/>
    </row>
    <row r="483" spans="2:11" x14ac:dyDescent="0.3">
      <c r="B483" s="83"/>
      <c r="C483" s="83"/>
      <c r="D483" s="83"/>
      <c r="E483" s="83"/>
      <c r="F483" s="83"/>
      <c r="G483" s="83"/>
      <c r="H483" s="83"/>
      <c r="I483" s="83"/>
      <c r="J483" s="83"/>
      <c r="K483" s="83"/>
    </row>
    <row r="484" spans="2:11" x14ac:dyDescent="0.3">
      <c r="B484" s="83"/>
      <c r="C484" s="83"/>
      <c r="D484" s="83"/>
      <c r="E484" s="83"/>
      <c r="F484" s="83"/>
      <c r="G484" s="83"/>
      <c r="H484" s="83"/>
      <c r="I484" s="83"/>
      <c r="J484" s="83"/>
      <c r="K484" s="83"/>
    </row>
    <row r="485" spans="2:11" x14ac:dyDescent="0.3">
      <c r="B485" s="83"/>
      <c r="C485" s="83"/>
      <c r="D485" s="83"/>
      <c r="E485" s="83"/>
      <c r="F485" s="83"/>
      <c r="G485" s="83"/>
      <c r="H485" s="83"/>
      <c r="I485" s="83"/>
      <c r="J485" s="83"/>
      <c r="K485" s="83"/>
    </row>
    <row r="486" spans="2:11" x14ac:dyDescent="0.3">
      <c r="B486" s="83"/>
      <c r="C486" s="83"/>
      <c r="D486" s="83"/>
      <c r="E486" s="83"/>
      <c r="F486" s="83"/>
      <c r="G486" s="83"/>
      <c r="H486" s="83"/>
      <c r="I486" s="83"/>
      <c r="J486" s="83"/>
      <c r="K486" s="83"/>
    </row>
    <row r="487" spans="2:11" x14ac:dyDescent="0.3">
      <c r="B487" s="83"/>
      <c r="C487" s="83"/>
      <c r="D487" s="83"/>
      <c r="E487" s="83"/>
      <c r="F487" s="83"/>
      <c r="G487" s="83"/>
      <c r="H487" s="83"/>
      <c r="I487" s="83"/>
      <c r="J487" s="83"/>
      <c r="K487" s="83"/>
    </row>
    <row r="488" spans="2:11" x14ac:dyDescent="0.3">
      <c r="B488" s="83"/>
      <c r="C488" s="83"/>
      <c r="D488" s="83"/>
      <c r="E488" s="83"/>
      <c r="F488" s="83"/>
      <c r="G488" s="83"/>
      <c r="H488" s="83"/>
      <c r="I488" s="83"/>
      <c r="J488" s="83"/>
      <c r="K488" s="83"/>
    </row>
    <row r="489" spans="2:11" x14ac:dyDescent="0.3">
      <c r="B489" s="83"/>
      <c r="C489" s="83"/>
      <c r="D489" s="83"/>
      <c r="E489" s="83"/>
      <c r="F489" s="83"/>
      <c r="G489" s="83"/>
      <c r="H489" s="83"/>
      <c r="I489" s="83"/>
      <c r="J489" s="83"/>
      <c r="K489" s="83"/>
    </row>
    <row r="490" spans="2:11" x14ac:dyDescent="0.3">
      <c r="B490" s="83"/>
      <c r="C490" s="83"/>
      <c r="D490" s="83"/>
      <c r="E490" s="83"/>
      <c r="F490" s="83"/>
      <c r="G490" s="83"/>
      <c r="H490" s="83"/>
      <c r="I490" s="83"/>
      <c r="J490" s="83"/>
      <c r="K490" s="83"/>
    </row>
    <row r="491" spans="2:11" x14ac:dyDescent="0.3">
      <c r="B491" s="83"/>
      <c r="C491" s="83"/>
      <c r="D491" s="83"/>
      <c r="E491" s="83"/>
      <c r="F491" s="83"/>
      <c r="G491" s="83"/>
      <c r="H491" s="83"/>
      <c r="I491" s="83"/>
      <c r="J491" s="83"/>
      <c r="K491" s="83"/>
    </row>
    <row r="492" spans="2:11" x14ac:dyDescent="0.3">
      <c r="B492" s="83"/>
      <c r="C492" s="83"/>
      <c r="D492" s="83"/>
      <c r="E492" s="83"/>
      <c r="F492" s="83"/>
      <c r="G492" s="83"/>
      <c r="H492" s="83"/>
      <c r="I492" s="83"/>
      <c r="J492" s="83"/>
      <c r="K492" s="83"/>
    </row>
    <row r="493" spans="2:11" x14ac:dyDescent="0.3">
      <c r="B493" s="83"/>
      <c r="C493" s="83"/>
      <c r="D493" s="83"/>
      <c r="E493" s="83"/>
      <c r="F493" s="83"/>
      <c r="G493" s="83"/>
      <c r="H493" s="83"/>
      <c r="I493" s="83"/>
      <c r="J493" s="83"/>
      <c r="K493" s="83"/>
    </row>
    <row r="494" spans="2:11" x14ac:dyDescent="0.3">
      <c r="B494" s="83"/>
      <c r="C494" s="83"/>
      <c r="D494" s="83"/>
      <c r="E494" s="83"/>
      <c r="F494" s="83"/>
      <c r="G494" s="83"/>
      <c r="H494" s="83"/>
      <c r="I494" s="83"/>
      <c r="J494" s="83"/>
      <c r="K494" s="83"/>
    </row>
    <row r="495" spans="2:11" x14ac:dyDescent="0.3">
      <c r="B495" s="83"/>
      <c r="C495" s="83"/>
      <c r="D495" s="83"/>
      <c r="E495" s="83"/>
      <c r="F495" s="83"/>
      <c r="G495" s="83"/>
      <c r="H495" s="83"/>
      <c r="I495" s="83"/>
      <c r="J495" s="83"/>
      <c r="K495" s="83"/>
    </row>
    <row r="496" spans="2:11" x14ac:dyDescent="0.3">
      <c r="B496" s="83"/>
      <c r="C496" s="83"/>
      <c r="D496" s="83"/>
      <c r="E496" s="83"/>
      <c r="F496" s="83"/>
      <c r="G496" s="83"/>
      <c r="H496" s="83"/>
      <c r="I496" s="83"/>
      <c r="J496" s="83"/>
      <c r="K496" s="83"/>
    </row>
    <row r="497" spans="2:11" x14ac:dyDescent="0.3">
      <c r="B497" s="83"/>
      <c r="C497" s="83"/>
      <c r="D497" s="83"/>
      <c r="E497" s="83"/>
      <c r="F497" s="83"/>
      <c r="G497" s="83"/>
      <c r="H497" s="83"/>
      <c r="I497" s="83"/>
      <c r="J497" s="83"/>
      <c r="K497" s="83"/>
    </row>
    <row r="498" spans="2:11" x14ac:dyDescent="0.3">
      <c r="B498" s="83"/>
      <c r="C498" s="83"/>
      <c r="D498" s="83"/>
      <c r="E498" s="83"/>
      <c r="F498" s="83"/>
      <c r="G498" s="83"/>
      <c r="H498" s="83"/>
      <c r="I498" s="83"/>
      <c r="J498" s="83"/>
      <c r="K498" s="83"/>
    </row>
    <row r="499" spans="2:11" x14ac:dyDescent="0.3">
      <c r="B499" s="83"/>
      <c r="C499" s="83"/>
      <c r="D499" s="83"/>
      <c r="E499" s="83"/>
      <c r="F499" s="83"/>
      <c r="G499" s="83"/>
      <c r="H499" s="83"/>
      <c r="I499" s="83"/>
      <c r="J499" s="83"/>
      <c r="K499" s="83"/>
    </row>
    <row r="500" spans="2:11" x14ac:dyDescent="0.3">
      <c r="B500" s="83"/>
      <c r="C500" s="83"/>
      <c r="D500" s="83"/>
      <c r="E500" s="83"/>
      <c r="F500" s="83"/>
      <c r="G500" s="83"/>
      <c r="H500" s="83"/>
      <c r="I500" s="83"/>
      <c r="J500" s="83"/>
      <c r="K500" s="83"/>
    </row>
    <row r="501" spans="2:11" x14ac:dyDescent="0.3">
      <c r="B501" s="83"/>
      <c r="C501" s="83"/>
      <c r="D501" s="83"/>
      <c r="E501" s="83"/>
      <c r="F501" s="83"/>
      <c r="G501" s="83"/>
      <c r="H501" s="83"/>
      <c r="I501" s="83"/>
      <c r="J501" s="83"/>
      <c r="K501" s="83"/>
    </row>
    <row r="502" spans="2:11" x14ac:dyDescent="0.3">
      <c r="B502" s="83"/>
      <c r="C502" s="83"/>
      <c r="D502" s="83"/>
      <c r="E502" s="83"/>
      <c r="F502" s="83"/>
      <c r="G502" s="83"/>
      <c r="H502" s="83"/>
      <c r="I502" s="83"/>
      <c r="J502" s="83"/>
      <c r="K502" s="83"/>
    </row>
    <row r="503" spans="2:11" x14ac:dyDescent="0.3">
      <c r="B503" s="83"/>
      <c r="C503" s="83"/>
      <c r="D503" s="83"/>
      <c r="E503" s="83"/>
      <c r="F503" s="83"/>
      <c r="G503" s="83"/>
      <c r="H503" s="83"/>
      <c r="I503" s="83"/>
      <c r="J503" s="83"/>
      <c r="K503" s="83"/>
    </row>
    <row r="504" spans="2:11" x14ac:dyDescent="0.3">
      <c r="B504" s="83"/>
      <c r="C504" s="83"/>
      <c r="D504" s="83"/>
      <c r="E504" s="83"/>
      <c r="F504" s="83"/>
      <c r="G504" s="83"/>
      <c r="H504" s="83"/>
      <c r="I504" s="83"/>
      <c r="J504" s="83"/>
      <c r="K504" s="83"/>
    </row>
    <row r="505" spans="2:11" x14ac:dyDescent="0.3">
      <c r="B505" s="83"/>
      <c r="C505" s="83"/>
      <c r="D505" s="83"/>
      <c r="E505" s="83"/>
      <c r="F505" s="83"/>
      <c r="G505" s="83"/>
      <c r="H505" s="83"/>
      <c r="I505" s="83"/>
      <c r="J505" s="83"/>
      <c r="K505" s="83"/>
    </row>
    <row r="506" spans="2:11" x14ac:dyDescent="0.3">
      <c r="B506" s="83"/>
      <c r="C506" s="83"/>
      <c r="D506" s="83"/>
      <c r="E506" s="83"/>
      <c r="F506" s="83"/>
      <c r="G506" s="83"/>
      <c r="H506" s="83"/>
      <c r="I506" s="83"/>
      <c r="J506" s="83"/>
      <c r="K506" s="83"/>
    </row>
    <row r="507" spans="2:11" x14ac:dyDescent="0.3">
      <c r="B507" s="83"/>
      <c r="C507" s="83"/>
      <c r="D507" s="83"/>
      <c r="E507" s="83"/>
      <c r="F507" s="83"/>
      <c r="G507" s="83"/>
      <c r="H507" s="83"/>
      <c r="I507" s="83"/>
      <c r="J507" s="83"/>
      <c r="K507" s="83"/>
    </row>
  </sheetData>
  <sheetProtection algorithmName="SHA-512" hashValue="J6mj/7YDvqrmrjQsM0pPpeOXt8poch2oQ6EKiC+jQbgwJxssm6tzGSWkhVq2ztPebGwqPu7Y9GtMc46VH04xzg==" saltValue="cdoUMbZ4Ot+eL7aOmiJ4FA==" spinCount="100000" sheet="1" formatCells="0" formatRows="0" insertRows="0" autoFilter="0"/>
  <dataValidations count="2">
    <dataValidation type="list" allowBlank="1" showInputMessage="1" showErrorMessage="1" sqref="C7:C132" xr:uid="{5286FF79-2F01-417D-9D52-A349B2F9AE17}">
      <formula1>TipoID</formula1>
    </dataValidation>
    <dataValidation type="list" allowBlank="1" showInputMessage="1" showErrorMessage="1" sqref="B7:B132" xr:uid="{2F326631-0165-4862-83C4-DD0C9B78EA0D}">
      <formula1>"Crear, Modificar, Inactivar"</formula1>
    </dataValidation>
  </dataValidations>
  <pageMargins left="0.7" right="0.7" top="0.75" bottom="0.75" header="0.3" footer="0.3"/>
  <pageSetup orientation="portrait" r:id="rId1"/>
  <drawing r:id="rId2"/>
  <tableParts count="1">
    <tablePart r:id="rId3"/>
  </tablePart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1"/>
  <dimension ref="A1:D14"/>
  <sheetViews>
    <sheetView topLeftCell="A10" workbookViewId="0">
      <selection activeCell="C17" sqref="C17"/>
    </sheetView>
  </sheetViews>
  <sheetFormatPr baseColWidth="10" defaultColWidth="11.44140625" defaultRowHeight="13.2" x14ac:dyDescent="0.25"/>
  <cols>
    <col min="1" max="1" width="16.33203125" style="48" customWidth="1"/>
    <col min="2" max="2" width="46.6640625" style="48" customWidth="1"/>
    <col min="3" max="4" width="21" style="48" customWidth="1"/>
    <col min="5" max="16384" width="11.44140625" style="48"/>
  </cols>
  <sheetData>
    <row r="1" spans="1:4" ht="21" x14ac:dyDescent="0.4">
      <c r="A1" s="684" t="s">
        <v>3276</v>
      </c>
      <c r="B1" s="684"/>
      <c r="C1" s="684"/>
      <c r="D1" s="684"/>
    </row>
    <row r="2" spans="1:4" x14ac:dyDescent="0.25">
      <c r="A2" s="68" t="s">
        <v>3277</v>
      </c>
      <c r="B2" s="68" t="s">
        <v>3278</v>
      </c>
      <c r="C2" s="68" t="s">
        <v>3279</v>
      </c>
      <c r="D2" s="68" t="s">
        <v>3280</v>
      </c>
    </row>
    <row r="3" spans="1:4" s="51" customFormat="1" ht="74.25" customHeight="1" x14ac:dyDescent="0.25">
      <c r="A3" s="49" t="s">
        <v>3281</v>
      </c>
      <c r="B3" s="50" t="s">
        <v>3282</v>
      </c>
      <c r="C3" s="49" t="s">
        <v>3283</v>
      </c>
      <c r="D3" s="49" t="s">
        <v>3284</v>
      </c>
    </row>
    <row r="4" spans="1:4" ht="34.200000000000003" x14ac:dyDescent="0.25">
      <c r="A4" s="49" t="s">
        <v>3285</v>
      </c>
      <c r="B4" s="50" t="s">
        <v>3286</v>
      </c>
      <c r="C4" s="49" t="s">
        <v>3283</v>
      </c>
      <c r="D4" s="49" t="s">
        <v>3287</v>
      </c>
    </row>
    <row r="5" spans="1:4" ht="22.8" x14ac:dyDescent="0.25">
      <c r="A5" s="49" t="s">
        <v>3288</v>
      </c>
      <c r="B5" s="50" t="s">
        <v>3289</v>
      </c>
      <c r="C5" s="49" t="s">
        <v>3290</v>
      </c>
      <c r="D5" s="49" t="s">
        <v>3287</v>
      </c>
    </row>
    <row r="6" spans="1:4" ht="45.6" x14ac:dyDescent="0.25">
      <c r="A6" s="49" t="s">
        <v>3291</v>
      </c>
      <c r="B6" s="50" t="s">
        <v>3292</v>
      </c>
      <c r="C6" s="49" t="s">
        <v>3290</v>
      </c>
      <c r="D6" s="49" t="s">
        <v>3293</v>
      </c>
    </row>
    <row r="7" spans="1:4" ht="34.200000000000003" x14ac:dyDescent="0.25">
      <c r="A7" s="49" t="s">
        <v>3294</v>
      </c>
      <c r="B7" s="50" t="s">
        <v>3295</v>
      </c>
      <c r="C7" s="49" t="s">
        <v>3296</v>
      </c>
      <c r="D7" s="49" t="s">
        <v>3293</v>
      </c>
    </row>
    <row r="8" spans="1:4" ht="34.200000000000003" x14ac:dyDescent="0.25">
      <c r="A8" s="49" t="s">
        <v>3297</v>
      </c>
      <c r="B8" s="50" t="s">
        <v>3298</v>
      </c>
      <c r="C8" s="49" t="s">
        <v>3296</v>
      </c>
      <c r="D8" s="49" t="s">
        <v>3293</v>
      </c>
    </row>
    <row r="9" spans="1:4" ht="79.8" x14ac:dyDescent="0.25">
      <c r="A9" s="49" t="s">
        <v>3299</v>
      </c>
      <c r="B9" s="50" t="s">
        <v>3300</v>
      </c>
      <c r="C9" s="49" t="s">
        <v>3296</v>
      </c>
      <c r="D9" s="49" t="s">
        <v>3293</v>
      </c>
    </row>
    <row r="10" spans="1:4" ht="68.400000000000006" x14ac:dyDescent="0.25">
      <c r="A10" s="49" t="s">
        <v>3301</v>
      </c>
      <c r="B10" s="50" t="s">
        <v>3302</v>
      </c>
      <c r="C10" s="49" t="s">
        <v>3296</v>
      </c>
      <c r="D10" s="49" t="s">
        <v>3293</v>
      </c>
    </row>
    <row r="11" spans="1:4" ht="57" x14ac:dyDescent="0.25">
      <c r="A11" s="49" t="s">
        <v>3303</v>
      </c>
      <c r="B11" s="50" t="s">
        <v>3304</v>
      </c>
      <c r="C11" s="49" t="s">
        <v>3296</v>
      </c>
      <c r="D11" s="49" t="s">
        <v>3293</v>
      </c>
    </row>
    <row r="12" spans="1:4" ht="79.8" x14ac:dyDescent="0.25">
      <c r="A12" s="49" t="s">
        <v>3305</v>
      </c>
      <c r="B12" s="50" t="s">
        <v>3306</v>
      </c>
      <c r="C12" s="49" t="s">
        <v>3296</v>
      </c>
      <c r="D12" s="49" t="s">
        <v>3293</v>
      </c>
    </row>
    <row r="13" spans="1:4" ht="45.6" x14ac:dyDescent="0.25">
      <c r="A13" s="49" t="s">
        <v>3307</v>
      </c>
      <c r="B13" s="50" t="s">
        <v>3308</v>
      </c>
      <c r="C13" s="49" t="s">
        <v>3296</v>
      </c>
      <c r="D13" s="49" t="s">
        <v>3293</v>
      </c>
    </row>
    <row r="14" spans="1:4" ht="79.8" x14ac:dyDescent="0.25">
      <c r="A14" s="49" t="s">
        <v>3309</v>
      </c>
      <c r="B14" s="50" t="s">
        <v>3310</v>
      </c>
      <c r="C14" s="49" t="s">
        <v>3296</v>
      </c>
      <c r="D14" s="49" t="s">
        <v>3311</v>
      </c>
    </row>
  </sheetData>
  <mergeCells count="1">
    <mergeCell ref="A1:D1"/>
  </mergeCells>
  <hyperlinks>
    <hyperlink ref="A1:D1" location="Navegación!A1" display="Control de cambios" xr:uid="{79E7F2A3-613E-4183-BFAD-62D12C583CE4}"/>
  </hyperlinks>
  <pageMargins left="0.7" right="0.7" top="0.75" bottom="0.75" header="0.3" footer="0.3"/>
  <pageSetup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410"/>
  <dimension ref="B2:B27"/>
  <sheetViews>
    <sheetView workbookViewId="0">
      <selection activeCell="B14" sqref="B14"/>
    </sheetView>
  </sheetViews>
  <sheetFormatPr baseColWidth="10" defaultColWidth="11.44140625" defaultRowHeight="14.4" x14ac:dyDescent="0.3"/>
  <cols>
    <col min="2" max="2" width="56.33203125" bestFit="1" customWidth="1"/>
  </cols>
  <sheetData>
    <row r="2" spans="2:2" x14ac:dyDescent="0.3">
      <c r="B2" s="6" t="s">
        <v>1922</v>
      </c>
    </row>
    <row r="3" spans="2:2" x14ac:dyDescent="0.3">
      <c r="B3" s="7" t="s">
        <v>2035</v>
      </c>
    </row>
    <row r="4" spans="2:2" x14ac:dyDescent="0.3">
      <c r="B4" s="7" t="s">
        <v>2091</v>
      </c>
    </row>
    <row r="5" spans="2:2" x14ac:dyDescent="0.3">
      <c r="B5" s="7" t="s">
        <v>2135</v>
      </c>
    </row>
    <row r="6" spans="2:2" x14ac:dyDescent="0.3">
      <c r="B6" s="7" t="s">
        <v>2171</v>
      </c>
    </row>
    <row r="7" spans="2:2" x14ac:dyDescent="0.3">
      <c r="B7" s="7" t="s">
        <v>2205</v>
      </c>
    </row>
    <row r="8" spans="2:2" x14ac:dyDescent="0.3">
      <c r="B8" s="7" t="s">
        <v>2230</v>
      </c>
    </row>
    <row r="9" spans="2:2" x14ac:dyDescent="0.3">
      <c r="B9" s="7" t="s">
        <v>2257</v>
      </c>
    </row>
    <row r="10" spans="2:2" ht="26.4" x14ac:dyDescent="0.3">
      <c r="B10" s="7" t="s">
        <v>2280</v>
      </c>
    </row>
    <row r="11" spans="2:2" x14ac:dyDescent="0.3">
      <c r="B11" s="7" t="s">
        <v>2303</v>
      </c>
    </row>
    <row r="12" spans="2:2" x14ac:dyDescent="0.3">
      <c r="B12" s="7" t="s">
        <v>2321</v>
      </c>
    </row>
    <row r="13" spans="2:2" x14ac:dyDescent="0.3">
      <c r="B13" s="7" t="s">
        <v>2339</v>
      </c>
    </row>
    <row r="14" spans="2:2" x14ac:dyDescent="0.3">
      <c r="B14" s="7" t="s">
        <v>2355</v>
      </c>
    </row>
    <row r="15" spans="2:2" x14ac:dyDescent="0.3">
      <c r="B15" s="7" t="s">
        <v>2134</v>
      </c>
    </row>
    <row r="16" spans="2:2" x14ac:dyDescent="0.3">
      <c r="B16" s="7" t="s">
        <v>2170</v>
      </c>
    </row>
    <row r="17" spans="2:2" x14ac:dyDescent="0.3">
      <c r="B17" s="7" t="s">
        <v>2396</v>
      </c>
    </row>
    <row r="18" spans="2:2" x14ac:dyDescent="0.3">
      <c r="B18" s="7" t="s">
        <v>2408</v>
      </c>
    </row>
    <row r="19" spans="2:2" x14ac:dyDescent="0.3">
      <c r="B19" s="7" t="s">
        <v>2419</v>
      </c>
    </row>
    <row r="20" spans="2:2" x14ac:dyDescent="0.3">
      <c r="B20" s="7" t="s">
        <v>2428</v>
      </c>
    </row>
    <row r="21" spans="2:2" x14ac:dyDescent="0.3">
      <c r="B21" s="7" t="s">
        <v>2436</v>
      </c>
    </row>
    <row r="22" spans="2:2" x14ac:dyDescent="0.3">
      <c r="B22" s="7" t="s">
        <v>2256</v>
      </c>
    </row>
    <row r="23" spans="2:2" x14ac:dyDescent="0.3">
      <c r="B23" s="7" t="s">
        <v>2451</v>
      </c>
    </row>
    <row r="24" spans="2:2" x14ac:dyDescent="0.3">
      <c r="B24" s="7" t="s">
        <v>2458</v>
      </c>
    </row>
    <row r="25" spans="2:2" x14ac:dyDescent="0.3">
      <c r="B25" s="7" t="s">
        <v>2465</v>
      </c>
    </row>
    <row r="26" spans="2:2" x14ac:dyDescent="0.3">
      <c r="B26" s="7" t="s">
        <v>2471</v>
      </c>
    </row>
    <row r="27" spans="2:2" x14ac:dyDescent="0.3">
      <c r="B27" s="7" t="s">
        <v>2478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84210C97F01054AB3326B6175F671D7" ma:contentTypeVersion="11" ma:contentTypeDescription="Crear nuevo documento." ma:contentTypeScope="" ma:versionID="38c5c33d39c424b96d03ee738bec9e94">
  <xsd:schema xmlns:xsd="http://www.w3.org/2001/XMLSchema" xmlns:xs="http://www.w3.org/2001/XMLSchema" xmlns:p="http://schemas.microsoft.com/office/2006/metadata/properties" xmlns:ns2="3ef4a202-678e-491c-a453-f88d02e2089a" xmlns:ns3="bce2353e-375a-415d-bb0d-0a59f3f08c9b" targetNamespace="http://schemas.microsoft.com/office/2006/metadata/properties" ma:root="true" ma:fieldsID="e1bd0d2cd40cdfbd863477b0f9a4655f" ns2:_="" ns3:_="">
    <xsd:import namespace="3ef4a202-678e-491c-a453-f88d02e2089a"/>
    <xsd:import namespace="bce2353e-375a-415d-bb0d-0a59f3f08c9b"/>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f4a202-678e-491c-a453-f88d02e2089a" elementFormDefault="qualified">
    <xsd:import namespace="http://schemas.microsoft.com/office/2006/documentManagement/types"/>
    <xsd:import namespace="http://schemas.microsoft.com/office/infopath/2007/PartnerControls"/>
    <xsd:element name="_dlc_DocId" ma:index="8" nillable="true" ma:displayName="Valor de Id. de documento" ma:description="El valor del identificador de documento asignado a este elemento." ma:internalName="_dlc_DocId" ma:readOnly="true">
      <xsd:simpleType>
        <xsd:restriction base="dms:Text"/>
      </xsd:simpleType>
    </xsd:element>
    <xsd:element name="_dlc_DocIdUrl" ma:index="9"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ce2353e-375a-415d-bb0d-0a59f3f08c9b"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_dlc_DocId xmlns="3ef4a202-678e-491c-a453-f88d02e2089a">VDF2JZ74W3UR-442688387-13469</_dlc_DocId>
    <_dlc_DocIdUrl xmlns="3ef4a202-678e-491c-a453-f88d02e2089a">
      <Url>https://cafamonline.sharepoint.com/sites/dep_tecnologia/sec_operaciones/_layouts/15/DocIdRedir.aspx?ID=VDF2JZ74W3UR-442688387-13469</Url>
      <Description>VDF2JZ74W3UR-442688387-13469</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Props1.xml><?xml version="1.0" encoding="utf-8"?>
<ds:datastoreItem xmlns:ds="http://schemas.openxmlformats.org/officeDocument/2006/customXml" ds:itemID="{1A8A637B-07A6-49E6-B08C-34883DCE0A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f4a202-678e-491c-a453-f88d02e2089a"/>
    <ds:schemaRef ds:uri="bce2353e-375a-415d-bb0d-0a59f3f08c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8460B44-63F5-49DC-A789-FD68AA67F0B7}">
  <ds:schemaRefs>
    <ds:schemaRef ds:uri="http://schemas.microsoft.com/sharepoint/events"/>
  </ds:schemaRefs>
</ds:datastoreItem>
</file>

<file path=customXml/itemProps3.xml><?xml version="1.0" encoding="utf-8"?>
<ds:datastoreItem xmlns:ds="http://schemas.openxmlformats.org/officeDocument/2006/customXml" ds:itemID="{98CD5D31-CB4A-48AA-916D-82A04E31A5EB}">
  <ds:schemaRefs>
    <ds:schemaRef ds:uri="http://schemas.microsoft.com/office/2006/metadata/properties"/>
    <ds:schemaRef ds:uri="http://schemas.microsoft.com/office/infopath/2007/PartnerControls"/>
    <ds:schemaRef ds:uri="3ef4a202-678e-491c-a453-f88d02e2089a"/>
  </ds:schemaRefs>
</ds:datastoreItem>
</file>

<file path=customXml/itemProps4.xml><?xml version="1.0" encoding="utf-8"?>
<ds:datastoreItem xmlns:ds="http://schemas.openxmlformats.org/officeDocument/2006/customXml" ds:itemID="{61659FB1-67BD-483F-880F-889C5120ACD2}">
  <ds:schemaRefs>
    <ds:schemaRef ds:uri="http://schemas.microsoft.com/sharepoint/v3/contenttype/forms"/>
  </ds:schemaRefs>
</ds:datastoreItem>
</file>

<file path=customXml/itemProps5.xml><?xml version="1.0" encoding="utf-8"?>
<ds:datastoreItem xmlns:ds="http://schemas.openxmlformats.org/officeDocument/2006/customXml" ds:itemID="{7F483A9C-FA73-4AE6-B88C-8994250BE58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74</vt:i4>
      </vt:variant>
      <vt:variant>
        <vt:lpstr>Rangos con nombre</vt:lpstr>
      </vt:variant>
      <vt:variant>
        <vt:i4>152</vt:i4>
      </vt:variant>
    </vt:vector>
  </HeadingPairs>
  <TitlesOfParts>
    <vt:vector size="226" baseType="lpstr">
      <vt:lpstr>Perfiles ISERIES</vt:lpstr>
      <vt:lpstr>Menu</vt:lpstr>
      <vt:lpstr>INFORME</vt:lpstr>
      <vt:lpstr>WINDOWS 1</vt:lpstr>
      <vt:lpstr>Instructivo</vt:lpstr>
      <vt:lpstr>WINDOWS 2</vt:lpstr>
      <vt:lpstr>WINDOWS 3</vt:lpstr>
      <vt:lpstr>SALUD 1</vt:lpstr>
      <vt:lpstr>SALUD 2</vt:lpstr>
      <vt:lpstr>SALUD 3</vt:lpstr>
      <vt:lpstr>SALUD 4</vt:lpstr>
      <vt:lpstr>SALUD 5</vt:lpstr>
      <vt:lpstr>SALUD 6</vt:lpstr>
      <vt:lpstr>SALUD 7</vt:lpstr>
      <vt:lpstr>SAP 1</vt:lpstr>
      <vt:lpstr>SAP 2</vt:lpstr>
      <vt:lpstr>SAP 3</vt:lpstr>
      <vt:lpstr>MEDICAMENTOS 1</vt:lpstr>
      <vt:lpstr>MEDICAMENTOS 4</vt:lpstr>
      <vt:lpstr>MEDICAMENTOS 2</vt:lpstr>
      <vt:lpstr>MEDICAMENTOS 3</vt:lpstr>
      <vt:lpstr>MEDICAMENTOS 5</vt:lpstr>
      <vt:lpstr>MEDICAMENTOS 6</vt:lpstr>
      <vt:lpstr>MEDICAMENTOS 7</vt:lpstr>
      <vt:lpstr>MEDICAMENTOS 8</vt:lpstr>
      <vt:lpstr>MEDICAMENTOS 9</vt:lpstr>
      <vt:lpstr>MEDICAMENTOS 10</vt:lpstr>
      <vt:lpstr>MEDICAMENTOS 11</vt:lpstr>
      <vt:lpstr>MEDICAMENTOS 12</vt:lpstr>
      <vt:lpstr>RECREACION 1</vt:lpstr>
      <vt:lpstr>RECREACION 2</vt:lpstr>
      <vt:lpstr>RECREACION 3</vt:lpstr>
      <vt:lpstr>RECREACION 4</vt:lpstr>
      <vt:lpstr>RECREACION 5</vt:lpstr>
      <vt:lpstr>FINANCIERA 1</vt:lpstr>
      <vt:lpstr>FINANCIERA 2</vt:lpstr>
      <vt:lpstr>FINANCIERA 3</vt:lpstr>
      <vt:lpstr>FINANCIERA 4</vt:lpstr>
      <vt:lpstr>FINANCIERA 5</vt:lpstr>
      <vt:lpstr>FINANCIERA 6</vt:lpstr>
      <vt:lpstr>Solicitud de usuarios</vt:lpstr>
      <vt:lpstr>FINANCIERA 8</vt:lpstr>
      <vt:lpstr>VIVIENDA 1</vt:lpstr>
      <vt:lpstr>VIVIENDA 2</vt:lpstr>
      <vt:lpstr>VIMALL</vt:lpstr>
      <vt:lpstr>VIVIENDA 3</vt:lpstr>
      <vt:lpstr>OTRAS 1</vt:lpstr>
      <vt:lpstr>OTRAS 2</vt:lpstr>
      <vt:lpstr>OTRAS 3</vt:lpstr>
      <vt:lpstr>OTRAS 4</vt:lpstr>
      <vt:lpstr>OTRAS 5</vt:lpstr>
      <vt:lpstr>OTRAS 6</vt:lpstr>
      <vt:lpstr>OTRAS 7</vt:lpstr>
      <vt:lpstr>OTRAS 8</vt:lpstr>
      <vt:lpstr>USUARIOS POR FERFILES CCF</vt:lpstr>
      <vt:lpstr>PERFILES ZENITH</vt:lpstr>
      <vt:lpstr>OTRAS 9</vt:lpstr>
      <vt:lpstr>OTRAS 10</vt:lpstr>
      <vt:lpstr>OTRAS 11</vt:lpstr>
      <vt:lpstr>OTRAS 12</vt:lpstr>
      <vt:lpstr>OTRAS 13</vt:lpstr>
      <vt:lpstr>OTRAS 14</vt:lpstr>
      <vt:lpstr>OTRAS 15</vt:lpstr>
      <vt:lpstr>OTRAS 16</vt:lpstr>
      <vt:lpstr>OTRAS 17</vt:lpstr>
      <vt:lpstr>OTRAS 18</vt:lpstr>
      <vt:lpstr>OTRAS 19</vt:lpstr>
      <vt:lpstr>OTRAS 20</vt:lpstr>
      <vt:lpstr>FGI-PRIVILEGIADOS</vt:lpstr>
      <vt:lpstr>Navegación</vt:lpstr>
      <vt:lpstr>SharePoint</vt:lpstr>
      <vt:lpstr>Plantilla Masivos</vt:lpstr>
      <vt:lpstr>Control de cambios</vt:lpstr>
      <vt:lpstr>Hoja1</vt:lpstr>
      <vt:lpstr>'OTRAS 3'!AppIseries</vt:lpstr>
      <vt:lpstr>'RECREACION 4'!AppIseries</vt:lpstr>
      <vt:lpstr>AppIseries</vt:lpstr>
      <vt:lpstr>'OTRAS 3'!AppLaserfiche</vt:lpstr>
      <vt:lpstr>AppLaserfiche</vt:lpstr>
      <vt:lpstr>AppSalud</vt:lpstr>
      <vt:lpstr>AppSalud2</vt:lpstr>
      <vt:lpstr>'FGI-PRIVILEGIADOS'!Área_de_impresión</vt:lpstr>
      <vt:lpstr>'FINANCIERA 1'!Área_de_impresión</vt:lpstr>
      <vt:lpstr>'FINANCIERA 2'!Área_de_impresión</vt:lpstr>
      <vt:lpstr>'FINANCIERA 3'!Área_de_impresión</vt:lpstr>
      <vt:lpstr>'FINANCIERA 4'!Área_de_impresión</vt:lpstr>
      <vt:lpstr>'FINANCIERA 5'!Área_de_impresión</vt:lpstr>
      <vt:lpstr>'FINANCIERA 6'!Área_de_impresión</vt:lpstr>
      <vt:lpstr>'FINANCIERA 8'!Área_de_impresión</vt:lpstr>
      <vt:lpstr>'MEDICAMENTOS 1'!Área_de_impresión</vt:lpstr>
      <vt:lpstr>'MEDICAMENTOS 10'!Área_de_impresión</vt:lpstr>
      <vt:lpstr>'MEDICAMENTOS 11'!Área_de_impresión</vt:lpstr>
      <vt:lpstr>'MEDICAMENTOS 12'!Área_de_impresión</vt:lpstr>
      <vt:lpstr>'MEDICAMENTOS 2'!Área_de_impresión</vt:lpstr>
      <vt:lpstr>'MEDICAMENTOS 3'!Área_de_impresión</vt:lpstr>
      <vt:lpstr>'MEDICAMENTOS 5'!Área_de_impresión</vt:lpstr>
      <vt:lpstr>'MEDICAMENTOS 6'!Área_de_impresión</vt:lpstr>
      <vt:lpstr>'MEDICAMENTOS 7'!Área_de_impresión</vt:lpstr>
      <vt:lpstr>'MEDICAMENTOS 8'!Área_de_impresión</vt:lpstr>
      <vt:lpstr>'MEDICAMENTOS 9'!Área_de_impresión</vt:lpstr>
      <vt:lpstr>'OTRAS 1'!Área_de_impresión</vt:lpstr>
      <vt:lpstr>'OTRAS 10'!Área_de_impresión</vt:lpstr>
      <vt:lpstr>'OTRAS 11'!Área_de_impresión</vt:lpstr>
      <vt:lpstr>'OTRAS 12'!Área_de_impresión</vt:lpstr>
      <vt:lpstr>'OTRAS 13'!Área_de_impresión</vt:lpstr>
      <vt:lpstr>'OTRAS 14'!Área_de_impresión</vt:lpstr>
      <vt:lpstr>'OTRAS 15'!Área_de_impresión</vt:lpstr>
      <vt:lpstr>'OTRAS 16'!Área_de_impresión</vt:lpstr>
      <vt:lpstr>'OTRAS 17'!Área_de_impresión</vt:lpstr>
      <vt:lpstr>'OTRAS 18'!Área_de_impresión</vt:lpstr>
      <vt:lpstr>'OTRAS 19'!Área_de_impresión</vt:lpstr>
      <vt:lpstr>'OTRAS 2'!Área_de_impresión</vt:lpstr>
      <vt:lpstr>'OTRAS 20'!Área_de_impresión</vt:lpstr>
      <vt:lpstr>'OTRAS 3'!Área_de_impresión</vt:lpstr>
      <vt:lpstr>'OTRAS 4'!Área_de_impresión</vt:lpstr>
      <vt:lpstr>'OTRAS 5'!Área_de_impresión</vt:lpstr>
      <vt:lpstr>'OTRAS 6'!Área_de_impresión</vt:lpstr>
      <vt:lpstr>'OTRAS 7'!Área_de_impresión</vt:lpstr>
      <vt:lpstr>'OTRAS 8'!Área_de_impresión</vt:lpstr>
      <vt:lpstr>'OTRAS 9'!Área_de_impresión</vt:lpstr>
      <vt:lpstr>'RECREACION 1'!Área_de_impresión</vt:lpstr>
      <vt:lpstr>'RECREACION 2'!Área_de_impresión</vt:lpstr>
      <vt:lpstr>'RECREACION 3'!Área_de_impresión</vt:lpstr>
      <vt:lpstr>'RECREACION 4'!Área_de_impresión</vt:lpstr>
      <vt:lpstr>'RECREACION 5'!Área_de_impresión</vt:lpstr>
      <vt:lpstr>'SALUD 1'!Área_de_impresión</vt:lpstr>
      <vt:lpstr>'SALUD 2'!Área_de_impresión</vt:lpstr>
      <vt:lpstr>'SALUD 3'!Área_de_impresión</vt:lpstr>
      <vt:lpstr>'SALUD 4'!Área_de_impresión</vt:lpstr>
      <vt:lpstr>'SALUD 5'!Área_de_impresión</vt:lpstr>
      <vt:lpstr>'SALUD 6'!Área_de_impresión</vt:lpstr>
      <vt:lpstr>'SALUD 7'!Área_de_impresión</vt:lpstr>
      <vt:lpstr>'SAP 1'!Área_de_impresión</vt:lpstr>
      <vt:lpstr>'SAP 2'!Área_de_impresión</vt:lpstr>
      <vt:lpstr>'SAP 3'!Área_de_impresión</vt:lpstr>
      <vt:lpstr>'VIVIENDA 1'!Área_de_impresión</vt:lpstr>
      <vt:lpstr>'VIVIENDA 2'!Área_de_impresión</vt:lpstr>
      <vt:lpstr>'VIVIENDA 3'!Área_de_impresión</vt:lpstr>
      <vt:lpstr>'WINDOWS 1'!Área_de_impresión</vt:lpstr>
      <vt:lpstr>'WINDOWS 2'!Área_de_impresión</vt:lpstr>
      <vt:lpstr>'WINDOWS 3'!Área_de_impresión</vt:lpstr>
      <vt:lpstr>Area_Eflow</vt:lpstr>
      <vt:lpstr>'SALUD 3'!Deposito</vt:lpstr>
      <vt:lpstr>ECredisystem</vt:lpstr>
      <vt:lpstr>'OTRAS 3'!EstadoCivil</vt:lpstr>
      <vt:lpstr>EstadoCivil</vt:lpstr>
      <vt:lpstr>FacturadorSAC</vt:lpstr>
      <vt:lpstr>Fosfec</vt:lpstr>
      <vt:lpstr>'OTRAS 3'!Grup_Eflow</vt:lpstr>
      <vt:lpstr>Grup_Eflow</vt:lpstr>
      <vt:lpstr>GrupSeven</vt:lpstr>
      <vt:lpstr>IPS_Salud</vt:lpstr>
      <vt:lpstr>Jedox</vt:lpstr>
      <vt:lpstr>LinkAppFinanciera</vt:lpstr>
      <vt:lpstr>LinkAppMedicamentos</vt:lpstr>
      <vt:lpstr>LinkAppOtras</vt:lpstr>
      <vt:lpstr>LinkAppPrivilegiados</vt:lpstr>
      <vt:lpstr>LinkAppRecreacion</vt:lpstr>
      <vt:lpstr>LinkAppSalud</vt:lpstr>
      <vt:lpstr>LinkAppSAP</vt:lpstr>
      <vt:lpstr>LinkAppVivienda</vt:lpstr>
      <vt:lpstr>LinkAppWindows</vt:lpstr>
      <vt:lpstr>LinkMasivos</vt:lpstr>
      <vt:lpstr>lista1</vt:lpstr>
      <vt:lpstr>Ofc_Eflow</vt:lpstr>
      <vt:lpstr>P_Enterprise</vt:lpstr>
      <vt:lpstr>'OTRAS 12'!P_EvenTeatro</vt:lpstr>
      <vt:lpstr>'OTRAS 3'!P_EvenTeatro</vt:lpstr>
      <vt:lpstr>P_EvenTeatro</vt:lpstr>
      <vt:lpstr>P_Iseries</vt:lpstr>
      <vt:lpstr>P_Recreacion</vt:lpstr>
      <vt:lpstr>P_SAS</vt:lpstr>
      <vt:lpstr>P_SEVEN</vt:lpstr>
      <vt:lpstr>P_TM1</vt:lpstr>
      <vt:lpstr>P_WebFamisanar</vt:lpstr>
      <vt:lpstr>'OTRAS 14'!PagosTIC</vt:lpstr>
      <vt:lpstr>'OTRAS 3'!PagosTIC</vt:lpstr>
      <vt:lpstr>PagosTIC</vt:lpstr>
      <vt:lpstr>'OTRAS 12'!PtoTrabEvenTeatro</vt:lpstr>
      <vt:lpstr>'OTRAS 3'!PtoTrabEvenTeatro</vt:lpstr>
      <vt:lpstr>PtoTrabEvenTeatro</vt:lpstr>
      <vt:lpstr>Quickscore</vt:lpstr>
      <vt:lpstr>'OTRAS 3'!Rethus_Origen</vt:lpstr>
      <vt:lpstr>'SALUD 2'!Rethus_Origen</vt:lpstr>
      <vt:lpstr>Rethus_Origen</vt:lpstr>
      <vt:lpstr>'OTRAS 3'!Rethus_Profesion</vt:lpstr>
      <vt:lpstr>'SALUD 2'!Rethus_Profesion</vt:lpstr>
      <vt:lpstr>Rethus_Profesion</vt:lpstr>
      <vt:lpstr>'OTRAS 3'!Rethus_T_Prog</vt:lpstr>
      <vt:lpstr>'SALUD 2'!Rethus_T_Prog</vt:lpstr>
      <vt:lpstr>Rethus_T_Prog</vt:lpstr>
      <vt:lpstr>RolesRUAF</vt:lpstr>
      <vt:lpstr>RZeusPos</vt:lpstr>
      <vt:lpstr>SaludEspecialidad_1</vt:lpstr>
      <vt:lpstr>SAP_Ambiente</vt:lpstr>
      <vt:lpstr>SAP_Autorizacion</vt:lpstr>
      <vt:lpstr>SAP_Sist</vt:lpstr>
      <vt:lpstr>SeccEnterprise</vt:lpstr>
      <vt:lpstr>SedeA_Enterprise</vt:lpstr>
      <vt:lpstr>'OTRAS 13'!SedeQ10</vt:lpstr>
      <vt:lpstr>'OTRAS 3'!SedeQ10</vt:lpstr>
      <vt:lpstr>SedeQ10</vt:lpstr>
      <vt:lpstr>SedesRUAF</vt:lpstr>
      <vt:lpstr>SevenModulo</vt:lpstr>
      <vt:lpstr>SevenTipoUsuario</vt:lpstr>
      <vt:lpstr>'OTRAS 3'!SIGA</vt:lpstr>
      <vt:lpstr>SIGA</vt:lpstr>
      <vt:lpstr>SIGA__2</vt:lpstr>
      <vt:lpstr>Subdirecciones</vt:lpstr>
      <vt:lpstr>T_TIC</vt:lpstr>
      <vt:lpstr>TipoID</vt:lpstr>
      <vt:lpstr>TipoPermiso</vt:lpstr>
      <vt:lpstr>TM1_Perfil</vt:lpstr>
      <vt:lpstr>TPNET_Funciones</vt:lpstr>
      <vt:lpstr>TPNET_Unidades</vt:lpstr>
      <vt:lpstr>TPNET4</vt:lpstr>
      <vt:lpstr>'FINANCIERA 6'!UsoPAYU</vt:lpstr>
      <vt:lpstr>'OTRAS 3'!UsoPAYU</vt:lpstr>
      <vt:lpstr>UsoPAYU</vt:lpstr>
      <vt:lpstr>'OTRAS 3'!Vimall</vt:lpstr>
      <vt:lpstr>'VIVIENDA 2'!Vimall</vt:lpstr>
      <vt:lpstr>Vimall</vt:lpstr>
      <vt:lpstr>'FINANCIERA 5'!Vivienda_Seven</vt:lpstr>
      <vt:lpstr>'OTRAS 3'!Vivienda_Seven</vt:lpstr>
      <vt:lpstr>Vivienda_Seven</vt:lpstr>
      <vt:lpstr>Zenith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Olga Lucia Cortes Caro</dc:creator>
  <cp:keywords/>
  <dc:description/>
  <cp:lastModifiedBy>Jorge Andres Farfan Rodriguez</cp:lastModifiedBy>
  <cp:revision/>
  <dcterms:created xsi:type="dcterms:W3CDTF">2014-10-24T12:32:58Z</dcterms:created>
  <dcterms:modified xsi:type="dcterms:W3CDTF">2025-07-14T13:25:33Z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0x010100B84210C97F01054AB3326B6175F671D7</vt:lpwstr>
  </property>
  <property fmtid="{D5CDD505-2E9C-101B-9397-08002B2CF9AE}" pid="3" name="_dlc_DocIdItemGuid">
    <vt:lpwstr>9bd1f2fd-de48-4ba8-840a-04d3e50de86e</vt:lpwstr>
  </property>
</Properties>
</file>