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updateLinks="never"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migue\Desktop\pyAlhambra\pyAlhambra\dist\"/>
    </mc:Choice>
  </mc:AlternateContent>
  <xr:revisionPtr revIDLastSave="0" documentId="13_ncr:1_{316A33D5-B975-48A1-AB5B-5DEF863A11A7}" xr6:coauthVersionLast="47" xr6:coauthVersionMax="47" xr10:uidLastSave="{00000000-0000-0000-0000-000000000000}"/>
  <bookViews>
    <workbookView xWindow="38292" yWindow="3744" windowWidth="29016" windowHeight="15696" tabRatio="775" xr2:uid="{00000000-000D-0000-FFFF-FFFF00000000}"/>
  </bookViews>
  <sheets>
    <sheet name="루밍" sheetId="25" r:id="rId1"/>
  </sheets>
  <definedNames>
    <definedName name="_xlnm.Print_Area" localSheetId="0">루밍!$A$1:$L$47</definedName>
    <definedName name="ㅁ">WEEKDAY(#REF!)</definedName>
    <definedName name="시작요일">WEEKDAY(#REF!)</definedName>
    <definedName name="위치">(ROW()-4)*7+COLUMN()</definedName>
  </definedNames>
  <calcPr calcId="191029"/>
</workbook>
</file>

<file path=xl/calcChain.xml><?xml version="1.0" encoding="utf-8"?>
<calcChain xmlns="http://schemas.openxmlformats.org/spreadsheetml/2006/main">
  <c r="M6" i="25" l="1"/>
  <c r="N6" i="25"/>
  <c r="O6" i="25"/>
  <c r="P6" i="25"/>
  <c r="M7" i="25"/>
  <c r="N7" i="25"/>
  <c r="O7" i="25"/>
  <c r="P7" i="25"/>
  <c r="M8" i="25"/>
  <c r="N8" i="25"/>
  <c r="O8" i="25"/>
  <c r="P8" i="25"/>
  <c r="M9" i="25"/>
  <c r="N9" i="25"/>
  <c r="O9" i="25"/>
  <c r="P9" i="25"/>
  <c r="M10" i="25"/>
  <c r="N10" i="25"/>
  <c r="O10" i="25"/>
  <c r="P10" i="25"/>
  <c r="M11" i="25"/>
  <c r="N11" i="25"/>
  <c r="O11" i="25"/>
  <c r="P11" i="25"/>
  <c r="M12" i="25"/>
  <c r="N12" i="25"/>
  <c r="O12" i="25"/>
  <c r="P12" i="25"/>
  <c r="M13" i="25"/>
  <c r="N13" i="25"/>
  <c r="O13" i="25"/>
  <c r="P13" i="25"/>
  <c r="M14" i="25"/>
  <c r="N14" i="25"/>
  <c r="O14" i="25"/>
  <c r="P14" i="25"/>
  <c r="M15" i="25"/>
  <c r="N15" i="25"/>
  <c r="O15" i="25"/>
  <c r="P15" i="25"/>
  <c r="M16" i="25"/>
  <c r="N16" i="25"/>
  <c r="O16" i="25"/>
  <c r="P16" i="25"/>
  <c r="M17" i="25"/>
  <c r="N17" i="25"/>
  <c r="O17" i="25"/>
  <c r="P17" i="25"/>
  <c r="M18" i="25"/>
  <c r="N18" i="25"/>
  <c r="O18" i="25"/>
  <c r="P18" i="25"/>
  <c r="M19" i="25"/>
  <c r="N19" i="25"/>
  <c r="O19" i="25"/>
  <c r="P19" i="25"/>
  <c r="M20" i="25"/>
  <c r="N20" i="25"/>
  <c r="O20" i="25"/>
  <c r="P20" i="25"/>
  <c r="M21" i="25"/>
  <c r="N21" i="25"/>
  <c r="O21" i="25"/>
  <c r="P21" i="25"/>
  <c r="M22" i="25"/>
  <c r="N22" i="25"/>
  <c r="O22" i="25"/>
  <c r="P22" i="25"/>
  <c r="M23" i="25"/>
  <c r="N23" i="25"/>
  <c r="O23" i="25"/>
  <c r="P23" i="25"/>
  <c r="M24" i="25"/>
  <c r="N24" i="25"/>
  <c r="O24" i="25"/>
  <c r="P24" i="25"/>
  <c r="M25" i="25"/>
  <c r="N25" i="25"/>
  <c r="O25" i="25"/>
  <c r="P25" i="25"/>
  <c r="M26" i="25"/>
  <c r="N26" i="25"/>
  <c r="O26" i="25"/>
  <c r="P26" i="25"/>
  <c r="M27" i="25"/>
  <c r="N27" i="25"/>
  <c r="O27" i="25"/>
  <c r="P27" i="25"/>
  <c r="M28" i="25"/>
  <c r="N28" i="25"/>
  <c r="O28" i="25"/>
  <c r="P28" i="25"/>
  <c r="M29" i="25"/>
  <c r="N29" i="25"/>
  <c r="O29" i="25"/>
  <c r="P29" i="25"/>
  <c r="M30" i="25"/>
  <c r="N30" i="25"/>
  <c r="O30" i="25"/>
  <c r="P30" i="25"/>
  <c r="M31" i="25"/>
  <c r="N31" i="25"/>
  <c r="O31" i="25"/>
  <c r="P31" i="25"/>
  <c r="M32" i="25"/>
  <c r="N32" i="25"/>
  <c r="O32" i="25"/>
  <c r="P32" i="25"/>
  <c r="M33" i="25"/>
  <c r="N33" i="25"/>
  <c r="O33" i="25"/>
  <c r="P33" i="25"/>
  <c r="M34" i="25"/>
  <c r="N34" i="25"/>
  <c r="O34" i="25"/>
  <c r="P34" i="25"/>
  <c r="M35" i="25"/>
  <c r="N35" i="25"/>
  <c r="O35" i="25"/>
  <c r="P35" i="25"/>
  <c r="M36" i="25"/>
  <c r="N36" i="25"/>
  <c r="O36" i="25"/>
  <c r="P36" i="25"/>
  <c r="M37" i="25"/>
  <c r="N37" i="25"/>
  <c r="O37" i="25"/>
  <c r="P37" i="25"/>
  <c r="M38" i="25"/>
  <c r="N38" i="25"/>
  <c r="O38" i="25"/>
  <c r="P38" i="25"/>
  <c r="M39" i="25"/>
  <c r="N39" i="25"/>
  <c r="O39" i="25"/>
  <c r="P39" i="25"/>
  <c r="M40" i="25"/>
  <c r="N40" i="25"/>
  <c r="O40" i="25"/>
  <c r="P40" i="25"/>
  <c r="M41" i="25"/>
  <c r="N41" i="25"/>
  <c r="O41" i="25"/>
  <c r="P41" i="25"/>
  <c r="M42" i="25"/>
  <c r="N42" i="25"/>
  <c r="O42" i="25"/>
  <c r="P42" i="25"/>
  <c r="M43" i="25"/>
  <c r="N43" i="25"/>
  <c r="O43" i="25"/>
  <c r="P43" i="25"/>
  <c r="M44" i="25"/>
  <c r="N44" i="25"/>
  <c r="O44" i="25"/>
  <c r="P44" i="25"/>
  <c r="M45" i="25"/>
  <c r="N45" i="25"/>
  <c r="O45" i="25"/>
  <c r="P45" i="25"/>
  <c r="M46" i="25"/>
  <c r="N46" i="25"/>
  <c r="O46" i="25"/>
  <c r="P46" i="25"/>
  <c r="M47" i="25"/>
  <c r="N47" i="25"/>
  <c r="O47" i="25"/>
  <c r="P47" i="25"/>
  <c r="L19" i="25"/>
  <c r="L47" i="25"/>
  <c r="L46" i="25"/>
  <c r="L45" i="25"/>
  <c r="L44" i="25"/>
  <c r="L43" i="25"/>
  <c r="L42" i="25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8" i="25"/>
  <c r="L17" i="25"/>
  <c r="L16" i="25"/>
  <c r="L15" i="25"/>
  <c r="L14" i="25"/>
  <c r="L13" i="25"/>
  <c r="L12" i="25"/>
  <c r="L11" i="25"/>
  <c r="L10" i="25"/>
  <c r="L8" i="25"/>
  <c r="L7" i="25"/>
  <c r="L6" i="25"/>
  <c r="L9" i="25"/>
  <c r="B4" i="25" l="1"/>
  <c r="B3" i="25"/>
  <c r="I16" i="25" l="1"/>
  <c r="J16" i="25"/>
  <c r="K16" i="25"/>
  <c r="I17" i="25"/>
  <c r="J17" i="25"/>
  <c r="K17" i="25"/>
  <c r="K47" i="25" l="1"/>
  <c r="J47" i="25"/>
  <c r="I47" i="25"/>
  <c r="K46" i="25"/>
  <c r="J46" i="25"/>
  <c r="I46" i="25"/>
  <c r="K45" i="25"/>
  <c r="J45" i="25"/>
  <c r="I45" i="25"/>
  <c r="K44" i="25"/>
  <c r="J44" i="25"/>
  <c r="I44" i="25"/>
  <c r="K43" i="25"/>
  <c r="J43" i="25"/>
  <c r="I43" i="25"/>
  <c r="K42" i="25"/>
  <c r="J42" i="25"/>
  <c r="I42" i="25"/>
  <c r="K41" i="25"/>
  <c r="J41" i="25"/>
  <c r="I41" i="25"/>
  <c r="K40" i="25"/>
  <c r="J40" i="25"/>
  <c r="I40" i="25"/>
  <c r="K39" i="25"/>
  <c r="J39" i="25"/>
  <c r="I39" i="25"/>
  <c r="K38" i="25"/>
  <c r="J38" i="25"/>
  <c r="I38" i="25"/>
  <c r="K37" i="25"/>
  <c r="J37" i="25"/>
  <c r="I37" i="25"/>
  <c r="K36" i="25"/>
  <c r="J36" i="25"/>
  <c r="I36" i="25"/>
  <c r="K35" i="25"/>
  <c r="J35" i="25"/>
  <c r="I35" i="25"/>
  <c r="K34" i="25"/>
  <c r="J34" i="25"/>
  <c r="I34" i="25"/>
  <c r="K33" i="25"/>
  <c r="J33" i="25"/>
  <c r="I33" i="25"/>
  <c r="K32" i="25"/>
  <c r="J32" i="25"/>
  <c r="I32" i="25"/>
  <c r="K31" i="25"/>
  <c r="J31" i="25"/>
  <c r="I31" i="25"/>
  <c r="K30" i="25"/>
  <c r="J30" i="25"/>
  <c r="I30" i="25"/>
  <c r="K29" i="25"/>
  <c r="J29" i="25"/>
  <c r="I29" i="25"/>
  <c r="K28" i="25"/>
  <c r="J28" i="25"/>
  <c r="I28" i="25"/>
  <c r="K27" i="25"/>
  <c r="J27" i="25"/>
  <c r="I27" i="25"/>
  <c r="K26" i="25"/>
  <c r="J26" i="25"/>
  <c r="I26" i="25"/>
  <c r="K25" i="25"/>
  <c r="J25" i="25"/>
  <c r="I25" i="25"/>
  <c r="K24" i="25"/>
  <c r="J24" i="25"/>
  <c r="I24" i="25"/>
  <c r="K23" i="25"/>
  <c r="J23" i="25"/>
  <c r="I23" i="25"/>
  <c r="K22" i="25"/>
  <c r="J22" i="25"/>
  <c r="I22" i="25"/>
  <c r="K21" i="25"/>
  <c r="J21" i="25"/>
  <c r="I21" i="25"/>
  <c r="K20" i="25"/>
  <c r="J20" i="25"/>
  <c r="I20" i="25"/>
  <c r="K19" i="25"/>
  <c r="J19" i="25"/>
  <c r="I19" i="25"/>
  <c r="K18" i="25"/>
  <c r="J18" i="25"/>
  <c r="I18" i="25"/>
  <c r="K15" i="25"/>
  <c r="J15" i="25"/>
  <c r="I15" i="25"/>
  <c r="K14" i="25"/>
  <c r="J14" i="25"/>
  <c r="I14" i="25"/>
  <c r="K13" i="25"/>
  <c r="J13" i="25"/>
  <c r="I13" i="25"/>
  <c r="K12" i="25"/>
  <c r="J12" i="25"/>
  <c r="I12" i="25"/>
  <c r="K11" i="25"/>
  <c r="J11" i="25"/>
  <c r="I11" i="25"/>
  <c r="K10" i="25"/>
  <c r="J10" i="25"/>
  <c r="I10" i="25"/>
  <c r="K9" i="25"/>
  <c r="J9" i="25"/>
  <c r="I9" i="25"/>
  <c r="K8" i="25"/>
  <c r="J8" i="25"/>
  <c r="I8" i="25"/>
  <c r="K7" i="25"/>
  <c r="J7" i="25"/>
  <c r="I7" i="25"/>
  <c r="K6" i="25"/>
  <c r="J6" i="25"/>
  <c r="I6" i="25"/>
</calcChain>
</file>

<file path=xl/sharedStrings.xml><?xml version="1.0" encoding="utf-8"?>
<sst xmlns="http://schemas.openxmlformats.org/spreadsheetml/2006/main" count="1076" uniqueCount="288">
  <si>
    <t>상품명</t>
  </si>
  <si>
    <t>여행인원</t>
  </si>
  <si>
    <t>인솔자</t>
  </si>
  <si>
    <t>한글명</t>
  </si>
  <si>
    <t>성별</t>
  </si>
  <si>
    <t>나이구분</t>
  </si>
  <si>
    <t>여(F)</t>
  </si>
  <si>
    <t>남(M)</t>
  </si>
  <si>
    <t>영문명</t>
  </si>
  <si>
    <t>ADT</t>
  </si>
  <si>
    <t>변동금액</t>
    <phoneticPr fontId="19" type="noConversion"/>
  </si>
  <si>
    <t>EXPIRE DATE</t>
    <phoneticPr fontId="19" type="noConversion"/>
  </si>
  <si>
    <t>PASSPORT</t>
    <phoneticPr fontId="19" type="noConversion"/>
  </si>
  <si>
    <t>D.O.B</t>
    <phoneticPr fontId="19" type="noConversion"/>
  </si>
  <si>
    <t>REMARK</t>
    <phoneticPr fontId="19" type="noConversion"/>
  </si>
  <si>
    <t>루밍</t>
    <phoneticPr fontId="19" type="noConversion"/>
  </si>
  <si>
    <t>NO.</t>
    <phoneticPr fontId="19" type="noConversion"/>
  </si>
  <si>
    <t>방번호</t>
    <phoneticPr fontId="19" type="noConversion"/>
  </si>
  <si>
    <t>ROOMING</t>
    <phoneticPr fontId="1" type="noConversion"/>
  </si>
  <si>
    <t>1</t>
  </si>
  <si>
    <t>2</t>
  </si>
  <si>
    <t>3</t>
  </si>
  <si>
    <t>4</t>
  </si>
  <si>
    <t>5</t>
  </si>
  <si>
    <t>6</t>
  </si>
  <si>
    <t>가이드전달</t>
    <phoneticPr fontId="19" type="noConversion"/>
  </si>
  <si>
    <t>하나투어전달</t>
    <phoneticPr fontId="19" type="noConversion"/>
  </si>
  <si>
    <t>수배담당전달</t>
    <phoneticPr fontId="19" type="noConversion"/>
  </si>
  <si>
    <t>영업부비고</t>
    <phoneticPr fontId="19" type="noConversion"/>
  </si>
  <si>
    <t>APIS 시작</t>
    <phoneticPr fontId="19" type="noConversion"/>
  </si>
  <si>
    <t>예약목록 시작</t>
    <phoneticPr fontId="19" type="noConversion"/>
  </si>
  <si>
    <t>남</t>
  </si>
  <si>
    <t>성인</t>
  </si>
  <si>
    <t>N</t>
  </si>
  <si>
    <t>여</t>
  </si>
  <si>
    <t>미정</t>
    <phoneticPr fontId="17" type="noConversion"/>
  </si>
  <si>
    <t>ESP131250108TWW + TWH - 스페인 일주 9일 #국적기직항 #시내호텔1박 #전일정4성호텔 #맛10 #플라멩고쇼 #몬세라트수도원 #루프탑레스토랑 #파라도르티타임 #세고비아 #론다</t>
    <phoneticPr fontId="17" type="noConversion"/>
  </si>
  <si>
    <t>HP2420471904</t>
  </si>
  <si>
    <t>임경란</t>
  </si>
  <si>
    <t>LIM KYUNG RAN</t>
  </si>
  <si>
    <t>이혜원</t>
  </si>
  <si>
    <t>LEE HYEWON</t>
  </si>
  <si>
    <t>HP2420610504</t>
  </si>
  <si>
    <t>차선화</t>
  </si>
  <si>
    <t>CHA SUNHWA</t>
  </si>
  <si>
    <t>강덕규</t>
  </si>
  <si>
    <t>KANG GIUNG</t>
  </si>
  <si>
    <t>강기웅</t>
  </si>
  <si>
    <t>HP2420820240</t>
  </si>
  <si>
    <t>정순남</t>
  </si>
  <si>
    <t>JUNG SOONNAM</t>
  </si>
  <si>
    <t>이순선</t>
  </si>
  <si>
    <t>LEE SOONSUN</t>
  </si>
  <si>
    <t>HP2421041362</t>
  </si>
  <si>
    <t>김가린</t>
  </si>
  <si>
    <t>KIM GARIN</t>
  </si>
  <si>
    <t>김민성</t>
  </si>
  <si>
    <t>KIM MINSEONG</t>
  </si>
  <si>
    <t>김민재</t>
  </si>
  <si>
    <t>KIM MINJAE</t>
  </si>
  <si>
    <t>CHD</t>
  </si>
  <si>
    <t>김홍석</t>
  </si>
  <si>
    <t>KIM HONGSEOK</t>
  </si>
  <si>
    <t>HP2419632312</t>
  </si>
  <si>
    <t>허정림</t>
  </si>
  <si>
    <t>HEO JEONGRIM</t>
  </si>
  <si>
    <t>박지영</t>
  </si>
  <si>
    <t>PARK JIYEONG</t>
  </si>
  <si>
    <t>HP2421688222</t>
  </si>
  <si>
    <t>김은숙</t>
  </si>
  <si>
    <t>KIM EUNSUK</t>
  </si>
  <si>
    <t>조현옥</t>
  </si>
  <si>
    <t>JO HYUNOK</t>
  </si>
  <si>
    <t>HP2421778790</t>
  </si>
  <si>
    <t>원성례</t>
  </si>
  <si>
    <t>이은재</t>
  </si>
  <si>
    <t>1972-02-06</t>
  </si>
  <si>
    <t>M719M6705</t>
  </si>
  <si>
    <t>2032-11-08</t>
  </si>
  <si>
    <t>ranny722@naver.com</t>
  </si>
  <si>
    <t>2004-06-20</t>
  </si>
  <si>
    <t>M999F5270</t>
  </si>
  <si>
    <t>2032-11-28</t>
  </si>
  <si>
    <t>cindy00620@naver.com</t>
  </si>
  <si>
    <t>1970-08-23</t>
  </si>
  <si>
    <t>M479U9274</t>
  </si>
  <si>
    <t>2034-02-21</t>
  </si>
  <si>
    <t>2000-11-30</t>
  </si>
  <si>
    <t>M69235406</t>
  </si>
  <si>
    <t>2029-05-29</t>
  </si>
  <si>
    <t>7</t>
  </si>
  <si>
    <t>1976-11-06</t>
  </si>
  <si>
    <t>M05714387</t>
  </si>
  <si>
    <t>2026-03-22</t>
  </si>
  <si>
    <t>8</t>
  </si>
  <si>
    <t>1975-08-28</t>
  </si>
  <si>
    <t>M452D5543</t>
  </si>
  <si>
    <t>2032-10-21</t>
  </si>
  <si>
    <t>9</t>
  </si>
  <si>
    <t>1972-02-11</t>
  </si>
  <si>
    <t>10</t>
  </si>
  <si>
    <t>2010-09-10</t>
  </si>
  <si>
    <t>1965-06-16</t>
  </si>
  <si>
    <t>M18181454</t>
  </si>
  <si>
    <t>2029-12-16</t>
  </si>
  <si>
    <t>1962-10-09</t>
  </si>
  <si>
    <t>M89659894</t>
  </si>
  <si>
    <t>2029-12-20</t>
  </si>
  <si>
    <t>1970-02-22</t>
  </si>
  <si>
    <t>M60830548</t>
  </si>
  <si>
    <t>2027-05-02</t>
  </si>
  <si>
    <t>jsn0185@hanmail.net</t>
  </si>
  <si>
    <t>1966-01-11</t>
  </si>
  <si>
    <t>M75806443</t>
  </si>
  <si>
    <t>2026-02-16</t>
  </si>
  <si>
    <t>Soonsunq@gmail.com</t>
  </si>
  <si>
    <t>1980-12-22</t>
  </si>
  <si>
    <t>M554D0735</t>
  </si>
  <si>
    <t>2033-11-15</t>
  </si>
  <si>
    <t>2015-04-02</t>
  </si>
  <si>
    <t>아동</t>
  </si>
  <si>
    <t>M155D1284</t>
  </si>
  <si>
    <t>2028-11-15</t>
  </si>
  <si>
    <t>1977-10-11</t>
  </si>
  <si>
    <t>M324J0594</t>
  </si>
  <si>
    <t>2033-11-27</t>
  </si>
  <si>
    <t>2012-06-11</t>
  </si>
  <si>
    <t>M387T0568</t>
  </si>
  <si>
    <t>트윈+엑베</t>
  </si>
  <si>
    <t>KANG DUCKGYU</t>
  </si>
  <si>
    <t>HP2421562244</t>
  </si>
  <si>
    <t>임형석</t>
  </si>
  <si>
    <t>LIM HYUNG SEOK</t>
  </si>
  <si>
    <t>3인실/엑베 RQ</t>
  </si>
  <si>
    <t>이민영</t>
  </si>
  <si>
    <t>LEE MINYOUNG</t>
  </si>
  <si>
    <t>임채원</t>
  </si>
  <si>
    <t>LIM CHAEWON</t>
  </si>
  <si>
    <t>HP2421701688</t>
  </si>
  <si>
    <t>서상찬</t>
  </si>
  <si>
    <t>SEO SANGCHAN</t>
  </si>
  <si>
    <t>서태윤</t>
  </si>
  <si>
    <t>SEO TAEYUN</t>
  </si>
  <si>
    <t>정수경</t>
  </si>
  <si>
    <t>JEONG SUKYOUNG</t>
  </si>
  <si>
    <t>HP2422190566</t>
  </si>
  <si>
    <t>HP2422256976</t>
  </si>
  <si>
    <t>윤성정</t>
  </si>
  <si>
    <t>방기현</t>
  </si>
  <si>
    <t>BANG KIHYUN</t>
  </si>
  <si>
    <t>1974-01-16</t>
  </si>
  <si>
    <t>M43077019</t>
  </si>
  <si>
    <t>2029-05-08</t>
  </si>
  <si>
    <t>hs.lim@akzonobel.com</t>
  </si>
  <si>
    <t>1973-03-12</t>
  </si>
  <si>
    <t>M85753242</t>
  </si>
  <si>
    <t>2028-02-28</t>
  </si>
  <si>
    <t>hyungseoklim74@gmail.com</t>
  </si>
  <si>
    <t>2012-10-25</t>
  </si>
  <si>
    <t>M95769178</t>
  </si>
  <si>
    <t>2028-04-04</t>
  </si>
  <si>
    <t>11</t>
  </si>
  <si>
    <t>12</t>
  </si>
  <si>
    <t>1974-01-08</t>
  </si>
  <si>
    <t>M58989087</t>
  </si>
  <si>
    <t>2028-10-29</t>
  </si>
  <si>
    <t>ytwot@daum.net</t>
  </si>
  <si>
    <t>13</t>
  </si>
  <si>
    <t>2010-11-07</t>
  </si>
  <si>
    <t>M009L8437</t>
  </si>
  <si>
    <t>2029-11-01</t>
  </si>
  <si>
    <t>14</t>
  </si>
  <si>
    <t>1976-05-22</t>
  </si>
  <si>
    <t>M699B1749</t>
  </si>
  <si>
    <t>2034-11-01</t>
  </si>
  <si>
    <t>case01@daum.net</t>
  </si>
  <si>
    <t>15</t>
  </si>
  <si>
    <t>16</t>
  </si>
  <si>
    <t>1994-01-01</t>
  </si>
  <si>
    <t>대한민국</t>
  </si>
  <si>
    <t>ysj6468@naver.com</t>
  </si>
  <si>
    <t>1989-11-20</t>
  </si>
  <si>
    <t>robotkr@nate.com</t>
  </si>
  <si>
    <t>RE-SEMI</t>
    <phoneticPr fontId="1" type="noConversion"/>
  </si>
  <si>
    <t>WON SUNGRYE</t>
  </si>
  <si>
    <t>LEE EUNJAE</t>
  </si>
  <si>
    <t>YUN SUNG JOUNG</t>
  </si>
  <si>
    <t>TWN</t>
    <phoneticPr fontId="17" type="noConversion"/>
  </si>
  <si>
    <t>TRP</t>
    <phoneticPr fontId="17" type="noConversion"/>
  </si>
  <si>
    <t>SGL</t>
    <phoneticPr fontId="17" type="noConversion"/>
  </si>
  <si>
    <t>M76566015</t>
  </si>
  <si>
    <t>2029-12-09</t>
  </si>
  <si>
    <t>M04205928</t>
  </si>
  <si>
    <t>2028-06-15</t>
  </si>
  <si>
    <t>M612R7682</t>
  </si>
  <si>
    <t>2034-06-13</t>
  </si>
  <si>
    <t>M886G1545</t>
  </si>
  <si>
    <t>2032-04-07</t>
  </si>
  <si>
    <t>최관종</t>
  </si>
  <si>
    <t>CHOI KWAN JONG</t>
  </si>
  <si>
    <t>신경숙</t>
  </si>
  <si>
    <t>SHIN KYEONG SOOK</t>
  </si>
  <si>
    <t>TWN</t>
    <phoneticPr fontId="17" type="noConversion"/>
  </si>
  <si>
    <t>1963-02-07</t>
  </si>
  <si>
    <t>M900P8714</t>
  </si>
  <si>
    <t>2032-12-27</t>
  </si>
  <si>
    <t>1964-11-06</t>
  </si>
  <si>
    <t>M72469216</t>
  </si>
  <si>
    <t>2026-03-02</t>
  </si>
  <si>
    <t>HP2422564456</t>
  </si>
  <si>
    <t>김민관</t>
  </si>
  <si>
    <t>KIM MINKWAN</t>
  </si>
  <si>
    <t>Single</t>
  </si>
  <si>
    <t>강현미</t>
  </si>
  <si>
    <t>KANG HYUNMI</t>
  </si>
  <si>
    <t>A</t>
  </si>
  <si>
    <t>김진성</t>
  </si>
  <si>
    <t>KIM JIN SUNG</t>
  </si>
  <si>
    <t>인솔자</t>
    <phoneticPr fontId="17" type="noConversion"/>
  </si>
  <si>
    <t>SGL</t>
    <phoneticPr fontId="17" type="noConversion"/>
  </si>
  <si>
    <t>TWN</t>
    <phoneticPr fontId="17" type="noConversion"/>
  </si>
  <si>
    <t>17</t>
  </si>
  <si>
    <t>1976-06-22</t>
  </si>
  <si>
    <t>M752P8539</t>
  </si>
  <si>
    <t>2034-12-05</t>
  </si>
  <si>
    <t>18</t>
  </si>
  <si>
    <t>1975-04-24</t>
  </si>
  <si>
    <t>M986C8950</t>
  </si>
  <si>
    <t>2034-04-30</t>
  </si>
  <si>
    <t>19</t>
  </si>
  <si>
    <t>2006-10-17</t>
  </si>
  <si>
    <t>M93989361</t>
  </si>
  <si>
    <t>2028-02-03</t>
  </si>
  <si>
    <t>2006-03-30</t>
  </si>
  <si>
    <t>M096L3559</t>
  </si>
  <si>
    <t>2029-12-03</t>
  </si>
  <si>
    <t>ESP131250108TWH</t>
  </si>
  <si>
    <t>출발확정</t>
  </si>
  <si>
    <t>P</t>
  </si>
  <si>
    <t>여자</t>
  </si>
  <si>
    <t>OK</t>
  </si>
  <si>
    <t xml:space="preserve">센딩 : 일반센딩(KRW)0(OK)
여행자보험 : (KRW)0(OK)
유류할증료 : (KRW)0(OK)
제세공과금 : (KRW)0(OK)
</t>
  </si>
  <si>
    <t>Y</t>
  </si>
  <si>
    <t>2024-09-11</t>
  </si>
  <si>
    <t>ESP131250108TWW</t>
  </si>
  <si>
    <t xml:space="preserve">선택관광 : 3일차 [하나팩2.0]그라나다 연장 투어(EUR)45.00(WT)
센딩 : 일반센딩(KRW)0(OK)
여행자보험 : (KRW)0(OK)
유류할증료 : (KRW)0(OK)
제세공과금 : (KRW)0(OK)
</t>
  </si>
  <si>
    <t>ㄴ 계약금/리컨펌OK(8/7)</t>
  </si>
  <si>
    <t>2024-08-02</t>
  </si>
  <si>
    <t>남자</t>
  </si>
  <si>
    <t xml:space="preserve">센딩 : 일반센딩(KRW)0(OK)
여행자보험 : (KRW)0(OK)
유류할증료 : (KRW)122,800(OK)
제세공과금 : (KRW)0(OK)
</t>
  </si>
  <si>
    <t>리컨펌OK</t>
  </si>
  <si>
    <t>리컨펌ok11.29</t>
  </si>
  <si>
    <t>2024-11-29</t>
  </si>
  <si>
    <t xml:space="preserve">선택관광 : 3일차 [하나팩2.0]그라나다 연장 투어(EUR)45.00(WT)
센딩 : 일반센딩(KRW)0(OK)
여행자보험 : (KRW)0(OK)
유류할증료 : (KRW)122,800(OK)
제세공과금 : (KRW)0(OK)
</t>
  </si>
  <si>
    <t>2024-11-07</t>
  </si>
  <si>
    <t xml:space="preserve">객실1인사용료 : (KRW)550,000(WT)
센딩 : 일반센딩(KRW)0(OK)
여행자보험 : (KRW)0(OK)
유류할증료 : (KRW)122,800(OK)
제세공과금 : (KRW)0(OK)
</t>
  </si>
  <si>
    <t>2024-11-26</t>
  </si>
  <si>
    <t>리컨펌ok11.28</t>
  </si>
  <si>
    <t>2024-11-22</t>
  </si>
  <si>
    <t>[네이버하나투어]  * 예약대표자에게 발송드립니다.
안녕하세요. 예약하신 상품의 상세 일정 및 포함 &amp; 불포함사항, 취소료 규정등 꼭 재확인 부탁드립니다.
예약코드 : HP2422190566 (최예찬님외 1인 - 2인 1실 사용조건)
상품명 : [출발확정] 스페인 일주 9일 #출발확정 #국적기직항 #시내호텔1박 #전일정4성호텔 #맛10 #플라멩고쇼 #몬세라트수도원 #루프탑레스토랑 #파라도르티타임 #세고비아 #론다
출발일 : 2025-01-08 (수) 11:30 인천국제공항
▶11월 29일 금요일까지 모든 여행자의 여권사본 및 만 18세 이상 연락처를 메일(hg665@hanatour.com) 로 발송해주세요. 
(여행지, 출발일 기재 필수)
- 만료일이 지났거나 출발일기준 6개월 미만인경우 구여권 먼저 발송후 여권 재발급후 신규 여권사본 발송해주세요.
- 신규발급예정인경우 - 여권 영문명 / 성별 / 법정생년월일 메일로 발송후 여권 발급 사본 발송해주세요.
- 여권에 낙서가 있거나 훼손이 되었을 경우 출국이 안될 수 있습니다.
2. 여행경비 잔금 결제 
출발 한달전 네이버 페이 결제 링크 문자 발송으로 요청드립니다.
[★모바일 일정표 꼭!! 확인해주세요★]
https://www.hanatour.com/trp/pkg/CHPC0PKG0200M200?pkgCd=ESP131250108TWW&amp;type=H01
[★참고사항 ★]
네이버 결제상품으로 하나투어 예약조회 또는 카톡 계약서 동의 작성시 결제 요청은 미진행해주시면 됩니다. 
감사합니다.  문의 사항 있으시면 연락 부탁드립니다. 
- 영업시간:평일 09:00~17:00 - 주말 및 공휴일, 점심시간(12시~13시) 통화불가
담당자/이승희
(본문자는 회신이 불가합니다.)</t>
  </si>
  <si>
    <t>리컨펌ok1206</t>
  </si>
  <si>
    <t>리컨펌OK / 제휴사결제 OK</t>
  </si>
  <si>
    <t>2024-11-28</t>
  </si>
  <si>
    <t>리컨펌ok12.03</t>
  </si>
  <si>
    <t>API연동/결제완료
1134330853
1134420233
스페인 일주 9일 #국적기직항 #시내호텔1박 #전일정4성호텔 #맛10 #플라멩고쇼 #론다 ＃코르도바 ＃세고비아
★리컨펌OK</t>
  </si>
  <si>
    <t>2024-12-01</t>
  </si>
  <si>
    <t>[현대이지웰 하나투어]
1월8일(수) 인천출발 스페인 일주 9일 여행상품 예약 안내 드립니다.
해당 상품 출발 가능합니다.
일정표(상세 일정 및 포함, 불포함 내역) 재확인 부탁드리며 진행 원하실경우 12월3일(화) 오전11시 전까지 결제(차액) 및 여권사본 전송 부탁 드립니다.
취소마감일이 지난 예약으로 미결제시 취소되며 확정 후 취소 시 약관상 취소료가 부과됩니다.
특별약관 적용 상품으로 취소 시 표준약관보다 높은 취소수수료가 부과됩니다. 
※일정 및 호텔은 예정으로 출발 2~3일전 확정일정표에서 확인 가능합니다.
★일정표 바로가기
https://www.hanatour.com/trp/pkg/CHPC0PKG0200M200?pkgCd=ESP131250108TWW&amp;type=H01
(위 링크 클릭시 상세일정 확인 가능합니다.)
※해당 여행상품은 선택관광 등 추가 비용이 발생됩니다. 하나투어 일정표 꼭 재 확인 부탁 드립니다. 
★여행경비 결제 안내 드립니다. 
복지몰 홈페이지 -&gt; 여행레저 -&gt; 해외패키지 -&gt; 검색란 위에 '예약내역' -&gt;하단 '미결제금 결제하기'  에서 결제 완납 부탁 드립니다.
(유류할증료에 따라 환불 또는 추가 결제 요청 드릴 수 있습니다.) 
&lt;여권사본 요청&gt;
*메일 전송시: mjkim519@hanatour.com 으로 보내주세요.
*문자 전송시: #12331000 으로 보내주세요.(#기호 꼭 넣어주세요.)
(#1233-1000 번은  하나투어 수신전용 공식 MMS 번호입다. 보내신 정보는 개인정보보호법에 의거 접수 후 즉시 삭제됩니다.)
문의사항 있으시면 연락주세요.
감사합니다.
▶ 하나투어 ☎ 02)2637-6891
- 업무시간:평일 09:00~18:00
- 주말 및 공휴일, 점심시간(12시~13시) 통화불가</t>
  </si>
  <si>
    <t xml:space="preserve">리컨펌OK - 1216
수험생1+동반자1 각각 10만원씩 할인 적용OK
ㄴ2~3번 고객 </t>
  </si>
  <si>
    <t>2024-12-13</t>
  </si>
  <si>
    <t>20</t>
  </si>
  <si>
    <t>21</t>
  </si>
  <si>
    <t>22</t>
  </si>
  <si>
    <t>ESP131250108TWZ</t>
  </si>
  <si>
    <t>2024-09-20</t>
  </si>
  <si>
    <t>23</t>
  </si>
  <si>
    <t>24</t>
  </si>
  <si>
    <t>25</t>
  </si>
  <si>
    <t>2024-09-30</t>
  </si>
  <si>
    <t>26</t>
  </si>
  <si>
    <t>27</t>
  </si>
  <si>
    <t>리컨펌OK(10/14)</t>
  </si>
  <si>
    <t>2024-10-10</t>
  </si>
  <si>
    <t>28</t>
  </si>
  <si>
    <t>B</t>
  </si>
  <si>
    <t>29</t>
  </si>
  <si>
    <t>30</t>
  </si>
  <si>
    <t>TC</t>
  </si>
  <si>
    <t>GUIA COREANO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</si>
</sst>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&quot;$&quot;* #,##0_);_(&quot;$&quot;* \(#,##0\);_(&quot;$&quot;* &quot;-&quot;_);_(@_)"/>
    <numFmt numFmtId="166" formatCode="mmm/yy;@"/>
    <numFmt numFmtId="167" formatCode="d/mmm;@"/>
    <numFmt numFmtId="168" formatCode="&quot;ROOMING LIST &lt;&lt;&quot;@&quot;&gt;&gt;&quot;"/>
  </numFmts>
  <fonts count="23">
    <font>
      <sz val="11"/>
      <color theme="1"/>
      <name val="Calibri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1"/>
      <name val="ＭＳ ゴシック"/>
      <family val="3"/>
      <charset val="255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rgb="FF000000"/>
      <name val="Calibri"/>
      <family val="2"/>
    </font>
    <font>
      <u/>
      <sz val="9.9"/>
      <color theme="10"/>
      <name val="맑은 고딕"/>
      <family val="3"/>
      <charset val="129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color rgb="FF000000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b/>
      <sz val="10"/>
      <color rgb="FFFF0000"/>
      <name val="Calibri"/>
      <family val="3"/>
      <charset val="129"/>
      <scheme val="minor"/>
    </font>
    <font>
      <sz val="10"/>
      <color rgb="FFFF0000"/>
      <name val="Calibri"/>
      <family val="3"/>
      <charset val="129"/>
      <scheme val="minor"/>
    </font>
    <font>
      <sz val="10"/>
      <color theme="1"/>
      <name val="Malgun Gothic"/>
      <family val="3"/>
      <charset val="129"/>
    </font>
    <font>
      <sz val="11"/>
      <name val="Calibri"/>
      <family val="3"/>
      <charset val="129"/>
      <scheme val="minor"/>
    </font>
    <font>
      <sz val="10"/>
      <color indexed="8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8"/>
      <color rgb="FF000000"/>
      <name val="Calibri"/>
      <family val="3"/>
      <charset val="129"/>
      <scheme val="minor"/>
    </font>
    <font>
      <sz val="8"/>
      <name val="돋움"/>
      <family val="3"/>
      <charset val="129"/>
    </font>
    <font>
      <b/>
      <sz val="16"/>
      <color rgb="FF5937A5"/>
      <name val="Calibri"/>
      <family val="3"/>
      <charset val="129"/>
      <scheme val="minor"/>
    </font>
    <font>
      <sz val="10"/>
      <color rgb="FFFF0000"/>
      <name val="Malgun Gothic"/>
      <family val="3"/>
      <charset val="129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D1D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auto="1"/>
      </top>
      <bottom style="thin">
        <color indexed="64"/>
      </bottom>
      <diagonal/>
    </border>
  </borders>
  <cellStyleXfs count="22">
    <xf numFmtId="0" fontId="0" fillId="0" borderId="0">
      <alignment vertical="center"/>
    </xf>
    <xf numFmtId="0" fontId="4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0" borderId="0"/>
    <xf numFmtId="165" fontId="2" fillId="0" borderId="0" applyFont="0" applyFill="0" applyBorder="0" applyAlignment="0" applyProtection="0">
      <alignment vertical="center"/>
    </xf>
    <xf numFmtId="0" fontId="2" fillId="0" borderId="0"/>
    <xf numFmtId="0" fontId="4" fillId="0" borderId="0"/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 applyNumberFormat="0" applyFont="0" applyBorder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2" fillId="0" borderId="0"/>
  </cellStyleXfs>
  <cellXfs count="45">
    <xf numFmtId="0" fontId="0" fillId="0" borderId="0" xfId="0">
      <alignment vertical="center"/>
    </xf>
    <xf numFmtId="0" fontId="15" fillId="0" borderId="0" xfId="0" applyFont="1">
      <alignment vertical="center"/>
    </xf>
    <xf numFmtId="0" fontId="15" fillId="0" borderId="0" xfId="8" applyFont="1">
      <alignment vertical="center"/>
    </xf>
    <xf numFmtId="0" fontId="17" fillId="0" borderId="0" xfId="0" applyFont="1">
      <alignment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right" vertical="center" wrapText="1"/>
    </xf>
    <xf numFmtId="0" fontId="11" fillId="3" borderId="4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left" vertical="center" shrinkToFit="1"/>
    </xf>
    <xf numFmtId="0" fontId="18" fillId="0" borderId="9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left" vertical="center" shrinkToFit="1"/>
    </xf>
    <xf numFmtId="0" fontId="18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shrinkToFit="1"/>
    </xf>
    <xf numFmtId="0" fontId="10" fillId="0" borderId="8" xfId="0" applyFont="1" applyBorder="1" applyAlignment="1">
      <alignment horizontal="left" vertical="center" shrinkToFit="1"/>
    </xf>
    <xf numFmtId="167" fontId="16" fillId="0" borderId="0" xfId="0" applyNumberFormat="1" applyFont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5" fillId="5" borderId="10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4" fillId="0" borderId="11" xfId="0" applyFont="1" applyBorder="1">
      <alignment vertical="center"/>
    </xf>
    <xf numFmtId="0" fontId="21" fillId="0" borderId="11" xfId="0" applyFont="1" applyBorder="1" applyAlignment="1">
      <alignment horizontal="left" vertical="center" shrinkToFit="1"/>
    </xf>
    <xf numFmtId="0" fontId="21" fillId="0" borderId="6" xfId="0" applyFont="1" applyBorder="1" applyAlignment="1">
      <alignment horizontal="left" vertical="center"/>
    </xf>
    <xf numFmtId="0" fontId="14" fillId="4" borderId="11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168" fontId="20" fillId="2" borderId="1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</cellXfs>
  <cellStyles count="22">
    <cellStyle name="Normal" xfId="0" builtinId="0"/>
    <cellStyle name="Normal 2" xfId="1" xr:uid="{00000000-0005-0000-0000-000000000000}"/>
    <cellStyle name="Normal 4" xfId="18" xr:uid="{00000000-0005-0000-0000-000001000000}"/>
    <cellStyle name="쉼표 2" xfId="2" xr:uid="{00000000-0005-0000-0000-000002000000}"/>
    <cellStyle name="쉼표 2 2" xfId="3" xr:uid="{00000000-0005-0000-0000-000003000000}"/>
    <cellStyle name="쉼표 2 2 2" xfId="19" xr:uid="{2DCE9350-1E73-47BB-8F75-C27CE958DAE4}"/>
    <cellStyle name="쉼표 2 2 3" xfId="20" xr:uid="{395500F8-9095-42F6-8B96-6031F4F07A9C}"/>
    <cellStyle name="스타일 1" xfId="4" xr:uid="{00000000-0005-0000-0000-000004000000}"/>
    <cellStyle name="통화 [0] 2" xfId="5" xr:uid="{00000000-0005-0000-0000-000005000000}"/>
    <cellStyle name="표준 2" xfId="6" xr:uid="{00000000-0005-0000-0000-000007000000}"/>
    <cellStyle name="표준 2 2" xfId="7" xr:uid="{00000000-0005-0000-0000-000008000000}"/>
    <cellStyle name="표준 3" xfId="8" xr:uid="{00000000-0005-0000-0000-000009000000}"/>
    <cellStyle name="표준 3 2" xfId="9" xr:uid="{00000000-0005-0000-0000-00000A000000}"/>
    <cellStyle name="표준 3 2 2" xfId="10" xr:uid="{00000000-0005-0000-0000-00000B000000}"/>
    <cellStyle name="표준 3 2 3" xfId="11" xr:uid="{00000000-0005-0000-0000-00000C000000}"/>
    <cellStyle name="표준 4" xfId="12" xr:uid="{00000000-0005-0000-0000-00000D000000}"/>
    <cellStyle name="표준 4 3" xfId="13" xr:uid="{00000000-0005-0000-0000-00000E000000}"/>
    <cellStyle name="표준 5" xfId="14" xr:uid="{00000000-0005-0000-0000-00000F000000}"/>
    <cellStyle name="표준 6" xfId="15" xr:uid="{00000000-0005-0000-0000-000010000000}"/>
    <cellStyle name="표준 6 2" xfId="16" xr:uid="{00000000-0005-0000-0000-000011000000}"/>
    <cellStyle name="표준 7" xfId="21" xr:uid="{6A0A22C2-8135-494E-9D2A-41B95C6DB136}"/>
    <cellStyle name="하이퍼링크 2" xfId="17" xr:uid="{00000000-0005-0000-0000-00001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EFE2FE"/>
      <color rgb="FF5937A5"/>
      <color rgb="FF08D1D9"/>
      <color rgb="FF66CCFF"/>
      <color rgb="FF00CCFF"/>
      <color rgb="FF9966FF"/>
      <color rgb="FF5206A6"/>
      <color rgb="FFFF0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782D-7752-49DE-A03F-B90A3C381D62}">
  <sheetPr codeName="Sheet4">
    <tabColor rgb="FF00B0F0"/>
    <pageSetUpPr fitToPage="1"/>
  </sheetPr>
  <dimension ref="A1:BB48"/>
  <sheetViews>
    <sheetView tabSelected="1" view="pageBreakPreview" zoomScaleNormal="100" zoomScaleSheetLayoutView="100" workbookViewId="0">
      <selection activeCell="F8" sqref="F8"/>
    </sheetView>
  </sheetViews>
  <sheetFormatPr baseColWidth="10" defaultColWidth="10" defaultRowHeight="14.4"/>
  <cols>
    <col min="1" max="1" width="14.5546875" style="19" customWidth="1"/>
    <col min="2" max="2" width="7.6640625" style="19" customWidth="1"/>
    <col min="3" max="3" width="8.88671875" style="20" customWidth="1"/>
    <col min="4" max="4" width="26.109375" style="20" customWidth="1"/>
    <col min="5" max="5" width="8.5546875" style="20" customWidth="1"/>
    <col min="6" max="7" width="10.109375" style="21" customWidth="1"/>
    <col min="8" max="8" width="16.44140625" style="22" customWidth="1"/>
    <col min="9" max="11" width="10.6640625" style="3" customWidth="1"/>
    <col min="12" max="12" width="72.6640625" style="1" customWidth="1"/>
    <col min="13" max="14" width="11.6640625" style="1" customWidth="1"/>
    <col min="15" max="15" width="13" style="1" customWidth="1"/>
    <col min="16" max="16" width="11.6640625" style="1" customWidth="1"/>
    <col min="17" max="49" width="3.44140625" style="30" customWidth="1"/>
    <col min="50" max="50" width="3.44140625" style="31" customWidth="1"/>
    <col min="51" max="51" width="3.44140625" style="30" customWidth="1"/>
    <col min="52" max="52" width="3.44140625" style="31" customWidth="1"/>
    <col min="53" max="54" width="3.44140625" style="30" customWidth="1"/>
    <col min="55" max="16384" width="10" style="2"/>
  </cols>
  <sheetData>
    <row r="1" spans="1:54" ht="27.75" customHeight="1" thickTop="1">
      <c r="A1" s="38" t="s">
        <v>183</v>
      </c>
      <c r="B1" s="38"/>
      <c r="C1" s="38"/>
      <c r="D1" s="38"/>
      <c r="E1" s="38"/>
      <c r="F1" s="38"/>
      <c r="G1" s="38"/>
      <c r="H1" s="38"/>
    </row>
    <row r="2" spans="1:54" ht="29.25" customHeight="1">
      <c r="A2" s="4" t="s">
        <v>0</v>
      </c>
      <c r="B2" s="39" t="s">
        <v>36</v>
      </c>
      <c r="C2" s="40"/>
      <c r="D2" s="40"/>
      <c r="E2" s="40"/>
      <c r="F2" s="40"/>
      <c r="G2" s="40"/>
      <c r="H2" s="41"/>
    </row>
    <row r="3" spans="1:54" ht="30" customHeight="1">
      <c r="A3" s="4" t="s">
        <v>1</v>
      </c>
      <c r="B3" s="29" t="str">
        <f>"("&amp;COUNTIF($F$6:$F$47,"*AD*")&amp;") ADULT / "&amp;"("&amp;COUNTIF($F$6:$F$47,"*CH*")&amp;") CHILD"</f>
        <v>(30) ADULT / (1) CHILD</v>
      </c>
      <c r="C3" s="27"/>
      <c r="D3" s="28"/>
      <c r="E3" s="5" t="s">
        <v>2</v>
      </c>
      <c r="F3" s="42" t="s">
        <v>35</v>
      </c>
      <c r="G3" s="43"/>
      <c r="H3" s="44"/>
    </row>
    <row r="4" spans="1:54" ht="18.75" customHeight="1">
      <c r="A4" s="6" t="s">
        <v>18</v>
      </c>
      <c r="B4" s="7" t="str">
        <f>"TWIN("&amp;COUNTIF(G6:G47,"*TW*")&amp;") / "&amp;"DBL("&amp;COUNTIF(G6:G47,"*D*")&amp;") / "&amp;"SGL("&amp;COUNTIF(G6:G47,"*SG*")&amp;") / "&amp;"TRP("&amp;COUNTIF(G6:G47,"*TR*")&amp;")"</f>
        <v>TWIN(11) / DBL(0) / SGL(3) / TRP(2)</v>
      </c>
      <c r="C4" s="8"/>
      <c r="D4" s="9"/>
      <c r="E4" s="8"/>
      <c r="F4" s="9"/>
      <c r="G4" s="9"/>
      <c r="H4" s="10"/>
    </row>
    <row r="5" spans="1:54" ht="18.75" customHeight="1">
      <c r="A5" s="23" t="s">
        <v>17</v>
      </c>
      <c r="B5" s="24" t="s">
        <v>16</v>
      </c>
      <c r="C5" s="24" t="s">
        <v>3</v>
      </c>
      <c r="D5" s="24" t="s">
        <v>8</v>
      </c>
      <c r="E5" s="24" t="s">
        <v>4</v>
      </c>
      <c r="F5" s="24" t="s">
        <v>5</v>
      </c>
      <c r="G5" s="24" t="s">
        <v>15</v>
      </c>
      <c r="H5" s="24" t="s">
        <v>14</v>
      </c>
      <c r="I5" s="25" t="s">
        <v>13</v>
      </c>
      <c r="J5" s="25" t="s">
        <v>12</v>
      </c>
      <c r="K5" s="25" t="s">
        <v>11</v>
      </c>
      <c r="L5" s="26" t="s">
        <v>10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 t="s">
        <v>30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ht="18" customHeight="1">
      <c r="A6" s="11" t="s">
        <v>37</v>
      </c>
      <c r="B6" s="11" t="s">
        <v>19</v>
      </c>
      <c r="C6" s="11" t="s">
        <v>38</v>
      </c>
      <c r="D6" s="12" t="s">
        <v>39</v>
      </c>
      <c r="E6" s="11" t="s">
        <v>6</v>
      </c>
      <c r="F6" s="11" t="s">
        <v>9</v>
      </c>
      <c r="G6" s="11" t="s">
        <v>187</v>
      </c>
      <c r="H6" s="13"/>
      <c r="I6" s="33" t="str">
        <f t="shared" ref="I6:I47" si="0">INDEX($V$6:$V$500,MATCH(D6,$U$6:$U$500,0))</f>
        <v>1972-02-06</v>
      </c>
      <c r="J6" s="33" t="str">
        <f t="shared" ref="J6:J47" si="1">INDEX($Y$6:$Y$500,MATCH($D6,$U$6:$U$500,0))</f>
        <v>M719M6705</v>
      </c>
      <c r="K6" s="33" t="str">
        <f t="shared" ref="K6:K47" si="2">INDEX($Z$6:$Z$500,MATCH($D6,$U$6:$U$500,0))</f>
        <v>2032-11-08</v>
      </c>
      <c r="L6" s="34" t="str">
        <f t="shared" ref="L6:L47" si="3">CLEAN(SUBSTITUTE(SUBSTITUTE(SUBSTITUTE(SUBSTITUTE(SUBSTITUTE(SUBSTITUTE(SUBSTITUTE(SUBSTITUTE(SUBSTITUTE(SUBSTITUTE(SUBSTITUTE(SUBSTITUTE(SUBSTITUTE(SUBSTITUTE(SUBSTITUTE(SUBSTITUTE(SUBSTITUTE(SUBSTITUTE(SUBSTITUTE(SUBSTITUTE(SUBSTITUTE(INDEX($AV$6:$AV$500,MATCH(D6,$AM$6:$AM$500,0)),"선택관광 : ",""),"마드리드 연장투어(달달한 추로스 포함)(EUR)50.00","MAD연장(50)"),"플라멩코[Flamenco] 공연(EUR)","플라멩고"),"그라나다 연장 투어(EUR)","GRX연장"),"몬세라트 수도원 (편도 케이블카 포함)(EUR)","몬세랏옵션"),"몬주익 언덕 투어(몬주익 성 내부 및 케이블카 포함)(EUR)50.00","몬주익(50)"),"바르셀로나 연장투어(EUR)50.00","BCN연장(50)"),"객실1인사용료 : (KRW)","싱글"),"센딩 : 일반센딩(KRW)0(OK)",""),"여행자보험 : (KRW)0(OK)",""),"제세공과금 : (KRW)0(OK)",""),"유류할증료 : (KRW)232,400(OK)",""),"유류할증료 : (KRW)207,200(OK)",""),"유류할증료 : (KRW)0(OK)",""),"유류할증료 : (KRW)680,000(OK)",""),"유류할증료 : (KRW)600,000(OK)",""),"유류할증료 : (KRW)122,800(OK)","")," [하나팩2.0] 포르투 연장투어(EUR)50.00","OPO연장50"),"일차 ","#"),"팁 : (EUR)","팁"),"(WT)","/"))</f>
        <v/>
      </c>
      <c r="M6" s="35" t="str">
        <f>CLEAN(INDEX($AW$6:$AW$500,MATCH(D6,$AM$6:$AM$500,0)))</f>
        <v/>
      </c>
      <c r="N6" s="35" t="str">
        <f>CLEAN(INDEX($AX$6:$AX$500,MATCH(D6,$AM$6:$AM$500,0)))</f>
        <v/>
      </c>
      <c r="O6" s="35" t="str">
        <f>CLEAN(INDEX($AY$6:$AY$500,MATCH(D6,$AM$6:$AM$500,0)))</f>
        <v/>
      </c>
      <c r="P6" s="35" t="str">
        <f>CLEAN(INDEX($AZ$6:$AZ$500,MATCH(D6,$AM$6:$AM$500,0)))</f>
        <v/>
      </c>
      <c r="Q6" s="30" t="s">
        <v>19</v>
      </c>
      <c r="R6" s="30" t="s">
        <v>37</v>
      </c>
      <c r="S6" s="30" t="s">
        <v>19</v>
      </c>
      <c r="T6" s="30" t="s">
        <v>38</v>
      </c>
      <c r="U6" s="30" t="s">
        <v>39</v>
      </c>
      <c r="V6" s="30" t="s">
        <v>76</v>
      </c>
      <c r="W6" s="30" t="s">
        <v>34</v>
      </c>
      <c r="X6" s="30" t="s">
        <v>32</v>
      </c>
      <c r="Y6" s="30" t="s">
        <v>77</v>
      </c>
      <c r="Z6" s="30" t="s">
        <v>78</v>
      </c>
      <c r="AB6" s="30" t="s">
        <v>33</v>
      </c>
      <c r="AC6" s="30" t="s">
        <v>79</v>
      </c>
      <c r="AE6" s="30" t="s">
        <v>19</v>
      </c>
      <c r="AF6" s="30" t="s">
        <v>236</v>
      </c>
      <c r="AG6" s="30" t="s">
        <v>37</v>
      </c>
      <c r="AH6" s="30" t="s">
        <v>237</v>
      </c>
      <c r="AI6" s="30" t="s">
        <v>19</v>
      </c>
      <c r="AJ6" s="30" t="s">
        <v>215</v>
      </c>
      <c r="AK6" s="30" t="s">
        <v>238</v>
      </c>
      <c r="AL6" s="30" t="s">
        <v>38</v>
      </c>
      <c r="AM6" s="30" t="s">
        <v>39</v>
      </c>
      <c r="AN6" s="30" t="s">
        <v>76</v>
      </c>
      <c r="AO6" s="30" t="s">
        <v>32</v>
      </c>
      <c r="AP6" s="30" t="s">
        <v>239</v>
      </c>
      <c r="AQ6" s="30" t="s">
        <v>240</v>
      </c>
      <c r="AR6" s="30" t="s">
        <v>240</v>
      </c>
      <c r="AS6" s="30" t="s">
        <v>240</v>
      </c>
      <c r="AT6" s="30">
        <v>3099000</v>
      </c>
      <c r="AU6" s="30">
        <v>0</v>
      </c>
      <c r="AV6" s="30" t="s">
        <v>241</v>
      </c>
      <c r="BA6" s="30" t="s">
        <v>242</v>
      </c>
      <c r="BB6" s="30" t="s">
        <v>243</v>
      </c>
    </row>
    <row r="7" spans="1:54" ht="18" customHeight="1">
      <c r="A7" s="14"/>
      <c r="B7" s="14"/>
      <c r="C7" s="14" t="s">
        <v>40</v>
      </c>
      <c r="D7" s="15" t="s">
        <v>41</v>
      </c>
      <c r="E7" s="14" t="s">
        <v>6</v>
      </c>
      <c r="F7" s="14" t="s">
        <v>9</v>
      </c>
      <c r="G7" s="14"/>
      <c r="H7" s="16"/>
      <c r="I7" s="37" t="str">
        <f t="shared" si="0"/>
        <v>2004-06-20</v>
      </c>
      <c r="J7" s="33" t="str">
        <f t="shared" si="1"/>
        <v>M999F5270</v>
      </c>
      <c r="K7" s="33" t="str">
        <f t="shared" si="2"/>
        <v>2032-11-28</v>
      </c>
      <c r="L7" s="34" t="str">
        <f t="shared" si="3"/>
        <v/>
      </c>
      <c r="M7" s="35" t="str">
        <f t="shared" ref="M7:M47" si="4">CLEAN(INDEX($AW$6:$AW$500,MATCH(D7,$AM$6:$AM$500,0)))</f>
        <v/>
      </c>
      <c r="N7" s="35" t="str">
        <f t="shared" ref="N7:N47" si="5">CLEAN(INDEX($AX$6:$AX$500,MATCH(D7,$AM$6:$AM$500,0)))</f>
        <v/>
      </c>
      <c r="O7" s="35" t="str">
        <f t="shared" ref="O7:O47" si="6">CLEAN(INDEX($AY$6:$AY$500,MATCH(D7,$AM$6:$AM$500,0)))</f>
        <v/>
      </c>
      <c r="P7" s="35" t="str">
        <f t="shared" ref="P7:P47" si="7">CLEAN(INDEX($AZ$6:$AZ$500,MATCH(D7,$AM$6:$AM$500,0)))</f>
        <v/>
      </c>
      <c r="Q7" s="30" t="s">
        <v>20</v>
      </c>
      <c r="R7" s="30" t="s">
        <v>37</v>
      </c>
      <c r="S7" s="30" t="s">
        <v>20</v>
      </c>
      <c r="T7" s="30" t="s">
        <v>40</v>
      </c>
      <c r="U7" s="30" t="s">
        <v>41</v>
      </c>
      <c r="V7" s="30" t="s">
        <v>80</v>
      </c>
      <c r="W7" s="30" t="s">
        <v>34</v>
      </c>
      <c r="X7" s="30" t="s">
        <v>32</v>
      </c>
      <c r="Y7" s="30" t="s">
        <v>81</v>
      </c>
      <c r="Z7" s="30" t="s">
        <v>82</v>
      </c>
      <c r="AB7" s="30" t="s">
        <v>33</v>
      </c>
      <c r="AC7" s="30" t="s">
        <v>83</v>
      </c>
      <c r="AE7" s="30" t="s">
        <v>20</v>
      </c>
      <c r="AF7" s="30" t="s">
        <v>236</v>
      </c>
      <c r="AG7" s="30" t="s">
        <v>37</v>
      </c>
      <c r="AH7" s="30" t="s">
        <v>237</v>
      </c>
      <c r="AI7" s="30" t="s">
        <v>20</v>
      </c>
      <c r="AJ7" s="30" t="s">
        <v>215</v>
      </c>
      <c r="AK7" s="30" t="s">
        <v>238</v>
      </c>
      <c r="AL7" s="30" t="s">
        <v>40</v>
      </c>
      <c r="AM7" s="30" t="s">
        <v>41</v>
      </c>
      <c r="AN7" s="30" t="s">
        <v>80</v>
      </c>
      <c r="AO7" s="30" t="s">
        <v>32</v>
      </c>
      <c r="AP7" s="30" t="s">
        <v>239</v>
      </c>
      <c r="AQ7" s="30" t="s">
        <v>240</v>
      </c>
      <c r="AR7" s="30" t="s">
        <v>240</v>
      </c>
      <c r="AS7" s="30" t="s">
        <v>240</v>
      </c>
      <c r="AT7" s="30">
        <v>3099000</v>
      </c>
      <c r="AU7" s="30">
        <v>0</v>
      </c>
      <c r="AV7" s="30" t="s">
        <v>241</v>
      </c>
      <c r="BA7" s="30" t="s">
        <v>242</v>
      </c>
      <c r="BB7" s="30" t="s">
        <v>243</v>
      </c>
    </row>
    <row r="8" spans="1:54" ht="18" customHeight="1">
      <c r="A8" s="14" t="s">
        <v>63</v>
      </c>
      <c r="B8" s="14">
        <v>2</v>
      </c>
      <c r="C8" s="14" t="s">
        <v>64</v>
      </c>
      <c r="D8" s="15" t="s">
        <v>65</v>
      </c>
      <c r="E8" s="14" t="s">
        <v>6</v>
      </c>
      <c r="F8" s="14" t="s">
        <v>9</v>
      </c>
      <c r="G8" s="14" t="s">
        <v>187</v>
      </c>
      <c r="H8" s="16" t="s">
        <v>128</v>
      </c>
      <c r="I8" s="33" t="str">
        <f t="shared" si="0"/>
        <v>1970-08-23</v>
      </c>
      <c r="J8" s="33" t="str">
        <f t="shared" si="1"/>
        <v>M479U9274</v>
      </c>
      <c r="K8" s="33" t="str">
        <f t="shared" si="2"/>
        <v>2034-02-21</v>
      </c>
      <c r="L8" s="34" t="str">
        <f t="shared" si="3"/>
        <v>3#[하나팩2.0]GRX연장45.00/</v>
      </c>
      <c r="M8" s="35" t="str">
        <f t="shared" si="4"/>
        <v/>
      </c>
      <c r="N8" s="35" t="str">
        <f t="shared" si="5"/>
        <v/>
      </c>
      <c r="O8" s="35" t="str">
        <f t="shared" si="6"/>
        <v/>
      </c>
      <c r="P8" s="35" t="str">
        <f t="shared" si="7"/>
        <v>ㄴ 계약금/리컨펌OK(8/7)</v>
      </c>
      <c r="AE8" s="30" t="s">
        <v>21</v>
      </c>
      <c r="AF8" s="30" t="s">
        <v>244</v>
      </c>
      <c r="AG8" s="30" t="s">
        <v>63</v>
      </c>
      <c r="AH8" s="30" t="s">
        <v>237</v>
      </c>
      <c r="AI8" s="30" t="s">
        <v>19</v>
      </c>
      <c r="AJ8" s="30" t="s">
        <v>215</v>
      </c>
      <c r="AK8" s="30" t="s">
        <v>238</v>
      </c>
      <c r="AL8" s="30" t="s">
        <v>64</v>
      </c>
      <c r="AM8" s="30" t="s">
        <v>65</v>
      </c>
      <c r="AN8" s="30" t="s">
        <v>84</v>
      </c>
      <c r="AO8" s="30" t="s">
        <v>32</v>
      </c>
      <c r="AP8" s="30" t="s">
        <v>239</v>
      </c>
      <c r="AQ8" s="30" t="s">
        <v>240</v>
      </c>
      <c r="AR8" s="30" t="s">
        <v>240</v>
      </c>
      <c r="AS8" s="30" t="s">
        <v>240</v>
      </c>
      <c r="AT8" s="30">
        <v>2899000</v>
      </c>
      <c r="AU8" s="30">
        <v>67637</v>
      </c>
      <c r="AV8" s="30" t="s">
        <v>245</v>
      </c>
      <c r="AZ8" s="31" t="s">
        <v>246</v>
      </c>
      <c r="BA8" s="30" t="s">
        <v>242</v>
      </c>
      <c r="BB8" s="30" t="s">
        <v>247</v>
      </c>
    </row>
    <row r="9" spans="1:54" ht="18" customHeight="1">
      <c r="A9" s="14"/>
      <c r="B9" s="14"/>
      <c r="C9" s="14" t="s">
        <v>66</v>
      </c>
      <c r="D9" s="15" t="s">
        <v>67</v>
      </c>
      <c r="E9" s="14" t="s">
        <v>6</v>
      </c>
      <c r="F9" s="14" t="s">
        <v>9</v>
      </c>
      <c r="G9" s="14"/>
      <c r="H9" s="16"/>
      <c r="I9" s="37" t="str">
        <f t="shared" si="0"/>
        <v>2000-11-30</v>
      </c>
      <c r="J9" s="33" t="str">
        <f t="shared" si="1"/>
        <v>M69235406</v>
      </c>
      <c r="K9" s="33" t="str">
        <f t="shared" si="2"/>
        <v>2029-05-29</v>
      </c>
      <c r="L9" s="34" t="str">
        <f t="shared" si="3"/>
        <v>3#[하나팩2.0]GRX연장45.00/</v>
      </c>
      <c r="M9" s="35" t="str">
        <f t="shared" si="4"/>
        <v/>
      </c>
      <c r="N9" s="35" t="str">
        <f t="shared" si="5"/>
        <v/>
      </c>
      <c r="O9" s="35" t="str">
        <f t="shared" si="6"/>
        <v/>
      </c>
      <c r="P9" s="35" t="str">
        <f t="shared" si="7"/>
        <v/>
      </c>
      <c r="AE9" s="30" t="s">
        <v>22</v>
      </c>
      <c r="AF9" s="30" t="s">
        <v>244</v>
      </c>
      <c r="AG9" s="30" t="s">
        <v>63</v>
      </c>
      <c r="AH9" s="30" t="s">
        <v>237</v>
      </c>
      <c r="AI9" s="30" t="s">
        <v>20</v>
      </c>
      <c r="AJ9" s="30" t="s">
        <v>215</v>
      </c>
      <c r="AK9" s="30" t="s">
        <v>238</v>
      </c>
      <c r="AL9" s="30" t="s">
        <v>66</v>
      </c>
      <c r="AM9" s="30" t="s">
        <v>67</v>
      </c>
      <c r="AN9" s="30" t="s">
        <v>87</v>
      </c>
      <c r="AO9" s="30" t="s">
        <v>32</v>
      </c>
      <c r="AP9" s="30" t="s">
        <v>239</v>
      </c>
      <c r="AQ9" s="30" t="s">
        <v>240</v>
      </c>
      <c r="AR9" s="30" t="s">
        <v>240</v>
      </c>
      <c r="AS9" s="30" t="s">
        <v>240</v>
      </c>
      <c r="AT9" s="30">
        <v>2899000</v>
      </c>
      <c r="AU9" s="30">
        <v>67637</v>
      </c>
      <c r="AV9" s="30" t="s">
        <v>245</v>
      </c>
      <c r="BA9" s="30" t="s">
        <v>242</v>
      </c>
      <c r="BB9" s="30" t="s">
        <v>247</v>
      </c>
    </row>
    <row r="10" spans="1:54" ht="18" customHeight="1">
      <c r="A10" s="14" t="s">
        <v>130</v>
      </c>
      <c r="B10" s="14">
        <v>3</v>
      </c>
      <c r="C10" s="14" t="s">
        <v>131</v>
      </c>
      <c r="D10" s="15" t="s">
        <v>132</v>
      </c>
      <c r="E10" s="14" t="s">
        <v>7</v>
      </c>
      <c r="F10" s="14" t="s">
        <v>9</v>
      </c>
      <c r="G10" s="14" t="s">
        <v>188</v>
      </c>
      <c r="H10" s="16"/>
      <c r="I10" s="33" t="str">
        <f t="shared" si="0"/>
        <v>1974-01-16</v>
      </c>
      <c r="J10" s="33" t="str">
        <f t="shared" si="1"/>
        <v>M43077019</v>
      </c>
      <c r="K10" s="33" t="str">
        <f t="shared" si="2"/>
        <v>2029-05-08</v>
      </c>
      <c r="L10" s="34" t="str">
        <f t="shared" si="3"/>
        <v/>
      </c>
      <c r="M10" s="35" t="str">
        <f t="shared" si="4"/>
        <v/>
      </c>
      <c r="N10" s="35" t="str">
        <f t="shared" si="5"/>
        <v>리컨펌OK</v>
      </c>
      <c r="O10" s="35" t="str">
        <f t="shared" si="6"/>
        <v>리컨펌ok11.29</v>
      </c>
      <c r="P10" s="35" t="str">
        <f t="shared" si="7"/>
        <v/>
      </c>
      <c r="AE10" s="30" t="s">
        <v>23</v>
      </c>
      <c r="AF10" s="30" t="s">
        <v>244</v>
      </c>
      <c r="AG10" s="30" t="s">
        <v>130</v>
      </c>
      <c r="AH10" s="30" t="s">
        <v>237</v>
      </c>
      <c r="AI10" s="30" t="s">
        <v>19</v>
      </c>
      <c r="AJ10" s="30" t="s">
        <v>215</v>
      </c>
      <c r="AK10" s="30" t="s">
        <v>238</v>
      </c>
      <c r="AL10" s="30" t="s">
        <v>131</v>
      </c>
      <c r="AM10" s="30" t="s">
        <v>132</v>
      </c>
      <c r="AN10" s="30" t="s">
        <v>150</v>
      </c>
      <c r="AO10" s="30" t="s">
        <v>32</v>
      </c>
      <c r="AP10" s="30" t="s">
        <v>248</v>
      </c>
      <c r="AQ10" s="30" t="s">
        <v>240</v>
      </c>
      <c r="AR10" s="30" t="s">
        <v>240</v>
      </c>
      <c r="AS10" s="30" t="s">
        <v>240</v>
      </c>
      <c r="AT10" s="30">
        <v>3476200</v>
      </c>
      <c r="AU10" s="30">
        <v>122800</v>
      </c>
      <c r="AV10" s="30" t="s">
        <v>249</v>
      </c>
      <c r="AX10" s="31" t="s">
        <v>250</v>
      </c>
      <c r="AY10" s="30" t="s">
        <v>251</v>
      </c>
      <c r="BA10" s="30" t="s">
        <v>242</v>
      </c>
      <c r="BB10" s="30" t="s">
        <v>252</v>
      </c>
    </row>
    <row r="11" spans="1:54" ht="18" customHeight="1">
      <c r="A11" s="14"/>
      <c r="B11" s="14"/>
      <c r="C11" s="14" t="s">
        <v>134</v>
      </c>
      <c r="D11" s="15" t="s">
        <v>135</v>
      </c>
      <c r="E11" s="14" t="s">
        <v>6</v>
      </c>
      <c r="F11" s="14" t="s">
        <v>9</v>
      </c>
      <c r="G11" s="14"/>
      <c r="H11" s="16"/>
      <c r="I11" s="33" t="str">
        <f t="shared" si="0"/>
        <v>1973-03-12</v>
      </c>
      <c r="J11" s="33" t="str">
        <f t="shared" si="1"/>
        <v>M85753242</v>
      </c>
      <c r="K11" s="33" t="str">
        <f t="shared" si="2"/>
        <v>2028-02-28</v>
      </c>
      <c r="L11" s="34" t="str">
        <f t="shared" si="3"/>
        <v/>
      </c>
      <c r="M11" s="35" t="str">
        <f t="shared" si="4"/>
        <v/>
      </c>
      <c r="N11" s="35" t="str">
        <f t="shared" si="5"/>
        <v/>
      </c>
      <c r="O11" s="35" t="str">
        <f t="shared" si="6"/>
        <v/>
      </c>
      <c r="P11" s="35" t="str">
        <f t="shared" si="7"/>
        <v/>
      </c>
      <c r="AE11" s="30" t="s">
        <v>24</v>
      </c>
      <c r="AF11" s="30" t="s">
        <v>244</v>
      </c>
      <c r="AG11" s="30" t="s">
        <v>130</v>
      </c>
      <c r="AH11" s="30" t="s">
        <v>237</v>
      </c>
      <c r="AI11" s="30" t="s">
        <v>20</v>
      </c>
      <c r="AJ11" s="30" t="s">
        <v>215</v>
      </c>
      <c r="AK11" s="30" t="s">
        <v>238</v>
      </c>
      <c r="AL11" s="30" t="s">
        <v>134</v>
      </c>
      <c r="AM11" s="30" t="s">
        <v>135</v>
      </c>
      <c r="AN11" s="30" t="s">
        <v>154</v>
      </c>
      <c r="AO11" s="30" t="s">
        <v>32</v>
      </c>
      <c r="AP11" s="30" t="s">
        <v>239</v>
      </c>
      <c r="AQ11" s="30" t="s">
        <v>240</v>
      </c>
      <c r="AR11" s="30" t="s">
        <v>240</v>
      </c>
      <c r="AS11" s="30" t="s">
        <v>240</v>
      </c>
      <c r="AT11" s="30">
        <v>3476200</v>
      </c>
      <c r="AU11" s="30">
        <v>122800</v>
      </c>
      <c r="AV11" s="30" t="s">
        <v>249</v>
      </c>
      <c r="BA11" s="30" t="s">
        <v>242</v>
      </c>
      <c r="BB11" s="30" t="s">
        <v>252</v>
      </c>
    </row>
    <row r="12" spans="1:54" ht="18" customHeight="1">
      <c r="A12" s="14"/>
      <c r="B12" s="14"/>
      <c r="C12" s="14" t="s">
        <v>136</v>
      </c>
      <c r="D12" s="15" t="s">
        <v>137</v>
      </c>
      <c r="E12" s="14" t="s">
        <v>6</v>
      </c>
      <c r="F12" s="14" t="s">
        <v>9</v>
      </c>
      <c r="G12" s="14"/>
      <c r="H12" s="16"/>
      <c r="I12" s="36" t="str">
        <f t="shared" si="0"/>
        <v>2012-10-25</v>
      </c>
      <c r="J12" s="33" t="str">
        <f t="shared" si="1"/>
        <v>M95769178</v>
      </c>
      <c r="K12" s="33" t="str">
        <f t="shared" si="2"/>
        <v>2028-04-04</v>
      </c>
      <c r="L12" s="34" t="str">
        <f t="shared" si="3"/>
        <v/>
      </c>
      <c r="M12" s="35" t="str">
        <f t="shared" si="4"/>
        <v/>
      </c>
      <c r="N12" s="35" t="str">
        <f t="shared" si="5"/>
        <v/>
      </c>
      <c r="O12" s="35" t="str">
        <f t="shared" si="6"/>
        <v/>
      </c>
      <c r="P12" s="35" t="str">
        <f t="shared" si="7"/>
        <v/>
      </c>
      <c r="AE12" s="30" t="s">
        <v>90</v>
      </c>
      <c r="AF12" s="30" t="s">
        <v>244</v>
      </c>
      <c r="AG12" s="30" t="s">
        <v>130</v>
      </c>
      <c r="AH12" s="30" t="s">
        <v>237</v>
      </c>
      <c r="AI12" s="30" t="s">
        <v>21</v>
      </c>
      <c r="AJ12" s="30" t="s">
        <v>215</v>
      </c>
      <c r="AK12" s="30" t="s">
        <v>238</v>
      </c>
      <c r="AL12" s="30" t="s">
        <v>136</v>
      </c>
      <c r="AM12" s="30" t="s">
        <v>137</v>
      </c>
      <c r="AN12" s="30" t="s">
        <v>158</v>
      </c>
      <c r="AO12" s="30" t="s">
        <v>32</v>
      </c>
      <c r="AP12" s="30" t="s">
        <v>239</v>
      </c>
      <c r="AQ12" s="30" t="s">
        <v>240</v>
      </c>
      <c r="AR12" s="30" t="s">
        <v>240</v>
      </c>
      <c r="AS12" s="30" t="s">
        <v>240</v>
      </c>
      <c r="AT12" s="30">
        <v>3476200</v>
      </c>
      <c r="AU12" s="30">
        <v>122800</v>
      </c>
      <c r="AV12" s="30" t="s">
        <v>249</v>
      </c>
      <c r="BA12" s="30" t="s">
        <v>242</v>
      </c>
      <c r="BB12" s="30" t="s">
        <v>252</v>
      </c>
    </row>
    <row r="13" spans="1:54" ht="18" customHeight="1">
      <c r="A13" s="14" t="s">
        <v>68</v>
      </c>
      <c r="B13" s="14">
        <v>4</v>
      </c>
      <c r="C13" s="14" t="s">
        <v>69</v>
      </c>
      <c r="D13" s="15" t="s">
        <v>70</v>
      </c>
      <c r="E13" s="14" t="s">
        <v>6</v>
      </c>
      <c r="F13" s="14" t="s">
        <v>9</v>
      </c>
      <c r="G13" s="14" t="s">
        <v>187</v>
      </c>
      <c r="H13" s="16"/>
      <c r="I13" s="33" t="str">
        <f t="shared" si="0"/>
        <v>1976-11-06</v>
      </c>
      <c r="J13" s="33" t="str">
        <f t="shared" si="1"/>
        <v>M05714387</v>
      </c>
      <c r="K13" s="33" t="str">
        <f t="shared" si="2"/>
        <v>2026-03-22</v>
      </c>
      <c r="L13" s="34" t="str">
        <f t="shared" si="3"/>
        <v>3#[하나팩2.0]GRX연장45.00/</v>
      </c>
      <c r="M13" s="35" t="str">
        <f t="shared" si="4"/>
        <v/>
      </c>
      <c r="N13" s="35" t="str">
        <f t="shared" si="5"/>
        <v/>
      </c>
      <c r="O13" s="35" t="str">
        <f t="shared" si="6"/>
        <v/>
      </c>
      <c r="P13" s="35" t="str">
        <f t="shared" si="7"/>
        <v/>
      </c>
      <c r="AE13" s="30" t="s">
        <v>94</v>
      </c>
      <c r="AF13" s="30" t="s">
        <v>244</v>
      </c>
      <c r="AG13" s="30" t="s">
        <v>68</v>
      </c>
      <c r="AH13" s="30" t="s">
        <v>237</v>
      </c>
      <c r="AI13" s="30" t="s">
        <v>19</v>
      </c>
      <c r="AJ13" s="30" t="s">
        <v>215</v>
      </c>
      <c r="AK13" s="30" t="s">
        <v>238</v>
      </c>
      <c r="AL13" s="30" t="s">
        <v>69</v>
      </c>
      <c r="AM13" s="30" t="s">
        <v>70</v>
      </c>
      <c r="AN13" s="30" t="s">
        <v>91</v>
      </c>
      <c r="AO13" s="30" t="s">
        <v>32</v>
      </c>
      <c r="AP13" s="30" t="s">
        <v>239</v>
      </c>
      <c r="AQ13" s="30" t="s">
        <v>240</v>
      </c>
      <c r="AR13" s="30" t="s">
        <v>240</v>
      </c>
      <c r="AS13" s="30" t="s">
        <v>240</v>
      </c>
      <c r="AT13" s="30">
        <v>3326200</v>
      </c>
      <c r="AU13" s="30">
        <v>192224</v>
      </c>
      <c r="AV13" s="30" t="s">
        <v>253</v>
      </c>
      <c r="BA13" s="30" t="s">
        <v>242</v>
      </c>
      <c r="BB13" s="30" t="s">
        <v>254</v>
      </c>
    </row>
    <row r="14" spans="1:54" ht="18" customHeight="1">
      <c r="A14" s="14"/>
      <c r="B14" s="14"/>
      <c r="C14" s="14" t="s">
        <v>71</v>
      </c>
      <c r="D14" s="15" t="s">
        <v>72</v>
      </c>
      <c r="E14" s="14" t="s">
        <v>6</v>
      </c>
      <c r="F14" s="14" t="s">
        <v>9</v>
      </c>
      <c r="G14" s="14"/>
      <c r="H14" s="16"/>
      <c r="I14" s="33" t="str">
        <f t="shared" si="0"/>
        <v>1975-08-28</v>
      </c>
      <c r="J14" s="33" t="str">
        <f t="shared" si="1"/>
        <v>M452D5543</v>
      </c>
      <c r="K14" s="33" t="str">
        <f t="shared" si="2"/>
        <v>2032-10-21</v>
      </c>
      <c r="L14" s="34" t="str">
        <f t="shared" si="3"/>
        <v>3#[하나팩2.0]GRX연장45.00/</v>
      </c>
      <c r="M14" s="35" t="str">
        <f t="shared" si="4"/>
        <v/>
      </c>
      <c r="N14" s="35" t="str">
        <f t="shared" si="5"/>
        <v/>
      </c>
      <c r="O14" s="35" t="str">
        <f t="shared" si="6"/>
        <v/>
      </c>
      <c r="P14" s="35" t="str">
        <f t="shared" si="7"/>
        <v/>
      </c>
      <c r="AE14" s="30" t="s">
        <v>98</v>
      </c>
      <c r="AF14" s="30" t="s">
        <v>244</v>
      </c>
      <c r="AG14" s="30" t="s">
        <v>68</v>
      </c>
      <c r="AH14" s="30" t="s">
        <v>237</v>
      </c>
      <c r="AI14" s="30" t="s">
        <v>20</v>
      </c>
      <c r="AJ14" s="30" t="s">
        <v>215</v>
      </c>
      <c r="AK14" s="30" t="s">
        <v>238</v>
      </c>
      <c r="AL14" s="30" t="s">
        <v>71</v>
      </c>
      <c r="AM14" s="30" t="s">
        <v>72</v>
      </c>
      <c r="AN14" s="30" t="s">
        <v>95</v>
      </c>
      <c r="AO14" s="30" t="s">
        <v>32</v>
      </c>
      <c r="AP14" s="30" t="s">
        <v>239</v>
      </c>
      <c r="AQ14" s="30" t="s">
        <v>240</v>
      </c>
      <c r="AR14" s="30" t="s">
        <v>240</v>
      </c>
      <c r="AS14" s="30" t="s">
        <v>240</v>
      </c>
      <c r="AT14" s="30">
        <v>3326200</v>
      </c>
      <c r="AU14" s="30">
        <v>192224</v>
      </c>
      <c r="AV14" s="30" t="s">
        <v>253</v>
      </c>
      <c r="BA14" s="30" t="s">
        <v>242</v>
      </c>
      <c r="BB14" s="30" t="s">
        <v>254</v>
      </c>
    </row>
    <row r="15" spans="1:54" ht="18" customHeight="1">
      <c r="A15" s="14" t="s">
        <v>138</v>
      </c>
      <c r="B15" s="14">
        <v>5</v>
      </c>
      <c r="C15" s="14" t="s">
        <v>139</v>
      </c>
      <c r="D15" s="15" t="s">
        <v>140</v>
      </c>
      <c r="E15" s="14" t="s">
        <v>7</v>
      </c>
      <c r="F15" s="14" t="s">
        <v>9</v>
      </c>
      <c r="G15" s="14" t="s">
        <v>189</v>
      </c>
      <c r="H15" s="16"/>
      <c r="I15" s="33" t="str">
        <f t="shared" si="0"/>
        <v>1974-01-08</v>
      </c>
      <c r="J15" s="33" t="str">
        <f t="shared" si="1"/>
        <v>M58989087</v>
      </c>
      <c r="K15" s="33" t="str">
        <f t="shared" si="2"/>
        <v>2028-10-29</v>
      </c>
      <c r="L15" s="34" t="str">
        <f t="shared" si="3"/>
        <v>싱글550,000/</v>
      </c>
      <c r="M15" s="35" t="str">
        <f t="shared" si="4"/>
        <v/>
      </c>
      <c r="N15" s="35" t="str">
        <f t="shared" si="5"/>
        <v/>
      </c>
      <c r="O15" s="35" t="str">
        <f t="shared" si="6"/>
        <v/>
      </c>
      <c r="P15" s="35" t="str">
        <f t="shared" si="7"/>
        <v/>
      </c>
      <c r="AE15" s="30" t="s">
        <v>100</v>
      </c>
      <c r="AF15" s="30" t="s">
        <v>244</v>
      </c>
      <c r="AG15" s="30" t="s">
        <v>138</v>
      </c>
      <c r="AH15" s="30" t="s">
        <v>237</v>
      </c>
      <c r="AI15" s="30" t="s">
        <v>19</v>
      </c>
      <c r="AJ15" s="30" t="s">
        <v>212</v>
      </c>
      <c r="AK15" s="30" t="s">
        <v>238</v>
      </c>
      <c r="AL15" s="30" t="s">
        <v>139</v>
      </c>
      <c r="AM15" s="30" t="s">
        <v>140</v>
      </c>
      <c r="AN15" s="30" t="s">
        <v>163</v>
      </c>
      <c r="AO15" s="30" t="s">
        <v>32</v>
      </c>
      <c r="AP15" s="30" t="s">
        <v>248</v>
      </c>
      <c r="AQ15" s="30" t="s">
        <v>240</v>
      </c>
      <c r="AR15" s="30" t="s">
        <v>240</v>
      </c>
      <c r="AS15" s="30" t="s">
        <v>240</v>
      </c>
      <c r="AT15" s="30">
        <v>3376200</v>
      </c>
      <c r="AU15" s="30">
        <v>672800</v>
      </c>
      <c r="AV15" s="30" t="s">
        <v>255</v>
      </c>
      <c r="BA15" s="30" t="s">
        <v>242</v>
      </c>
      <c r="BB15" s="30" t="s">
        <v>256</v>
      </c>
    </row>
    <row r="16" spans="1:54" ht="18" customHeight="1">
      <c r="A16" s="14"/>
      <c r="B16" s="14">
        <v>6</v>
      </c>
      <c r="C16" s="14" t="s">
        <v>141</v>
      </c>
      <c r="D16" s="15" t="s">
        <v>142</v>
      </c>
      <c r="E16" s="14" t="s">
        <v>7</v>
      </c>
      <c r="F16" s="14" t="s">
        <v>9</v>
      </c>
      <c r="G16" s="14" t="s">
        <v>187</v>
      </c>
      <c r="H16" s="16"/>
      <c r="I16" s="36" t="str">
        <f t="shared" si="0"/>
        <v>2010-11-07</v>
      </c>
      <c r="J16" s="33" t="str">
        <f t="shared" si="1"/>
        <v>M009L8437</v>
      </c>
      <c r="K16" s="33" t="str">
        <f t="shared" si="2"/>
        <v>2029-11-01</v>
      </c>
      <c r="L16" s="34" t="str">
        <f t="shared" si="3"/>
        <v/>
      </c>
      <c r="M16" s="35" t="str">
        <f t="shared" si="4"/>
        <v/>
      </c>
      <c r="N16" s="35" t="str">
        <f t="shared" si="5"/>
        <v/>
      </c>
      <c r="O16" s="35" t="str">
        <f t="shared" si="6"/>
        <v/>
      </c>
      <c r="P16" s="35" t="str">
        <f t="shared" si="7"/>
        <v/>
      </c>
      <c r="AE16" s="30" t="s">
        <v>161</v>
      </c>
      <c r="AF16" s="30" t="s">
        <v>244</v>
      </c>
      <c r="AG16" s="30" t="s">
        <v>138</v>
      </c>
      <c r="AH16" s="30" t="s">
        <v>237</v>
      </c>
      <c r="AI16" s="30" t="s">
        <v>20</v>
      </c>
      <c r="AJ16" s="30" t="s">
        <v>215</v>
      </c>
      <c r="AK16" s="30" t="s">
        <v>238</v>
      </c>
      <c r="AL16" s="30" t="s">
        <v>141</v>
      </c>
      <c r="AM16" s="30" t="s">
        <v>142</v>
      </c>
      <c r="AN16" s="30" t="s">
        <v>168</v>
      </c>
      <c r="AO16" s="30" t="s">
        <v>32</v>
      </c>
      <c r="AP16" s="30" t="s">
        <v>248</v>
      </c>
      <c r="AQ16" s="30" t="s">
        <v>240</v>
      </c>
      <c r="AR16" s="30" t="s">
        <v>240</v>
      </c>
      <c r="AS16" s="30" t="s">
        <v>240</v>
      </c>
      <c r="AT16" s="30">
        <v>3376200</v>
      </c>
      <c r="AU16" s="30">
        <v>122800</v>
      </c>
      <c r="AV16" s="30" t="s">
        <v>249</v>
      </c>
      <c r="BA16" s="30" t="s">
        <v>242</v>
      </c>
      <c r="BB16" s="30" t="s">
        <v>256</v>
      </c>
    </row>
    <row r="17" spans="1:54" ht="18" customHeight="1">
      <c r="A17" s="14"/>
      <c r="B17" s="14"/>
      <c r="C17" s="14" t="s">
        <v>143</v>
      </c>
      <c r="D17" s="15" t="s">
        <v>144</v>
      </c>
      <c r="E17" s="14" t="s">
        <v>6</v>
      </c>
      <c r="F17" s="14" t="s">
        <v>9</v>
      </c>
      <c r="G17" s="14"/>
      <c r="H17" s="16"/>
      <c r="I17" s="33" t="str">
        <f t="shared" si="0"/>
        <v>1976-05-22</v>
      </c>
      <c r="J17" s="33" t="str">
        <f t="shared" si="1"/>
        <v>M699B1749</v>
      </c>
      <c r="K17" s="33" t="str">
        <f t="shared" si="2"/>
        <v>2034-11-01</v>
      </c>
      <c r="L17" s="34" t="str">
        <f t="shared" si="3"/>
        <v/>
      </c>
      <c r="M17" s="35" t="str">
        <f t="shared" si="4"/>
        <v/>
      </c>
      <c r="N17" s="35" t="str">
        <f t="shared" si="5"/>
        <v/>
      </c>
      <c r="O17" s="35" t="str">
        <f t="shared" si="6"/>
        <v/>
      </c>
      <c r="P17" s="35" t="str">
        <f t="shared" si="7"/>
        <v/>
      </c>
      <c r="AE17" s="30" t="s">
        <v>162</v>
      </c>
      <c r="AF17" s="30" t="s">
        <v>244</v>
      </c>
      <c r="AG17" s="30" t="s">
        <v>138</v>
      </c>
      <c r="AH17" s="30" t="s">
        <v>237</v>
      </c>
      <c r="AI17" s="30" t="s">
        <v>21</v>
      </c>
      <c r="AJ17" s="30" t="s">
        <v>215</v>
      </c>
      <c r="AK17" s="30" t="s">
        <v>238</v>
      </c>
      <c r="AL17" s="30" t="s">
        <v>143</v>
      </c>
      <c r="AM17" s="30" t="s">
        <v>144</v>
      </c>
      <c r="AN17" s="30" t="s">
        <v>172</v>
      </c>
      <c r="AO17" s="30" t="s">
        <v>32</v>
      </c>
      <c r="AP17" s="30" t="s">
        <v>239</v>
      </c>
      <c r="AQ17" s="30" t="s">
        <v>240</v>
      </c>
      <c r="AR17" s="30" t="s">
        <v>240</v>
      </c>
      <c r="AS17" s="30" t="s">
        <v>240</v>
      </c>
      <c r="AT17" s="30">
        <v>3376200</v>
      </c>
      <c r="AU17" s="30">
        <v>122800</v>
      </c>
      <c r="AV17" s="30" t="s">
        <v>249</v>
      </c>
      <c r="BA17" s="30" t="s">
        <v>242</v>
      </c>
      <c r="BB17" s="30" t="s">
        <v>256</v>
      </c>
    </row>
    <row r="18" spans="1:54" ht="18" customHeight="1">
      <c r="A18" s="14" t="s">
        <v>73</v>
      </c>
      <c r="B18" s="14">
        <v>7</v>
      </c>
      <c r="C18" s="14" t="s">
        <v>74</v>
      </c>
      <c r="D18" s="15" t="s">
        <v>184</v>
      </c>
      <c r="E18" s="14" t="s">
        <v>6</v>
      </c>
      <c r="F18" s="14" t="s">
        <v>9</v>
      </c>
      <c r="G18" s="14" t="s">
        <v>187</v>
      </c>
      <c r="H18" s="16"/>
      <c r="I18" s="33" t="str">
        <f t="shared" si="0"/>
        <v>1972-02-11</v>
      </c>
      <c r="J18" s="33" t="str">
        <f t="shared" si="1"/>
        <v>M76566015</v>
      </c>
      <c r="K18" s="33" t="str">
        <f t="shared" si="2"/>
        <v>2029-12-09</v>
      </c>
      <c r="L18" s="34" t="str">
        <f t="shared" si="3"/>
        <v/>
      </c>
      <c r="M18" s="35" t="str">
        <f t="shared" si="4"/>
        <v/>
      </c>
      <c r="N18" s="35" t="str">
        <f t="shared" si="5"/>
        <v/>
      </c>
      <c r="O18" s="35" t="str">
        <f t="shared" si="6"/>
        <v>리컨펌ok11.28</v>
      </c>
      <c r="P18" s="35" t="str">
        <f t="shared" si="7"/>
        <v/>
      </c>
      <c r="AE18" s="30" t="s">
        <v>167</v>
      </c>
      <c r="AF18" s="30" t="s">
        <v>244</v>
      </c>
      <c r="AG18" s="30" t="s">
        <v>73</v>
      </c>
      <c r="AH18" s="30" t="s">
        <v>237</v>
      </c>
      <c r="AI18" s="30" t="s">
        <v>19</v>
      </c>
      <c r="AJ18" s="30" t="s">
        <v>215</v>
      </c>
      <c r="AK18" s="30" t="s">
        <v>238</v>
      </c>
      <c r="AL18" s="30" t="s">
        <v>74</v>
      </c>
      <c r="AM18" s="30" t="s">
        <v>184</v>
      </c>
      <c r="AN18" s="30" t="s">
        <v>99</v>
      </c>
      <c r="AO18" s="30" t="s">
        <v>32</v>
      </c>
      <c r="AP18" s="30" t="s">
        <v>239</v>
      </c>
      <c r="AQ18" s="30" t="s">
        <v>240</v>
      </c>
      <c r="AR18" s="30" t="s">
        <v>240</v>
      </c>
      <c r="AS18" s="30" t="s">
        <v>240</v>
      </c>
      <c r="AT18" s="30">
        <v>3326200</v>
      </c>
      <c r="AU18" s="30">
        <v>122800</v>
      </c>
      <c r="AV18" s="30" t="s">
        <v>249</v>
      </c>
      <c r="AY18" s="30" t="s">
        <v>257</v>
      </c>
      <c r="BA18" s="30" t="s">
        <v>242</v>
      </c>
      <c r="BB18" s="30" t="s">
        <v>258</v>
      </c>
    </row>
    <row r="19" spans="1:54" ht="18" customHeight="1">
      <c r="A19" s="14"/>
      <c r="B19" s="14"/>
      <c r="C19" s="14" t="s">
        <v>75</v>
      </c>
      <c r="D19" s="15" t="s">
        <v>185</v>
      </c>
      <c r="E19" s="14" t="s">
        <v>7</v>
      </c>
      <c r="F19" s="14" t="s">
        <v>9</v>
      </c>
      <c r="G19" s="14"/>
      <c r="H19" s="16"/>
      <c r="I19" s="36" t="str">
        <f t="shared" si="0"/>
        <v>2010-09-10</v>
      </c>
      <c r="J19" s="33" t="str">
        <f t="shared" si="1"/>
        <v>M04205928</v>
      </c>
      <c r="K19" s="33" t="str">
        <f t="shared" si="2"/>
        <v>2028-06-15</v>
      </c>
      <c r="L19" s="34" t="str">
        <f t="shared" si="3"/>
        <v/>
      </c>
      <c r="M19" s="35" t="str">
        <f t="shared" si="4"/>
        <v/>
      </c>
      <c r="N19" s="35" t="str">
        <f t="shared" si="5"/>
        <v/>
      </c>
      <c r="O19" s="35" t="str">
        <f t="shared" si="6"/>
        <v/>
      </c>
      <c r="P19" s="35" t="str">
        <f t="shared" si="7"/>
        <v/>
      </c>
      <c r="AE19" s="30" t="s">
        <v>171</v>
      </c>
      <c r="AF19" s="30" t="s">
        <v>244</v>
      </c>
      <c r="AG19" s="30" t="s">
        <v>73</v>
      </c>
      <c r="AH19" s="30" t="s">
        <v>237</v>
      </c>
      <c r="AI19" s="30" t="s">
        <v>20</v>
      </c>
      <c r="AJ19" s="30" t="s">
        <v>215</v>
      </c>
      <c r="AK19" s="30" t="s">
        <v>238</v>
      </c>
      <c r="AL19" s="30" t="s">
        <v>75</v>
      </c>
      <c r="AM19" s="30" t="s">
        <v>185</v>
      </c>
      <c r="AN19" s="30" t="s">
        <v>101</v>
      </c>
      <c r="AO19" s="30" t="s">
        <v>32</v>
      </c>
      <c r="AP19" s="30" t="s">
        <v>248</v>
      </c>
      <c r="AQ19" s="30" t="s">
        <v>240</v>
      </c>
      <c r="AR19" s="30" t="s">
        <v>240</v>
      </c>
      <c r="AS19" s="30" t="s">
        <v>240</v>
      </c>
      <c r="AT19" s="30">
        <v>3326200</v>
      </c>
      <c r="AU19" s="30">
        <v>122800</v>
      </c>
      <c r="AV19" s="30" t="s">
        <v>249</v>
      </c>
      <c r="BA19" s="30" t="s">
        <v>242</v>
      </c>
      <c r="BB19" s="30" t="s">
        <v>258</v>
      </c>
    </row>
    <row r="20" spans="1:54" ht="18" customHeight="1">
      <c r="A20" s="14" t="s">
        <v>145</v>
      </c>
      <c r="B20" s="14">
        <v>8</v>
      </c>
      <c r="C20" s="14" t="s">
        <v>198</v>
      </c>
      <c r="D20" s="15" t="s">
        <v>199</v>
      </c>
      <c r="E20" s="14" t="s">
        <v>7</v>
      </c>
      <c r="F20" s="14" t="s">
        <v>9</v>
      </c>
      <c r="G20" s="14" t="s">
        <v>202</v>
      </c>
      <c r="H20" s="16"/>
      <c r="I20" s="33" t="str">
        <f t="shared" si="0"/>
        <v>1963-02-07</v>
      </c>
      <c r="J20" s="33" t="str">
        <f t="shared" si="1"/>
        <v>M900P8714</v>
      </c>
      <c r="K20" s="33" t="str">
        <f t="shared" si="2"/>
        <v>2032-12-27</v>
      </c>
      <c r="L20" s="34" t="str">
        <f t="shared" si="3"/>
        <v/>
      </c>
      <c r="M20" s="35" t="str">
        <f t="shared" si="4"/>
        <v/>
      </c>
      <c r="N20" s="35" t="str">
        <f t="shared" si="5"/>
        <v>[네이버하나투어]  * 예약대표자에게 발송드립니다.안녕하세요. 예약하신 상품의 상세 일정 및 포함 &amp; 불포함사항, 취소료 규정등 꼭 재확인 부탁드립니다.예약코드 : HP2422190566 (최예찬님외 1인 - 2인 1실 사용조건)상품명 : [출발확정] 스페인 일주 9일 #출발확정 #국적기직항 #시내호텔1박 #전일정4성호텔 #맛10 #플라멩고쇼 #몬세라트수도원 #루프탑레스토랑 #파라도르티타임 #세고비아 #론다출발일 : 2025-01-08 (수) 11:30 인천국제공항▶11월 29일 금요일까지 모든 여행자의 여권사본 및 만 18세 이상 연락처를 메일(hg665@hanatour.com) 로 발송해주세요. (여행지, 출발일 기재 필수)- 만료일이 지났거나 출발일기준 6개월 미만인경우 구여권 먼저 발송후 여권 재발급후 신규 여권사본 발송해주세요.- 신규발급예정인경우 - 여권 영문명 / 성별 / 법정생년월일 메일로 발송후 여권 발급 사본 발송해주세요.- 여권에 낙서가 있거나 훼손이 되었을 경우 출국이 안될 수 있습니다.2. 여행경비 잔금 결제 출발 한달전 네이버 페이 결제 링크 문자 발송으로 요청드립니다.[★모바일 일정표 꼭!! 확인해주세요★]https://www.hanatour.com/trp/pkg/CHPC0PKG0200M200?pkgCd=ESP131250108TWW&amp;type=H01[★참고사항 ★]네이버 결제상품으로 하나투어 예약조회 또는 카톡 계약서 동의 작성시 결제 요청은 미진행해주시면 됩니다. 감사합니다.  문의 사항 있으시면 연락 부탁드립니다. - 영업시간:평일 09:00~17:00 - 주말 및 공휴일, 점심시간(12시~13시) 통화불가담당자/이승희(본문자는 회신이 불가합니다.)</v>
      </c>
      <c r="O20" s="35" t="str">
        <f t="shared" si="6"/>
        <v>리컨펌ok1206</v>
      </c>
      <c r="P20" s="35" t="str">
        <f t="shared" si="7"/>
        <v>리컨펌OK / 제휴사결제 OK</v>
      </c>
      <c r="Q20" s="30" t="s">
        <v>19</v>
      </c>
      <c r="R20" s="30" t="s">
        <v>42</v>
      </c>
      <c r="S20" s="30" t="s">
        <v>19</v>
      </c>
      <c r="T20" s="30" t="s">
        <v>43</v>
      </c>
      <c r="U20" s="30" t="s">
        <v>44</v>
      </c>
      <c r="V20" s="30" t="s">
        <v>102</v>
      </c>
      <c r="W20" s="30" t="s">
        <v>34</v>
      </c>
      <c r="X20" s="30" t="s">
        <v>32</v>
      </c>
      <c r="Y20" s="30" t="s">
        <v>103</v>
      </c>
      <c r="Z20" s="30" t="s">
        <v>104</v>
      </c>
      <c r="AB20" s="30" t="s">
        <v>33</v>
      </c>
      <c r="AE20" s="30" t="s">
        <v>176</v>
      </c>
      <c r="AF20" s="30" t="s">
        <v>244</v>
      </c>
      <c r="AG20" s="30" t="s">
        <v>145</v>
      </c>
      <c r="AH20" s="30" t="s">
        <v>237</v>
      </c>
      <c r="AI20" s="30" t="s">
        <v>19</v>
      </c>
      <c r="AJ20" s="30" t="s">
        <v>215</v>
      </c>
      <c r="AK20" s="30" t="s">
        <v>238</v>
      </c>
      <c r="AL20" s="30" t="s">
        <v>198</v>
      </c>
      <c r="AM20" s="30" t="s">
        <v>199</v>
      </c>
      <c r="AN20" s="30" t="s">
        <v>203</v>
      </c>
      <c r="AO20" s="30" t="s">
        <v>32</v>
      </c>
      <c r="AP20" s="30" t="s">
        <v>248</v>
      </c>
      <c r="AQ20" s="30" t="s">
        <v>240</v>
      </c>
      <c r="AR20" s="30" t="s">
        <v>240</v>
      </c>
      <c r="AS20" s="30" t="s">
        <v>240</v>
      </c>
      <c r="AT20" s="30">
        <v>3376200</v>
      </c>
      <c r="AU20" s="30">
        <v>22800</v>
      </c>
      <c r="AV20" s="30" t="s">
        <v>249</v>
      </c>
      <c r="AX20" s="31" t="s">
        <v>259</v>
      </c>
      <c r="AY20" s="30" t="s">
        <v>260</v>
      </c>
      <c r="AZ20" s="31" t="s">
        <v>261</v>
      </c>
      <c r="BA20" s="30" t="s">
        <v>242</v>
      </c>
      <c r="BB20" s="30" t="s">
        <v>262</v>
      </c>
    </row>
    <row r="21" spans="1:54" ht="18" customHeight="1">
      <c r="A21" s="14"/>
      <c r="B21" s="14"/>
      <c r="C21" s="14" t="s">
        <v>200</v>
      </c>
      <c r="D21" s="15" t="s">
        <v>201</v>
      </c>
      <c r="E21" s="14" t="s">
        <v>6</v>
      </c>
      <c r="F21" s="14" t="s">
        <v>9</v>
      </c>
      <c r="G21" s="14"/>
      <c r="H21" s="16"/>
      <c r="I21" s="33" t="str">
        <f t="shared" si="0"/>
        <v>1964-11-06</v>
      </c>
      <c r="J21" s="33" t="str">
        <f t="shared" si="1"/>
        <v>M72469216</v>
      </c>
      <c r="K21" s="33" t="str">
        <f t="shared" si="2"/>
        <v>2026-03-02</v>
      </c>
      <c r="L21" s="34" t="str">
        <f t="shared" si="3"/>
        <v/>
      </c>
      <c r="M21" s="35" t="str">
        <f t="shared" si="4"/>
        <v/>
      </c>
      <c r="N21" s="35" t="str">
        <f t="shared" si="5"/>
        <v/>
      </c>
      <c r="O21" s="35" t="str">
        <f t="shared" si="6"/>
        <v/>
      </c>
      <c r="P21" s="35" t="str">
        <f t="shared" si="7"/>
        <v/>
      </c>
      <c r="Q21" s="30" t="s">
        <v>20</v>
      </c>
      <c r="R21" s="30" t="s">
        <v>42</v>
      </c>
      <c r="S21" s="30" t="s">
        <v>20</v>
      </c>
      <c r="T21" s="30" t="s">
        <v>47</v>
      </c>
      <c r="U21" s="30" t="s">
        <v>46</v>
      </c>
      <c r="V21" s="30" t="s">
        <v>233</v>
      </c>
      <c r="W21" s="30" t="s">
        <v>31</v>
      </c>
      <c r="X21" s="30" t="s">
        <v>32</v>
      </c>
      <c r="Y21" s="30" t="s">
        <v>234</v>
      </c>
      <c r="Z21" s="30" t="s">
        <v>235</v>
      </c>
      <c r="AB21" s="30" t="s">
        <v>33</v>
      </c>
      <c r="AE21" s="30" t="s">
        <v>177</v>
      </c>
      <c r="AF21" s="30" t="s">
        <v>244</v>
      </c>
      <c r="AG21" s="30" t="s">
        <v>145</v>
      </c>
      <c r="AH21" s="30" t="s">
        <v>237</v>
      </c>
      <c r="AI21" s="30" t="s">
        <v>20</v>
      </c>
      <c r="AJ21" s="30" t="s">
        <v>215</v>
      </c>
      <c r="AK21" s="30" t="s">
        <v>238</v>
      </c>
      <c r="AL21" s="30" t="s">
        <v>200</v>
      </c>
      <c r="AM21" s="30" t="s">
        <v>201</v>
      </c>
      <c r="AN21" s="30" t="s">
        <v>206</v>
      </c>
      <c r="AO21" s="30" t="s">
        <v>32</v>
      </c>
      <c r="AP21" s="30" t="s">
        <v>239</v>
      </c>
      <c r="AQ21" s="30" t="s">
        <v>240</v>
      </c>
      <c r="AR21" s="30" t="s">
        <v>240</v>
      </c>
      <c r="AS21" s="30" t="s">
        <v>240</v>
      </c>
      <c r="AT21" s="30">
        <v>3376200</v>
      </c>
      <c r="AU21" s="30">
        <v>22800</v>
      </c>
      <c r="AV21" s="30" t="s">
        <v>249</v>
      </c>
      <c r="BA21" s="30" t="s">
        <v>242</v>
      </c>
      <c r="BB21" s="30" t="s">
        <v>262</v>
      </c>
    </row>
    <row r="22" spans="1:54" ht="18" customHeight="1">
      <c r="A22" s="14" t="s">
        <v>146</v>
      </c>
      <c r="B22" s="14">
        <v>9</v>
      </c>
      <c r="C22" s="14" t="s">
        <v>147</v>
      </c>
      <c r="D22" s="15" t="s">
        <v>186</v>
      </c>
      <c r="E22" s="14" t="s">
        <v>6</v>
      </c>
      <c r="F22" s="14" t="s">
        <v>9</v>
      </c>
      <c r="G22" s="14" t="s">
        <v>187</v>
      </c>
      <c r="H22" s="16"/>
      <c r="I22" s="33" t="str">
        <f t="shared" si="0"/>
        <v>1994-01-01</v>
      </c>
      <c r="J22" s="33" t="str">
        <f t="shared" si="1"/>
        <v>M612R7682</v>
      </c>
      <c r="K22" s="33" t="str">
        <f t="shared" si="2"/>
        <v>2034-06-13</v>
      </c>
      <c r="L22" s="34" t="str">
        <f t="shared" si="3"/>
        <v/>
      </c>
      <c r="M22" s="35" t="str">
        <f t="shared" si="4"/>
        <v/>
      </c>
      <c r="N22" s="35" t="str">
        <f t="shared" si="5"/>
        <v/>
      </c>
      <c r="O22" s="35" t="str">
        <f t="shared" si="6"/>
        <v>리컨펌ok12.03</v>
      </c>
      <c r="P22" s="35" t="str">
        <f t="shared" si="7"/>
        <v>API연동/결제완료11343308531134420233스페인 일주 9일 #국적기직항 #시내호텔1박 #전일정4성호텔 #맛10 #플라멩고쇼 #론다 ＃코르도바 ＃세고비아★리컨펌OK</v>
      </c>
      <c r="Q22" s="30" t="s">
        <v>21</v>
      </c>
      <c r="R22" s="30" t="s">
        <v>42</v>
      </c>
      <c r="S22" s="30" t="s">
        <v>21</v>
      </c>
      <c r="T22" s="30" t="s">
        <v>45</v>
      </c>
      <c r="U22" s="30" t="s">
        <v>129</v>
      </c>
      <c r="V22" s="30" t="s">
        <v>105</v>
      </c>
      <c r="W22" s="30" t="s">
        <v>31</v>
      </c>
      <c r="X22" s="30" t="s">
        <v>32</v>
      </c>
      <c r="Y22" s="30" t="s">
        <v>106</v>
      </c>
      <c r="Z22" s="30" t="s">
        <v>107</v>
      </c>
      <c r="AB22" s="30" t="s">
        <v>33</v>
      </c>
      <c r="AE22" s="30" t="s">
        <v>221</v>
      </c>
      <c r="AF22" s="30" t="s">
        <v>244</v>
      </c>
      <c r="AG22" s="30" t="s">
        <v>146</v>
      </c>
      <c r="AH22" s="30" t="s">
        <v>237</v>
      </c>
      <c r="AI22" s="30" t="s">
        <v>19</v>
      </c>
      <c r="AJ22" s="30" t="s">
        <v>215</v>
      </c>
      <c r="AK22" s="30" t="s">
        <v>238</v>
      </c>
      <c r="AL22" s="30" t="s">
        <v>147</v>
      </c>
      <c r="AM22" s="30" t="s">
        <v>186</v>
      </c>
      <c r="AN22" s="30" t="s">
        <v>178</v>
      </c>
      <c r="AO22" s="30" t="s">
        <v>32</v>
      </c>
      <c r="AP22" s="30" t="s">
        <v>239</v>
      </c>
      <c r="AQ22" s="30" t="s">
        <v>240</v>
      </c>
      <c r="AR22" s="30" t="s">
        <v>240</v>
      </c>
      <c r="AS22" s="30" t="s">
        <v>240</v>
      </c>
      <c r="AT22" s="30">
        <v>3476200</v>
      </c>
      <c r="AU22" s="30">
        <v>122800</v>
      </c>
      <c r="AV22" s="30" t="s">
        <v>249</v>
      </c>
      <c r="AY22" s="30" t="s">
        <v>263</v>
      </c>
      <c r="AZ22" s="31" t="s">
        <v>264</v>
      </c>
      <c r="BA22" s="30" t="s">
        <v>242</v>
      </c>
      <c r="BB22" s="30" t="s">
        <v>265</v>
      </c>
    </row>
    <row r="23" spans="1:54" ht="18" customHeight="1">
      <c r="A23" s="14"/>
      <c r="B23" s="14"/>
      <c r="C23" s="14" t="s">
        <v>148</v>
      </c>
      <c r="D23" s="15" t="s">
        <v>149</v>
      </c>
      <c r="E23" s="14" t="s">
        <v>7</v>
      </c>
      <c r="F23" s="14" t="s">
        <v>9</v>
      </c>
      <c r="G23" s="14"/>
      <c r="H23" s="16" t="s">
        <v>133</v>
      </c>
      <c r="I23" s="33" t="str">
        <f t="shared" si="0"/>
        <v>1989-11-20</v>
      </c>
      <c r="J23" s="33" t="str">
        <f t="shared" si="1"/>
        <v>M886G1545</v>
      </c>
      <c r="K23" s="33" t="str">
        <f t="shared" si="2"/>
        <v>2032-04-07</v>
      </c>
      <c r="L23" s="34" t="str">
        <f t="shared" si="3"/>
        <v/>
      </c>
      <c r="M23" s="35" t="str">
        <f t="shared" si="4"/>
        <v/>
      </c>
      <c r="N23" s="35" t="str">
        <f t="shared" si="5"/>
        <v/>
      </c>
      <c r="O23" s="35" t="str">
        <f t="shared" si="6"/>
        <v/>
      </c>
      <c r="P23" s="35" t="str">
        <f t="shared" si="7"/>
        <v>[현대이지웰 하나투어]1월8일(수) 인천출발 스페인 일주 9일 여행상품 예약 안내 드립니다.해당 상품 출발 가능합니다.일정표(상세 일정 및 포함, 불포함 내역) 재확인 부탁드리며 진행 원하실경우 12월3일(화) 오전11시 전까지 결제(차액) 및 여권사본 전송 부탁 드립니다.취소마감일이 지난 예약으로 미결제시 취소되며 확정 후 취소 시 약관상 취소료가 부과됩니다.특별약관 적용 상품으로 취소 시 표준약관보다 높은 취소수수료가 부과됩니다. ※일정 및 호텔은 예정으로 출발 2~3일전 확정일정표에서 확인 가능합니다.★일정표 바로가기https://www.hanatour.com/trp/pkg/CHPC0PKG0200M200?pkgCd=ESP131250108TWW&amp;type=H01(위 링크 클릭시 상세일정 확인 가능합니다.)※해당 여행상품은 선택관광 등 추가 비용이 발생됩니다. 하나투어 일정표 꼭 재 확인 부탁 드립니다. ★여행경비 결제 안내 드립니다. 복지몰 홈페이지 -&gt; 여행레저 -&gt; 해외패키지 -&gt; 검색란 위에 '예약내역' -&gt;하단 '미결제금 결제하기'  에서 결제 완납 부탁 드립니다.(유류할증료에 따라 환불 또는 추가 결제 요청 드릴 수 있습니다.) &lt;여권사본 요청&gt;*메일 전송시: mjkim519@hanatour.com 으로 보내주세요.*문자 전송시: #12331000 으로 보내주세요.(#기호 꼭 넣어주세요.)(#1233-1000 번은  하나투어 수신전용 공식 MMS 번호입다. 보내신 정보는 개인정보보호법에 의거 접수 후 즉시 삭제됩니다.)문의사항 있으시면 연락주세요.감사합니다.▶ 하나투어 ☎ 02)2637-6891- 업무시간:평일 09:00~18:00- 주말 및 공휴일, 점심시간(12시~13시) 통화불가</v>
      </c>
      <c r="Q23" s="30" t="s">
        <v>22</v>
      </c>
      <c r="R23" s="30" t="s">
        <v>48</v>
      </c>
      <c r="S23" s="30" t="s">
        <v>19</v>
      </c>
      <c r="T23" s="30" t="s">
        <v>49</v>
      </c>
      <c r="U23" s="30" t="s">
        <v>50</v>
      </c>
      <c r="V23" s="30" t="s">
        <v>108</v>
      </c>
      <c r="W23" s="30" t="s">
        <v>34</v>
      </c>
      <c r="X23" s="30" t="s">
        <v>32</v>
      </c>
      <c r="Y23" s="30" t="s">
        <v>109</v>
      </c>
      <c r="Z23" s="30" t="s">
        <v>110</v>
      </c>
      <c r="AB23" s="30" t="s">
        <v>33</v>
      </c>
      <c r="AC23" s="30" t="s">
        <v>111</v>
      </c>
      <c r="AE23" s="30" t="s">
        <v>225</v>
      </c>
      <c r="AF23" s="30" t="s">
        <v>244</v>
      </c>
      <c r="AG23" s="30" t="s">
        <v>146</v>
      </c>
      <c r="AH23" s="30" t="s">
        <v>237</v>
      </c>
      <c r="AI23" s="30" t="s">
        <v>20</v>
      </c>
      <c r="AJ23" s="30" t="s">
        <v>215</v>
      </c>
      <c r="AK23" s="30" t="s">
        <v>238</v>
      </c>
      <c r="AL23" s="30" t="s">
        <v>148</v>
      </c>
      <c r="AM23" s="30" t="s">
        <v>149</v>
      </c>
      <c r="AN23" s="30" t="s">
        <v>181</v>
      </c>
      <c r="AO23" s="30" t="s">
        <v>32</v>
      </c>
      <c r="AP23" s="30" t="s">
        <v>248</v>
      </c>
      <c r="AQ23" s="30" t="s">
        <v>240</v>
      </c>
      <c r="AR23" s="30" t="s">
        <v>240</v>
      </c>
      <c r="AS23" s="30" t="s">
        <v>240</v>
      </c>
      <c r="AT23" s="30">
        <v>3476200</v>
      </c>
      <c r="AU23" s="30">
        <v>122800</v>
      </c>
      <c r="AV23" s="30" t="s">
        <v>249</v>
      </c>
      <c r="AZ23" s="31" t="s">
        <v>266</v>
      </c>
      <c r="BA23" s="30" t="s">
        <v>242</v>
      </c>
      <c r="BB23" s="30" t="s">
        <v>265</v>
      </c>
    </row>
    <row r="24" spans="1:54" ht="18" customHeight="1">
      <c r="A24" s="14" t="s">
        <v>42</v>
      </c>
      <c r="B24" s="14">
        <v>10</v>
      </c>
      <c r="C24" s="14" t="s">
        <v>43</v>
      </c>
      <c r="D24" s="15" t="s">
        <v>44</v>
      </c>
      <c r="E24" s="14" t="s">
        <v>6</v>
      </c>
      <c r="F24" s="14" t="s">
        <v>9</v>
      </c>
      <c r="G24" s="14" t="s">
        <v>188</v>
      </c>
      <c r="H24" s="16"/>
      <c r="I24" s="33" t="str">
        <f t="shared" si="0"/>
        <v>1965-06-16</v>
      </c>
      <c r="J24" s="33" t="str">
        <f t="shared" si="1"/>
        <v>M18181454</v>
      </c>
      <c r="K24" s="33" t="str">
        <f t="shared" si="2"/>
        <v>2029-12-16</v>
      </c>
      <c r="L24" s="34" t="str">
        <f t="shared" si="3"/>
        <v/>
      </c>
      <c r="M24" s="35" t="str">
        <f t="shared" si="4"/>
        <v/>
      </c>
      <c r="N24" s="35" t="str">
        <f t="shared" si="5"/>
        <v/>
      </c>
      <c r="O24" s="35" t="str">
        <f t="shared" si="6"/>
        <v/>
      </c>
      <c r="P24" s="35" t="str">
        <f t="shared" si="7"/>
        <v/>
      </c>
      <c r="Q24" s="30" t="s">
        <v>23</v>
      </c>
      <c r="R24" s="30" t="s">
        <v>48</v>
      </c>
      <c r="S24" s="30" t="s">
        <v>20</v>
      </c>
      <c r="T24" s="30" t="s">
        <v>51</v>
      </c>
      <c r="U24" s="30" t="s">
        <v>52</v>
      </c>
      <c r="V24" s="30" t="s">
        <v>112</v>
      </c>
      <c r="W24" s="30" t="s">
        <v>34</v>
      </c>
      <c r="X24" s="30" t="s">
        <v>32</v>
      </c>
      <c r="Y24" s="30" t="s">
        <v>113</v>
      </c>
      <c r="Z24" s="30" t="s">
        <v>114</v>
      </c>
      <c r="AB24" s="30" t="s">
        <v>33</v>
      </c>
      <c r="AC24" s="30" t="s">
        <v>115</v>
      </c>
      <c r="AE24" s="30" t="s">
        <v>229</v>
      </c>
      <c r="AF24" s="30" t="s">
        <v>244</v>
      </c>
      <c r="AG24" s="30" t="s">
        <v>209</v>
      </c>
      <c r="AH24" s="30" t="s">
        <v>237</v>
      </c>
      <c r="AI24" s="30" t="s">
        <v>19</v>
      </c>
      <c r="AJ24" s="30" t="s">
        <v>215</v>
      </c>
      <c r="AK24" s="30" t="s">
        <v>238</v>
      </c>
      <c r="AL24" s="30" t="s">
        <v>213</v>
      </c>
      <c r="AM24" s="30" t="s">
        <v>214</v>
      </c>
      <c r="AN24" s="30" t="s">
        <v>222</v>
      </c>
      <c r="AO24" s="30" t="s">
        <v>32</v>
      </c>
      <c r="AP24" s="30" t="s">
        <v>239</v>
      </c>
      <c r="AQ24" s="30" t="s">
        <v>240</v>
      </c>
      <c r="AR24" s="30" t="s">
        <v>240</v>
      </c>
      <c r="AS24" s="30" t="s">
        <v>240</v>
      </c>
      <c r="AT24" s="30">
        <v>3476200</v>
      </c>
      <c r="AU24" s="30">
        <v>122800</v>
      </c>
      <c r="AV24" s="30" t="s">
        <v>249</v>
      </c>
      <c r="AX24" s="32"/>
      <c r="AZ24" s="31" t="s">
        <v>267</v>
      </c>
      <c r="BA24" s="30" t="s">
        <v>242</v>
      </c>
      <c r="BB24" s="30" t="s">
        <v>268</v>
      </c>
    </row>
    <row r="25" spans="1:54" ht="18" customHeight="1">
      <c r="A25" s="14"/>
      <c r="B25" s="14"/>
      <c r="C25" s="14" t="s">
        <v>47</v>
      </c>
      <c r="D25" s="15" t="s">
        <v>46</v>
      </c>
      <c r="E25" s="14" t="s">
        <v>7</v>
      </c>
      <c r="F25" s="14" t="s">
        <v>9</v>
      </c>
      <c r="G25" s="14"/>
      <c r="H25" s="16"/>
      <c r="I25" s="37" t="str">
        <f t="shared" si="0"/>
        <v>2006-03-30</v>
      </c>
      <c r="J25" s="33" t="str">
        <f t="shared" si="1"/>
        <v>M096L3559</v>
      </c>
      <c r="K25" s="33" t="str">
        <f t="shared" si="2"/>
        <v>2029-12-03</v>
      </c>
      <c r="L25" s="34" t="str">
        <f t="shared" si="3"/>
        <v/>
      </c>
      <c r="M25" s="35" t="str">
        <f t="shared" si="4"/>
        <v/>
      </c>
      <c r="N25" s="35" t="str">
        <f t="shared" si="5"/>
        <v/>
      </c>
      <c r="O25" s="35" t="str">
        <f t="shared" si="6"/>
        <v/>
      </c>
      <c r="P25" s="35" t="str">
        <f t="shared" si="7"/>
        <v/>
      </c>
      <c r="Q25" s="30" t="s">
        <v>24</v>
      </c>
      <c r="R25" s="30" t="s">
        <v>53</v>
      </c>
      <c r="S25" s="30" t="s">
        <v>19</v>
      </c>
      <c r="T25" s="30" t="s">
        <v>54</v>
      </c>
      <c r="U25" s="30" t="s">
        <v>55</v>
      </c>
      <c r="V25" s="30" t="s">
        <v>116</v>
      </c>
      <c r="W25" s="30" t="s">
        <v>34</v>
      </c>
      <c r="X25" s="30" t="s">
        <v>32</v>
      </c>
      <c r="Y25" s="30" t="s">
        <v>117</v>
      </c>
      <c r="Z25" s="30" t="s">
        <v>118</v>
      </c>
      <c r="AB25" s="30" t="s">
        <v>33</v>
      </c>
      <c r="AE25" s="30" t="s">
        <v>269</v>
      </c>
      <c r="AF25" s="30" t="s">
        <v>244</v>
      </c>
      <c r="AG25" s="30" t="s">
        <v>209</v>
      </c>
      <c r="AH25" s="30" t="s">
        <v>237</v>
      </c>
      <c r="AI25" s="30" t="s">
        <v>20</v>
      </c>
      <c r="AJ25" s="30" t="s">
        <v>215</v>
      </c>
      <c r="AK25" s="30" t="s">
        <v>238</v>
      </c>
      <c r="AL25" s="30" t="s">
        <v>216</v>
      </c>
      <c r="AM25" s="30" t="s">
        <v>217</v>
      </c>
      <c r="AN25" s="30" t="s">
        <v>226</v>
      </c>
      <c r="AO25" s="30" t="s">
        <v>32</v>
      </c>
      <c r="AP25" s="30" t="s">
        <v>248</v>
      </c>
      <c r="AQ25" s="30" t="s">
        <v>240</v>
      </c>
      <c r="AR25" s="30" t="s">
        <v>240</v>
      </c>
      <c r="AS25" s="30" t="s">
        <v>240</v>
      </c>
      <c r="AT25" s="30">
        <v>3376200</v>
      </c>
      <c r="AU25" s="30">
        <v>122800</v>
      </c>
      <c r="AV25" s="30" t="s">
        <v>249</v>
      </c>
      <c r="BA25" s="30" t="s">
        <v>242</v>
      </c>
      <c r="BB25" s="30" t="s">
        <v>268</v>
      </c>
    </row>
    <row r="26" spans="1:54" ht="18" customHeight="1">
      <c r="A26" s="14"/>
      <c r="B26" s="14"/>
      <c r="C26" s="14" t="s">
        <v>45</v>
      </c>
      <c r="D26" s="15" t="s">
        <v>129</v>
      </c>
      <c r="E26" s="14" t="s">
        <v>7</v>
      </c>
      <c r="F26" s="14" t="s">
        <v>9</v>
      </c>
      <c r="G26" s="14"/>
      <c r="H26" s="16"/>
      <c r="I26" s="33" t="str">
        <f t="shared" si="0"/>
        <v>1962-10-09</v>
      </c>
      <c r="J26" s="33" t="str">
        <f t="shared" si="1"/>
        <v>M89659894</v>
      </c>
      <c r="K26" s="33" t="str">
        <f t="shared" si="2"/>
        <v>2029-12-20</v>
      </c>
      <c r="L26" s="34" t="str">
        <f t="shared" si="3"/>
        <v/>
      </c>
      <c r="M26" s="35" t="str">
        <f t="shared" si="4"/>
        <v/>
      </c>
      <c r="N26" s="35" t="str">
        <f t="shared" si="5"/>
        <v/>
      </c>
      <c r="O26" s="35" t="str">
        <f t="shared" si="6"/>
        <v/>
      </c>
      <c r="P26" s="35" t="str">
        <f t="shared" si="7"/>
        <v/>
      </c>
      <c r="Q26" s="30" t="s">
        <v>90</v>
      </c>
      <c r="R26" s="30" t="s">
        <v>53</v>
      </c>
      <c r="S26" s="30" t="s">
        <v>20</v>
      </c>
      <c r="T26" s="30" t="s">
        <v>58</v>
      </c>
      <c r="U26" s="30" t="s">
        <v>59</v>
      </c>
      <c r="V26" s="30" t="s">
        <v>119</v>
      </c>
      <c r="W26" s="30" t="s">
        <v>31</v>
      </c>
      <c r="X26" s="30" t="s">
        <v>120</v>
      </c>
      <c r="Y26" s="30" t="s">
        <v>121</v>
      </c>
      <c r="Z26" s="30" t="s">
        <v>122</v>
      </c>
      <c r="AB26" s="30" t="s">
        <v>33</v>
      </c>
      <c r="AE26" s="30" t="s">
        <v>270</v>
      </c>
      <c r="AF26" s="30" t="s">
        <v>244</v>
      </c>
      <c r="AG26" s="30" t="s">
        <v>209</v>
      </c>
      <c r="AH26" s="30" t="s">
        <v>237</v>
      </c>
      <c r="AI26" s="30" t="s">
        <v>21</v>
      </c>
      <c r="AJ26" s="30" t="s">
        <v>212</v>
      </c>
      <c r="AK26" s="30" t="s">
        <v>238</v>
      </c>
      <c r="AL26" s="30" t="s">
        <v>210</v>
      </c>
      <c r="AM26" s="30" t="s">
        <v>211</v>
      </c>
      <c r="AN26" s="30" t="s">
        <v>230</v>
      </c>
      <c r="AO26" s="30" t="s">
        <v>32</v>
      </c>
      <c r="AP26" s="30" t="s">
        <v>248</v>
      </c>
      <c r="AQ26" s="30" t="s">
        <v>240</v>
      </c>
      <c r="AR26" s="30" t="s">
        <v>240</v>
      </c>
      <c r="AS26" s="30" t="s">
        <v>240</v>
      </c>
      <c r="AT26" s="30">
        <v>3376200</v>
      </c>
      <c r="AU26" s="30">
        <v>672800</v>
      </c>
      <c r="AV26" s="30" t="s">
        <v>255</v>
      </c>
      <c r="AX26" s="32"/>
      <c r="BA26" s="30" t="s">
        <v>242</v>
      </c>
      <c r="BB26" s="30" t="s">
        <v>268</v>
      </c>
    </row>
    <row r="27" spans="1:54" ht="18" customHeight="1">
      <c r="A27" s="14" t="s">
        <v>48</v>
      </c>
      <c r="B27" s="14">
        <v>11</v>
      </c>
      <c r="C27" s="14" t="s">
        <v>49</v>
      </c>
      <c r="D27" s="15" t="s">
        <v>50</v>
      </c>
      <c r="E27" s="14" t="s">
        <v>6</v>
      </c>
      <c r="F27" s="14" t="s">
        <v>9</v>
      </c>
      <c r="G27" s="14" t="s">
        <v>187</v>
      </c>
      <c r="H27" s="16"/>
      <c r="I27" s="33" t="str">
        <f t="shared" si="0"/>
        <v>1970-02-22</v>
      </c>
      <c r="J27" s="33" t="str">
        <f t="shared" si="1"/>
        <v>M60830548</v>
      </c>
      <c r="K27" s="33" t="str">
        <f t="shared" si="2"/>
        <v>2027-05-02</v>
      </c>
      <c r="L27" s="34" t="str">
        <f t="shared" si="3"/>
        <v/>
      </c>
      <c r="M27" s="35" t="str">
        <f t="shared" si="4"/>
        <v/>
      </c>
      <c r="N27" s="35" t="str">
        <f t="shared" si="5"/>
        <v/>
      </c>
      <c r="O27" s="35" t="str">
        <f t="shared" si="6"/>
        <v/>
      </c>
      <c r="P27" s="35" t="str">
        <f t="shared" si="7"/>
        <v/>
      </c>
      <c r="Q27" s="30" t="s">
        <v>94</v>
      </c>
      <c r="R27" s="30" t="s">
        <v>53</v>
      </c>
      <c r="S27" s="30" t="s">
        <v>21</v>
      </c>
      <c r="T27" s="30" t="s">
        <v>61</v>
      </c>
      <c r="U27" s="30" t="s">
        <v>62</v>
      </c>
      <c r="V27" s="30" t="s">
        <v>123</v>
      </c>
      <c r="W27" s="30" t="s">
        <v>31</v>
      </c>
      <c r="X27" s="30" t="s">
        <v>32</v>
      </c>
      <c r="Y27" s="30" t="s">
        <v>124</v>
      </c>
      <c r="Z27" s="30" t="s">
        <v>125</v>
      </c>
      <c r="AB27" s="30" t="s">
        <v>33</v>
      </c>
      <c r="AE27" s="30" t="s">
        <v>271</v>
      </c>
      <c r="AF27" s="30" t="s">
        <v>272</v>
      </c>
      <c r="AG27" s="30" t="s">
        <v>42</v>
      </c>
      <c r="AH27" s="30" t="s">
        <v>237</v>
      </c>
      <c r="AI27" s="30" t="s">
        <v>19</v>
      </c>
      <c r="AJ27" s="30" t="s">
        <v>215</v>
      </c>
      <c r="AK27" s="30" t="s">
        <v>238</v>
      </c>
      <c r="AL27" s="30" t="s">
        <v>43</v>
      </c>
      <c r="AM27" s="30" t="s">
        <v>44</v>
      </c>
      <c r="AN27" s="30" t="s">
        <v>102</v>
      </c>
      <c r="AO27" s="30" t="s">
        <v>32</v>
      </c>
      <c r="AP27" s="30" t="s">
        <v>239</v>
      </c>
      <c r="AQ27" s="30" t="s">
        <v>240</v>
      </c>
      <c r="AR27" s="30" t="s">
        <v>240</v>
      </c>
      <c r="AS27" s="30" t="s">
        <v>240</v>
      </c>
      <c r="AT27" s="30">
        <v>2999000</v>
      </c>
      <c r="AU27" s="30">
        <v>0</v>
      </c>
      <c r="AV27" s="30" t="s">
        <v>241</v>
      </c>
      <c r="AX27" s="32"/>
      <c r="BA27" s="30" t="s">
        <v>242</v>
      </c>
      <c r="BB27" s="30" t="s">
        <v>273</v>
      </c>
    </row>
    <row r="28" spans="1:54" ht="18" customHeight="1">
      <c r="A28" s="14"/>
      <c r="B28" s="14"/>
      <c r="C28" s="14" t="s">
        <v>51</v>
      </c>
      <c r="D28" s="15" t="s">
        <v>52</v>
      </c>
      <c r="E28" s="14" t="s">
        <v>6</v>
      </c>
      <c r="F28" s="14" t="s">
        <v>9</v>
      </c>
      <c r="G28" s="14"/>
      <c r="H28" s="16"/>
      <c r="I28" s="33" t="str">
        <f t="shared" si="0"/>
        <v>1966-01-11</v>
      </c>
      <c r="J28" s="33" t="str">
        <f t="shared" si="1"/>
        <v>M75806443</v>
      </c>
      <c r="K28" s="33" t="str">
        <f t="shared" si="2"/>
        <v>2026-02-16</v>
      </c>
      <c r="L28" s="34" t="str">
        <f t="shared" si="3"/>
        <v/>
      </c>
      <c r="M28" s="35" t="str">
        <f t="shared" si="4"/>
        <v/>
      </c>
      <c r="N28" s="35" t="str">
        <f t="shared" si="5"/>
        <v/>
      </c>
      <c r="O28" s="35" t="str">
        <f t="shared" si="6"/>
        <v/>
      </c>
      <c r="P28" s="35" t="str">
        <f t="shared" si="7"/>
        <v/>
      </c>
      <c r="Q28" s="30" t="s">
        <v>98</v>
      </c>
      <c r="R28" s="30" t="s">
        <v>53</v>
      </c>
      <c r="S28" s="30" t="s">
        <v>22</v>
      </c>
      <c r="T28" s="30" t="s">
        <v>56</v>
      </c>
      <c r="U28" s="30" t="s">
        <v>57</v>
      </c>
      <c r="V28" s="30" t="s">
        <v>126</v>
      </c>
      <c r="W28" s="30" t="s">
        <v>31</v>
      </c>
      <c r="X28" s="30" t="s">
        <v>32</v>
      </c>
      <c r="Y28" s="30" t="s">
        <v>127</v>
      </c>
      <c r="Z28" s="30" t="s">
        <v>122</v>
      </c>
      <c r="AB28" s="30" t="s">
        <v>33</v>
      </c>
      <c r="AE28" s="30" t="s">
        <v>274</v>
      </c>
      <c r="AF28" s="30" t="s">
        <v>272</v>
      </c>
      <c r="AG28" s="30" t="s">
        <v>42</v>
      </c>
      <c r="AH28" s="30" t="s">
        <v>237</v>
      </c>
      <c r="AI28" s="30" t="s">
        <v>20</v>
      </c>
      <c r="AJ28" s="30" t="s">
        <v>215</v>
      </c>
      <c r="AK28" s="30" t="s">
        <v>238</v>
      </c>
      <c r="AL28" s="30" t="s">
        <v>47</v>
      </c>
      <c r="AM28" s="30" t="s">
        <v>46</v>
      </c>
      <c r="AN28" s="30" t="s">
        <v>233</v>
      </c>
      <c r="AO28" s="30" t="s">
        <v>32</v>
      </c>
      <c r="AP28" s="30" t="s">
        <v>248</v>
      </c>
      <c r="AQ28" s="30" t="s">
        <v>240</v>
      </c>
      <c r="AR28" s="30" t="s">
        <v>240</v>
      </c>
      <c r="AS28" s="30" t="s">
        <v>240</v>
      </c>
      <c r="AT28" s="30">
        <v>2999000</v>
      </c>
      <c r="AU28" s="30">
        <v>0</v>
      </c>
      <c r="AV28" s="30" t="s">
        <v>241</v>
      </c>
      <c r="AX28" s="32"/>
      <c r="BA28" s="30" t="s">
        <v>242</v>
      </c>
      <c r="BB28" s="30" t="s">
        <v>273</v>
      </c>
    </row>
    <row r="29" spans="1:54" ht="18" customHeight="1">
      <c r="A29" s="14" t="s">
        <v>53</v>
      </c>
      <c r="B29" s="14">
        <v>12</v>
      </c>
      <c r="C29" s="14" t="s">
        <v>54</v>
      </c>
      <c r="D29" s="15" t="s">
        <v>55</v>
      </c>
      <c r="E29" s="14" t="s">
        <v>6</v>
      </c>
      <c r="F29" s="14" t="s">
        <v>9</v>
      </c>
      <c r="G29" s="14" t="s">
        <v>187</v>
      </c>
      <c r="H29" s="16"/>
      <c r="I29" s="33" t="str">
        <f t="shared" si="0"/>
        <v>1980-12-22</v>
      </c>
      <c r="J29" s="33" t="str">
        <f t="shared" si="1"/>
        <v>M554D0735</v>
      </c>
      <c r="K29" s="33" t="str">
        <f t="shared" si="2"/>
        <v>2033-11-15</v>
      </c>
      <c r="L29" s="34" t="str">
        <f t="shared" si="3"/>
        <v/>
      </c>
      <c r="M29" s="35" t="str">
        <f t="shared" si="4"/>
        <v/>
      </c>
      <c r="N29" s="35" t="str">
        <f t="shared" si="5"/>
        <v/>
      </c>
      <c r="O29" s="35" t="str">
        <f t="shared" si="6"/>
        <v/>
      </c>
      <c r="P29" s="35" t="str">
        <f t="shared" si="7"/>
        <v>리컨펌OK(10/14)</v>
      </c>
      <c r="AE29" s="30" t="s">
        <v>275</v>
      </c>
      <c r="AF29" s="30" t="s">
        <v>272</v>
      </c>
      <c r="AG29" s="30" t="s">
        <v>42</v>
      </c>
      <c r="AH29" s="30" t="s">
        <v>237</v>
      </c>
      <c r="AI29" s="30" t="s">
        <v>21</v>
      </c>
      <c r="AJ29" s="30" t="s">
        <v>215</v>
      </c>
      <c r="AK29" s="30" t="s">
        <v>238</v>
      </c>
      <c r="AL29" s="30" t="s">
        <v>45</v>
      </c>
      <c r="AM29" s="30" t="s">
        <v>129</v>
      </c>
      <c r="AN29" s="30" t="s">
        <v>105</v>
      </c>
      <c r="AO29" s="30" t="s">
        <v>32</v>
      </c>
      <c r="AP29" s="30" t="s">
        <v>248</v>
      </c>
      <c r="AQ29" s="30" t="s">
        <v>240</v>
      </c>
      <c r="AR29" s="30" t="s">
        <v>240</v>
      </c>
      <c r="AS29" s="30" t="s">
        <v>240</v>
      </c>
      <c r="AT29" s="30">
        <v>2999000</v>
      </c>
      <c r="AU29" s="30">
        <v>0</v>
      </c>
      <c r="AV29" s="30" t="s">
        <v>241</v>
      </c>
      <c r="BA29" s="30" t="s">
        <v>242</v>
      </c>
      <c r="BB29" s="30" t="s">
        <v>273</v>
      </c>
    </row>
    <row r="30" spans="1:54" ht="18" customHeight="1">
      <c r="A30" s="14"/>
      <c r="B30" s="14"/>
      <c r="C30" s="14" t="s">
        <v>56</v>
      </c>
      <c r="D30" s="15" t="s">
        <v>57</v>
      </c>
      <c r="E30" s="14" t="s">
        <v>7</v>
      </c>
      <c r="F30" s="14" t="s">
        <v>9</v>
      </c>
      <c r="G30" s="14"/>
      <c r="H30" s="16"/>
      <c r="I30" s="36" t="str">
        <f t="shared" si="0"/>
        <v>2012-06-11</v>
      </c>
      <c r="J30" s="33" t="str">
        <f t="shared" si="1"/>
        <v>M387T0568</v>
      </c>
      <c r="K30" s="33" t="str">
        <f t="shared" si="2"/>
        <v>2028-11-15</v>
      </c>
      <c r="L30" s="34" t="str">
        <f t="shared" si="3"/>
        <v/>
      </c>
      <c r="M30" s="35" t="str">
        <f t="shared" si="4"/>
        <v/>
      </c>
      <c r="N30" s="35" t="str">
        <f t="shared" si="5"/>
        <v/>
      </c>
      <c r="O30" s="35" t="str">
        <f t="shared" si="6"/>
        <v/>
      </c>
      <c r="P30" s="35" t="str">
        <f t="shared" si="7"/>
        <v/>
      </c>
      <c r="Q30" s="30" t="s">
        <v>19</v>
      </c>
      <c r="R30" s="30" t="s">
        <v>63</v>
      </c>
      <c r="S30" s="30" t="s">
        <v>19</v>
      </c>
      <c r="T30" s="30" t="s">
        <v>64</v>
      </c>
      <c r="U30" s="30" t="s">
        <v>65</v>
      </c>
      <c r="V30" s="30" t="s">
        <v>84</v>
      </c>
      <c r="W30" s="30" t="s">
        <v>34</v>
      </c>
      <c r="X30" s="30" t="s">
        <v>32</v>
      </c>
      <c r="Y30" s="30" t="s">
        <v>85</v>
      </c>
      <c r="Z30" s="30" t="s">
        <v>86</v>
      </c>
      <c r="AB30" s="30" t="s">
        <v>33</v>
      </c>
      <c r="AE30" s="30" t="s">
        <v>276</v>
      </c>
      <c r="AF30" s="30" t="s">
        <v>272</v>
      </c>
      <c r="AG30" s="30" t="s">
        <v>48</v>
      </c>
      <c r="AH30" s="30" t="s">
        <v>237</v>
      </c>
      <c r="AI30" s="30" t="s">
        <v>19</v>
      </c>
      <c r="AJ30" s="30" t="s">
        <v>215</v>
      </c>
      <c r="AK30" s="30" t="s">
        <v>238</v>
      </c>
      <c r="AL30" s="30" t="s">
        <v>49</v>
      </c>
      <c r="AM30" s="30" t="s">
        <v>50</v>
      </c>
      <c r="AN30" s="30" t="s">
        <v>108</v>
      </c>
      <c r="AO30" s="30" t="s">
        <v>32</v>
      </c>
      <c r="AP30" s="30" t="s">
        <v>239</v>
      </c>
      <c r="AQ30" s="30" t="s">
        <v>240</v>
      </c>
      <c r="AR30" s="30" t="s">
        <v>240</v>
      </c>
      <c r="AS30" s="30" t="s">
        <v>240</v>
      </c>
      <c r="AT30" s="30">
        <v>2999000</v>
      </c>
      <c r="AU30" s="30">
        <v>0</v>
      </c>
      <c r="AV30" s="30" t="s">
        <v>241</v>
      </c>
      <c r="BA30" s="30" t="s">
        <v>242</v>
      </c>
      <c r="BB30" s="30" t="s">
        <v>277</v>
      </c>
    </row>
    <row r="31" spans="1:54" ht="18" customHeight="1">
      <c r="A31" s="14"/>
      <c r="B31" s="14">
        <v>13</v>
      </c>
      <c r="C31" s="14" t="s">
        <v>58</v>
      </c>
      <c r="D31" s="15" t="s">
        <v>59</v>
      </c>
      <c r="E31" s="14" t="s">
        <v>7</v>
      </c>
      <c r="F31" s="14" t="s">
        <v>60</v>
      </c>
      <c r="G31" s="14" t="s">
        <v>187</v>
      </c>
      <c r="H31" s="16"/>
      <c r="I31" s="36" t="str">
        <f t="shared" si="0"/>
        <v>2015-04-02</v>
      </c>
      <c r="J31" s="33" t="str">
        <f t="shared" si="1"/>
        <v>M155D1284</v>
      </c>
      <c r="K31" s="33" t="str">
        <f t="shared" si="2"/>
        <v>2028-11-15</v>
      </c>
      <c r="L31" s="34" t="str">
        <f t="shared" si="3"/>
        <v/>
      </c>
      <c r="M31" s="35" t="str">
        <f t="shared" si="4"/>
        <v/>
      </c>
      <c r="N31" s="35" t="str">
        <f t="shared" si="5"/>
        <v/>
      </c>
      <c r="O31" s="35" t="str">
        <f t="shared" si="6"/>
        <v/>
      </c>
      <c r="P31" s="35" t="str">
        <f t="shared" si="7"/>
        <v/>
      </c>
      <c r="Q31" s="30" t="s">
        <v>20</v>
      </c>
      <c r="R31" s="30" t="s">
        <v>63</v>
      </c>
      <c r="S31" s="30" t="s">
        <v>20</v>
      </c>
      <c r="T31" s="30" t="s">
        <v>66</v>
      </c>
      <c r="U31" s="30" t="s">
        <v>67</v>
      </c>
      <c r="V31" s="30" t="s">
        <v>87</v>
      </c>
      <c r="W31" s="30" t="s">
        <v>34</v>
      </c>
      <c r="X31" s="30" t="s">
        <v>32</v>
      </c>
      <c r="Y31" s="30" t="s">
        <v>88</v>
      </c>
      <c r="Z31" s="30" t="s">
        <v>89</v>
      </c>
      <c r="AB31" s="30" t="s">
        <v>33</v>
      </c>
      <c r="AE31" s="30" t="s">
        <v>278</v>
      </c>
      <c r="AF31" s="30" t="s">
        <v>272</v>
      </c>
      <c r="AG31" s="30" t="s">
        <v>48</v>
      </c>
      <c r="AH31" s="30" t="s">
        <v>237</v>
      </c>
      <c r="AI31" s="30" t="s">
        <v>20</v>
      </c>
      <c r="AJ31" s="30" t="s">
        <v>215</v>
      </c>
      <c r="AK31" s="30" t="s">
        <v>238</v>
      </c>
      <c r="AL31" s="30" t="s">
        <v>51</v>
      </c>
      <c r="AM31" s="30" t="s">
        <v>52</v>
      </c>
      <c r="AN31" s="30" t="s">
        <v>112</v>
      </c>
      <c r="AO31" s="30" t="s">
        <v>32</v>
      </c>
      <c r="AP31" s="30" t="s">
        <v>239</v>
      </c>
      <c r="AQ31" s="30" t="s">
        <v>240</v>
      </c>
      <c r="AR31" s="30" t="s">
        <v>240</v>
      </c>
      <c r="AS31" s="30" t="s">
        <v>240</v>
      </c>
      <c r="AT31" s="30">
        <v>2999000</v>
      </c>
      <c r="AU31" s="30">
        <v>0</v>
      </c>
      <c r="AV31" s="30" t="s">
        <v>241</v>
      </c>
      <c r="BA31" s="30" t="s">
        <v>242</v>
      </c>
      <c r="BB31" s="30" t="s">
        <v>277</v>
      </c>
    </row>
    <row r="32" spans="1:54" ht="18" customHeight="1">
      <c r="A32" s="14"/>
      <c r="B32" s="14"/>
      <c r="C32" s="14" t="s">
        <v>61</v>
      </c>
      <c r="D32" s="15" t="s">
        <v>62</v>
      </c>
      <c r="E32" s="14" t="s">
        <v>7</v>
      </c>
      <c r="F32" s="14" t="s">
        <v>9</v>
      </c>
      <c r="G32" s="14"/>
      <c r="H32" s="16"/>
      <c r="I32" s="33" t="str">
        <f t="shared" si="0"/>
        <v>1977-10-11</v>
      </c>
      <c r="J32" s="33" t="str">
        <f t="shared" si="1"/>
        <v>M324J0594</v>
      </c>
      <c r="K32" s="33" t="str">
        <f t="shared" si="2"/>
        <v>2033-11-27</v>
      </c>
      <c r="L32" s="34" t="str">
        <f t="shared" si="3"/>
        <v/>
      </c>
      <c r="M32" s="35" t="str">
        <f t="shared" si="4"/>
        <v/>
      </c>
      <c r="N32" s="35" t="str">
        <f t="shared" si="5"/>
        <v/>
      </c>
      <c r="O32" s="35" t="str">
        <f t="shared" si="6"/>
        <v/>
      </c>
      <c r="P32" s="35" t="str">
        <f t="shared" si="7"/>
        <v/>
      </c>
      <c r="Q32" s="30" t="s">
        <v>21</v>
      </c>
      <c r="R32" s="30" t="s">
        <v>130</v>
      </c>
      <c r="S32" s="30" t="s">
        <v>19</v>
      </c>
      <c r="T32" s="30" t="s">
        <v>131</v>
      </c>
      <c r="U32" s="30" t="s">
        <v>132</v>
      </c>
      <c r="V32" s="30" t="s">
        <v>150</v>
      </c>
      <c r="W32" s="30" t="s">
        <v>31</v>
      </c>
      <c r="X32" s="30" t="s">
        <v>32</v>
      </c>
      <c r="Y32" s="30" t="s">
        <v>151</v>
      </c>
      <c r="Z32" s="30" t="s">
        <v>152</v>
      </c>
      <c r="AB32" s="30" t="s">
        <v>33</v>
      </c>
      <c r="AC32" s="30" t="s">
        <v>153</v>
      </c>
      <c r="AE32" s="30" t="s">
        <v>279</v>
      </c>
      <c r="AF32" s="30" t="s">
        <v>272</v>
      </c>
      <c r="AG32" s="30" t="s">
        <v>53</v>
      </c>
      <c r="AH32" s="30" t="s">
        <v>237</v>
      </c>
      <c r="AI32" s="30" t="s">
        <v>19</v>
      </c>
      <c r="AJ32" s="30" t="s">
        <v>215</v>
      </c>
      <c r="AK32" s="30" t="s">
        <v>238</v>
      </c>
      <c r="AL32" s="30" t="s">
        <v>54</v>
      </c>
      <c r="AM32" s="30" t="s">
        <v>55</v>
      </c>
      <c r="AN32" s="30" t="s">
        <v>116</v>
      </c>
      <c r="AO32" s="30" t="s">
        <v>32</v>
      </c>
      <c r="AP32" s="30" t="s">
        <v>239</v>
      </c>
      <c r="AQ32" s="30" t="s">
        <v>240</v>
      </c>
      <c r="AR32" s="30" t="s">
        <v>240</v>
      </c>
      <c r="AS32" s="30" t="s">
        <v>240</v>
      </c>
      <c r="AT32" s="30">
        <v>3299000</v>
      </c>
      <c r="AU32" s="30">
        <v>0</v>
      </c>
      <c r="AV32" s="30" t="s">
        <v>241</v>
      </c>
      <c r="AZ32" s="31" t="s">
        <v>280</v>
      </c>
      <c r="BA32" s="30" t="s">
        <v>242</v>
      </c>
      <c r="BB32" s="30" t="s">
        <v>281</v>
      </c>
    </row>
    <row r="33" spans="1:54" ht="18" customHeight="1">
      <c r="A33" s="14" t="s">
        <v>209</v>
      </c>
      <c r="B33" s="14">
        <v>14</v>
      </c>
      <c r="C33" s="14" t="s">
        <v>210</v>
      </c>
      <c r="D33" s="15" t="s">
        <v>211</v>
      </c>
      <c r="E33" s="14" t="s">
        <v>7</v>
      </c>
      <c r="F33" s="14" t="s">
        <v>9</v>
      </c>
      <c r="G33" s="14" t="s">
        <v>219</v>
      </c>
      <c r="H33" s="16"/>
      <c r="I33" s="37" t="str">
        <f t="shared" si="0"/>
        <v>2006-10-17</v>
      </c>
      <c r="J33" s="33" t="str">
        <f t="shared" si="1"/>
        <v>M93989361</v>
      </c>
      <c r="K33" s="33" t="str">
        <f t="shared" si="2"/>
        <v>2028-02-03</v>
      </c>
      <c r="L33" s="34" t="str">
        <f t="shared" si="3"/>
        <v>싱글550,000/</v>
      </c>
      <c r="M33" s="35" t="str">
        <f t="shared" si="4"/>
        <v/>
      </c>
      <c r="N33" s="35" t="str">
        <f t="shared" si="5"/>
        <v/>
      </c>
      <c r="O33" s="35" t="str">
        <f t="shared" si="6"/>
        <v/>
      </c>
      <c r="P33" s="35" t="str">
        <f t="shared" si="7"/>
        <v/>
      </c>
      <c r="Q33" s="30" t="s">
        <v>22</v>
      </c>
      <c r="R33" s="30" t="s">
        <v>130</v>
      </c>
      <c r="S33" s="30" t="s">
        <v>20</v>
      </c>
      <c r="T33" s="30" t="s">
        <v>134</v>
      </c>
      <c r="U33" s="30" t="s">
        <v>135</v>
      </c>
      <c r="V33" s="30" t="s">
        <v>154</v>
      </c>
      <c r="W33" s="30" t="s">
        <v>34</v>
      </c>
      <c r="X33" s="30" t="s">
        <v>32</v>
      </c>
      <c r="Y33" s="30" t="s">
        <v>155</v>
      </c>
      <c r="Z33" s="30" t="s">
        <v>156</v>
      </c>
      <c r="AB33" s="30" t="s">
        <v>33</v>
      </c>
      <c r="AC33" s="30" t="s">
        <v>157</v>
      </c>
      <c r="AE33" s="30" t="s">
        <v>282</v>
      </c>
      <c r="AF33" s="30" t="s">
        <v>272</v>
      </c>
      <c r="AG33" s="30" t="s">
        <v>53</v>
      </c>
      <c r="AH33" s="30" t="s">
        <v>237</v>
      </c>
      <c r="AI33" s="30" t="s">
        <v>20</v>
      </c>
      <c r="AJ33" s="30" t="s">
        <v>283</v>
      </c>
      <c r="AK33" s="30" t="s">
        <v>238</v>
      </c>
      <c r="AL33" s="30" t="s">
        <v>58</v>
      </c>
      <c r="AM33" s="30" t="s">
        <v>59</v>
      </c>
      <c r="AN33" s="30" t="s">
        <v>119</v>
      </c>
      <c r="AO33" s="30" t="s">
        <v>120</v>
      </c>
      <c r="AP33" s="30" t="s">
        <v>248</v>
      </c>
      <c r="AQ33" s="30" t="s">
        <v>240</v>
      </c>
      <c r="AR33" s="30" t="s">
        <v>240</v>
      </c>
      <c r="AS33" s="30" t="s">
        <v>240</v>
      </c>
      <c r="AT33" s="30">
        <v>3299000</v>
      </c>
      <c r="AU33" s="30">
        <v>0</v>
      </c>
      <c r="AV33" s="30" t="s">
        <v>241</v>
      </c>
      <c r="AZ33" s="32"/>
      <c r="BA33" s="30" t="s">
        <v>242</v>
      </c>
      <c r="BB33" s="30" t="s">
        <v>281</v>
      </c>
    </row>
    <row r="34" spans="1:54" ht="18" customHeight="1">
      <c r="A34" s="14"/>
      <c r="B34" s="14">
        <v>15</v>
      </c>
      <c r="C34" s="14" t="s">
        <v>213</v>
      </c>
      <c r="D34" s="15" t="s">
        <v>214</v>
      </c>
      <c r="E34" s="14" t="s">
        <v>6</v>
      </c>
      <c r="F34" s="14" t="s">
        <v>9</v>
      </c>
      <c r="G34" s="14" t="s">
        <v>220</v>
      </c>
      <c r="H34" s="16"/>
      <c r="I34" s="33" t="str">
        <f t="shared" si="0"/>
        <v>1976-06-22</v>
      </c>
      <c r="J34" s="33" t="str">
        <f t="shared" si="1"/>
        <v>M752P8539</v>
      </c>
      <c r="K34" s="33" t="str">
        <f t="shared" si="2"/>
        <v>2034-12-05</v>
      </c>
      <c r="L34" s="34" t="str">
        <f t="shared" si="3"/>
        <v/>
      </c>
      <c r="M34" s="35" t="str">
        <f t="shared" si="4"/>
        <v/>
      </c>
      <c r="N34" s="35" t="str">
        <f t="shared" si="5"/>
        <v/>
      </c>
      <c r="O34" s="35" t="str">
        <f t="shared" si="6"/>
        <v/>
      </c>
      <c r="P34" s="35" t="str">
        <f t="shared" si="7"/>
        <v xml:space="preserve">리컨펌OK - 1216수험생1+동반자1 각각 10만원씩 할인 적용OKㄴ2~3번 고객 </v>
      </c>
      <c r="Q34" s="30" t="s">
        <v>23</v>
      </c>
      <c r="R34" s="30" t="s">
        <v>130</v>
      </c>
      <c r="S34" s="30" t="s">
        <v>21</v>
      </c>
      <c r="T34" s="30" t="s">
        <v>136</v>
      </c>
      <c r="U34" s="30" t="s">
        <v>137</v>
      </c>
      <c r="V34" s="30" t="s">
        <v>158</v>
      </c>
      <c r="W34" s="30" t="s">
        <v>34</v>
      </c>
      <c r="X34" s="30" t="s">
        <v>32</v>
      </c>
      <c r="Y34" s="30" t="s">
        <v>159</v>
      </c>
      <c r="Z34" s="30" t="s">
        <v>160</v>
      </c>
      <c r="AB34" s="30" t="s">
        <v>33</v>
      </c>
      <c r="AC34" s="30" t="s">
        <v>157</v>
      </c>
      <c r="AE34" s="30" t="s">
        <v>284</v>
      </c>
      <c r="AF34" s="30" t="s">
        <v>272</v>
      </c>
      <c r="AG34" s="30" t="s">
        <v>53</v>
      </c>
      <c r="AH34" s="30" t="s">
        <v>237</v>
      </c>
      <c r="AI34" s="30" t="s">
        <v>21</v>
      </c>
      <c r="AJ34" s="30" t="s">
        <v>283</v>
      </c>
      <c r="AK34" s="30" t="s">
        <v>238</v>
      </c>
      <c r="AL34" s="30" t="s">
        <v>61</v>
      </c>
      <c r="AM34" s="30" t="s">
        <v>62</v>
      </c>
      <c r="AN34" s="30" t="s">
        <v>123</v>
      </c>
      <c r="AO34" s="30" t="s">
        <v>32</v>
      </c>
      <c r="AP34" s="30" t="s">
        <v>248</v>
      </c>
      <c r="AQ34" s="30" t="s">
        <v>240</v>
      </c>
      <c r="AR34" s="30" t="s">
        <v>240</v>
      </c>
      <c r="AS34" s="30" t="s">
        <v>240</v>
      </c>
      <c r="AT34" s="30">
        <v>3299000</v>
      </c>
      <c r="AU34" s="30">
        <v>0</v>
      </c>
      <c r="AV34" s="30" t="s">
        <v>241</v>
      </c>
      <c r="BA34" s="30" t="s">
        <v>242</v>
      </c>
      <c r="BB34" s="30" t="s">
        <v>281</v>
      </c>
    </row>
    <row r="35" spans="1:54" ht="18" customHeight="1">
      <c r="A35" s="14"/>
      <c r="B35" s="14"/>
      <c r="C35" s="14" t="s">
        <v>216</v>
      </c>
      <c r="D35" s="15" t="s">
        <v>217</v>
      </c>
      <c r="E35" s="14" t="s">
        <v>7</v>
      </c>
      <c r="F35" s="14" t="s">
        <v>9</v>
      </c>
      <c r="G35" s="14"/>
      <c r="H35" s="16"/>
      <c r="I35" s="33" t="str">
        <f t="shared" si="0"/>
        <v>1975-04-24</v>
      </c>
      <c r="J35" s="33" t="str">
        <f t="shared" si="1"/>
        <v>M986C8950</v>
      </c>
      <c r="K35" s="33" t="str">
        <f t="shared" si="2"/>
        <v>2034-04-30</v>
      </c>
      <c r="L35" s="34" t="str">
        <f t="shared" si="3"/>
        <v/>
      </c>
      <c r="M35" s="35" t="str">
        <f t="shared" si="4"/>
        <v/>
      </c>
      <c r="N35" s="35" t="str">
        <f t="shared" si="5"/>
        <v/>
      </c>
      <c r="O35" s="35" t="str">
        <f t="shared" si="6"/>
        <v/>
      </c>
      <c r="P35" s="35" t="str">
        <f t="shared" si="7"/>
        <v/>
      </c>
      <c r="Q35" s="30" t="s">
        <v>24</v>
      </c>
      <c r="R35" s="30" t="s">
        <v>68</v>
      </c>
      <c r="S35" s="30" t="s">
        <v>19</v>
      </c>
      <c r="T35" s="30" t="s">
        <v>69</v>
      </c>
      <c r="U35" s="30" t="s">
        <v>70</v>
      </c>
      <c r="V35" s="30" t="s">
        <v>91</v>
      </c>
      <c r="W35" s="30" t="s">
        <v>34</v>
      </c>
      <c r="X35" s="30" t="s">
        <v>32</v>
      </c>
      <c r="Y35" s="30" t="s">
        <v>92</v>
      </c>
      <c r="Z35" s="30" t="s">
        <v>93</v>
      </c>
      <c r="AB35" s="30" t="s">
        <v>33</v>
      </c>
      <c r="AE35" s="30" t="s">
        <v>285</v>
      </c>
      <c r="AF35" s="30" t="s">
        <v>272</v>
      </c>
      <c r="AG35" s="30" t="s">
        <v>53</v>
      </c>
      <c r="AH35" s="30" t="s">
        <v>237</v>
      </c>
      <c r="AI35" s="30" t="s">
        <v>22</v>
      </c>
      <c r="AJ35" s="30" t="s">
        <v>215</v>
      </c>
      <c r="AK35" s="30" t="s">
        <v>238</v>
      </c>
      <c r="AL35" s="30" t="s">
        <v>56</v>
      </c>
      <c r="AM35" s="30" t="s">
        <v>57</v>
      </c>
      <c r="AN35" s="30" t="s">
        <v>126</v>
      </c>
      <c r="AO35" s="30" t="s">
        <v>32</v>
      </c>
      <c r="AP35" s="30" t="s">
        <v>248</v>
      </c>
      <c r="AQ35" s="30" t="s">
        <v>240</v>
      </c>
      <c r="AR35" s="30" t="s">
        <v>240</v>
      </c>
      <c r="AS35" s="30" t="s">
        <v>240</v>
      </c>
      <c r="AT35" s="30">
        <v>3299000</v>
      </c>
      <c r="AU35" s="30">
        <v>0</v>
      </c>
      <c r="AV35" s="30" t="s">
        <v>241</v>
      </c>
      <c r="BA35" s="30" t="s">
        <v>242</v>
      </c>
      <c r="BB35" s="30" t="s">
        <v>281</v>
      </c>
    </row>
    <row r="36" spans="1:54" ht="18" customHeight="1">
      <c r="A36" s="14"/>
      <c r="B36" s="14">
        <v>16</v>
      </c>
      <c r="C36" s="14" t="s">
        <v>218</v>
      </c>
      <c r="D36" s="15" t="s">
        <v>286</v>
      </c>
      <c r="E36" s="14"/>
      <c r="F36" s="14" t="s">
        <v>9</v>
      </c>
      <c r="G36" s="14" t="s">
        <v>219</v>
      </c>
      <c r="H36" s="16"/>
      <c r="I36" s="33" t="e">
        <f t="shared" si="0"/>
        <v>#N/A</v>
      </c>
      <c r="J36" s="33" t="e">
        <f t="shared" si="1"/>
        <v>#N/A</v>
      </c>
      <c r="K36" s="33" t="e">
        <f t="shared" si="2"/>
        <v>#N/A</v>
      </c>
      <c r="L36" s="34" t="e">
        <f t="shared" si="3"/>
        <v>#N/A</v>
      </c>
      <c r="M36" s="35" t="e">
        <f t="shared" si="4"/>
        <v>#N/A</v>
      </c>
      <c r="N36" s="35" t="e">
        <f t="shared" si="5"/>
        <v>#N/A</v>
      </c>
      <c r="O36" s="35" t="e">
        <f t="shared" si="6"/>
        <v>#N/A</v>
      </c>
      <c r="P36" s="35" t="e">
        <f t="shared" si="7"/>
        <v>#N/A</v>
      </c>
      <c r="Q36" s="30" t="s">
        <v>90</v>
      </c>
      <c r="R36" s="30" t="s">
        <v>68</v>
      </c>
      <c r="S36" s="30" t="s">
        <v>20</v>
      </c>
      <c r="T36" s="30" t="s">
        <v>71</v>
      </c>
      <c r="U36" s="30" t="s">
        <v>72</v>
      </c>
      <c r="V36" s="30" t="s">
        <v>95</v>
      </c>
      <c r="W36" s="30" t="s">
        <v>34</v>
      </c>
      <c r="X36" s="30" t="s">
        <v>32</v>
      </c>
      <c r="Y36" s="30" t="s">
        <v>96</v>
      </c>
      <c r="Z36" s="30" t="s">
        <v>97</v>
      </c>
      <c r="AB36" s="30" t="s">
        <v>33</v>
      </c>
    </row>
    <row r="37" spans="1:54" ht="18" customHeight="1">
      <c r="A37" s="14"/>
      <c r="B37" s="14"/>
      <c r="C37" s="14"/>
      <c r="D37" s="15" t="s">
        <v>287</v>
      </c>
      <c r="E37" s="14"/>
      <c r="F37" s="14"/>
      <c r="G37" s="14"/>
      <c r="H37" s="16"/>
      <c r="I37" s="33" t="e">
        <f t="shared" si="0"/>
        <v>#N/A</v>
      </c>
      <c r="J37" s="33" t="e">
        <f t="shared" si="1"/>
        <v>#N/A</v>
      </c>
      <c r="K37" s="33" t="e">
        <f t="shared" si="2"/>
        <v>#N/A</v>
      </c>
      <c r="L37" s="34" t="e">
        <f t="shared" si="3"/>
        <v>#N/A</v>
      </c>
      <c r="M37" s="35" t="e">
        <f t="shared" si="4"/>
        <v>#N/A</v>
      </c>
      <c r="N37" s="35" t="e">
        <f t="shared" si="5"/>
        <v>#N/A</v>
      </c>
      <c r="O37" s="35" t="e">
        <f t="shared" si="6"/>
        <v>#N/A</v>
      </c>
      <c r="P37" s="35" t="e">
        <f t="shared" si="7"/>
        <v>#N/A</v>
      </c>
      <c r="Q37" s="30" t="s">
        <v>94</v>
      </c>
      <c r="R37" s="30" t="s">
        <v>138</v>
      </c>
      <c r="S37" s="30" t="s">
        <v>19</v>
      </c>
      <c r="T37" s="30" t="s">
        <v>139</v>
      </c>
      <c r="U37" s="30" t="s">
        <v>140</v>
      </c>
      <c r="V37" s="30" t="s">
        <v>163</v>
      </c>
      <c r="W37" s="30" t="s">
        <v>31</v>
      </c>
      <c r="X37" s="30" t="s">
        <v>32</v>
      </c>
      <c r="Y37" s="30" t="s">
        <v>164</v>
      </c>
      <c r="Z37" s="30" t="s">
        <v>165</v>
      </c>
      <c r="AB37" s="30" t="s">
        <v>33</v>
      </c>
      <c r="AC37" s="30" t="s">
        <v>166</v>
      </c>
    </row>
    <row r="38" spans="1:54" ht="18" customHeight="1">
      <c r="A38" s="14"/>
      <c r="B38" s="14"/>
      <c r="C38" s="14"/>
      <c r="D38" s="15"/>
      <c r="E38" s="14"/>
      <c r="F38" s="14"/>
      <c r="G38" s="14"/>
      <c r="H38" s="16"/>
      <c r="I38" s="33" t="e">
        <f t="shared" si="0"/>
        <v>#N/A</v>
      </c>
      <c r="J38" s="33" t="e">
        <f t="shared" si="1"/>
        <v>#N/A</v>
      </c>
      <c r="K38" s="33" t="e">
        <f t="shared" si="2"/>
        <v>#N/A</v>
      </c>
      <c r="L38" s="34" t="e">
        <f t="shared" si="3"/>
        <v>#N/A</v>
      </c>
      <c r="M38" s="35" t="e">
        <f t="shared" si="4"/>
        <v>#N/A</v>
      </c>
      <c r="N38" s="35" t="e">
        <f t="shared" si="5"/>
        <v>#N/A</v>
      </c>
      <c r="O38" s="35" t="e">
        <f t="shared" si="6"/>
        <v>#N/A</v>
      </c>
      <c r="P38" s="35" t="e">
        <f t="shared" si="7"/>
        <v>#N/A</v>
      </c>
      <c r="Q38" s="30" t="s">
        <v>98</v>
      </c>
      <c r="R38" s="30" t="s">
        <v>138</v>
      </c>
      <c r="S38" s="30" t="s">
        <v>20</v>
      </c>
      <c r="T38" s="30" t="s">
        <v>141</v>
      </c>
      <c r="U38" s="30" t="s">
        <v>142</v>
      </c>
      <c r="V38" s="30" t="s">
        <v>168</v>
      </c>
      <c r="W38" s="30" t="s">
        <v>31</v>
      </c>
      <c r="X38" s="30" t="s">
        <v>32</v>
      </c>
      <c r="Y38" s="30" t="s">
        <v>169</v>
      </c>
      <c r="Z38" s="30" t="s">
        <v>170</v>
      </c>
      <c r="AB38" s="30" t="s">
        <v>33</v>
      </c>
      <c r="AC38" s="30" t="s">
        <v>166</v>
      </c>
    </row>
    <row r="39" spans="1:54" ht="18" customHeight="1">
      <c r="A39" s="14"/>
      <c r="B39" s="14"/>
      <c r="C39" s="14"/>
      <c r="D39" s="15"/>
      <c r="E39" s="14"/>
      <c r="F39" s="14"/>
      <c r="G39" s="14"/>
      <c r="H39" s="16"/>
      <c r="I39" s="33" t="e">
        <f t="shared" si="0"/>
        <v>#N/A</v>
      </c>
      <c r="J39" s="33" t="e">
        <f t="shared" si="1"/>
        <v>#N/A</v>
      </c>
      <c r="K39" s="33" t="e">
        <f t="shared" si="2"/>
        <v>#N/A</v>
      </c>
      <c r="L39" s="34" t="e">
        <f t="shared" si="3"/>
        <v>#N/A</v>
      </c>
      <c r="M39" s="35" t="e">
        <f t="shared" si="4"/>
        <v>#N/A</v>
      </c>
      <c r="N39" s="35" t="e">
        <f t="shared" si="5"/>
        <v>#N/A</v>
      </c>
      <c r="O39" s="35" t="e">
        <f t="shared" si="6"/>
        <v>#N/A</v>
      </c>
      <c r="P39" s="35" t="e">
        <f t="shared" si="7"/>
        <v>#N/A</v>
      </c>
      <c r="Q39" s="30" t="s">
        <v>100</v>
      </c>
      <c r="R39" s="30" t="s">
        <v>138</v>
      </c>
      <c r="S39" s="30" t="s">
        <v>21</v>
      </c>
      <c r="T39" s="30" t="s">
        <v>143</v>
      </c>
      <c r="U39" s="30" t="s">
        <v>144</v>
      </c>
      <c r="V39" s="30" t="s">
        <v>172</v>
      </c>
      <c r="W39" s="30" t="s">
        <v>34</v>
      </c>
      <c r="X39" s="30" t="s">
        <v>32</v>
      </c>
      <c r="Y39" s="30" t="s">
        <v>173</v>
      </c>
      <c r="Z39" s="30" t="s">
        <v>174</v>
      </c>
      <c r="AB39" s="30" t="s">
        <v>33</v>
      </c>
      <c r="AC39" s="30" t="s">
        <v>175</v>
      </c>
    </row>
    <row r="40" spans="1:54" ht="18" customHeight="1">
      <c r="A40" s="14"/>
      <c r="B40" s="14"/>
      <c r="C40" s="14"/>
      <c r="D40" s="15"/>
      <c r="E40" s="14"/>
      <c r="F40" s="14"/>
      <c r="G40" s="14"/>
      <c r="H40" s="16"/>
      <c r="I40" s="33" t="e">
        <f t="shared" si="0"/>
        <v>#N/A</v>
      </c>
      <c r="J40" s="33" t="e">
        <f t="shared" si="1"/>
        <v>#N/A</v>
      </c>
      <c r="K40" s="33" t="e">
        <f t="shared" si="2"/>
        <v>#N/A</v>
      </c>
      <c r="L40" s="34" t="e">
        <f t="shared" si="3"/>
        <v>#N/A</v>
      </c>
      <c r="M40" s="35" t="e">
        <f t="shared" si="4"/>
        <v>#N/A</v>
      </c>
      <c r="N40" s="35" t="e">
        <f t="shared" si="5"/>
        <v>#N/A</v>
      </c>
      <c r="O40" s="35" t="e">
        <f t="shared" si="6"/>
        <v>#N/A</v>
      </c>
      <c r="P40" s="35" t="e">
        <f t="shared" si="7"/>
        <v>#N/A</v>
      </c>
      <c r="Q40" s="30" t="s">
        <v>161</v>
      </c>
      <c r="R40" s="30" t="s">
        <v>73</v>
      </c>
      <c r="S40" s="30" t="s">
        <v>19</v>
      </c>
      <c r="T40" s="30" t="s">
        <v>74</v>
      </c>
      <c r="U40" s="30" t="s">
        <v>184</v>
      </c>
      <c r="V40" s="30" t="s">
        <v>99</v>
      </c>
      <c r="W40" s="30" t="s">
        <v>34</v>
      </c>
      <c r="X40" s="30" t="s">
        <v>32</v>
      </c>
      <c r="Y40" s="30" t="s">
        <v>190</v>
      </c>
      <c r="Z40" s="30" t="s">
        <v>191</v>
      </c>
      <c r="AB40" s="30" t="s">
        <v>33</v>
      </c>
    </row>
    <row r="41" spans="1:54" ht="18" customHeight="1">
      <c r="A41" s="14"/>
      <c r="B41" s="14"/>
      <c r="C41" s="14"/>
      <c r="D41" s="15"/>
      <c r="E41" s="14"/>
      <c r="F41" s="14"/>
      <c r="G41" s="14"/>
      <c r="H41" s="16"/>
      <c r="I41" s="33" t="e">
        <f t="shared" si="0"/>
        <v>#N/A</v>
      </c>
      <c r="J41" s="33" t="e">
        <f t="shared" si="1"/>
        <v>#N/A</v>
      </c>
      <c r="K41" s="33" t="e">
        <f t="shared" si="2"/>
        <v>#N/A</v>
      </c>
      <c r="L41" s="34" t="e">
        <f t="shared" si="3"/>
        <v>#N/A</v>
      </c>
      <c r="M41" s="35" t="e">
        <f t="shared" si="4"/>
        <v>#N/A</v>
      </c>
      <c r="N41" s="35" t="e">
        <f t="shared" si="5"/>
        <v>#N/A</v>
      </c>
      <c r="O41" s="35" t="e">
        <f t="shared" si="6"/>
        <v>#N/A</v>
      </c>
      <c r="P41" s="35" t="e">
        <f t="shared" si="7"/>
        <v>#N/A</v>
      </c>
      <c r="Q41" s="30" t="s">
        <v>162</v>
      </c>
      <c r="R41" s="30" t="s">
        <v>73</v>
      </c>
      <c r="S41" s="30" t="s">
        <v>20</v>
      </c>
      <c r="T41" s="30" t="s">
        <v>75</v>
      </c>
      <c r="U41" s="30" t="s">
        <v>185</v>
      </c>
      <c r="V41" s="30" t="s">
        <v>101</v>
      </c>
      <c r="W41" s="30" t="s">
        <v>31</v>
      </c>
      <c r="X41" s="30" t="s">
        <v>32</v>
      </c>
      <c r="Y41" s="30" t="s">
        <v>192</v>
      </c>
      <c r="Z41" s="30" t="s">
        <v>193</v>
      </c>
      <c r="AB41" s="30" t="s">
        <v>33</v>
      </c>
    </row>
    <row r="42" spans="1:54" ht="18" customHeight="1">
      <c r="A42" s="14"/>
      <c r="B42" s="14"/>
      <c r="C42" s="14"/>
      <c r="D42" s="15"/>
      <c r="E42" s="14"/>
      <c r="F42" s="14"/>
      <c r="G42" s="14"/>
      <c r="H42" s="16"/>
      <c r="I42" s="33" t="e">
        <f t="shared" si="0"/>
        <v>#N/A</v>
      </c>
      <c r="J42" s="33" t="e">
        <f t="shared" si="1"/>
        <v>#N/A</v>
      </c>
      <c r="K42" s="33" t="e">
        <f t="shared" si="2"/>
        <v>#N/A</v>
      </c>
      <c r="L42" s="34" t="e">
        <f t="shared" si="3"/>
        <v>#N/A</v>
      </c>
      <c r="M42" s="35" t="e">
        <f t="shared" si="4"/>
        <v>#N/A</v>
      </c>
      <c r="N42" s="35" t="e">
        <f t="shared" si="5"/>
        <v>#N/A</v>
      </c>
      <c r="O42" s="35" t="e">
        <f t="shared" si="6"/>
        <v>#N/A</v>
      </c>
      <c r="P42" s="35" t="e">
        <f t="shared" si="7"/>
        <v>#N/A</v>
      </c>
      <c r="Q42" s="30" t="s">
        <v>167</v>
      </c>
      <c r="R42" s="30" t="s">
        <v>145</v>
      </c>
      <c r="S42" s="30" t="s">
        <v>19</v>
      </c>
      <c r="T42" s="30" t="s">
        <v>198</v>
      </c>
      <c r="U42" s="30" t="s">
        <v>199</v>
      </c>
      <c r="V42" s="30" t="s">
        <v>203</v>
      </c>
      <c r="W42" s="30" t="s">
        <v>31</v>
      </c>
      <c r="X42" s="30" t="s">
        <v>32</v>
      </c>
      <c r="Y42" s="30" t="s">
        <v>204</v>
      </c>
      <c r="Z42" s="30" t="s">
        <v>205</v>
      </c>
      <c r="AB42" s="30" t="s">
        <v>33</v>
      </c>
    </row>
    <row r="43" spans="1:54" ht="18" customHeight="1">
      <c r="A43" s="14"/>
      <c r="B43" s="14"/>
      <c r="C43" s="14"/>
      <c r="D43" s="15"/>
      <c r="E43" s="14"/>
      <c r="F43" s="14"/>
      <c r="G43" s="14"/>
      <c r="H43" s="16"/>
      <c r="I43" s="33" t="e">
        <f t="shared" si="0"/>
        <v>#N/A</v>
      </c>
      <c r="J43" s="33" t="e">
        <f t="shared" si="1"/>
        <v>#N/A</v>
      </c>
      <c r="K43" s="33" t="e">
        <f t="shared" si="2"/>
        <v>#N/A</v>
      </c>
      <c r="L43" s="34" t="e">
        <f t="shared" si="3"/>
        <v>#N/A</v>
      </c>
      <c r="M43" s="35" t="e">
        <f t="shared" si="4"/>
        <v>#N/A</v>
      </c>
      <c r="N43" s="35" t="e">
        <f t="shared" si="5"/>
        <v>#N/A</v>
      </c>
      <c r="O43" s="35" t="e">
        <f t="shared" si="6"/>
        <v>#N/A</v>
      </c>
      <c r="P43" s="35" t="e">
        <f t="shared" si="7"/>
        <v>#N/A</v>
      </c>
      <c r="Q43" s="30" t="s">
        <v>171</v>
      </c>
      <c r="R43" s="30" t="s">
        <v>145</v>
      </c>
      <c r="S43" s="30" t="s">
        <v>20</v>
      </c>
      <c r="T43" s="30" t="s">
        <v>200</v>
      </c>
      <c r="U43" s="30" t="s">
        <v>201</v>
      </c>
      <c r="V43" s="30" t="s">
        <v>206</v>
      </c>
      <c r="W43" s="30" t="s">
        <v>34</v>
      </c>
      <c r="X43" s="30" t="s">
        <v>32</v>
      </c>
      <c r="Y43" s="30" t="s">
        <v>207</v>
      </c>
      <c r="Z43" s="30" t="s">
        <v>208</v>
      </c>
      <c r="AB43" s="30" t="s">
        <v>33</v>
      </c>
    </row>
    <row r="44" spans="1:54" ht="18" customHeight="1">
      <c r="A44" s="14"/>
      <c r="B44" s="14"/>
      <c r="C44" s="14"/>
      <c r="D44" s="15"/>
      <c r="E44" s="14"/>
      <c r="F44" s="14"/>
      <c r="G44" s="14"/>
      <c r="H44" s="16"/>
      <c r="I44" s="33" t="e">
        <f t="shared" si="0"/>
        <v>#N/A</v>
      </c>
      <c r="J44" s="33" t="e">
        <f t="shared" si="1"/>
        <v>#N/A</v>
      </c>
      <c r="K44" s="33" t="e">
        <f t="shared" si="2"/>
        <v>#N/A</v>
      </c>
      <c r="L44" s="34" t="e">
        <f t="shared" si="3"/>
        <v>#N/A</v>
      </c>
      <c r="M44" s="35" t="e">
        <f t="shared" si="4"/>
        <v>#N/A</v>
      </c>
      <c r="N44" s="35" t="e">
        <f t="shared" si="5"/>
        <v>#N/A</v>
      </c>
      <c r="O44" s="35" t="e">
        <f t="shared" si="6"/>
        <v>#N/A</v>
      </c>
      <c r="P44" s="35" t="e">
        <f t="shared" si="7"/>
        <v>#N/A</v>
      </c>
      <c r="Q44" s="30" t="s">
        <v>176</v>
      </c>
      <c r="R44" s="30" t="s">
        <v>146</v>
      </c>
      <c r="S44" s="30" t="s">
        <v>19</v>
      </c>
      <c r="T44" s="30" t="s">
        <v>147</v>
      </c>
      <c r="U44" s="30" t="s">
        <v>186</v>
      </c>
      <c r="V44" s="30" t="s">
        <v>178</v>
      </c>
      <c r="W44" s="30" t="s">
        <v>34</v>
      </c>
      <c r="X44" s="30" t="s">
        <v>32</v>
      </c>
      <c r="Y44" s="30" t="s">
        <v>194</v>
      </c>
      <c r="Z44" s="30" t="s">
        <v>195</v>
      </c>
      <c r="AA44" s="30" t="s">
        <v>179</v>
      </c>
      <c r="AB44" s="30" t="s">
        <v>33</v>
      </c>
      <c r="AC44" s="30" t="s">
        <v>180</v>
      </c>
    </row>
    <row r="45" spans="1:54" ht="18" customHeight="1">
      <c r="A45" s="14"/>
      <c r="B45" s="14"/>
      <c r="C45" s="14"/>
      <c r="D45" s="15"/>
      <c r="E45" s="14"/>
      <c r="F45" s="14"/>
      <c r="G45" s="14"/>
      <c r="H45" s="16"/>
      <c r="I45" s="33" t="e">
        <f t="shared" si="0"/>
        <v>#N/A</v>
      </c>
      <c r="J45" s="33" t="e">
        <f t="shared" si="1"/>
        <v>#N/A</v>
      </c>
      <c r="K45" s="33" t="e">
        <f t="shared" si="2"/>
        <v>#N/A</v>
      </c>
      <c r="L45" s="34" t="e">
        <f t="shared" si="3"/>
        <v>#N/A</v>
      </c>
      <c r="M45" s="35" t="e">
        <f t="shared" si="4"/>
        <v>#N/A</v>
      </c>
      <c r="N45" s="35" t="e">
        <f t="shared" si="5"/>
        <v>#N/A</v>
      </c>
      <c r="O45" s="35" t="e">
        <f t="shared" si="6"/>
        <v>#N/A</v>
      </c>
      <c r="P45" s="35" t="e">
        <f t="shared" si="7"/>
        <v>#N/A</v>
      </c>
      <c r="Q45" s="30" t="s">
        <v>177</v>
      </c>
      <c r="R45" s="30" t="s">
        <v>146</v>
      </c>
      <c r="S45" s="30" t="s">
        <v>20</v>
      </c>
      <c r="T45" s="30" t="s">
        <v>148</v>
      </c>
      <c r="U45" s="30" t="s">
        <v>149</v>
      </c>
      <c r="V45" s="30" t="s">
        <v>181</v>
      </c>
      <c r="W45" s="30" t="s">
        <v>31</v>
      </c>
      <c r="X45" s="30" t="s">
        <v>32</v>
      </c>
      <c r="Y45" s="30" t="s">
        <v>196</v>
      </c>
      <c r="Z45" s="30" t="s">
        <v>197</v>
      </c>
      <c r="AA45" s="30" t="s">
        <v>179</v>
      </c>
      <c r="AB45" s="30" t="s">
        <v>33</v>
      </c>
      <c r="AC45" s="30" t="s">
        <v>182</v>
      </c>
    </row>
    <row r="46" spans="1:54" ht="18" customHeight="1">
      <c r="A46" s="14"/>
      <c r="B46" s="14"/>
      <c r="C46" s="14"/>
      <c r="D46" s="15"/>
      <c r="E46" s="14"/>
      <c r="F46" s="14"/>
      <c r="G46" s="14"/>
      <c r="H46" s="16"/>
      <c r="I46" s="33" t="e">
        <f t="shared" si="0"/>
        <v>#N/A</v>
      </c>
      <c r="J46" s="33" t="e">
        <f t="shared" si="1"/>
        <v>#N/A</v>
      </c>
      <c r="K46" s="33" t="e">
        <f t="shared" si="2"/>
        <v>#N/A</v>
      </c>
      <c r="L46" s="34" t="e">
        <f t="shared" si="3"/>
        <v>#N/A</v>
      </c>
      <c r="M46" s="35" t="e">
        <f t="shared" si="4"/>
        <v>#N/A</v>
      </c>
      <c r="N46" s="35" t="e">
        <f t="shared" si="5"/>
        <v>#N/A</v>
      </c>
      <c r="O46" s="35" t="e">
        <f t="shared" si="6"/>
        <v>#N/A</v>
      </c>
      <c r="P46" s="35" t="e">
        <f t="shared" si="7"/>
        <v>#N/A</v>
      </c>
      <c r="Q46" s="30" t="s">
        <v>221</v>
      </c>
      <c r="R46" s="30" t="s">
        <v>209</v>
      </c>
      <c r="S46" s="30" t="s">
        <v>19</v>
      </c>
      <c r="T46" s="30" t="s">
        <v>213</v>
      </c>
      <c r="U46" s="30" t="s">
        <v>214</v>
      </c>
      <c r="V46" s="30" t="s">
        <v>222</v>
      </c>
      <c r="W46" s="30" t="s">
        <v>34</v>
      </c>
      <c r="X46" s="30" t="s">
        <v>32</v>
      </c>
      <c r="Y46" s="30" t="s">
        <v>223</v>
      </c>
      <c r="Z46" s="30" t="s">
        <v>224</v>
      </c>
      <c r="AB46" s="30" t="s">
        <v>33</v>
      </c>
    </row>
    <row r="47" spans="1:54" ht="18" customHeight="1">
      <c r="A47" s="17"/>
      <c r="B47" s="17"/>
      <c r="C47" s="17"/>
      <c r="D47" s="18"/>
      <c r="E47" s="17"/>
      <c r="F47" s="17"/>
      <c r="G47" s="17"/>
      <c r="H47" s="16"/>
      <c r="I47" s="33" t="e">
        <f t="shared" si="0"/>
        <v>#N/A</v>
      </c>
      <c r="J47" s="33" t="e">
        <f t="shared" si="1"/>
        <v>#N/A</v>
      </c>
      <c r="K47" s="33" t="e">
        <f t="shared" si="2"/>
        <v>#N/A</v>
      </c>
      <c r="L47" s="34" t="e">
        <f t="shared" si="3"/>
        <v>#N/A</v>
      </c>
      <c r="M47" s="35" t="e">
        <f t="shared" si="4"/>
        <v>#N/A</v>
      </c>
      <c r="N47" s="35" t="e">
        <f t="shared" si="5"/>
        <v>#N/A</v>
      </c>
      <c r="O47" s="35" t="e">
        <f t="shared" si="6"/>
        <v>#N/A</v>
      </c>
      <c r="P47" s="35" t="e">
        <f t="shared" si="7"/>
        <v>#N/A</v>
      </c>
      <c r="Q47" s="30" t="s">
        <v>225</v>
      </c>
      <c r="R47" s="30" t="s">
        <v>209</v>
      </c>
      <c r="S47" s="30" t="s">
        <v>20</v>
      </c>
      <c r="T47" s="30" t="s">
        <v>216</v>
      </c>
      <c r="U47" s="30" t="s">
        <v>217</v>
      </c>
      <c r="V47" s="30" t="s">
        <v>226</v>
      </c>
      <c r="W47" s="30" t="s">
        <v>31</v>
      </c>
      <c r="X47" s="30" t="s">
        <v>32</v>
      </c>
      <c r="Y47" s="30" t="s">
        <v>227</v>
      </c>
      <c r="Z47" s="30" t="s">
        <v>228</v>
      </c>
      <c r="AB47" s="30" t="s">
        <v>33</v>
      </c>
    </row>
    <row r="48" spans="1:54">
      <c r="Q48" s="30" t="s">
        <v>229</v>
      </c>
      <c r="R48" s="30" t="s">
        <v>209</v>
      </c>
      <c r="S48" s="30" t="s">
        <v>21</v>
      </c>
      <c r="T48" s="30" t="s">
        <v>210</v>
      </c>
      <c r="U48" s="30" t="s">
        <v>211</v>
      </c>
      <c r="V48" s="30" t="s">
        <v>230</v>
      </c>
      <c r="W48" s="30" t="s">
        <v>31</v>
      </c>
      <c r="X48" s="30" t="s">
        <v>32</v>
      </c>
      <c r="Y48" s="30" t="s">
        <v>231</v>
      </c>
      <c r="Z48" s="30" t="s">
        <v>232</v>
      </c>
      <c r="AB48" s="30" t="s">
        <v>33</v>
      </c>
    </row>
  </sheetData>
  <mergeCells count="3">
    <mergeCell ref="A1:H1"/>
    <mergeCell ref="B2:H2"/>
    <mergeCell ref="F3:H3"/>
  </mergeCells>
  <phoneticPr fontId="17" type="noConversion"/>
  <conditionalFormatting sqref="J1:J5 J48:J1048576">
    <cfRule type="duplicateValues" dxfId="2" priority="3"/>
  </conditionalFormatting>
  <conditionalFormatting sqref="J6:J47">
    <cfRule type="duplicateValues" dxfId="1" priority="1"/>
    <cfRule type="duplicateValues" dxfId="0" priority="2"/>
  </conditionalFormatting>
  <pageMargins left="0.37" right="0.2" top="1.07" bottom="0.17" header="0.28999999999999998" footer="0.22"/>
  <pageSetup paperSize="9" scale="85" fitToWidth="0" orientation="portrait" r:id="rId1"/>
  <headerFooter alignWithMargins="0">
    <oddHeader>&amp;C&amp;"+,보통"&amp;10&amp;G
46/50 COOMBE ROAD, NEWMALDEN, SURREY, KT3 4QF, UNITED KINGDOM 
TEL: +44 208 942 5786  E-mail: hana@hanatoureurope.com&amp;R&amp;"+,굵게"&amp;9PAGE&amp;P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루밍</vt:lpstr>
      <vt:lpstr>루밍!Área_de_impresión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Miguel Afán Espinosa</cp:lastModifiedBy>
  <cp:lastPrinted>2024-05-28T07:00:33Z</cp:lastPrinted>
  <dcterms:created xsi:type="dcterms:W3CDTF">2012-03-19T01:30:40Z</dcterms:created>
  <dcterms:modified xsi:type="dcterms:W3CDTF">2025-01-08T17:14:00Z</dcterms:modified>
</cp:coreProperties>
</file>