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p/Desktop/"/>
    </mc:Choice>
  </mc:AlternateContent>
  <xr:revisionPtr revIDLastSave="0" documentId="8_{296ED147-A0DA-F647-921C-F12527B82A2D}" xr6:coauthVersionLast="47" xr6:coauthVersionMax="47" xr10:uidLastSave="{00000000-0000-0000-0000-000000000000}"/>
  <bookViews>
    <workbookView xWindow="680" yWindow="1000" windowWidth="27840" windowHeight="15460" xr2:uid="{8B02AB77-B533-E047-AFCB-D626DF09131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P20" i="1" l="1"/>
  <c r="BO20" i="1"/>
  <c r="BL20" i="1"/>
  <c r="T20" i="1"/>
  <c r="BP19" i="1"/>
  <c r="BO19" i="1"/>
  <c r="BL19" i="1"/>
  <c r="T19" i="1"/>
  <c r="BP18" i="1"/>
  <c r="BO18" i="1"/>
  <c r="BL18" i="1"/>
  <c r="T18" i="1"/>
  <c r="BP17" i="1"/>
  <c r="BO17" i="1"/>
  <c r="BL17" i="1"/>
  <c r="T17" i="1"/>
  <c r="BP16" i="1"/>
  <c r="BO16" i="1"/>
  <c r="BL16" i="1"/>
  <c r="T16" i="1"/>
  <c r="BP15" i="1"/>
  <c r="BO15" i="1"/>
  <c r="BL15" i="1"/>
  <c r="T15" i="1"/>
  <c r="BP14" i="1"/>
  <c r="BO14" i="1"/>
  <c r="BL14" i="1"/>
  <c r="T14" i="1"/>
  <c r="BP13" i="1"/>
  <c r="BO13" i="1"/>
  <c r="BL13" i="1"/>
  <c r="T13" i="1"/>
  <c r="BP12" i="1"/>
  <c r="BO12" i="1"/>
  <c r="BL12" i="1"/>
  <c r="T12" i="1"/>
  <c r="BP11" i="1"/>
  <c r="BO11" i="1"/>
  <c r="BL11" i="1"/>
  <c r="T11" i="1"/>
  <c r="BP10" i="1"/>
  <c r="BO10" i="1"/>
  <c r="BL10" i="1"/>
  <c r="T10" i="1"/>
  <c r="BP9" i="1"/>
  <c r="BO9" i="1"/>
  <c r="BL9" i="1"/>
  <c r="T9" i="1"/>
  <c r="BP8" i="1"/>
  <c r="BO8" i="1"/>
  <c r="BL8" i="1"/>
  <c r="T8" i="1"/>
  <c r="BP7" i="1"/>
  <c r="BO7" i="1"/>
  <c r="BL7" i="1"/>
  <c r="T7" i="1"/>
  <c r="BP6" i="1"/>
  <c r="BO6" i="1"/>
  <c r="BL6" i="1"/>
  <c r="T6" i="1"/>
  <c r="BP5" i="1"/>
  <c r="BO5" i="1"/>
  <c r="BL5" i="1"/>
  <c r="T5" i="1"/>
  <c r="BP4" i="1"/>
  <c r="BO4" i="1"/>
  <c r="BL4" i="1"/>
  <c r="T4" i="1"/>
  <c r="BP3" i="1"/>
  <c r="BO3" i="1"/>
  <c r="BL3" i="1"/>
  <c r="T3" i="1"/>
  <c r="BP2" i="1"/>
  <c r="BO2" i="1"/>
  <c r="BL2" i="1"/>
  <c r="T2" i="1"/>
</calcChain>
</file>

<file path=xl/sharedStrings.xml><?xml version="1.0" encoding="utf-8"?>
<sst xmlns="http://schemas.openxmlformats.org/spreadsheetml/2006/main" count="236" uniqueCount="140">
  <si>
    <t>冠心病组别</t>
    <phoneticPr fontId="2" type="noConversion"/>
  </si>
  <si>
    <t>组别</t>
    <phoneticPr fontId="2" type="noConversion"/>
  </si>
  <si>
    <t>MACE</t>
    <phoneticPr fontId="2" type="noConversion"/>
  </si>
  <si>
    <t>MACE事件</t>
    <phoneticPr fontId="2" type="noConversion"/>
  </si>
  <si>
    <t>随访时间</t>
    <phoneticPr fontId="2" type="noConversion"/>
  </si>
  <si>
    <t>CTRP9浓度分组</t>
    <phoneticPr fontId="2" type="noConversion"/>
  </si>
  <si>
    <t>TyG分组</t>
    <phoneticPr fontId="2" type="noConversion"/>
  </si>
  <si>
    <t>CTRP9-TyG分组</t>
    <phoneticPr fontId="2" type="noConversion"/>
  </si>
  <si>
    <t>编号</t>
    <phoneticPr fontId="3" type="noConversion"/>
  </si>
  <si>
    <t>姓名</t>
    <phoneticPr fontId="3" type="noConversion"/>
  </si>
  <si>
    <t>随访电话</t>
    <phoneticPr fontId="2" type="noConversion"/>
  </si>
  <si>
    <t>住院号</t>
    <phoneticPr fontId="2" type="noConversion"/>
  </si>
  <si>
    <t>住院日期</t>
    <phoneticPr fontId="2" type="noConversion"/>
  </si>
  <si>
    <t>诊断</t>
    <phoneticPr fontId="2" type="noConversion"/>
  </si>
  <si>
    <t>手术</t>
    <phoneticPr fontId="2" type="noConversion"/>
  </si>
  <si>
    <t xml:space="preserve">手术方式 </t>
    <phoneticPr fontId="2" type="noConversion"/>
  </si>
  <si>
    <t>手术时间</t>
    <phoneticPr fontId="2" type="noConversion"/>
  </si>
  <si>
    <t>身高</t>
    <phoneticPr fontId="3" type="noConversion"/>
  </si>
  <si>
    <t>体重</t>
    <phoneticPr fontId="3" type="noConversion"/>
  </si>
  <si>
    <t>BMI</t>
    <phoneticPr fontId="3" type="noConversion"/>
  </si>
  <si>
    <t>性别</t>
    <phoneticPr fontId="3" type="noConversion"/>
  </si>
  <si>
    <t>年龄</t>
    <phoneticPr fontId="3" type="noConversion"/>
  </si>
  <si>
    <t>高血压</t>
    <phoneticPr fontId="3" type="noConversion"/>
  </si>
  <si>
    <t>糖尿病</t>
    <phoneticPr fontId="3" type="noConversion"/>
  </si>
  <si>
    <t>PCI史</t>
    <phoneticPr fontId="3" type="noConversion"/>
  </si>
  <si>
    <t>CAG史</t>
    <phoneticPr fontId="3" type="noConversion"/>
  </si>
  <si>
    <t>吸烟</t>
    <phoneticPr fontId="2" type="noConversion"/>
  </si>
  <si>
    <t>饮酒</t>
    <phoneticPr fontId="2" type="noConversion"/>
  </si>
  <si>
    <t>WBC</t>
    <phoneticPr fontId="2" type="noConversion"/>
  </si>
  <si>
    <t>N%</t>
    <phoneticPr fontId="2" type="noConversion"/>
  </si>
  <si>
    <t>N</t>
    <phoneticPr fontId="2" type="noConversion"/>
  </si>
  <si>
    <t>L</t>
    <phoneticPr fontId="2" type="noConversion"/>
  </si>
  <si>
    <t>单核</t>
    <phoneticPr fontId="2" type="noConversion"/>
  </si>
  <si>
    <t>HB</t>
    <phoneticPr fontId="2" type="noConversion"/>
  </si>
  <si>
    <t>HCT</t>
    <phoneticPr fontId="2" type="noConversion"/>
  </si>
  <si>
    <t>红细胞分布宽度-CV</t>
    <phoneticPr fontId="2" type="noConversion"/>
  </si>
  <si>
    <t>红细胞分布宽度-SD</t>
    <phoneticPr fontId="2" type="noConversion"/>
  </si>
  <si>
    <t>PLT</t>
    <phoneticPr fontId="2" type="noConversion"/>
  </si>
  <si>
    <t>血小板压积</t>
    <phoneticPr fontId="2" type="noConversion"/>
  </si>
  <si>
    <t>血小板分布宽度</t>
    <phoneticPr fontId="2" type="noConversion"/>
  </si>
  <si>
    <t>FIB</t>
    <phoneticPr fontId="2" type="noConversion"/>
  </si>
  <si>
    <t>D-D二聚体</t>
    <phoneticPr fontId="2" type="noConversion"/>
  </si>
  <si>
    <t>FDP</t>
    <phoneticPr fontId="2" type="noConversion"/>
  </si>
  <si>
    <t>总蛋白</t>
    <phoneticPr fontId="2" type="noConversion"/>
  </si>
  <si>
    <t>ALB</t>
    <phoneticPr fontId="2" type="noConversion"/>
  </si>
  <si>
    <t>总胆红素</t>
    <phoneticPr fontId="2" type="noConversion"/>
  </si>
  <si>
    <t>直接胆红素</t>
    <phoneticPr fontId="2" type="noConversion"/>
  </si>
  <si>
    <t>间接胆红素</t>
    <phoneticPr fontId="2" type="noConversion"/>
  </si>
  <si>
    <t>ALT</t>
    <phoneticPr fontId="2" type="noConversion"/>
  </si>
  <si>
    <t>AST</t>
    <phoneticPr fontId="2" type="noConversion"/>
  </si>
  <si>
    <t>ALP</t>
    <phoneticPr fontId="2" type="noConversion"/>
  </si>
  <si>
    <t>r-GT</t>
    <phoneticPr fontId="2" type="noConversion"/>
  </si>
  <si>
    <t>LDH</t>
    <phoneticPr fontId="2" type="noConversion"/>
  </si>
  <si>
    <t>CK</t>
    <phoneticPr fontId="2" type="noConversion"/>
  </si>
  <si>
    <t>CK-MB</t>
    <phoneticPr fontId="2" type="noConversion"/>
  </si>
  <si>
    <t>尿素氮</t>
    <phoneticPr fontId="2" type="noConversion"/>
  </si>
  <si>
    <t>肌酐</t>
    <phoneticPr fontId="2" type="noConversion"/>
  </si>
  <si>
    <t>尿酸</t>
    <phoneticPr fontId="2" type="noConversion"/>
  </si>
  <si>
    <t>eGRF</t>
    <phoneticPr fontId="2" type="noConversion"/>
  </si>
  <si>
    <t>随机血糖mg/dl</t>
    <phoneticPr fontId="2" type="noConversion"/>
  </si>
  <si>
    <t>随机血糖</t>
    <phoneticPr fontId="2" type="noConversion"/>
  </si>
  <si>
    <t>总胆固醇</t>
    <phoneticPr fontId="2" type="noConversion"/>
  </si>
  <si>
    <t>甘油三酯mg/dl</t>
    <phoneticPr fontId="2" type="noConversion"/>
  </si>
  <si>
    <t>甘油三酯</t>
    <phoneticPr fontId="2" type="noConversion"/>
  </si>
  <si>
    <t>HDL-C</t>
    <phoneticPr fontId="2" type="noConversion"/>
  </si>
  <si>
    <t>n-HDL</t>
    <phoneticPr fontId="2" type="noConversion"/>
  </si>
  <si>
    <t>LDL-C</t>
    <phoneticPr fontId="2" type="noConversion"/>
  </si>
  <si>
    <t>VLDL-C</t>
    <phoneticPr fontId="2" type="noConversion"/>
  </si>
  <si>
    <t>载脂蛋白A1</t>
    <phoneticPr fontId="2" type="noConversion"/>
  </si>
  <si>
    <t>载脂蛋白B</t>
    <phoneticPr fontId="2" type="noConversion"/>
  </si>
  <si>
    <t>脂蛋白a</t>
    <phoneticPr fontId="2" type="noConversion"/>
  </si>
  <si>
    <t>TSH</t>
    <phoneticPr fontId="2" type="noConversion"/>
  </si>
  <si>
    <t>T4</t>
    <phoneticPr fontId="2" type="noConversion"/>
  </si>
  <si>
    <t>T3</t>
    <phoneticPr fontId="2" type="noConversion"/>
  </si>
  <si>
    <t>脑钠肽</t>
    <phoneticPr fontId="2" type="noConversion"/>
  </si>
  <si>
    <t>肌红蛋白</t>
    <phoneticPr fontId="2" type="noConversion"/>
  </si>
  <si>
    <t>肌钙蛋白</t>
    <phoneticPr fontId="2" type="noConversion"/>
  </si>
  <si>
    <t>EF</t>
    <phoneticPr fontId="2" type="noConversion"/>
  </si>
  <si>
    <t>IVSD</t>
    <phoneticPr fontId="2" type="noConversion"/>
  </si>
  <si>
    <t>LA</t>
    <phoneticPr fontId="2" type="noConversion"/>
  </si>
  <si>
    <t>LVD</t>
    <phoneticPr fontId="2" type="noConversion"/>
  </si>
  <si>
    <t>SYNTAX分组</t>
    <phoneticPr fontId="2" type="noConversion"/>
  </si>
  <si>
    <t>SYNTAX评分</t>
    <phoneticPr fontId="2" type="noConversion"/>
  </si>
  <si>
    <t>CTRP-9</t>
    <phoneticPr fontId="2" type="noConversion"/>
  </si>
  <si>
    <t>CTRP-9术后</t>
    <phoneticPr fontId="2" type="noConversion"/>
  </si>
  <si>
    <t>VCAM-1术前</t>
    <phoneticPr fontId="2" type="noConversion"/>
  </si>
  <si>
    <t>VCAM-1术后</t>
    <phoneticPr fontId="2" type="noConversion"/>
  </si>
  <si>
    <t>TyG</t>
    <phoneticPr fontId="2" type="noConversion"/>
  </si>
  <si>
    <t>陈旧性心梗</t>
    <phoneticPr fontId="2" type="noConversion"/>
  </si>
  <si>
    <t>张孝方</t>
    <phoneticPr fontId="2" type="noConversion"/>
  </si>
  <si>
    <t>NSTEMI</t>
    <phoneticPr fontId="2" type="noConversion"/>
  </si>
  <si>
    <t>CAG+PCI美敦力+PTCA</t>
    <phoneticPr fontId="2" type="noConversion"/>
  </si>
  <si>
    <t>男</t>
  </si>
  <si>
    <t>无</t>
    <phoneticPr fontId="2" type="noConversion"/>
  </si>
  <si>
    <t>搭桥</t>
    <phoneticPr fontId="2" type="noConversion"/>
  </si>
  <si>
    <t>潘菊枝</t>
    <phoneticPr fontId="2" type="noConversion"/>
  </si>
  <si>
    <t>稳定性心绞痛、动脉导管未闭</t>
    <phoneticPr fontId="2" type="noConversion"/>
  </si>
  <si>
    <t>CAG</t>
    <phoneticPr fontId="2" type="noConversion"/>
  </si>
  <si>
    <t>女</t>
  </si>
  <si>
    <t>无不适</t>
    <phoneticPr fontId="2" type="noConversion"/>
  </si>
  <si>
    <t>刘先荣</t>
    <phoneticPr fontId="2" type="noConversion"/>
  </si>
  <si>
    <t>稳定性心绞痛</t>
    <phoneticPr fontId="2" type="noConversion"/>
  </si>
  <si>
    <t>CAG+PCI（两次，第二次血）</t>
    <phoneticPr fontId="2" type="noConversion"/>
  </si>
  <si>
    <t>男</t>
    <phoneticPr fontId="2" type="noConversion"/>
  </si>
  <si>
    <t>&lt;0.002</t>
    <phoneticPr fontId="2" type="noConversion"/>
  </si>
  <si>
    <t>谭荣</t>
    <phoneticPr fontId="2" type="noConversion"/>
  </si>
  <si>
    <t>AMI（非手术)</t>
    <phoneticPr fontId="2" type="noConversion"/>
  </si>
  <si>
    <t>女</t>
    <phoneticPr fontId="2" type="noConversion"/>
  </si>
  <si>
    <t>有</t>
    <phoneticPr fontId="2" type="noConversion"/>
  </si>
  <si>
    <t>脑出血</t>
    <phoneticPr fontId="2" type="noConversion"/>
  </si>
  <si>
    <t>杨心勤</t>
    <phoneticPr fontId="2" type="noConversion"/>
  </si>
  <si>
    <t>CAG+PCI</t>
    <phoneticPr fontId="2" type="noConversion"/>
  </si>
  <si>
    <t>缺</t>
    <phoneticPr fontId="2" type="noConversion"/>
  </si>
  <si>
    <t>贺中华(无术后)</t>
    <phoneticPr fontId="2" type="noConversion"/>
  </si>
  <si>
    <t>STEMI（手术组)缺术后标本</t>
    <phoneticPr fontId="2" type="noConversion"/>
  </si>
  <si>
    <t>巫叶元</t>
    <phoneticPr fontId="2" type="noConversion"/>
  </si>
  <si>
    <t>胸痛</t>
    <phoneticPr fontId="2" type="noConversion"/>
  </si>
  <si>
    <t>江祝春</t>
    <phoneticPr fontId="2" type="noConversion"/>
  </si>
  <si>
    <t>CAG+PCI+PTCA</t>
    <phoneticPr fontId="2" type="noConversion"/>
  </si>
  <si>
    <t>蔡善明</t>
    <phoneticPr fontId="2" type="noConversion"/>
  </si>
  <si>
    <t>不稳定性心绞痛</t>
    <phoneticPr fontId="2" type="noConversion"/>
  </si>
  <si>
    <t>活动后胸痛</t>
    <phoneticPr fontId="2" type="noConversion"/>
  </si>
  <si>
    <t>何自保</t>
    <phoneticPr fontId="2" type="noConversion"/>
  </si>
  <si>
    <t>再入院</t>
    <phoneticPr fontId="2" type="noConversion"/>
  </si>
  <si>
    <t>刘发平</t>
    <phoneticPr fontId="2" type="noConversion"/>
  </si>
  <si>
    <t>王继平</t>
    <phoneticPr fontId="2" type="noConversion"/>
  </si>
  <si>
    <t>闭塞</t>
    <phoneticPr fontId="2" type="noConversion"/>
  </si>
  <si>
    <t>王迪林</t>
    <phoneticPr fontId="2" type="noConversion"/>
  </si>
  <si>
    <t>不稳定性心绞痛CTO</t>
    <phoneticPr fontId="2" type="noConversion"/>
  </si>
  <si>
    <t>许祖坤</t>
    <phoneticPr fontId="2" type="noConversion"/>
  </si>
  <si>
    <t>粥样硬化</t>
    <phoneticPr fontId="2" type="noConversion"/>
  </si>
  <si>
    <t>李翠瑛</t>
    <phoneticPr fontId="2" type="noConversion"/>
  </si>
  <si>
    <t xml:space="preserve">无 </t>
    <phoneticPr fontId="2" type="noConversion"/>
  </si>
  <si>
    <t xml:space="preserve"> 陈旧性心梗</t>
    <phoneticPr fontId="2" type="noConversion"/>
  </si>
  <si>
    <t>吴江华</t>
    <phoneticPr fontId="2" type="noConversion"/>
  </si>
  <si>
    <t>胸闷</t>
    <phoneticPr fontId="2" type="noConversion"/>
  </si>
  <si>
    <t>彭致怀</t>
    <phoneticPr fontId="2" type="noConversion"/>
  </si>
  <si>
    <t>粥样硬化、肌桥</t>
    <phoneticPr fontId="2" type="noConversion"/>
  </si>
  <si>
    <t>吴流全</t>
    <phoneticPr fontId="2" type="noConversion"/>
  </si>
  <si>
    <t>赵家林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</si>
</sst>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_ "/>
  </numFmts>
  <fonts count="6">
    <font>
      <sz val="12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>
      <alignment vertical="center"/>
    </xf>
    <xf numFmtId="176" fontId="1" fillId="0" borderId="0" xfId="0" applyNumberFormat="1" applyFont="1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2" xfId="0" applyFont="1" applyBorder="1" applyProtection="1">
      <alignment vertical="center"/>
      <protection locked="0"/>
    </xf>
    <xf numFmtId="0" fontId="1" fillId="0" borderId="5" xfId="0" applyFont="1" applyBorder="1" applyProtection="1">
      <alignment vertical="center"/>
      <protection locked="0"/>
    </xf>
    <xf numFmtId="0" fontId="1" fillId="0" borderId="6" xfId="0" applyFont="1" applyBorder="1" applyProtection="1">
      <alignment vertical="center"/>
      <protection locked="0"/>
    </xf>
    <xf numFmtId="0" fontId="1" fillId="0" borderId="7" xfId="0" applyFont="1" applyBorder="1" applyProtection="1">
      <alignment vertical="center"/>
      <protection locked="0"/>
    </xf>
    <xf numFmtId="0" fontId="1" fillId="0" borderId="0" xfId="0" applyFont="1" applyAlignment="1">
      <alignment vertical="center" wrapText="1"/>
    </xf>
    <xf numFmtId="0" fontId="0" fillId="0" borderId="0" xfId="0" applyAlignment="1"/>
    <xf numFmtId="0" fontId="1" fillId="0" borderId="6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7" xfId="0" applyFont="1" applyBorder="1">
      <alignment vertical="center"/>
    </xf>
    <xf numFmtId="177" fontId="1" fillId="0" borderId="0" xfId="0" applyNumberFormat="1" applyFont="1">
      <alignment vertical="center"/>
    </xf>
    <xf numFmtId="176" fontId="0" fillId="0" borderId="0" xfId="0" applyNumberFormat="1">
      <alignment vertical="center"/>
    </xf>
    <xf numFmtId="14" fontId="0" fillId="0" borderId="0" xfId="0" applyNumberFormat="1" applyAlignment="1"/>
    <xf numFmtId="0" fontId="0" fillId="0" borderId="0" xfId="0" applyAlignment="1">
      <alignment horizontal="center"/>
    </xf>
    <xf numFmtId="177" fontId="0" fillId="0" borderId="0" xfId="0" applyNumberFormat="1" applyAlignment="1"/>
    <xf numFmtId="0" fontId="0" fillId="0" borderId="0" xfId="0" applyAlignment="1" applyProtection="1">
      <protection locked="0"/>
    </xf>
    <xf numFmtId="0" fontId="4" fillId="0" borderId="0" xfId="0" applyFont="1" applyAlignment="1">
      <alignment vertical="center" wrapText="1"/>
    </xf>
    <xf numFmtId="0" fontId="4" fillId="0" borderId="0" xfId="0" applyFont="1">
      <alignment vertical="center"/>
    </xf>
    <xf numFmtId="177" fontId="0" fillId="0" borderId="0" xfId="0" applyNumberFormat="1">
      <alignment vertical="center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horizontal="right" vertical="center"/>
    </xf>
    <xf numFmtId="0" fontId="5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6C688-00CC-5C40-802C-C47DC716C2C6}">
  <dimension ref="A1:CR20"/>
  <sheetViews>
    <sheetView tabSelected="1" workbookViewId="0">
      <selection activeCell="G24" sqref="G24"/>
    </sheetView>
  </sheetViews>
  <sheetFormatPr baseColWidth="10" defaultRowHeight="16"/>
  <sheetData>
    <row r="1" spans="1:96" ht="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7" t="s">
        <v>20</v>
      </c>
      <c r="W1" s="4" t="s">
        <v>21</v>
      </c>
      <c r="X1" s="8" t="s">
        <v>22</v>
      </c>
      <c r="Y1" s="9" t="s">
        <v>23</v>
      </c>
      <c r="Z1" s="9" t="s">
        <v>24</v>
      </c>
      <c r="AA1" s="9" t="s">
        <v>25</v>
      </c>
      <c r="AB1" s="9" t="s">
        <v>26</v>
      </c>
      <c r="AC1" s="10" t="s">
        <v>27</v>
      </c>
      <c r="AD1" s="1"/>
      <c r="AE1" s="1" t="s">
        <v>28</v>
      </c>
      <c r="AF1" s="11" t="s">
        <v>29</v>
      </c>
      <c r="AG1" s="11" t="s">
        <v>30</v>
      </c>
      <c r="AH1" s="11" t="s">
        <v>31</v>
      </c>
      <c r="AI1" s="11" t="s">
        <v>32</v>
      </c>
      <c r="AJ1" s="1" t="s">
        <v>33</v>
      </c>
      <c r="AK1" s="1" t="s">
        <v>34</v>
      </c>
      <c r="AL1" s="11" t="s">
        <v>35</v>
      </c>
      <c r="AM1" s="11" t="s">
        <v>36</v>
      </c>
      <c r="AN1" s="11" t="s">
        <v>37</v>
      </c>
      <c r="AO1" s="11" t="s">
        <v>38</v>
      </c>
      <c r="AP1" s="11" t="s">
        <v>39</v>
      </c>
      <c r="AQ1" s="11"/>
      <c r="AR1" s="11" t="s">
        <v>40</v>
      </c>
      <c r="AS1" s="11" t="s">
        <v>41</v>
      </c>
      <c r="AT1" s="11" t="s">
        <v>42</v>
      </c>
      <c r="AV1" s="12" t="s">
        <v>43</v>
      </c>
      <c r="AW1" s="12" t="s">
        <v>44</v>
      </c>
      <c r="AX1" s="12" t="s">
        <v>45</v>
      </c>
      <c r="AY1" s="12" t="s">
        <v>46</v>
      </c>
      <c r="AZ1" s="12" t="s">
        <v>47</v>
      </c>
      <c r="BA1" s="12" t="s">
        <v>48</v>
      </c>
      <c r="BB1" s="12" t="s">
        <v>49</v>
      </c>
      <c r="BC1" s="12" t="s">
        <v>50</v>
      </c>
      <c r="BD1" s="12" t="s">
        <v>51</v>
      </c>
      <c r="BE1" s="13" t="s">
        <v>52</v>
      </c>
      <c r="BF1" s="13" t="s">
        <v>53</v>
      </c>
      <c r="BG1" s="14" t="s">
        <v>54</v>
      </c>
      <c r="BH1" s="12" t="s">
        <v>55</v>
      </c>
      <c r="BI1" s="12" t="s">
        <v>56</v>
      </c>
      <c r="BJ1" s="12" t="s">
        <v>57</v>
      </c>
      <c r="BK1" s="12" t="s">
        <v>58</v>
      </c>
      <c r="BL1" s="12" t="s">
        <v>59</v>
      </c>
      <c r="BM1" s="12" t="s">
        <v>60</v>
      </c>
      <c r="BO1" t="s">
        <v>61</v>
      </c>
      <c r="BP1" s="12" t="s">
        <v>62</v>
      </c>
      <c r="BQ1" t="s">
        <v>63</v>
      </c>
      <c r="BR1" t="s">
        <v>64</v>
      </c>
      <c r="BS1" t="s">
        <v>65</v>
      </c>
      <c r="BT1" t="s">
        <v>66</v>
      </c>
      <c r="BU1" t="s">
        <v>67</v>
      </c>
      <c r="BV1" t="s">
        <v>68</v>
      </c>
      <c r="BW1" t="s">
        <v>69</v>
      </c>
      <c r="BX1" t="s">
        <v>70</v>
      </c>
      <c r="BZ1" t="s">
        <v>71</v>
      </c>
      <c r="CA1" t="s">
        <v>72</v>
      </c>
      <c r="CB1" t="s">
        <v>73</v>
      </c>
      <c r="CC1" s="1"/>
      <c r="CD1" s="15" t="s">
        <v>74</v>
      </c>
      <c r="CE1" s="13" t="s">
        <v>75</v>
      </c>
      <c r="CF1" s="16" t="s">
        <v>76</v>
      </c>
      <c r="CG1" t="s">
        <v>77</v>
      </c>
      <c r="CH1" t="s">
        <v>78</v>
      </c>
      <c r="CI1" t="s">
        <v>79</v>
      </c>
      <c r="CJ1" t="s">
        <v>80</v>
      </c>
      <c r="CK1" t="s">
        <v>81</v>
      </c>
      <c r="CL1" s="1"/>
      <c r="CM1" t="s">
        <v>82</v>
      </c>
      <c r="CN1" s="17" t="s">
        <v>83</v>
      </c>
      <c r="CO1" s="17" t="s">
        <v>84</v>
      </c>
      <c r="CP1" s="17" t="s">
        <v>85</v>
      </c>
      <c r="CQ1" s="17" t="s">
        <v>86</v>
      </c>
      <c r="CR1" s="17" t="s">
        <v>87</v>
      </c>
    </row>
    <row r="2" spans="1:96">
      <c r="A2">
        <v>1</v>
      </c>
      <c r="B2">
        <v>2</v>
      </c>
      <c r="C2">
        <v>1</v>
      </c>
      <c r="D2" t="s">
        <v>88</v>
      </c>
      <c r="E2">
        <v>16</v>
      </c>
      <c r="F2">
        <v>1</v>
      </c>
      <c r="G2" s="18">
        <v>1</v>
      </c>
      <c r="H2" s="18">
        <v>4</v>
      </c>
      <c r="I2" s="12">
        <v>1</v>
      </c>
      <c r="J2" s="12" t="s">
        <v>89</v>
      </c>
      <c r="K2" s="12">
        <v>18355118399</v>
      </c>
      <c r="L2" s="12">
        <v>17549610</v>
      </c>
      <c r="M2" s="19">
        <v>44661</v>
      </c>
      <c r="N2" s="12" t="s">
        <v>90</v>
      </c>
      <c r="O2" s="12">
        <v>1</v>
      </c>
      <c r="P2" s="12" t="s">
        <v>91</v>
      </c>
      <c r="Q2" s="20">
        <v>35</v>
      </c>
      <c r="R2" s="12">
        <v>172</v>
      </c>
      <c r="S2" s="12">
        <v>85</v>
      </c>
      <c r="T2" s="21">
        <f t="shared" ref="T2:T20" si="0">S2/(AD2*AD2)</f>
        <v>28.731746890210928</v>
      </c>
      <c r="U2" s="12" t="s">
        <v>92</v>
      </c>
      <c r="V2" s="22">
        <v>1</v>
      </c>
      <c r="W2" s="12">
        <v>72</v>
      </c>
      <c r="X2" s="22">
        <v>1</v>
      </c>
      <c r="Y2" s="22">
        <v>0</v>
      </c>
      <c r="Z2" s="22" t="s">
        <v>93</v>
      </c>
      <c r="AA2" s="22" t="s">
        <v>93</v>
      </c>
      <c r="AB2" s="22">
        <v>1</v>
      </c>
      <c r="AC2" s="22">
        <v>1</v>
      </c>
      <c r="AD2" s="12">
        <v>1.72</v>
      </c>
      <c r="AE2">
        <v>14.08</v>
      </c>
      <c r="AF2" s="23">
        <v>81.400000000000006</v>
      </c>
      <c r="AG2" s="23">
        <v>11.47</v>
      </c>
      <c r="AH2" s="23">
        <v>1.63</v>
      </c>
      <c r="AI2">
        <v>0.97</v>
      </c>
      <c r="AJ2">
        <v>132</v>
      </c>
      <c r="AK2" s="23">
        <v>38.5</v>
      </c>
      <c r="AL2" s="23">
        <v>11.8</v>
      </c>
      <c r="AM2" s="23">
        <v>12.7</v>
      </c>
      <c r="AN2" s="23">
        <v>158</v>
      </c>
      <c r="AO2" s="23">
        <v>0.2</v>
      </c>
      <c r="AP2" s="23">
        <v>18.399999999999999</v>
      </c>
      <c r="AQ2" s="23"/>
      <c r="AR2" s="23">
        <v>4.6500000000000004</v>
      </c>
      <c r="AS2" s="23">
        <v>0.47499999999999998</v>
      </c>
      <c r="AT2" s="24">
        <v>1.03</v>
      </c>
      <c r="AV2" s="23">
        <v>74.400000000000006</v>
      </c>
      <c r="AW2" s="24">
        <v>42.9</v>
      </c>
      <c r="AX2" s="24">
        <v>9.4</v>
      </c>
      <c r="AY2" s="24" t="s">
        <v>93</v>
      </c>
      <c r="AZ2" s="24" t="s">
        <v>93</v>
      </c>
      <c r="BA2" s="24">
        <v>26</v>
      </c>
      <c r="BB2" s="24">
        <v>31</v>
      </c>
      <c r="BC2" s="24">
        <v>57</v>
      </c>
      <c r="BD2" s="24">
        <v>33</v>
      </c>
      <c r="BE2">
        <v>231</v>
      </c>
      <c r="BF2">
        <v>120</v>
      </c>
      <c r="BG2">
        <v>14</v>
      </c>
      <c r="BH2" s="24">
        <v>10.08</v>
      </c>
      <c r="BI2" s="24">
        <v>135.30000000000001</v>
      </c>
      <c r="BJ2" s="24">
        <v>433</v>
      </c>
      <c r="BK2" s="24">
        <v>48</v>
      </c>
      <c r="BL2" s="24">
        <f t="shared" ref="BL2:BL20" si="1">BM2*18</f>
        <v>85.140000000000015</v>
      </c>
      <c r="BM2" s="24">
        <v>4.7300000000000004</v>
      </c>
      <c r="BO2">
        <f>BR2+BT2+BU2</f>
        <v>5.52</v>
      </c>
      <c r="BP2">
        <f t="shared" ref="BP2:BP20" si="2">BQ2*88.545</f>
        <v>221.36250000000001</v>
      </c>
      <c r="BQ2">
        <v>2.5</v>
      </c>
      <c r="BR2">
        <v>0.61</v>
      </c>
      <c r="BS2">
        <v>2.9</v>
      </c>
      <c r="BT2">
        <v>3.98</v>
      </c>
      <c r="BU2">
        <v>0.93</v>
      </c>
      <c r="BV2">
        <v>1.07</v>
      </c>
      <c r="BW2">
        <v>0.77</v>
      </c>
      <c r="BX2">
        <v>163</v>
      </c>
      <c r="BZ2">
        <v>1.7</v>
      </c>
      <c r="CA2">
        <v>63.1</v>
      </c>
      <c r="CB2">
        <v>1.0900000000000001</v>
      </c>
      <c r="CC2" s="12"/>
      <c r="CD2">
        <v>284</v>
      </c>
      <c r="CE2">
        <v>53</v>
      </c>
      <c r="CF2">
        <v>1.0529999999999999</v>
      </c>
      <c r="CG2">
        <v>66</v>
      </c>
      <c r="CH2">
        <v>1.0900000000000001</v>
      </c>
      <c r="CI2">
        <v>3.84</v>
      </c>
      <c r="CJ2">
        <v>5.17</v>
      </c>
      <c r="CK2">
        <v>1</v>
      </c>
      <c r="CM2">
        <v>16</v>
      </c>
      <c r="CN2" s="25">
        <v>325.85365853658527</v>
      </c>
      <c r="CO2" s="25">
        <v>296.58536585365846</v>
      </c>
      <c r="CP2" s="25">
        <v>415.58823529411802</v>
      </c>
      <c r="CQ2" s="25">
        <v>350.58823529411768</v>
      </c>
      <c r="CR2" s="25">
        <v>9.1509514090749793</v>
      </c>
    </row>
    <row r="3" spans="1:96">
      <c r="A3">
        <v>1</v>
      </c>
      <c r="B3">
        <v>1</v>
      </c>
      <c r="C3">
        <v>1</v>
      </c>
      <c r="D3" t="s">
        <v>94</v>
      </c>
      <c r="E3">
        <v>3</v>
      </c>
      <c r="F3">
        <v>1</v>
      </c>
      <c r="G3" s="18">
        <v>1</v>
      </c>
      <c r="H3" s="18">
        <v>4</v>
      </c>
      <c r="I3" s="12">
        <v>2</v>
      </c>
      <c r="J3" s="12" t="s">
        <v>95</v>
      </c>
      <c r="K3" s="12">
        <v>13965803461</v>
      </c>
      <c r="L3" s="12">
        <v>17549949</v>
      </c>
      <c r="M3" s="19">
        <v>44662</v>
      </c>
      <c r="N3" s="12" t="s">
        <v>96</v>
      </c>
      <c r="O3" s="12">
        <v>0</v>
      </c>
      <c r="P3" s="12" t="s">
        <v>97</v>
      </c>
      <c r="Q3" s="20">
        <v>32</v>
      </c>
      <c r="R3" s="12">
        <v>155</v>
      </c>
      <c r="S3" s="12">
        <v>65</v>
      </c>
      <c r="T3" s="21">
        <f t="shared" si="0"/>
        <v>27.055150884495315</v>
      </c>
      <c r="U3" s="12" t="s">
        <v>98</v>
      </c>
      <c r="V3" s="22">
        <v>0</v>
      </c>
      <c r="W3" s="12">
        <v>64</v>
      </c>
      <c r="X3" s="22">
        <v>1</v>
      </c>
      <c r="Y3" s="22">
        <v>0</v>
      </c>
      <c r="Z3" s="22" t="s">
        <v>93</v>
      </c>
      <c r="AA3" s="22" t="s">
        <v>93</v>
      </c>
      <c r="AB3" s="22">
        <v>0</v>
      </c>
      <c r="AC3" s="22">
        <v>0</v>
      </c>
      <c r="AD3" s="12">
        <v>1.55</v>
      </c>
      <c r="AE3">
        <v>6.38</v>
      </c>
      <c r="AF3">
        <v>68.8</v>
      </c>
      <c r="AG3">
        <v>4.3899999999999997</v>
      </c>
      <c r="AH3">
        <v>1.5</v>
      </c>
      <c r="AI3" s="23">
        <v>0.32</v>
      </c>
      <c r="AJ3">
        <v>114</v>
      </c>
      <c r="AK3">
        <v>35</v>
      </c>
      <c r="AL3">
        <v>11.9</v>
      </c>
      <c r="AM3">
        <v>38.200000000000003</v>
      </c>
      <c r="AN3">
        <v>199</v>
      </c>
      <c r="AO3">
        <v>0.22</v>
      </c>
      <c r="AP3">
        <v>12.7</v>
      </c>
      <c r="AR3">
        <v>4.8899999999999997</v>
      </c>
      <c r="AS3">
        <v>0.31</v>
      </c>
      <c r="AT3">
        <v>1.55</v>
      </c>
      <c r="AV3" s="26">
        <v>72.900000000000006</v>
      </c>
      <c r="AW3" s="27">
        <v>43.8</v>
      </c>
      <c r="AX3" s="27">
        <v>8.5500000000000007</v>
      </c>
      <c r="AY3" s="27">
        <v>1.32</v>
      </c>
      <c r="AZ3" s="27">
        <v>7.32</v>
      </c>
      <c r="BA3" s="27">
        <v>7</v>
      </c>
      <c r="BB3" s="27">
        <v>15</v>
      </c>
      <c r="BC3" s="27">
        <v>93</v>
      </c>
      <c r="BD3" s="27">
        <v>13</v>
      </c>
      <c r="BE3">
        <v>161</v>
      </c>
      <c r="BF3">
        <v>60</v>
      </c>
      <c r="BG3">
        <v>10</v>
      </c>
      <c r="BH3" s="27">
        <v>5.64</v>
      </c>
      <c r="BI3" s="27">
        <v>68.599999999999994</v>
      </c>
      <c r="BJ3" s="27">
        <v>296</v>
      </c>
      <c r="BK3" s="27">
        <v>85</v>
      </c>
      <c r="BL3" s="24">
        <f t="shared" si="1"/>
        <v>112.32000000000001</v>
      </c>
      <c r="BM3" s="27">
        <v>6.24</v>
      </c>
      <c r="BO3">
        <f t="shared" ref="BO3:BO20" si="3">BR3+BT3+BU3</f>
        <v>5.34</v>
      </c>
      <c r="BP3">
        <f t="shared" si="2"/>
        <v>287.77125000000001</v>
      </c>
      <c r="BQ3">
        <v>3.25</v>
      </c>
      <c r="BR3">
        <v>0.95</v>
      </c>
      <c r="BS3">
        <v>4.3899999999999997</v>
      </c>
      <c r="BT3">
        <v>3.93</v>
      </c>
      <c r="BU3">
        <v>0.46</v>
      </c>
      <c r="BV3">
        <v>1.1000000000000001</v>
      </c>
      <c r="BW3">
        <v>1.1000000000000001</v>
      </c>
      <c r="BX3">
        <v>1558</v>
      </c>
      <c r="BZ3">
        <v>0.83899999999999997</v>
      </c>
      <c r="CA3">
        <v>121.8</v>
      </c>
      <c r="CB3">
        <v>1.72</v>
      </c>
      <c r="CC3" s="12"/>
      <c r="CD3">
        <v>70.83</v>
      </c>
      <c r="CE3">
        <v>10</v>
      </c>
      <c r="CF3">
        <v>1.6E-2</v>
      </c>
      <c r="CG3">
        <v>60</v>
      </c>
      <c r="CH3">
        <v>0.9</v>
      </c>
      <c r="CI3">
        <v>4.0999999999999996</v>
      </c>
      <c r="CJ3">
        <v>5.0999999999999996</v>
      </c>
      <c r="CK3">
        <v>2</v>
      </c>
      <c r="CM3">
        <v>40.5</v>
      </c>
      <c r="CN3" s="25">
        <v>209.51219512195101</v>
      </c>
      <c r="CO3" s="25">
        <v>328.29268292682923</v>
      </c>
      <c r="CP3" s="25">
        <v>796.17647058823502</v>
      </c>
      <c r="CQ3" s="25">
        <v>355</v>
      </c>
      <c r="CR3" s="25">
        <v>9.73485920839253</v>
      </c>
    </row>
    <row r="4" spans="1:96">
      <c r="A4">
        <v>1</v>
      </c>
      <c r="B4">
        <v>1</v>
      </c>
      <c r="C4">
        <v>0</v>
      </c>
      <c r="D4" t="s">
        <v>99</v>
      </c>
      <c r="E4">
        <v>16</v>
      </c>
      <c r="F4">
        <v>1</v>
      </c>
      <c r="G4" s="18">
        <v>1</v>
      </c>
      <c r="H4" s="18">
        <v>4</v>
      </c>
      <c r="I4" s="12">
        <v>3</v>
      </c>
      <c r="J4" s="12" t="s">
        <v>100</v>
      </c>
      <c r="K4" s="12">
        <v>15155137501</v>
      </c>
      <c r="L4" s="12">
        <v>17549262</v>
      </c>
      <c r="M4" s="19">
        <v>44659</v>
      </c>
      <c r="N4" s="12" t="s">
        <v>101</v>
      </c>
      <c r="O4" s="12">
        <v>1</v>
      </c>
      <c r="P4" s="12" t="s">
        <v>102</v>
      </c>
      <c r="Q4" s="20">
        <v>70</v>
      </c>
      <c r="R4" s="12">
        <v>165</v>
      </c>
      <c r="S4" s="12">
        <v>67.5</v>
      </c>
      <c r="T4" s="21">
        <f t="shared" si="0"/>
        <v>24.793388429752071</v>
      </c>
      <c r="U4" s="12" t="s">
        <v>103</v>
      </c>
      <c r="V4" s="22">
        <v>1</v>
      </c>
      <c r="W4" s="12">
        <v>78</v>
      </c>
      <c r="X4" s="22">
        <v>0</v>
      </c>
      <c r="Y4" s="22">
        <v>0</v>
      </c>
      <c r="Z4" s="22" t="s">
        <v>93</v>
      </c>
      <c r="AA4" s="22" t="s">
        <v>93</v>
      </c>
      <c r="AB4" s="22">
        <v>0</v>
      </c>
      <c r="AC4" s="22">
        <v>0</v>
      </c>
      <c r="AD4" s="12">
        <v>1.65</v>
      </c>
      <c r="AE4">
        <v>5.31</v>
      </c>
      <c r="AF4">
        <v>72.3</v>
      </c>
      <c r="AG4">
        <v>3.84</v>
      </c>
      <c r="AH4">
        <v>0.95</v>
      </c>
      <c r="AI4">
        <v>0.4</v>
      </c>
      <c r="AJ4">
        <v>124</v>
      </c>
      <c r="AK4">
        <v>38.799999999999997</v>
      </c>
      <c r="AL4">
        <v>13.1</v>
      </c>
      <c r="AM4">
        <v>45.4</v>
      </c>
      <c r="AN4">
        <v>150</v>
      </c>
      <c r="AO4">
        <v>0.16</v>
      </c>
      <c r="AP4">
        <v>12.6</v>
      </c>
      <c r="AR4">
        <v>3.06</v>
      </c>
      <c r="AS4">
        <v>2.65</v>
      </c>
      <c r="AT4">
        <v>8.32</v>
      </c>
      <c r="AV4">
        <v>67.400000000000006</v>
      </c>
      <c r="AW4">
        <v>40.4</v>
      </c>
      <c r="AX4">
        <v>20.67</v>
      </c>
      <c r="AY4">
        <v>4.12</v>
      </c>
      <c r="AZ4">
        <v>16.55</v>
      </c>
      <c r="BA4">
        <v>16</v>
      </c>
      <c r="BB4">
        <v>20</v>
      </c>
      <c r="BC4">
        <v>81</v>
      </c>
      <c r="BD4">
        <v>21</v>
      </c>
      <c r="BE4">
        <v>184</v>
      </c>
      <c r="BF4">
        <v>131</v>
      </c>
      <c r="BG4">
        <v>12</v>
      </c>
      <c r="BH4">
        <v>6.85</v>
      </c>
      <c r="BI4">
        <v>74</v>
      </c>
      <c r="BJ4">
        <v>224</v>
      </c>
      <c r="BK4">
        <v>89</v>
      </c>
      <c r="BL4" s="24">
        <f t="shared" si="1"/>
        <v>123.48</v>
      </c>
      <c r="BM4">
        <v>6.86</v>
      </c>
      <c r="BO4">
        <f t="shared" si="3"/>
        <v>5.1499999999999995</v>
      </c>
      <c r="BP4">
        <f t="shared" si="2"/>
        <v>272.71860000000004</v>
      </c>
      <c r="BQ4">
        <v>3.08</v>
      </c>
      <c r="BR4">
        <v>1.07</v>
      </c>
      <c r="BS4">
        <v>2.08</v>
      </c>
      <c r="BT4">
        <v>3.57</v>
      </c>
      <c r="BU4">
        <v>0.51</v>
      </c>
      <c r="BV4">
        <v>1.2</v>
      </c>
      <c r="BW4">
        <v>0.6</v>
      </c>
      <c r="BX4">
        <v>302</v>
      </c>
      <c r="BZ4">
        <v>1.0549999999999999</v>
      </c>
      <c r="CA4">
        <v>97.6</v>
      </c>
      <c r="CB4">
        <v>1.83</v>
      </c>
      <c r="CC4" s="12"/>
      <c r="CD4">
        <v>69.86</v>
      </c>
      <c r="CE4">
        <v>17</v>
      </c>
      <c r="CF4" t="s">
        <v>104</v>
      </c>
      <c r="CG4">
        <v>60</v>
      </c>
      <c r="CH4">
        <v>1.07</v>
      </c>
      <c r="CI4">
        <v>3.77</v>
      </c>
      <c r="CJ4">
        <v>5.04</v>
      </c>
      <c r="CK4">
        <v>2</v>
      </c>
      <c r="CM4">
        <v>36.5</v>
      </c>
      <c r="CN4" s="25">
        <v>175.85365853658499</v>
      </c>
      <c r="CO4" s="25">
        <v>259.99999999999994</v>
      </c>
      <c r="CP4" s="25">
        <v>687.35294117647095</v>
      </c>
      <c r="CQ4" s="25">
        <v>309.41176470588243</v>
      </c>
      <c r="CR4" s="25">
        <v>9.5285264156038902</v>
      </c>
    </row>
    <row r="5" spans="1:96">
      <c r="A5">
        <v>1</v>
      </c>
      <c r="B5">
        <v>2</v>
      </c>
      <c r="C5">
        <v>1</v>
      </c>
      <c r="D5" t="s">
        <v>94</v>
      </c>
      <c r="E5">
        <v>7</v>
      </c>
      <c r="F5">
        <v>1</v>
      </c>
      <c r="G5" s="18">
        <v>0</v>
      </c>
      <c r="H5" s="18">
        <v>2</v>
      </c>
      <c r="I5" s="12">
        <v>4</v>
      </c>
      <c r="J5" s="12" t="s">
        <v>105</v>
      </c>
      <c r="K5" s="12">
        <v>15556003651</v>
      </c>
      <c r="L5" s="12">
        <v>17135464</v>
      </c>
      <c r="M5" s="19">
        <v>44675</v>
      </c>
      <c r="N5" s="12" t="s">
        <v>106</v>
      </c>
      <c r="O5" s="12">
        <v>0</v>
      </c>
      <c r="P5" s="12" t="s">
        <v>97</v>
      </c>
      <c r="Q5" s="20">
        <v>45</v>
      </c>
      <c r="R5" s="12">
        <v>158</v>
      </c>
      <c r="S5" s="12">
        <v>40</v>
      </c>
      <c r="T5" s="21">
        <f t="shared" si="0"/>
        <v>16.023073225444637</v>
      </c>
      <c r="U5" s="12" t="s">
        <v>107</v>
      </c>
      <c r="V5" s="22">
        <v>0</v>
      </c>
      <c r="W5" s="12">
        <v>65</v>
      </c>
      <c r="X5" s="22">
        <v>1</v>
      </c>
      <c r="Y5" s="22">
        <v>1</v>
      </c>
      <c r="Z5" s="22" t="s">
        <v>108</v>
      </c>
      <c r="AA5" s="22" t="s">
        <v>108</v>
      </c>
      <c r="AB5" s="22">
        <v>0</v>
      </c>
      <c r="AC5" s="22">
        <v>0</v>
      </c>
      <c r="AD5" s="12">
        <v>1.58</v>
      </c>
      <c r="AE5">
        <v>7.97</v>
      </c>
      <c r="AF5">
        <v>71.099999999999994</v>
      </c>
      <c r="AG5">
        <v>5.67</v>
      </c>
      <c r="AH5">
        <v>1.93</v>
      </c>
      <c r="AI5">
        <v>0.3</v>
      </c>
      <c r="AJ5">
        <v>125</v>
      </c>
      <c r="AK5">
        <v>36.9</v>
      </c>
      <c r="AL5">
        <v>13.2</v>
      </c>
      <c r="AM5">
        <v>44.8</v>
      </c>
      <c r="AN5">
        <v>270</v>
      </c>
      <c r="AO5">
        <v>0.27</v>
      </c>
      <c r="AP5">
        <v>10.6</v>
      </c>
      <c r="AR5">
        <v>3.73</v>
      </c>
      <c r="AS5">
        <v>0.13</v>
      </c>
      <c r="AT5">
        <v>1.05</v>
      </c>
      <c r="AV5">
        <v>69.5</v>
      </c>
      <c r="AW5">
        <v>40</v>
      </c>
      <c r="AX5">
        <v>6.65</v>
      </c>
      <c r="AY5">
        <v>0.98</v>
      </c>
      <c r="AZ5">
        <v>5.67</v>
      </c>
      <c r="BA5">
        <v>26</v>
      </c>
      <c r="BB5">
        <v>26</v>
      </c>
      <c r="BC5">
        <v>59</v>
      </c>
      <c r="BD5">
        <v>10</v>
      </c>
      <c r="BE5">
        <v>192</v>
      </c>
      <c r="BF5">
        <v>81</v>
      </c>
      <c r="BG5">
        <v>22</v>
      </c>
      <c r="BH5">
        <v>5.49</v>
      </c>
      <c r="BI5">
        <v>51.6</v>
      </c>
      <c r="BJ5">
        <v>462</v>
      </c>
      <c r="BK5">
        <v>102</v>
      </c>
      <c r="BL5" s="24">
        <f t="shared" si="1"/>
        <v>89.100000000000009</v>
      </c>
      <c r="BM5">
        <v>4.95</v>
      </c>
      <c r="BO5">
        <f t="shared" si="3"/>
        <v>3.95</v>
      </c>
      <c r="BP5">
        <f t="shared" si="2"/>
        <v>75.263249999999999</v>
      </c>
      <c r="BQ5">
        <v>0.85</v>
      </c>
      <c r="BR5">
        <v>1.25</v>
      </c>
      <c r="BS5">
        <v>1.7</v>
      </c>
      <c r="BT5">
        <v>2.39</v>
      </c>
      <c r="BU5">
        <v>0.31</v>
      </c>
      <c r="BV5">
        <v>1.27</v>
      </c>
      <c r="BW5">
        <v>0.45</v>
      </c>
      <c r="BX5">
        <v>121</v>
      </c>
      <c r="BZ5">
        <v>2.286</v>
      </c>
      <c r="CA5">
        <v>98.1</v>
      </c>
      <c r="CB5">
        <v>1.52</v>
      </c>
      <c r="CC5" s="12"/>
      <c r="CD5">
        <v>73.27</v>
      </c>
      <c r="CE5">
        <v>13</v>
      </c>
      <c r="CF5">
        <v>0.14099999999999999</v>
      </c>
      <c r="CG5">
        <v>62</v>
      </c>
      <c r="CH5">
        <v>0.82</v>
      </c>
      <c r="CI5">
        <v>3.56</v>
      </c>
      <c r="CJ5">
        <v>4.55</v>
      </c>
      <c r="CK5">
        <v>1</v>
      </c>
      <c r="CM5">
        <v>12</v>
      </c>
      <c r="CN5" s="25">
        <v>347.80487804878049</v>
      </c>
      <c r="CO5" s="25">
        <v>333.17073170731703</v>
      </c>
      <c r="CP5" s="25">
        <v>259.41176470588238</v>
      </c>
      <c r="CQ5" s="25">
        <v>357.94117647058829</v>
      </c>
      <c r="CR5" s="25">
        <v>8.1176041217798058</v>
      </c>
    </row>
    <row r="6" spans="1:96">
      <c r="A6">
        <v>1</v>
      </c>
      <c r="B6">
        <v>2</v>
      </c>
      <c r="C6">
        <v>1</v>
      </c>
      <c r="D6" t="s">
        <v>109</v>
      </c>
      <c r="E6">
        <v>4</v>
      </c>
      <c r="F6">
        <v>1</v>
      </c>
      <c r="G6" s="18">
        <v>0</v>
      </c>
      <c r="H6" s="18">
        <v>2</v>
      </c>
      <c r="I6" s="12">
        <v>5</v>
      </c>
      <c r="J6" s="12" t="s">
        <v>110</v>
      </c>
      <c r="K6" s="12">
        <v>13667678765</v>
      </c>
      <c r="L6" s="12">
        <v>17550260</v>
      </c>
      <c r="M6" s="19">
        <v>44663</v>
      </c>
      <c r="N6" s="12" t="s">
        <v>90</v>
      </c>
      <c r="O6" s="12">
        <v>1</v>
      </c>
      <c r="P6" s="12" t="s">
        <v>111</v>
      </c>
      <c r="Q6" s="20">
        <v>80</v>
      </c>
      <c r="R6" s="12">
        <v>150</v>
      </c>
      <c r="S6" s="12">
        <v>50</v>
      </c>
      <c r="T6" s="21">
        <f t="shared" si="0"/>
        <v>22.222222222222221</v>
      </c>
      <c r="U6" s="12" t="s">
        <v>107</v>
      </c>
      <c r="V6" s="22">
        <v>0</v>
      </c>
      <c r="W6" s="12">
        <v>68</v>
      </c>
      <c r="X6" s="22">
        <v>0</v>
      </c>
      <c r="Y6" s="22">
        <v>0</v>
      </c>
      <c r="Z6" s="22" t="s">
        <v>93</v>
      </c>
      <c r="AA6" s="22" t="s">
        <v>93</v>
      </c>
      <c r="AB6" s="22">
        <v>1</v>
      </c>
      <c r="AC6" s="22">
        <v>0</v>
      </c>
      <c r="AD6" s="12">
        <v>1.5</v>
      </c>
      <c r="AE6">
        <v>5.79</v>
      </c>
      <c r="AF6">
        <v>35.5</v>
      </c>
      <c r="AG6">
        <v>2.06</v>
      </c>
      <c r="AH6">
        <v>2.73</v>
      </c>
      <c r="AI6">
        <v>0.97</v>
      </c>
      <c r="AJ6">
        <v>109</v>
      </c>
      <c r="AK6">
        <v>35.6</v>
      </c>
      <c r="AL6">
        <v>14.7</v>
      </c>
      <c r="AM6">
        <v>45.6</v>
      </c>
      <c r="AN6">
        <v>129</v>
      </c>
      <c r="AO6">
        <v>0.18</v>
      </c>
      <c r="AP6">
        <v>21.4</v>
      </c>
      <c r="AR6">
        <v>3.21</v>
      </c>
      <c r="AS6">
        <v>0.41</v>
      </c>
      <c r="AT6">
        <v>0.92</v>
      </c>
      <c r="AV6">
        <v>70.099999999999994</v>
      </c>
      <c r="AW6">
        <v>42.3</v>
      </c>
      <c r="AX6">
        <v>16.149999999999999</v>
      </c>
      <c r="AY6">
        <v>2.76</v>
      </c>
      <c r="AZ6">
        <v>13.39</v>
      </c>
      <c r="BA6">
        <v>16</v>
      </c>
      <c r="BB6">
        <v>32</v>
      </c>
      <c r="BC6">
        <v>136</v>
      </c>
      <c r="BD6">
        <v>37</v>
      </c>
      <c r="BE6">
        <v>274</v>
      </c>
      <c r="BF6">
        <v>90</v>
      </c>
      <c r="BG6">
        <v>21</v>
      </c>
      <c r="BH6">
        <v>7.1</v>
      </c>
      <c r="BI6">
        <v>54.2</v>
      </c>
      <c r="BJ6">
        <v>222</v>
      </c>
      <c r="BK6">
        <v>98</v>
      </c>
      <c r="BL6" s="24">
        <f t="shared" si="1"/>
        <v>86.94</v>
      </c>
      <c r="BM6">
        <v>4.83</v>
      </c>
      <c r="BO6">
        <f t="shared" si="3"/>
        <v>9.23</v>
      </c>
      <c r="BP6">
        <f t="shared" si="2"/>
        <v>99.170400000000015</v>
      </c>
      <c r="BQ6">
        <v>1.1200000000000001</v>
      </c>
      <c r="BR6">
        <v>0.34</v>
      </c>
      <c r="BS6">
        <v>8.89</v>
      </c>
      <c r="BT6">
        <v>8.48</v>
      </c>
      <c r="BU6">
        <v>0.41</v>
      </c>
      <c r="BV6">
        <v>1.54</v>
      </c>
      <c r="BW6">
        <v>0.69</v>
      </c>
      <c r="BX6">
        <v>174</v>
      </c>
      <c r="BZ6">
        <v>7.6180000000000003</v>
      </c>
      <c r="CA6">
        <v>88.1</v>
      </c>
      <c r="CB6">
        <v>1.33</v>
      </c>
      <c r="CC6" s="12"/>
      <c r="CD6">
        <v>104.23</v>
      </c>
      <c r="CE6">
        <v>7</v>
      </c>
      <c r="CF6">
        <v>0.34599999999999997</v>
      </c>
      <c r="CG6">
        <v>52</v>
      </c>
      <c r="CH6" t="s">
        <v>112</v>
      </c>
      <c r="CI6">
        <v>3.65</v>
      </c>
      <c r="CJ6">
        <v>4.51</v>
      </c>
      <c r="CK6">
        <v>2</v>
      </c>
      <c r="CM6">
        <v>37.5</v>
      </c>
      <c r="CN6" s="25">
        <v>202.68292682926801</v>
      </c>
      <c r="CO6" s="25">
        <v>380.73170731707313</v>
      </c>
      <c r="CP6" s="25">
        <v>682.94117647058795</v>
      </c>
      <c r="CQ6" s="25">
        <v>435.88235294117652</v>
      </c>
      <c r="CR6" s="25">
        <v>8.3689106276684662</v>
      </c>
    </row>
    <row r="7" spans="1:96">
      <c r="A7">
        <v>1</v>
      </c>
      <c r="B7">
        <v>2</v>
      </c>
      <c r="C7">
        <v>0</v>
      </c>
      <c r="D7" t="s">
        <v>99</v>
      </c>
      <c r="E7">
        <v>16</v>
      </c>
      <c r="F7">
        <v>1</v>
      </c>
      <c r="G7" s="18">
        <v>1</v>
      </c>
      <c r="H7" s="18">
        <v>4</v>
      </c>
      <c r="I7" s="12">
        <v>6</v>
      </c>
      <c r="J7" s="28" t="s">
        <v>113</v>
      </c>
      <c r="K7" s="12">
        <v>18905699021</v>
      </c>
      <c r="L7" s="12">
        <v>17548833</v>
      </c>
      <c r="M7" s="19">
        <v>44657</v>
      </c>
      <c r="N7" s="12" t="s">
        <v>114</v>
      </c>
      <c r="O7" s="12">
        <v>1</v>
      </c>
      <c r="P7" s="12" t="s">
        <v>111</v>
      </c>
      <c r="Q7" s="20">
        <v>105</v>
      </c>
      <c r="R7" s="12">
        <v>163</v>
      </c>
      <c r="S7" s="12">
        <v>55</v>
      </c>
      <c r="T7" s="21">
        <f t="shared" si="0"/>
        <v>20.700816741315069</v>
      </c>
      <c r="U7" s="12" t="s">
        <v>98</v>
      </c>
      <c r="V7" s="22">
        <v>0</v>
      </c>
      <c r="W7" s="12">
        <v>66</v>
      </c>
      <c r="X7" s="22">
        <v>0</v>
      </c>
      <c r="Y7" s="22">
        <v>0</v>
      </c>
      <c r="Z7" s="22" t="s">
        <v>93</v>
      </c>
      <c r="AA7" s="22" t="s">
        <v>93</v>
      </c>
      <c r="AB7" s="22">
        <v>0</v>
      </c>
      <c r="AC7" s="22">
        <v>0</v>
      </c>
      <c r="AD7" s="12">
        <v>1.63</v>
      </c>
      <c r="AE7">
        <v>6.23</v>
      </c>
      <c r="AF7">
        <v>71.099999999999994</v>
      </c>
      <c r="AG7" s="12">
        <v>4.43</v>
      </c>
      <c r="AH7" s="12">
        <v>1.32</v>
      </c>
      <c r="AI7" s="12">
        <v>0.39</v>
      </c>
      <c r="AJ7" s="12">
        <v>108</v>
      </c>
      <c r="AK7" s="12">
        <v>34.700000000000003</v>
      </c>
      <c r="AL7" s="12">
        <v>13.5</v>
      </c>
      <c r="AM7" s="12">
        <v>43.9</v>
      </c>
      <c r="AN7" s="12">
        <v>205</v>
      </c>
      <c r="AO7" s="12">
        <v>0.25</v>
      </c>
      <c r="AP7" s="12">
        <v>16.3</v>
      </c>
      <c r="AR7" s="12">
        <v>4.29</v>
      </c>
      <c r="AS7" s="12">
        <v>1.3</v>
      </c>
      <c r="AT7" s="12">
        <v>3.02</v>
      </c>
      <c r="AV7" s="12">
        <v>54.5</v>
      </c>
      <c r="AW7" s="12">
        <v>33</v>
      </c>
      <c r="AX7" s="12">
        <v>12.56</v>
      </c>
      <c r="AY7" s="12">
        <v>2.04</v>
      </c>
      <c r="AZ7" s="12">
        <v>10.52</v>
      </c>
      <c r="BA7" s="12">
        <v>73</v>
      </c>
      <c r="BB7" s="12">
        <v>44</v>
      </c>
      <c r="BC7" s="12">
        <v>167</v>
      </c>
      <c r="BD7" s="12">
        <v>462</v>
      </c>
      <c r="BE7" s="12">
        <v>277</v>
      </c>
      <c r="BF7" s="12">
        <v>104</v>
      </c>
      <c r="BG7" s="12">
        <v>15</v>
      </c>
      <c r="BH7" s="12">
        <v>5.81</v>
      </c>
      <c r="BI7" s="12">
        <v>55.5</v>
      </c>
      <c r="BJ7" s="12">
        <v>564</v>
      </c>
      <c r="BK7" s="12">
        <v>98</v>
      </c>
      <c r="BL7" s="24">
        <f t="shared" si="1"/>
        <v>232.92</v>
      </c>
      <c r="BM7" s="12">
        <v>12.94</v>
      </c>
      <c r="BN7" s="12"/>
      <c r="BO7">
        <f t="shared" si="3"/>
        <v>8.17</v>
      </c>
      <c r="BP7">
        <f t="shared" si="2"/>
        <v>172.66274999999999</v>
      </c>
      <c r="BQ7" s="12">
        <v>1.95</v>
      </c>
      <c r="BR7" s="12">
        <v>0.48</v>
      </c>
      <c r="BS7" s="12">
        <v>4.6900000000000004</v>
      </c>
      <c r="BT7" s="12">
        <v>6.97</v>
      </c>
      <c r="BU7" s="12">
        <v>0.72</v>
      </c>
      <c r="BV7" s="12">
        <v>1.43</v>
      </c>
      <c r="BW7" s="12">
        <v>1.21</v>
      </c>
      <c r="BX7" s="12">
        <v>246</v>
      </c>
      <c r="BZ7" s="12">
        <v>0.71799999999999997</v>
      </c>
      <c r="CA7" s="12">
        <v>137.5</v>
      </c>
      <c r="CB7" s="12">
        <v>1.47</v>
      </c>
      <c r="CC7" s="12"/>
      <c r="CD7" s="12">
        <v>1574.66</v>
      </c>
      <c r="CE7" s="12">
        <v>31</v>
      </c>
      <c r="CF7" s="12">
        <v>0.56200000000000006</v>
      </c>
      <c r="CG7" s="12">
        <v>40</v>
      </c>
      <c r="CH7" t="s">
        <v>112</v>
      </c>
      <c r="CI7" s="12">
        <v>4.04</v>
      </c>
      <c r="CJ7" s="12">
        <v>5.45</v>
      </c>
      <c r="CK7" s="12">
        <v>2</v>
      </c>
      <c r="CM7" s="12">
        <v>46.5</v>
      </c>
      <c r="CN7" s="25">
        <v>178.292682926829</v>
      </c>
      <c r="CO7" s="25">
        <v>384.39024390243895</v>
      </c>
      <c r="CP7" s="25">
        <v>849.11764705882399</v>
      </c>
      <c r="CQ7" s="25">
        <v>485.88235294117652</v>
      </c>
      <c r="CR7" s="25">
        <v>9.9088881363453911</v>
      </c>
    </row>
    <row r="8" spans="1:96">
      <c r="A8">
        <v>1</v>
      </c>
      <c r="B8">
        <v>1</v>
      </c>
      <c r="C8">
        <v>0</v>
      </c>
      <c r="D8" t="s">
        <v>99</v>
      </c>
      <c r="E8">
        <v>16</v>
      </c>
      <c r="F8">
        <v>1</v>
      </c>
      <c r="G8" s="18">
        <v>1</v>
      </c>
      <c r="H8" s="18">
        <v>4</v>
      </c>
      <c r="I8" s="12">
        <v>7</v>
      </c>
      <c r="J8" s="12" t="s">
        <v>115</v>
      </c>
      <c r="K8" s="12">
        <v>13505609694</v>
      </c>
      <c r="L8" s="12">
        <v>17550324</v>
      </c>
      <c r="M8" s="19">
        <v>44663</v>
      </c>
      <c r="N8" s="12" t="s">
        <v>101</v>
      </c>
      <c r="O8" s="12">
        <v>0</v>
      </c>
      <c r="P8" s="12" t="s">
        <v>97</v>
      </c>
      <c r="Q8" s="20">
        <v>25</v>
      </c>
      <c r="R8" s="12">
        <v>180</v>
      </c>
      <c r="S8" s="12">
        <v>85.5</v>
      </c>
      <c r="T8" s="21">
        <f t="shared" si="0"/>
        <v>26.388888888888886</v>
      </c>
      <c r="U8" s="12" t="s">
        <v>92</v>
      </c>
      <c r="V8" s="22">
        <v>1</v>
      </c>
      <c r="W8" s="12">
        <v>64</v>
      </c>
      <c r="X8" s="22">
        <v>1</v>
      </c>
      <c r="Y8" s="22">
        <v>0</v>
      </c>
      <c r="Z8" s="22" t="s">
        <v>108</v>
      </c>
      <c r="AA8" s="22" t="s">
        <v>108</v>
      </c>
      <c r="AB8" s="22">
        <v>1</v>
      </c>
      <c r="AC8" s="22">
        <v>1</v>
      </c>
      <c r="AD8" s="12">
        <v>1.8</v>
      </c>
      <c r="AE8">
        <v>8.68</v>
      </c>
      <c r="AF8">
        <v>42.2</v>
      </c>
      <c r="AG8" s="12">
        <v>3.66</v>
      </c>
      <c r="AH8" s="12">
        <v>3.88</v>
      </c>
      <c r="AI8" s="12">
        <v>0.65</v>
      </c>
      <c r="AJ8" s="12">
        <v>141</v>
      </c>
      <c r="AK8" s="12">
        <v>42.2</v>
      </c>
      <c r="AL8" s="12">
        <v>13.6</v>
      </c>
      <c r="AM8" s="12">
        <v>41.5</v>
      </c>
      <c r="AN8" s="12">
        <v>271</v>
      </c>
      <c r="AO8" s="12">
        <v>0.28999999999999998</v>
      </c>
      <c r="AP8" s="12">
        <v>12.7</v>
      </c>
      <c r="AR8" s="12">
        <v>2.76</v>
      </c>
      <c r="AS8" s="12">
        <v>0.23</v>
      </c>
      <c r="AT8" s="12">
        <v>1.25</v>
      </c>
      <c r="AV8" s="12">
        <v>67.7</v>
      </c>
      <c r="AW8" s="12">
        <v>46.9</v>
      </c>
      <c r="AX8" s="12">
        <v>7.24</v>
      </c>
      <c r="AY8" s="12">
        <v>1.24</v>
      </c>
      <c r="AZ8" s="12">
        <v>6</v>
      </c>
      <c r="BA8" s="12">
        <v>23</v>
      </c>
      <c r="BB8" s="12">
        <v>21</v>
      </c>
      <c r="BC8" s="12">
        <v>103</v>
      </c>
      <c r="BD8" s="12">
        <v>49</v>
      </c>
      <c r="BE8" s="12">
        <v>162</v>
      </c>
      <c r="BF8" s="12">
        <v>146</v>
      </c>
      <c r="BG8" s="12">
        <v>16</v>
      </c>
      <c r="BH8" s="12">
        <v>3.86</v>
      </c>
      <c r="BI8" s="12">
        <v>73.3</v>
      </c>
      <c r="BJ8" s="12">
        <v>435</v>
      </c>
      <c r="BK8" s="12">
        <v>98</v>
      </c>
      <c r="BL8" s="24">
        <f t="shared" si="1"/>
        <v>92.88</v>
      </c>
      <c r="BM8" s="12">
        <v>5.16</v>
      </c>
      <c r="BN8" s="12"/>
      <c r="BO8">
        <f t="shared" si="3"/>
        <v>4.29</v>
      </c>
      <c r="BP8">
        <f t="shared" si="2"/>
        <v>226.67520000000002</v>
      </c>
      <c r="BQ8" s="12">
        <v>2.56</v>
      </c>
      <c r="BR8" s="12">
        <v>0.74</v>
      </c>
      <c r="BS8" s="12">
        <v>2.5499999999999998</v>
      </c>
      <c r="BT8" s="12">
        <v>2.6</v>
      </c>
      <c r="BU8" s="12">
        <v>0.95</v>
      </c>
      <c r="BV8" s="12">
        <v>0.99</v>
      </c>
      <c r="BW8" s="12">
        <v>0.72</v>
      </c>
      <c r="BX8" s="12">
        <v>40</v>
      </c>
      <c r="BZ8" s="12">
        <v>2.75</v>
      </c>
      <c r="CA8" s="12">
        <v>105.7</v>
      </c>
      <c r="CB8" s="12">
        <v>2.06</v>
      </c>
      <c r="CC8" s="12"/>
      <c r="CD8" s="12">
        <v>7.27</v>
      </c>
      <c r="CE8" s="12">
        <v>21</v>
      </c>
      <c r="CF8" s="12">
        <v>2E-3</v>
      </c>
      <c r="CG8" s="12">
        <v>62</v>
      </c>
      <c r="CH8" s="12">
        <v>1.02</v>
      </c>
      <c r="CI8" s="12">
        <v>3.77</v>
      </c>
      <c r="CJ8" s="12">
        <v>5.31</v>
      </c>
      <c r="CK8" s="12">
        <v>2</v>
      </c>
      <c r="CM8" s="12">
        <v>22</v>
      </c>
      <c r="CN8" s="25">
        <v>235.36585365853699</v>
      </c>
      <c r="CO8" s="25">
        <v>373.41463414634143</v>
      </c>
      <c r="CP8" s="25">
        <v>353.52941176470597</v>
      </c>
      <c r="CQ8" s="25">
        <v>371.17647058823536</v>
      </c>
      <c r="CR8" s="25">
        <v>9.2616793126819239</v>
      </c>
    </row>
    <row r="9" spans="1:96">
      <c r="A9">
        <v>1</v>
      </c>
      <c r="B9">
        <v>1</v>
      </c>
      <c r="C9">
        <v>0</v>
      </c>
      <c r="D9" t="s">
        <v>116</v>
      </c>
      <c r="E9">
        <v>16</v>
      </c>
      <c r="F9">
        <v>1</v>
      </c>
      <c r="G9" s="18">
        <v>1</v>
      </c>
      <c r="H9" s="18">
        <v>4</v>
      </c>
      <c r="I9" s="12">
        <v>8</v>
      </c>
      <c r="J9" s="12" t="s">
        <v>117</v>
      </c>
      <c r="K9" s="12">
        <v>13866015241</v>
      </c>
      <c r="L9" s="12">
        <v>17550243</v>
      </c>
      <c r="M9" s="19">
        <v>44663</v>
      </c>
      <c r="N9" s="12" t="s">
        <v>101</v>
      </c>
      <c r="O9" s="12">
        <v>1</v>
      </c>
      <c r="P9" s="12" t="s">
        <v>118</v>
      </c>
      <c r="Q9" s="20">
        <v>90</v>
      </c>
      <c r="R9" s="12">
        <v>167</v>
      </c>
      <c r="S9" s="12">
        <v>75</v>
      </c>
      <c r="T9" s="21">
        <f t="shared" si="0"/>
        <v>26.892323138154829</v>
      </c>
      <c r="U9" s="12" t="s">
        <v>92</v>
      </c>
      <c r="V9" s="22">
        <v>1</v>
      </c>
      <c r="W9" s="12">
        <v>52</v>
      </c>
      <c r="X9" s="22">
        <v>1</v>
      </c>
      <c r="Y9" s="22">
        <v>0</v>
      </c>
      <c r="Z9" s="22" t="s">
        <v>93</v>
      </c>
      <c r="AA9" s="22" t="s">
        <v>93</v>
      </c>
      <c r="AB9" s="22">
        <v>0</v>
      </c>
      <c r="AC9" s="22">
        <v>0</v>
      </c>
      <c r="AD9" s="12">
        <v>1.67</v>
      </c>
      <c r="AE9">
        <v>6.23</v>
      </c>
      <c r="AF9">
        <v>47.6</v>
      </c>
      <c r="AG9" s="12">
        <v>2.97</v>
      </c>
      <c r="AH9" s="12">
        <v>2.57</v>
      </c>
      <c r="AI9" s="12">
        <v>0.43</v>
      </c>
      <c r="AJ9" s="12">
        <v>134</v>
      </c>
      <c r="AK9" s="12">
        <v>39.1</v>
      </c>
      <c r="AL9" s="12">
        <v>12.8</v>
      </c>
      <c r="AM9" s="12">
        <v>42.2</v>
      </c>
      <c r="AN9" s="12">
        <v>243</v>
      </c>
      <c r="AO9" s="12">
        <v>0.24</v>
      </c>
      <c r="AP9" s="12">
        <v>10.5</v>
      </c>
      <c r="AR9" s="12">
        <v>2.85</v>
      </c>
      <c r="AS9" s="12">
        <v>0.28000000000000003</v>
      </c>
      <c r="AT9" s="12">
        <v>1.47</v>
      </c>
      <c r="AV9" s="12">
        <v>60.3</v>
      </c>
      <c r="AW9" s="12">
        <v>38.799999999999997</v>
      </c>
      <c r="AX9" s="12">
        <v>11.52</v>
      </c>
      <c r="AY9" s="12">
        <v>1.99</v>
      </c>
      <c r="AZ9" s="12">
        <v>9.5299999999999994</v>
      </c>
      <c r="BA9" s="12">
        <v>119</v>
      </c>
      <c r="BB9" s="12">
        <v>47</v>
      </c>
      <c r="BC9" s="12">
        <v>128</v>
      </c>
      <c r="BD9" s="12">
        <v>126</v>
      </c>
      <c r="BE9" s="12">
        <v>160</v>
      </c>
      <c r="BF9" s="12">
        <v>103</v>
      </c>
      <c r="BG9" s="12">
        <v>12</v>
      </c>
      <c r="BH9" s="12">
        <v>7.77</v>
      </c>
      <c r="BI9" s="12">
        <v>76.3</v>
      </c>
      <c r="BJ9" s="12">
        <v>104</v>
      </c>
      <c r="BK9" s="12">
        <v>105</v>
      </c>
      <c r="BL9" s="24">
        <f t="shared" si="1"/>
        <v>96.84</v>
      </c>
      <c r="BM9" s="12">
        <v>5.38</v>
      </c>
      <c r="BN9" s="12"/>
      <c r="BO9">
        <f t="shared" si="3"/>
        <v>5.3599999999999994</v>
      </c>
      <c r="BP9">
        <f t="shared" si="2"/>
        <v>231.10245</v>
      </c>
      <c r="BQ9" s="12">
        <v>2.61</v>
      </c>
      <c r="BR9" s="12">
        <v>1.18</v>
      </c>
      <c r="BS9" s="12">
        <v>4.18</v>
      </c>
      <c r="BT9" s="12">
        <v>3.21</v>
      </c>
      <c r="BU9" s="12">
        <v>0.97</v>
      </c>
      <c r="BV9" s="12">
        <v>1.49</v>
      </c>
      <c r="BW9" s="12">
        <v>1.07</v>
      </c>
      <c r="BX9" s="12">
        <v>404</v>
      </c>
      <c r="BZ9" s="12">
        <v>0.56799999999999995</v>
      </c>
      <c r="CA9" s="12">
        <v>98.3</v>
      </c>
      <c r="CB9" s="12">
        <v>1.56</v>
      </c>
      <c r="CC9" s="12"/>
      <c r="CD9" s="12">
        <v>12.93</v>
      </c>
      <c r="CE9" s="12">
        <v>10</v>
      </c>
      <c r="CF9" t="s">
        <v>104</v>
      </c>
      <c r="CG9" s="12">
        <v>62</v>
      </c>
      <c r="CH9" s="12">
        <v>0.98</v>
      </c>
      <c r="CI9" s="12">
        <v>3.82</v>
      </c>
      <c r="CJ9" s="12">
        <v>5.16</v>
      </c>
      <c r="CK9" s="12">
        <v>2</v>
      </c>
      <c r="CM9" s="12">
        <v>23.5</v>
      </c>
      <c r="CN9" s="25">
        <v>194.14634146341501</v>
      </c>
      <c r="CO9" s="25">
        <v>363.65853658536582</v>
      </c>
      <c r="CP9" s="25">
        <v>499.11764705882365</v>
      </c>
      <c r="CQ9" s="25">
        <v>562.35294117647061</v>
      </c>
      <c r="CR9" s="25">
        <v>9.322774070205277</v>
      </c>
    </row>
    <row r="10" spans="1:96">
      <c r="A10">
        <v>1</v>
      </c>
      <c r="B10">
        <v>2</v>
      </c>
      <c r="C10">
        <v>0</v>
      </c>
      <c r="D10" t="s">
        <v>99</v>
      </c>
      <c r="E10">
        <v>16</v>
      </c>
      <c r="F10">
        <v>0</v>
      </c>
      <c r="G10" s="18">
        <v>0</v>
      </c>
      <c r="H10" s="18">
        <v>1</v>
      </c>
      <c r="I10" s="12">
        <v>9</v>
      </c>
      <c r="J10" s="12" t="s">
        <v>119</v>
      </c>
      <c r="K10" s="12">
        <v>15156014092</v>
      </c>
      <c r="L10" s="12">
        <v>17127121</v>
      </c>
      <c r="M10" s="19">
        <v>44665</v>
      </c>
      <c r="N10" s="12" t="s">
        <v>120</v>
      </c>
      <c r="O10" s="12">
        <v>0</v>
      </c>
      <c r="P10" s="12" t="s">
        <v>97</v>
      </c>
      <c r="Q10" s="20">
        <v>20</v>
      </c>
      <c r="R10" s="12">
        <v>168</v>
      </c>
      <c r="S10" s="12">
        <v>54</v>
      </c>
      <c r="T10" s="21">
        <f t="shared" si="0"/>
        <v>19.132653061224492</v>
      </c>
      <c r="U10" s="12" t="s">
        <v>103</v>
      </c>
      <c r="V10" s="22">
        <v>1</v>
      </c>
      <c r="W10" s="12">
        <v>64</v>
      </c>
      <c r="X10" s="22">
        <v>0</v>
      </c>
      <c r="Y10" s="22">
        <v>0</v>
      </c>
      <c r="Z10" s="22" t="s">
        <v>108</v>
      </c>
      <c r="AA10" s="22" t="s">
        <v>108</v>
      </c>
      <c r="AB10" s="22">
        <v>0</v>
      </c>
      <c r="AC10" s="22">
        <v>0</v>
      </c>
      <c r="AD10" s="12">
        <v>1.68</v>
      </c>
      <c r="AE10">
        <v>7.08</v>
      </c>
      <c r="AF10">
        <v>70.599999999999994</v>
      </c>
      <c r="AG10" s="12">
        <v>5</v>
      </c>
      <c r="AH10" s="12">
        <v>1.65</v>
      </c>
      <c r="AI10" s="12">
        <v>0.24</v>
      </c>
      <c r="AJ10" s="12">
        <v>145</v>
      </c>
      <c r="AK10" s="12">
        <v>43.8</v>
      </c>
      <c r="AL10" s="12">
        <v>13.4</v>
      </c>
      <c r="AM10" s="12">
        <v>46.7</v>
      </c>
      <c r="AN10" s="12">
        <v>181</v>
      </c>
      <c r="AO10" s="12">
        <v>0.2</v>
      </c>
      <c r="AP10" s="12">
        <v>12.5</v>
      </c>
      <c r="AR10" s="12">
        <v>2.84</v>
      </c>
      <c r="AS10" s="12">
        <v>0.15</v>
      </c>
      <c r="AT10" s="12">
        <v>0.71</v>
      </c>
      <c r="AV10" s="12">
        <v>67.7</v>
      </c>
      <c r="AW10" s="12">
        <v>45.1</v>
      </c>
      <c r="AX10" s="12">
        <v>13.33</v>
      </c>
      <c r="AY10" s="12">
        <v>2.84</v>
      </c>
      <c r="AZ10" s="12">
        <v>10.49</v>
      </c>
      <c r="BA10" s="12">
        <v>26</v>
      </c>
      <c r="BB10" s="12">
        <v>22</v>
      </c>
      <c r="BC10" s="12">
        <v>91</v>
      </c>
      <c r="BD10" s="12">
        <v>24</v>
      </c>
      <c r="BE10" s="12">
        <v>141</v>
      </c>
      <c r="BF10" s="12">
        <v>154</v>
      </c>
      <c r="BG10" s="12">
        <v>14</v>
      </c>
      <c r="BH10" s="12">
        <v>4.32</v>
      </c>
      <c r="BI10" s="12">
        <v>76.8</v>
      </c>
      <c r="BJ10" s="12">
        <v>450</v>
      </c>
      <c r="BK10" s="12">
        <v>96</v>
      </c>
      <c r="BL10" s="24">
        <f t="shared" si="1"/>
        <v>79.02</v>
      </c>
      <c r="BM10" s="12">
        <v>4.3899999999999997</v>
      </c>
      <c r="BN10" s="12"/>
      <c r="BO10">
        <f t="shared" si="3"/>
        <v>4.28</v>
      </c>
      <c r="BP10">
        <f t="shared" si="2"/>
        <v>69.065100000000001</v>
      </c>
      <c r="BQ10" s="12">
        <v>0.78</v>
      </c>
      <c r="BR10" s="12">
        <v>1.43</v>
      </c>
      <c r="BS10" s="12">
        <v>2.85</v>
      </c>
      <c r="BT10" s="12">
        <v>2.56</v>
      </c>
      <c r="BU10" s="12">
        <v>0.28999999999999998</v>
      </c>
      <c r="BV10" s="12">
        <v>1.35</v>
      </c>
      <c r="BW10" s="12">
        <v>0.69</v>
      </c>
      <c r="BX10" s="12">
        <v>40</v>
      </c>
      <c r="BZ10" s="12">
        <v>3.74</v>
      </c>
      <c r="CA10" s="12">
        <v>74</v>
      </c>
      <c r="CB10" s="12">
        <v>1.4</v>
      </c>
      <c r="CC10" s="12"/>
      <c r="CD10" s="12">
        <v>10.199999999999999</v>
      </c>
      <c r="CE10" s="12">
        <v>22</v>
      </c>
      <c r="CF10" s="12">
        <v>2E-3</v>
      </c>
      <c r="CG10" s="12">
        <v>62</v>
      </c>
      <c r="CH10" s="12">
        <v>0.9</v>
      </c>
      <c r="CI10" s="12">
        <v>3.4</v>
      </c>
      <c r="CJ10" s="12">
        <v>4.5999999999999996</v>
      </c>
      <c r="CK10" s="12">
        <v>1</v>
      </c>
      <c r="CM10" s="12">
        <v>7</v>
      </c>
      <c r="CN10" s="25">
        <v>528.79120879120899</v>
      </c>
      <c r="CO10" s="25">
        <v>811.20879120879113</v>
      </c>
      <c r="CP10" s="25">
        <v>106.1</v>
      </c>
      <c r="CQ10" s="25">
        <v>777.10000000000014</v>
      </c>
      <c r="CR10" s="25">
        <v>7.9116033424855621</v>
      </c>
    </row>
    <row r="11" spans="1:96">
      <c r="A11">
        <v>1</v>
      </c>
      <c r="B11">
        <v>2</v>
      </c>
      <c r="C11">
        <v>1</v>
      </c>
      <c r="D11" t="s">
        <v>121</v>
      </c>
      <c r="E11">
        <v>14</v>
      </c>
      <c r="F11">
        <v>1</v>
      </c>
      <c r="G11" s="18">
        <v>1</v>
      </c>
      <c r="H11" s="18">
        <v>4</v>
      </c>
      <c r="I11" s="12">
        <v>10</v>
      </c>
      <c r="J11" s="12" t="s">
        <v>122</v>
      </c>
      <c r="K11" s="12">
        <v>18326075674</v>
      </c>
      <c r="L11" s="12">
        <v>17549416</v>
      </c>
      <c r="M11" s="19">
        <v>44674</v>
      </c>
      <c r="N11" s="12" t="s">
        <v>90</v>
      </c>
      <c r="O11" s="12">
        <v>1</v>
      </c>
      <c r="P11" s="12" t="s">
        <v>111</v>
      </c>
      <c r="Q11" s="20">
        <v>93</v>
      </c>
      <c r="R11" s="12">
        <v>164</v>
      </c>
      <c r="S11" s="12">
        <v>60</v>
      </c>
      <c r="T11" s="21">
        <f t="shared" si="0"/>
        <v>22.308149910767405</v>
      </c>
      <c r="U11" s="12" t="s">
        <v>103</v>
      </c>
      <c r="V11" s="22">
        <v>1</v>
      </c>
      <c r="W11" s="12">
        <v>49</v>
      </c>
      <c r="X11" s="22">
        <v>1</v>
      </c>
      <c r="Y11" s="22">
        <v>1</v>
      </c>
      <c r="Z11" s="22" t="s">
        <v>93</v>
      </c>
      <c r="AA11" s="22" t="s">
        <v>93</v>
      </c>
      <c r="AB11" s="22">
        <v>0</v>
      </c>
      <c r="AC11" s="22">
        <v>0</v>
      </c>
      <c r="AD11" s="12">
        <v>1.64</v>
      </c>
      <c r="AE11">
        <v>9.5</v>
      </c>
      <c r="AF11">
        <v>70.900000000000006</v>
      </c>
      <c r="AG11" s="12">
        <v>6.73</v>
      </c>
      <c r="AH11" s="12">
        <v>2.14</v>
      </c>
      <c r="AI11" s="12">
        <v>0.62</v>
      </c>
      <c r="AJ11" s="12">
        <v>156</v>
      </c>
      <c r="AK11" s="12">
        <v>43.9</v>
      </c>
      <c r="AL11" s="12">
        <v>12.3</v>
      </c>
      <c r="AM11" s="12">
        <v>37.799999999999997</v>
      </c>
      <c r="AN11" s="12">
        <v>253</v>
      </c>
      <c r="AO11" s="12">
        <v>0.25</v>
      </c>
      <c r="AP11" s="12">
        <v>10.9</v>
      </c>
      <c r="AR11" s="12">
        <v>2.66</v>
      </c>
      <c r="AS11" s="12">
        <v>0.2</v>
      </c>
      <c r="AT11" s="12">
        <v>0.86</v>
      </c>
      <c r="AV11" s="12">
        <v>64.900000000000006</v>
      </c>
      <c r="AW11">
        <v>43.6</v>
      </c>
      <c r="AX11" s="12">
        <v>18.05</v>
      </c>
      <c r="AY11" s="12">
        <v>3.27</v>
      </c>
      <c r="AZ11" s="12">
        <v>14.78</v>
      </c>
      <c r="BA11" s="12">
        <v>37</v>
      </c>
      <c r="BB11" s="12">
        <v>93</v>
      </c>
      <c r="BC11" s="12">
        <v>119</v>
      </c>
      <c r="BD11" s="12">
        <v>64</v>
      </c>
      <c r="BE11" s="12">
        <v>440</v>
      </c>
      <c r="BF11" s="12">
        <v>1165</v>
      </c>
      <c r="BG11" s="12">
        <v>73</v>
      </c>
      <c r="BH11" s="12">
        <v>5.85</v>
      </c>
      <c r="BI11" s="12">
        <v>65.900000000000006</v>
      </c>
      <c r="BJ11" s="12">
        <v>328</v>
      </c>
      <c r="BK11" s="12">
        <v>114</v>
      </c>
      <c r="BL11" s="24">
        <f t="shared" si="1"/>
        <v>166.68</v>
      </c>
      <c r="BM11" s="12">
        <v>9.26</v>
      </c>
      <c r="BN11" s="12"/>
      <c r="BO11">
        <f t="shared" si="3"/>
        <v>5.82</v>
      </c>
      <c r="BP11">
        <f t="shared" si="2"/>
        <v>108.91034999999999</v>
      </c>
      <c r="BQ11" s="12">
        <v>1.23</v>
      </c>
      <c r="BR11" s="12">
        <v>0.32</v>
      </c>
      <c r="BS11" s="12">
        <v>3.56</v>
      </c>
      <c r="BT11" s="12">
        <v>5.0999999999999996</v>
      </c>
      <c r="BU11" s="12">
        <v>0.4</v>
      </c>
      <c r="BV11" s="12">
        <v>1.22</v>
      </c>
      <c r="BW11" s="12">
        <v>0.99</v>
      </c>
      <c r="BX11" s="12">
        <v>291</v>
      </c>
      <c r="BZ11" s="12">
        <v>0.60399999999999998</v>
      </c>
      <c r="CA11" s="12">
        <v>86.4</v>
      </c>
      <c r="CB11" s="12">
        <v>1.61</v>
      </c>
      <c r="CC11" s="12"/>
      <c r="CD11" s="12">
        <v>81.489999999999995</v>
      </c>
      <c r="CE11" s="12">
        <v>81</v>
      </c>
      <c r="CF11" s="12">
        <v>19.536999999999999</v>
      </c>
      <c r="CG11" s="12">
        <v>63</v>
      </c>
      <c r="CH11" s="12">
        <v>1.1499999999999999</v>
      </c>
      <c r="CI11" s="12">
        <v>3.56</v>
      </c>
      <c r="CJ11" s="12">
        <v>4.87</v>
      </c>
      <c r="CK11" s="12">
        <v>2</v>
      </c>
      <c r="CM11" s="12">
        <v>24</v>
      </c>
      <c r="CN11" s="25">
        <v>295.82417582417582</v>
      </c>
      <c r="CO11" s="25">
        <v>325.49450549450546</v>
      </c>
      <c r="CP11" s="25">
        <v>399.9</v>
      </c>
      <c r="CQ11" s="25">
        <v>30.899999999999899</v>
      </c>
      <c r="CR11" s="25">
        <v>9.1134536927393963</v>
      </c>
    </row>
    <row r="12" spans="1:96">
      <c r="A12">
        <v>1</v>
      </c>
      <c r="B12">
        <v>2</v>
      </c>
      <c r="C12">
        <v>1</v>
      </c>
      <c r="D12" t="s">
        <v>123</v>
      </c>
      <c r="E12">
        <v>10</v>
      </c>
      <c r="F12">
        <v>1</v>
      </c>
      <c r="G12" s="18">
        <v>1</v>
      </c>
      <c r="H12" s="18">
        <v>4</v>
      </c>
      <c r="I12" s="12">
        <v>11</v>
      </c>
      <c r="J12" s="12" t="s">
        <v>124</v>
      </c>
      <c r="K12" s="12">
        <v>13865742456</v>
      </c>
      <c r="L12" s="12">
        <v>17550065</v>
      </c>
      <c r="M12" s="19">
        <v>44662</v>
      </c>
      <c r="N12" s="12" t="s">
        <v>90</v>
      </c>
      <c r="O12" s="12">
        <v>1</v>
      </c>
      <c r="P12" s="12" t="s">
        <v>118</v>
      </c>
      <c r="Q12" s="20">
        <v>95</v>
      </c>
      <c r="R12" s="12">
        <v>172</v>
      </c>
      <c r="S12" s="12">
        <v>68</v>
      </c>
      <c r="T12" s="21">
        <f t="shared" si="0"/>
        <v>22.985397512168742</v>
      </c>
      <c r="U12" s="12" t="s">
        <v>103</v>
      </c>
      <c r="V12" s="22">
        <v>1</v>
      </c>
      <c r="W12" s="12">
        <v>71</v>
      </c>
      <c r="X12" s="22">
        <v>0</v>
      </c>
      <c r="Y12" s="22">
        <v>1</v>
      </c>
      <c r="Z12" s="22" t="s">
        <v>93</v>
      </c>
      <c r="AA12" s="22" t="s">
        <v>108</v>
      </c>
      <c r="AB12" s="22">
        <v>1</v>
      </c>
      <c r="AC12" s="22">
        <v>0</v>
      </c>
      <c r="AD12" s="12">
        <v>1.72</v>
      </c>
      <c r="AE12">
        <v>7.13</v>
      </c>
      <c r="AF12">
        <v>54.8</v>
      </c>
      <c r="AG12" s="12">
        <v>3.91</v>
      </c>
      <c r="AH12" s="12">
        <v>2.58</v>
      </c>
      <c r="AI12" s="12">
        <v>0.44</v>
      </c>
      <c r="AJ12" s="12">
        <v>150</v>
      </c>
      <c r="AK12" s="12">
        <v>43.5</v>
      </c>
      <c r="AL12" s="12">
        <v>11.8</v>
      </c>
      <c r="AM12" s="12">
        <v>37.700000000000003</v>
      </c>
      <c r="AN12" s="12">
        <v>203</v>
      </c>
      <c r="AO12" s="12">
        <v>0.21</v>
      </c>
      <c r="AP12" s="12">
        <v>11.9</v>
      </c>
      <c r="AR12" s="12">
        <v>3.42</v>
      </c>
      <c r="AS12" s="12">
        <v>0.26</v>
      </c>
      <c r="AT12" s="12">
        <v>1.47</v>
      </c>
      <c r="AV12" s="12">
        <v>69.099999999999994</v>
      </c>
      <c r="AW12" s="12">
        <v>43.9</v>
      </c>
      <c r="AX12" s="12">
        <v>17.399999999999999</v>
      </c>
      <c r="AY12" s="12">
        <v>3.1</v>
      </c>
      <c r="AZ12" s="12">
        <v>14.3</v>
      </c>
      <c r="BA12" s="12">
        <v>19</v>
      </c>
      <c r="BB12" s="12">
        <v>33</v>
      </c>
      <c r="BC12" s="12">
        <v>71</v>
      </c>
      <c r="BD12" s="12">
        <v>17</v>
      </c>
      <c r="BE12" s="12">
        <v>185</v>
      </c>
      <c r="BF12" s="12">
        <v>58</v>
      </c>
      <c r="BG12" s="12">
        <v>16</v>
      </c>
      <c r="BH12" s="12">
        <v>11.51</v>
      </c>
      <c r="BI12" s="12">
        <v>93.6</v>
      </c>
      <c r="BJ12" s="12">
        <v>388</v>
      </c>
      <c r="BK12" s="12">
        <v>74</v>
      </c>
      <c r="BL12" s="24">
        <f t="shared" si="1"/>
        <v>145.44</v>
      </c>
      <c r="BM12" s="12">
        <v>8.08</v>
      </c>
      <c r="BN12" s="12"/>
      <c r="BO12">
        <f t="shared" si="3"/>
        <v>4.84</v>
      </c>
      <c r="BP12">
        <f t="shared" si="2"/>
        <v>91.201350000000005</v>
      </c>
      <c r="BQ12" s="12">
        <v>1.03</v>
      </c>
      <c r="BR12" s="12">
        <v>0.89</v>
      </c>
      <c r="BS12" s="12">
        <v>2.95</v>
      </c>
      <c r="BT12" s="12">
        <v>3.57</v>
      </c>
      <c r="BU12" s="12">
        <v>0.38</v>
      </c>
      <c r="BV12" s="12">
        <v>1.1299999999999999</v>
      </c>
      <c r="BW12" s="12">
        <v>0.84</v>
      </c>
      <c r="BX12" s="12">
        <v>69</v>
      </c>
      <c r="BZ12" s="12">
        <v>5.8959999999999999</v>
      </c>
      <c r="CA12" s="12">
        <v>113</v>
      </c>
      <c r="CB12" s="12">
        <v>1.28</v>
      </c>
      <c r="CC12" s="12"/>
      <c r="CD12" s="12">
        <v>798.55</v>
      </c>
      <c r="CE12" s="12">
        <v>13</v>
      </c>
      <c r="CF12" s="12">
        <v>0.03</v>
      </c>
      <c r="CG12" s="12">
        <v>45</v>
      </c>
      <c r="CH12" s="12">
        <v>0.92</v>
      </c>
      <c r="CI12" s="12">
        <v>4.17</v>
      </c>
      <c r="CJ12" s="12">
        <v>5.69</v>
      </c>
      <c r="CK12" s="12">
        <v>1</v>
      </c>
      <c r="CM12" s="12">
        <v>16</v>
      </c>
      <c r="CN12" s="25">
        <v>321.64835164835199</v>
      </c>
      <c r="CO12" s="25">
        <v>378.79120879120876</v>
      </c>
      <c r="CP12" s="25">
        <v>448.1</v>
      </c>
      <c r="CQ12" s="25">
        <v>968.09999999999991</v>
      </c>
      <c r="CR12" s="25">
        <v>8.7996861494715297</v>
      </c>
    </row>
    <row r="13" spans="1:96">
      <c r="A13">
        <v>1</v>
      </c>
      <c r="B13">
        <v>1</v>
      </c>
      <c r="C13">
        <v>0</v>
      </c>
      <c r="D13" t="s">
        <v>99</v>
      </c>
      <c r="E13">
        <v>16</v>
      </c>
      <c r="F13">
        <v>0</v>
      </c>
      <c r="G13" s="18">
        <v>0</v>
      </c>
      <c r="H13" s="18">
        <v>1</v>
      </c>
      <c r="I13" s="12">
        <v>12</v>
      </c>
      <c r="J13" s="12" t="s">
        <v>125</v>
      </c>
      <c r="K13" s="12">
        <v>13615694233</v>
      </c>
      <c r="L13" s="12">
        <v>17153873</v>
      </c>
      <c r="M13" s="19">
        <v>44663</v>
      </c>
      <c r="N13" s="12" t="s">
        <v>101</v>
      </c>
      <c r="O13" s="12">
        <v>0</v>
      </c>
      <c r="P13" s="12" t="s">
        <v>97</v>
      </c>
      <c r="Q13" s="20">
        <v>25</v>
      </c>
      <c r="R13" s="12">
        <v>160</v>
      </c>
      <c r="S13" s="12">
        <v>48</v>
      </c>
      <c r="T13" s="21">
        <f t="shared" si="0"/>
        <v>18.749999999999996</v>
      </c>
      <c r="U13" s="12" t="s">
        <v>107</v>
      </c>
      <c r="V13" s="22">
        <v>0</v>
      </c>
      <c r="W13" s="12">
        <v>79</v>
      </c>
      <c r="X13" s="22">
        <v>1</v>
      </c>
      <c r="Y13" s="22">
        <v>0</v>
      </c>
      <c r="Z13" s="22" t="s">
        <v>93</v>
      </c>
      <c r="AA13" s="22" t="s">
        <v>93</v>
      </c>
      <c r="AB13" s="22">
        <v>0</v>
      </c>
      <c r="AC13" s="22">
        <v>0</v>
      </c>
      <c r="AD13" s="12">
        <v>1.6</v>
      </c>
      <c r="AE13">
        <v>4.79</v>
      </c>
      <c r="AF13">
        <v>59.1</v>
      </c>
      <c r="AG13" s="12">
        <v>2.83</v>
      </c>
      <c r="AH13" s="12">
        <v>1.59</v>
      </c>
      <c r="AI13" s="12">
        <v>0.33</v>
      </c>
      <c r="AJ13" s="12">
        <v>105</v>
      </c>
      <c r="AK13" s="12">
        <v>32.5</v>
      </c>
      <c r="AL13" s="12">
        <v>13.9</v>
      </c>
      <c r="AM13" s="12">
        <v>47.2</v>
      </c>
      <c r="AN13" s="12">
        <v>179</v>
      </c>
      <c r="AO13" s="12">
        <v>0.2</v>
      </c>
      <c r="AP13" s="12">
        <v>12.5</v>
      </c>
      <c r="AR13" s="12">
        <v>2.2400000000000002</v>
      </c>
      <c r="AS13" s="12">
        <v>0.26</v>
      </c>
      <c r="AT13" s="12">
        <v>0.43</v>
      </c>
      <c r="AV13" s="12">
        <v>64.099999999999994</v>
      </c>
      <c r="AW13" s="12">
        <v>41.7</v>
      </c>
      <c r="AX13" s="12">
        <v>9.8000000000000007</v>
      </c>
      <c r="AY13" s="12">
        <v>2.33</v>
      </c>
      <c r="AZ13" s="12">
        <v>7.47</v>
      </c>
      <c r="BA13" s="12">
        <v>10</v>
      </c>
      <c r="BB13" s="12">
        <v>15</v>
      </c>
      <c r="BC13" s="12">
        <v>89</v>
      </c>
      <c r="BD13" s="12">
        <v>11</v>
      </c>
      <c r="BE13" s="12">
        <v>171</v>
      </c>
      <c r="BF13" s="12">
        <v>59</v>
      </c>
      <c r="BG13" s="12">
        <v>13</v>
      </c>
      <c r="BH13" s="12">
        <v>5.09</v>
      </c>
      <c r="BI13" s="12">
        <v>57.5</v>
      </c>
      <c r="BJ13" s="12">
        <v>181</v>
      </c>
      <c r="BK13" s="12">
        <v>89</v>
      </c>
      <c r="BL13" s="24">
        <f t="shared" si="1"/>
        <v>86.399999999999991</v>
      </c>
      <c r="BM13" s="12">
        <v>4.8</v>
      </c>
      <c r="BN13" s="12"/>
      <c r="BO13">
        <f t="shared" si="3"/>
        <v>5.28</v>
      </c>
      <c r="BP13">
        <f t="shared" si="2"/>
        <v>49.585200000000007</v>
      </c>
      <c r="BQ13" s="12">
        <v>0.56000000000000005</v>
      </c>
      <c r="BR13" s="12">
        <v>1.63</v>
      </c>
      <c r="BS13" s="12">
        <v>1.65</v>
      </c>
      <c r="BT13" s="12">
        <v>3.44</v>
      </c>
      <c r="BU13" s="12">
        <v>0.21</v>
      </c>
      <c r="BV13" s="12">
        <v>1.44</v>
      </c>
      <c r="BW13" s="12">
        <v>0.47</v>
      </c>
      <c r="BX13" s="12">
        <v>505</v>
      </c>
      <c r="BZ13" s="12">
        <v>1.4350000000000001</v>
      </c>
      <c r="CA13" s="12">
        <v>103.3</v>
      </c>
      <c r="CB13" s="12">
        <v>1.51</v>
      </c>
      <c r="CC13" s="12"/>
      <c r="CD13" s="12">
        <v>67</v>
      </c>
      <c r="CE13" s="12">
        <v>13</v>
      </c>
      <c r="CF13" s="12">
        <v>4.0000000000000001E-3</v>
      </c>
      <c r="CG13" s="12">
        <v>63</v>
      </c>
      <c r="CH13" s="12">
        <v>0.91</v>
      </c>
      <c r="CI13" s="12">
        <v>3.73</v>
      </c>
      <c r="CJ13" s="12">
        <v>4.4800000000000004</v>
      </c>
      <c r="CK13" s="12">
        <v>1</v>
      </c>
      <c r="CM13" s="12">
        <v>4</v>
      </c>
      <c r="CN13" s="25">
        <v>849.12087912087895</v>
      </c>
      <c r="CO13" s="25">
        <v>409.01098901098896</v>
      </c>
      <c r="CP13" s="25">
        <v>109.1</v>
      </c>
      <c r="CQ13" s="25">
        <v>747.10000000000014</v>
      </c>
      <c r="CR13" s="25">
        <v>7.6695328973578851</v>
      </c>
    </row>
    <row r="14" spans="1:96">
      <c r="A14">
        <v>1</v>
      </c>
      <c r="B14">
        <v>2</v>
      </c>
      <c r="C14">
        <v>1</v>
      </c>
      <c r="D14" t="s">
        <v>126</v>
      </c>
      <c r="E14">
        <v>12</v>
      </c>
      <c r="F14">
        <v>0</v>
      </c>
      <c r="G14" s="18">
        <v>0</v>
      </c>
      <c r="H14" s="18">
        <v>1</v>
      </c>
      <c r="I14" s="12">
        <v>15</v>
      </c>
      <c r="J14" s="12" t="s">
        <v>127</v>
      </c>
      <c r="K14" s="12">
        <v>13053256971</v>
      </c>
      <c r="L14" s="12">
        <v>17559170</v>
      </c>
      <c r="M14" s="19">
        <v>44696</v>
      </c>
      <c r="N14" s="12" t="s">
        <v>128</v>
      </c>
      <c r="O14" s="12">
        <v>0</v>
      </c>
      <c r="P14" s="12" t="s">
        <v>97</v>
      </c>
      <c r="Q14" s="20">
        <v>20</v>
      </c>
      <c r="R14" s="12">
        <v>170</v>
      </c>
      <c r="S14" s="12">
        <v>65</v>
      </c>
      <c r="T14" s="21">
        <f t="shared" si="0"/>
        <v>22.491349480968861</v>
      </c>
      <c r="U14" s="12" t="s">
        <v>103</v>
      </c>
      <c r="V14" s="22">
        <v>1</v>
      </c>
      <c r="W14" s="12">
        <v>61</v>
      </c>
      <c r="X14" s="22">
        <v>1</v>
      </c>
      <c r="Y14" s="22">
        <v>0</v>
      </c>
      <c r="Z14" s="22" t="s">
        <v>108</v>
      </c>
      <c r="AA14" s="22" t="s">
        <v>108</v>
      </c>
      <c r="AB14" s="22">
        <v>1</v>
      </c>
      <c r="AC14" s="22">
        <v>0</v>
      </c>
      <c r="AD14" s="12">
        <v>1.7</v>
      </c>
      <c r="AE14">
        <v>3.68</v>
      </c>
      <c r="AF14">
        <v>76.2</v>
      </c>
      <c r="AG14" s="12">
        <v>2.8</v>
      </c>
      <c r="AH14" s="12">
        <v>0.6</v>
      </c>
      <c r="AI14" s="12">
        <v>0.2</v>
      </c>
      <c r="AJ14" s="12">
        <v>132</v>
      </c>
      <c r="AK14" s="12">
        <v>40</v>
      </c>
      <c r="AL14" s="12">
        <v>13.1</v>
      </c>
      <c r="AM14" s="12">
        <v>44.2</v>
      </c>
      <c r="AN14" s="12">
        <v>93</v>
      </c>
      <c r="AO14" t="s">
        <v>112</v>
      </c>
      <c r="AP14" t="s">
        <v>112</v>
      </c>
      <c r="AR14" s="12">
        <v>2.2000000000000002</v>
      </c>
      <c r="AS14" s="12">
        <v>0.16</v>
      </c>
      <c r="AT14" s="12">
        <v>1.3</v>
      </c>
      <c r="AV14" s="12">
        <v>60.8</v>
      </c>
      <c r="AW14" s="12">
        <v>41.8</v>
      </c>
      <c r="AX14" s="12">
        <v>14.6</v>
      </c>
      <c r="AY14" s="12">
        <v>3.28</v>
      </c>
      <c r="AZ14" s="12">
        <v>11.32</v>
      </c>
      <c r="BA14" s="12">
        <v>27</v>
      </c>
      <c r="BB14" s="12">
        <v>23</v>
      </c>
      <c r="BC14" s="12">
        <v>67</v>
      </c>
      <c r="BD14" s="12">
        <v>35</v>
      </c>
      <c r="BE14" s="12">
        <v>147</v>
      </c>
      <c r="BF14" s="12">
        <v>101</v>
      </c>
      <c r="BG14" s="12">
        <v>6</v>
      </c>
      <c r="BH14" s="12">
        <v>5.74</v>
      </c>
      <c r="BI14" s="12">
        <v>74.599999999999994</v>
      </c>
      <c r="BJ14" s="12">
        <v>257</v>
      </c>
      <c r="BK14" s="12">
        <v>100</v>
      </c>
      <c r="BL14" s="24">
        <f t="shared" si="1"/>
        <v>78.12</v>
      </c>
      <c r="BM14" s="12">
        <v>4.34</v>
      </c>
      <c r="BN14" s="12"/>
      <c r="BO14">
        <f t="shared" si="3"/>
        <v>2.8200000000000003</v>
      </c>
      <c r="BP14">
        <f t="shared" si="2"/>
        <v>177.97545</v>
      </c>
      <c r="BQ14" s="12">
        <v>2.0099999999999998</v>
      </c>
      <c r="BR14" s="12">
        <v>1.31</v>
      </c>
      <c r="BS14" s="12">
        <v>1.51</v>
      </c>
      <c r="BT14" s="12">
        <v>0.77</v>
      </c>
      <c r="BU14" s="12">
        <v>0.74</v>
      </c>
      <c r="BV14" s="12">
        <v>1.58</v>
      </c>
      <c r="BW14" s="12">
        <v>0.39</v>
      </c>
      <c r="BX14" s="12">
        <v>22</v>
      </c>
      <c r="BZ14" s="12">
        <v>1.2809999999999999</v>
      </c>
      <c r="CA14" s="12">
        <v>125.6</v>
      </c>
      <c r="CB14" s="12">
        <v>1.68</v>
      </c>
      <c r="CC14" s="12"/>
      <c r="CD14" s="12">
        <v>37.21</v>
      </c>
      <c r="CE14" s="12">
        <v>14</v>
      </c>
      <c r="CF14" t="s">
        <v>104</v>
      </c>
      <c r="CG14" s="12">
        <v>67</v>
      </c>
      <c r="CH14" s="12">
        <v>0.94</v>
      </c>
      <c r="CI14" s="12">
        <v>3.48</v>
      </c>
      <c r="CJ14" s="12">
        <v>4.92</v>
      </c>
      <c r="CK14" s="12">
        <v>1</v>
      </c>
      <c r="CM14" s="12">
        <v>7.5</v>
      </c>
      <c r="CN14" s="25">
        <v>692.92682926829298</v>
      </c>
      <c r="CO14" s="25">
        <v>367.31707317073165</v>
      </c>
      <c r="CP14" s="25">
        <v>81.470588235294002</v>
      </c>
      <c r="CQ14" s="25">
        <v>491.76470588235304</v>
      </c>
      <c r="CR14" s="25">
        <v>6.3000605353960362</v>
      </c>
    </row>
    <row r="15" spans="1:96">
      <c r="A15">
        <v>0</v>
      </c>
      <c r="B15">
        <v>0</v>
      </c>
      <c r="C15">
        <v>0</v>
      </c>
      <c r="D15" t="s">
        <v>99</v>
      </c>
      <c r="E15">
        <v>17</v>
      </c>
      <c r="F15">
        <v>0</v>
      </c>
      <c r="G15" s="18">
        <v>0</v>
      </c>
      <c r="H15" s="18">
        <v>1</v>
      </c>
      <c r="I15" s="12">
        <v>16</v>
      </c>
      <c r="J15" s="12" t="s">
        <v>129</v>
      </c>
      <c r="K15" s="12">
        <v>18005603333</v>
      </c>
      <c r="L15" s="12">
        <v>17559279</v>
      </c>
      <c r="M15" s="19">
        <v>44696</v>
      </c>
      <c r="N15" s="12" t="s">
        <v>130</v>
      </c>
      <c r="O15" s="12">
        <v>0</v>
      </c>
      <c r="P15" s="12" t="s">
        <v>97</v>
      </c>
      <c r="Q15" s="20">
        <v>20</v>
      </c>
      <c r="R15" s="12">
        <v>170</v>
      </c>
      <c r="S15" s="12">
        <v>68</v>
      </c>
      <c r="T15" s="21">
        <f t="shared" si="0"/>
        <v>23.529411764705884</v>
      </c>
      <c r="U15" s="12" t="s">
        <v>103</v>
      </c>
      <c r="V15" s="22">
        <v>1</v>
      </c>
      <c r="W15" s="12">
        <v>56</v>
      </c>
      <c r="X15" s="22">
        <v>0</v>
      </c>
      <c r="Y15" s="22">
        <v>1</v>
      </c>
      <c r="Z15" s="22" t="s">
        <v>93</v>
      </c>
      <c r="AA15" s="22" t="s">
        <v>108</v>
      </c>
      <c r="AB15" s="22">
        <v>0</v>
      </c>
      <c r="AC15" s="22">
        <v>0</v>
      </c>
      <c r="AD15" s="12">
        <v>1.7</v>
      </c>
      <c r="AE15">
        <v>6.22</v>
      </c>
      <c r="AF15">
        <v>53.4</v>
      </c>
      <c r="AG15" s="12">
        <v>3.32</v>
      </c>
      <c r="AH15" s="12">
        <v>1.38</v>
      </c>
      <c r="AI15" s="12">
        <v>0.53</v>
      </c>
      <c r="AJ15" s="12">
        <v>140</v>
      </c>
      <c r="AK15" s="12">
        <v>39.9</v>
      </c>
      <c r="AL15" s="12">
        <v>13</v>
      </c>
      <c r="AM15" s="12">
        <v>44.9</v>
      </c>
      <c r="AN15" s="12">
        <v>180</v>
      </c>
      <c r="AO15" s="12">
        <v>0.2</v>
      </c>
      <c r="AP15" s="12">
        <v>14</v>
      </c>
      <c r="AR15" s="12">
        <v>3.45</v>
      </c>
      <c r="AS15" s="12">
        <v>0.34</v>
      </c>
      <c r="AT15" s="12">
        <v>2.08</v>
      </c>
      <c r="AV15" s="12">
        <v>65.2</v>
      </c>
      <c r="AW15" s="12">
        <v>43.1</v>
      </c>
      <c r="AX15" s="12">
        <v>5.4</v>
      </c>
      <c r="AY15" s="12">
        <v>1.45</v>
      </c>
      <c r="AZ15" s="12">
        <v>3.95</v>
      </c>
      <c r="BA15" s="12">
        <v>23</v>
      </c>
      <c r="BB15" s="12">
        <v>19</v>
      </c>
      <c r="BC15" s="12">
        <v>74</v>
      </c>
      <c r="BD15" s="12">
        <v>21</v>
      </c>
      <c r="BE15" s="12">
        <v>193</v>
      </c>
      <c r="BF15" s="12">
        <v>72</v>
      </c>
      <c r="BG15" s="12">
        <v>10</v>
      </c>
      <c r="BH15" s="12">
        <v>4.4000000000000004</v>
      </c>
      <c r="BI15" s="12">
        <v>69.400000000000006</v>
      </c>
      <c r="BJ15" s="12">
        <v>275</v>
      </c>
      <c r="BK15" s="12">
        <v>106</v>
      </c>
      <c r="BL15" s="24">
        <f t="shared" si="1"/>
        <v>85.320000000000007</v>
      </c>
      <c r="BM15" s="12">
        <v>4.74</v>
      </c>
      <c r="BN15" s="12"/>
      <c r="BO15">
        <f t="shared" si="3"/>
        <v>3.76</v>
      </c>
      <c r="BP15">
        <f t="shared" si="2"/>
        <v>42.501599999999996</v>
      </c>
      <c r="BQ15" s="12">
        <v>0.48</v>
      </c>
      <c r="BR15" s="12">
        <v>2.11</v>
      </c>
      <c r="BS15" s="12">
        <v>2.15</v>
      </c>
      <c r="BT15" s="12">
        <v>1.1000000000000001</v>
      </c>
      <c r="BU15" s="12">
        <v>0.55000000000000004</v>
      </c>
      <c r="BV15" s="12">
        <v>1.29</v>
      </c>
      <c r="BW15" s="12">
        <v>0.49</v>
      </c>
      <c r="BX15" s="12">
        <v>72</v>
      </c>
      <c r="BZ15" s="12">
        <v>2.605</v>
      </c>
      <c r="CA15" s="12">
        <v>67.400000000000006</v>
      </c>
      <c r="CB15" s="12">
        <v>1.1499999999999999</v>
      </c>
      <c r="CC15" s="12"/>
      <c r="CD15" s="12">
        <v>39.71</v>
      </c>
      <c r="CE15" s="12">
        <v>8</v>
      </c>
      <c r="CF15" t="s">
        <v>104</v>
      </c>
      <c r="CG15" s="12">
        <v>61</v>
      </c>
      <c r="CH15" s="12">
        <v>1.07</v>
      </c>
      <c r="CI15" s="12">
        <v>3.76</v>
      </c>
      <c r="CJ15" s="12">
        <v>4.92</v>
      </c>
      <c r="CK15" s="12">
        <v>0</v>
      </c>
      <c r="CM15" s="12">
        <v>0</v>
      </c>
      <c r="CN15" s="25">
        <v>989.26829268292704</v>
      </c>
      <c r="CO15" s="25">
        <v>224.63414634146341</v>
      </c>
      <c r="CP15" s="25">
        <v>46.176470588234999</v>
      </c>
      <c r="CQ15" s="25">
        <v>459.41176470588238</v>
      </c>
      <c r="CR15" s="25">
        <v>6.9808374873972197</v>
      </c>
    </row>
    <row r="16" spans="1:96">
      <c r="A16">
        <v>0</v>
      </c>
      <c r="B16">
        <v>0</v>
      </c>
      <c r="C16">
        <v>0</v>
      </c>
      <c r="D16" t="s">
        <v>99</v>
      </c>
      <c r="E16">
        <v>17</v>
      </c>
      <c r="F16">
        <v>0</v>
      </c>
      <c r="G16" s="18">
        <v>0</v>
      </c>
      <c r="H16" s="18">
        <v>1</v>
      </c>
      <c r="I16" s="12">
        <v>17</v>
      </c>
      <c r="J16" s="12" t="s">
        <v>131</v>
      </c>
      <c r="K16" s="12">
        <v>18156079985</v>
      </c>
      <c r="L16" s="12">
        <v>17225866</v>
      </c>
      <c r="M16" s="19">
        <v>44693</v>
      </c>
      <c r="N16" s="12" t="s">
        <v>130</v>
      </c>
      <c r="O16" s="12">
        <v>0</v>
      </c>
      <c r="P16" s="12" t="s">
        <v>97</v>
      </c>
      <c r="Q16" s="20">
        <v>25</v>
      </c>
      <c r="R16" s="12">
        <v>155</v>
      </c>
      <c r="S16" s="12">
        <v>53</v>
      </c>
      <c r="T16" s="21">
        <f t="shared" si="0"/>
        <v>22.060353798126947</v>
      </c>
      <c r="U16" s="12" t="s">
        <v>107</v>
      </c>
      <c r="V16" s="22">
        <v>0</v>
      </c>
      <c r="W16" s="12">
        <v>72</v>
      </c>
      <c r="X16" s="22">
        <v>0</v>
      </c>
      <c r="Y16" s="22">
        <v>1</v>
      </c>
      <c r="Z16" s="22" t="s">
        <v>132</v>
      </c>
      <c r="AA16" s="22" t="s">
        <v>108</v>
      </c>
      <c r="AB16" s="22">
        <v>0</v>
      </c>
      <c r="AC16" s="22">
        <v>0</v>
      </c>
      <c r="AD16" s="12">
        <v>1.55</v>
      </c>
      <c r="AE16">
        <v>5.24</v>
      </c>
      <c r="AF16">
        <v>49.8</v>
      </c>
      <c r="AG16" s="12">
        <v>2.61</v>
      </c>
      <c r="AH16" s="12">
        <v>2.19</v>
      </c>
      <c r="AI16" s="12">
        <v>0.32</v>
      </c>
      <c r="AJ16" s="12">
        <v>116</v>
      </c>
      <c r="AK16" s="12">
        <v>35.5</v>
      </c>
      <c r="AL16" s="12">
        <v>14.5</v>
      </c>
      <c r="AM16" s="12">
        <v>47.2</v>
      </c>
      <c r="AN16" s="12">
        <v>178</v>
      </c>
      <c r="AO16" s="12">
        <v>0.22</v>
      </c>
      <c r="AP16" s="12">
        <v>17.2</v>
      </c>
      <c r="AR16" s="12">
        <v>3.95</v>
      </c>
      <c r="AS16" s="12">
        <v>0.18</v>
      </c>
      <c r="AT16" s="12">
        <v>0.97</v>
      </c>
      <c r="AV16" s="12">
        <v>66.400000000000006</v>
      </c>
      <c r="AW16" s="12">
        <v>42.2</v>
      </c>
      <c r="AX16" s="12">
        <v>5.37</v>
      </c>
      <c r="AY16" s="12">
        <v>1</v>
      </c>
      <c r="AZ16" s="12">
        <v>4.37</v>
      </c>
      <c r="BA16" s="12">
        <v>18</v>
      </c>
      <c r="BB16" s="12">
        <v>19</v>
      </c>
      <c r="BC16" s="12">
        <v>132</v>
      </c>
      <c r="BD16" s="12">
        <v>15</v>
      </c>
      <c r="BE16" s="12">
        <v>217</v>
      </c>
      <c r="BF16" s="12">
        <v>61</v>
      </c>
      <c r="BG16" s="12">
        <v>9</v>
      </c>
      <c r="BH16" s="12">
        <v>8.99</v>
      </c>
      <c r="BI16" s="12">
        <v>65.2</v>
      </c>
      <c r="BJ16" s="12">
        <v>196</v>
      </c>
      <c r="BK16" s="12">
        <v>25</v>
      </c>
      <c r="BL16" s="24">
        <f t="shared" si="1"/>
        <v>115.74</v>
      </c>
      <c r="BM16" s="12">
        <v>6.43</v>
      </c>
      <c r="BN16" s="12"/>
      <c r="BO16">
        <f t="shared" si="3"/>
        <v>3.92</v>
      </c>
      <c r="BP16">
        <f t="shared" si="2"/>
        <v>51.356099999999998</v>
      </c>
      <c r="BQ16" s="12">
        <v>0.57999999999999996</v>
      </c>
      <c r="BR16" s="12">
        <v>2.4500000000000002</v>
      </c>
      <c r="BS16" s="12">
        <v>1.97</v>
      </c>
      <c r="BT16" s="12">
        <v>1.22</v>
      </c>
      <c r="BU16" s="12">
        <v>0.25</v>
      </c>
      <c r="BV16" s="12">
        <v>2.29</v>
      </c>
      <c r="BW16" s="12">
        <v>0.46</v>
      </c>
      <c r="BX16" s="12">
        <v>24</v>
      </c>
      <c r="BZ16" s="12">
        <v>5.3079999999999998</v>
      </c>
      <c r="CA16" s="12">
        <v>107.2</v>
      </c>
      <c r="CB16" s="12">
        <v>1.84</v>
      </c>
      <c r="CC16" s="12"/>
      <c r="CD16" s="12">
        <v>20.37</v>
      </c>
      <c r="CE16" s="12">
        <v>12</v>
      </c>
      <c r="CF16" t="s">
        <v>104</v>
      </c>
      <c r="CG16" s="12">
        <v>62</v>
      </c>
      <c r="CH16" s="12">
        <v>1.02</v>
      </c>
      <c r="CI16" s="12">
        <v>3.24</v>
      </c>
      <c r="CJ16" s="12">
        <v>4.3</v>
      </c>
      <c r="CK16" s="12">
        <v>0</v>
      </c>
      <c r="CM16" s="12">
        <v>0</v>
      </c>
      <c r="CN16" s="25">
        <v>842.92682926829298</v>
      </c>
      <c r="CO16" s="25">
        <v>370.97560975609753</v>
      </c>
      <c r="CP16" s="25">
        <v>88.823529411764994</v>
      </c>
      <c r="CQ16" s="25">
        <v>424.11764705882354</v>
      </c>
      <c r="CR16" s="25">
        <v>7.02686976589876</v>
      </c>
    </row>
    <row r="17" spans="1:96">
      <c r="A17">
        <v>1</v>
      </c>
      <c r="B17">
        <v>1</v>
      </c>
      <c r="C17">
        <v>1</v>
      </c>
      <c r="D17" t="s">
        <v>133</v>
      </c>
      <c r="E17">
        <v>12</v>
      </c>
      <c r="F17">
        <v>1</v>
      </c>
      <c r="G17" s="18">
        <v>0</v>
      </c>
      <c r="H17" s="18">
        <v>2</v>
      </c>
      <c r="I17" s="12">
        <v>18</v>
      </c>
      <c r="J17" s="12" t="s">
        <v>134</v>
      </c>
      <c r="K17" s="12">
        <v>18997092833</v>
      </c>
      <c r="L17" s="12">
        <v>17201092</v>
      </c>
      <c r="M17" s="19">
        <v>44690</v>
      </c>
      <c r="N17" s="12" t="s">
        <v>101</v>
      </c>
      <c r="O17" s="12">
        <v>0</v>
      </c>
      <c r="P17" s="12" t="s">
        <v>97</v>
      </c>
      <c r="Q17" s="20">
        <v>20</v>
      </c>
      <c r="R17" s="12">
        <v>169</v>
      </c>
      <c r="S17" s="12">
        <v>66</v>
      </c>
      <c r="T17" s="21">
        <f t="shared" si="0"/>
        <v>23.1084345786212</v>
      </c>
      <c r="U17" s="12" t="s">
        <v>103</v>
      </c>
      <c r="V17" s="22">
        <v>1</v>
      </c>
      <c r="W17" s="12">
        <v>45</v>
      </c>
      <c r="X17" s="22">
        <v>1</v>
      </c>
      <c r="Y17" s="22">
        <v>0</v>
      </c>
      <c r="Z17" s="22" t="s">
        <v>108</v>
      </c>
      <c r="AA17" s="22" t="s">
        <v>108</v>
      </c>
      <c r="AB17" s="22">
        <v>1</v>
      </c>
      <c r="AC17" s="22">
        <v>1</v>
      </c>
      <c r="AD17" s="12">
        <v>1.69</v>
      </c>
      <c r="AE17">
        <v>9.0399999999999991</v>
      </c>
      <c r="AF17">
        <v>68.400000000000006</v>
      </c>
      <c r="AG17" s="12">
        <v>6.18</v>
      </c>
      <c r="AH17" s="12">
        <v>2.37</v>
      </c>
      <c r="AI17" s="12">
        <v>0.38</v>
      </c>
      <c r="AJ17" s="12">
        <v>149</v>
      </c>
      <c r="AK17" s="12">
        <v>43.1</v>
      </c>
      <c r="AL17" s="12">
        <v>12.6</v>
      </c>
      <c r="AM17" s="12">
        <v>43.4</v>
      </c>
      <c r="AN17" s="12">
        <v>229</v>
      </c>
      <c r="AO17" s="12">
        <v>0.24</v>
      </c>
      <c r="AP17" s="12">
        <v>11.7</v>
      </c>
      <c r="AR17" s="12">
        <v>2.1800000000000002</v>
      </c>
      <c r="AS17" s="12">
        <v>0.12</v>
      </c>
      <c r="AT17" s="12">
        <v>1.18</v>
      </c>
      <c r="AV17" s="12">
        <v>66</v>
      </c>
      <c r="AW17" s="12">
        <v>45.9</v>
      </c>
      <c r="AX17" s="12">
        <v>12.77</v>
      </c>
      <c r="AY17" s="12">
        <v>2.87</v>
      </c>
      <c r="AZ17" s="12">
        <v>9.9</v>
      </c>
      <c r="BA17" s="12">
        <v>14</v>
      </c>
      <c r="BB17" s="12">
        <v>20</v>
      </c>
      <c r="BC17" s="12">
        <v>122</v>
      </c>
      <c r="BD17" s="12">
        <v>28</v>
      </c>
      <c r="BE17" s="12">
        <v>187</v>
      </c>
      <c r="BF17" s="12">
        <v>151</v>
      </c>
      <c r="BG17" s="12">
        <v>16</v>
      </c>
      <c r="BH17" s="12">
        <v>5.15</v>
      </c>
      <c r="BI17" s="12">
        <v>104</v>
      </c>
      <c r="BJ17" s="12">
        <v>365</v>
      </c>
      <c r="BK17" s="12">
        <v>79</v>
      </c>
      <c r="BL17" s="24">
        <f t="shared" si="1"/>
        <v>94.5</v>
      </c>
      <c r="BM17" s="12">
        <v>5.25</v>
      </c>
      <c r="BN17" s="12"/>
      <c r="BO17">
        <f t="shared" si="3"/>
        <v>4.13</v>
      </c>
      <c r="BP17">
        <f t="shared" si="2"/>
        <v>99.170400000000015</v>
      </c>
      <c r="BQ17" s="12">
        <v>1.1200000000000001</v>
      </c>
      <c r="BR17" s="12">
        <v>0.8</v>
      </c>
      <c r="BS17" s="12">
        <v>1.33</v>
      </c>
      <c r="BT17" s="12">
        <v>2.92</v>
      </c>
      <c r="BU17" s="12">
        <v>0.41</v>
      </c>
      <c r="BV17" s="12">
        <v>0.96</v>
      </c>
      <c r="BW17" s="12">
        <v>0.43</v>
      </c>
      <c r="BX17" s="12">
        <v>91</v>
      </c>
      <c r="BZ17" s="12">
        <v>1.079</v>
      </c>
      <c r="CA17" s="12">
        <v>122.6</v>
      </c>
      <c r="CB17" s="12">
        <v>2.0299999999999998</v>
      </c>
      <c r="CC17" s="12"/>
      <c r="CD17" s="12">
        <v>31.29</v>
      </c>
      <c r="CE17" s="12">
        <v>19</v>
      </c>
      <c r="CF17" t="s">
        <v>104</v>
      </c>
      <c r="CG17" s="12">
        <v>58</v>
      </c>
      <c r="CH17">
        <v>1.1000000000000001</v>
      </c>
      <c r="CI17" s="12">
        <v>3.43</v>
      </c>
      <c r="CJ17" s="12">
        <v>4.75</v>
      </c>
      <c r="CK17" s="12">
        <v>1</v>
      </c>
      <c r="CM17" s="12">
        <v>13</v>
      </c>
      <c r="CN17" s="25">
        <v>320.97560975609753</v>
      </c>
      <c r="CO17" s="25">
        <v>407.56097560975604</v>
      </c>
      <c r="CP17" s="25">
        <v>144.41176470588201</v>
      </c>
      <c r="CQ17" s="25">
        <v>502.05882352941188</v>
      </c>
      <c r="CR17" s="25">
        <v>8.4522922366075175</v>
      </c>
    </row>
    <row r="18" spans="1:96">
      <c r="A18">
        <v>0</v>
      </c>
      <c r="B18">
        <v>0</v>
      </c>
      <c r="C18">
        <v>0</v>
      </c>
      <c r="D18" t="s">
        <v>135</v>
      </c>
      <c r="E18">
        <v>15</v>
      </c>
      <c r="F18">
        <v>0</v>
      </c>
      <c r="G18" s="18">
        <v>0</v>
      </c>
      <c r="H18" s="18">
        <v>1</v>
      </c>
      <c r="I18" s="12">
        <v>19</v>
      </c>
      <c r="J18" s="12" t="s">
        <v>136</v>
      </c>
      <c r="K18" s="12">
        <v>13275833319</v>
      </c>
      <c r="L18" s="12">
        <v>17557887</v>
      </c>
      <c r="M18" s="19">
        <v>44699</v>
      </c>
      <c r="N18" s="12" t="s">
        <v>137</v>
      </c>
      <c r="O18" s="12">
        <v>0</v>
      </c>
      <c r="P18" s="12" t="s">
        <v>97</v>
      </c>
      <c r="Q18" s="20">
        <v>35</v>
      </c>
      <c r="R18" s="12">
        <v>160</v>
      </c>
      <c r="S18" s="12">
        <v>60</v>
      </c>
      <c r="T18" s="21">
        <f t="shared" si="0"/>
        <v>23.437499999999996</v>
      </c>
      <c r="U18" s="12" t="s">
        <v>103</v>
      </c>
      <c r="V18" s="22">
        <v>1</v>
      </c>
      <c r="W18" s="12">
        <v>54</v>
      </c>
      <c r="X18" s="22">
        <v>1</v>
      </c>
      <c r="Y18" s="22">
        <v>0</v>
      </c>
      <c r="Z18" s="22" t="s">
        <v>93</v>
      </c>
      <c r="AA18" s="22" t="s">
        <v>108</v>
      </c>
      <c r="AB18" s="22">
        <v>0</v>
      </c>
      <c r="AC18" s="22">
        <v>1</v>
      </c>
      <c r="AD18" s="12">
        <v>1.6</v>
      </c>
      <c r="AE18">
        <v>6.17</v>
      </c>
      <c r="AF18">
        <v>59.1</v>
      </c>
      <c r="AG18" s="12">
        <v>3.65</v>
      </c>
      <c r="AH18" s="12">
        <v>1.99</v>
      </c>
      <c r="AI18" s="12">
        <v>0.47</v>
      </c>
      <c r="AJ18" s="12">
        <v>142</v>
      </c>
      <c r="AK18" s="12">
        <v>41.1</v>
      </c>
      <c r="AL18" s="12">
        <v>12.4</v>
      </c>
      <c r="AM18" s="12">
        <v>40.4</v>
      </c>
      <c r="AN18" s="12">
        <v>195</v>
      </c>
      <c r="AO18" s="12">
        <v>0.2</v>
      </c>
      <c r="AP18" s="12">
        <v>11.6</v>
      </c>
      <c r="AR18" s="12">
        <v>2.38</v>
      </c>
      <c r="AS18" s="12">
        <v>0.12</v>
      </c>
      <c r="AT18" s="12">
        <v>0.72</v>
      </c>
      <c r="AV18" s="12">
        <v>65.099999999999994</v>
      </c>
      <c r="AW18" s="12">
        <v>42.8</v>
      </c>
      <c r="AX18" s="12">
        <v>11.31</v>
      </c>
      <c r="AY18" s="12">
        <v>2.34</v>
      </c>
      <c r="AZ18" s="12">
        <v>8.9700000000000006</v>
      </c>
      <c r="BA18" s="12">
        <v>32</v>
      </c>
      <c r="BB18" s="12">
        <v>23</v>
      </c>
      <c r="BC18" s="12">
        <v>55</v>
      </c>
      <c r="BD18" s="12">
        <v>30</v>
      </c>
      <c r="BE18" s="12">
        <v>192</v>
      </c>
      <c r="BF18" s="12">
        <v>116</v>
      </c>
      <c r="BG18" s="12">
        <v>11</v>
      </c>
      <c r="BH18" s="12">
        <v>7.23</v>
      </c>
      <c r="BI18" s="12">
        <v>77.2</v>
      </c>
      <c r="BJ18" s="12">
        <v>181</v>
      </c>
      <c r="BK18" s="12">
        <v>103</v>
      </c>
      <c r="BL18" s="24">
        <f t="shared" si="1"/>
        <v>88.38</v>
      </c>
      <c r="BM18" s="12">
        <v>4.91</v>
      </c>
      <c r="BN18" s="12"/>
      <c r="BO18">
        <f t="shared" si="3"/>
        <v>4.46</v>
      </c>
      <c r="BP18">
        <f t="shared" si="2"/>
        <v>37.188899999999997</v>
      </c>
      <c r="BQ18" s="12">
        <v>0.42</v>
      </c>
      <c r="BR18" s="12">
        <v>2.57</v>
      </c>
      <c r="BS18" s="12">
        <v>1.89</v>
      </c>
      <c r="BT18" s="12">
        <v>1.36</v>
      </c>
      <c r="BU18" s="12">
        <v>0.53</v>
      </c>
      <c r="BV18" s="12">
        <v>1.21</v>
      </c>
      <c r="BW18" s="12">
        <v>0.61</v>
      </c>
      <c r="BX18" s="12">
        <v>110</v>
      </c>
      <c r="BZ18" s="12">
        <v>1.3919999999999999</v>
      </c>
      <c r="CA18" s="12">
        <v>127.6</v>
      </c>
      <c r="CB18" s="12">
        <v>2.33</v>
      </c>
      <c r="CC18" s="12"/>
      <c r="CD18" s="12">
        <v>9.91</v>
      </c>
      <c r="CE18" s="12">
        <v>13</v>
      </c>
      <c r="CF18" t="s">
        <v>104</v>
      </c>
      <c r="CG18" s="12">
        <v>59</v>
      </c>
      <c r="CH18" s="12">
        <v>1.2</v>
      </c>
      <c r="CI18" s="12">
        <v>3.8</v>
      </c>
      <c r="CJ18" s="12">
        <v>5.0999999999999996</v>
      </c>
      <c r="CK18" s="12">
        <v>0</v>
      </c>
      <c r="CM18" s="12">
        <v>0</v>
      </c>
      <c r="CN18" s="25">
        <v>819.75609756097595</v>
      </c>
      <c r="CO18" s="25">
        <v>397.80487804878044</v>
      </c>
      <c r="CP18" s="25">
        <v>79.705882352941003</v>
      </c>
      <c r="CQ18" s="25">
        <v>466.76470588235298</v>
      </c>
      <c r="CR18" s="25">
        <v>7.6226662881165801</v>
      </c>
    </row>
    <row r="19" spans="1:96">
      <c r="A19">
        <v>1</v>
      </c>
      <c r="B19">
        <v>2</v>
      </c>
      <c r="C19">
        <v>0</v>
      </c>
      <c r="D19" t="s">
        <v>99</v>
      </c>
      <c r="E19">
        <v>17</v>
      </c>
      <c r="F19">
        <v>1</v>
      </c>
      <c r="G19" s="18">
        <v>0</v>
      </c>
      <c r="H19" s="18">
        <v>2</v>
      </c>
      <c r="I19" s="12">
        <v>20</v>
      </c>
      <c r="J19" s="12" t="s">
        <v>138</v>
      </c>
      <c r="K19" s="12">
        <v>13074051525</v>
      </c>
      <c r="L19" s="12">
        <v>17558227</v>
      </c>
      <c r="M19" s="19">
        <v>44692</v>
      </c>
      <c r="N19" s="12" t="s">
        <v>120</v>
      </c>
      <c r="O19" s="12">
        <v>1</v>
      </c>
      <c r="P19" s="12" t="s">
        <v>111</v>
      </c>
      <c r="Q19" s="20">
        <v>65</v>
      </c>
      <c r="R19" s="12">
        <v>165</v>
      </c>
      <c r="S19" s="12">
        <v>67</v>
      </c>
      <c r="T19" s="21">
        <f t="shared" si="0"/>
        <v>24.609733700642796</v>
      </c>
      <c r="U19" s="12" t="s">
        <v>103</v>
      </c>
      <c r="V19" s="22">
        <v>1</v>
      </c>
      <c r="W19" s="12">
        <v>68</v>
      </c>
      <c r="X19" s="22">
        <v>1</v>
      </c>
      <c r="Y19" s="22">
        <v>0</v>
      </c>
      <c r="Z19" s="22" t="s">
        <v>108</v>
      </c>
      <c r="AA19" s="22" t="s">
        <v>108</v>
      </c>
      <c r="AB19" s="22">
        <v>1</v>
      </c>
      <c r="AC19" s="22">
        <v>1</v>
      </c>
      <c r="AD19" s="12">
        <v>1.65</v>
      </c>
      <c r="AE19">
        <v>5.59</v>
      </c>
      <c r="AF19">
        <v>63.5</v>
      </c>
      <c r="AG19" s="12">
        <v>3.55</v>
      </c>
      <c r="AH19" s="12">
        <v>1.26</v>
      </c>
      <c r="AI19" s="12">
        <v>0.5</v>
      </c>
      <c r="AJ19" s="12">
        <v>141</v>
      </c>
      <c r="AK19" s="12">
        <v>41.8</v>
      </c>
      <c r="AL19" s="12">
        <v>12.9</v>
      </c>
      <c r="AM19" s="12">
        <v>41.9</v>
      </c>
      <c r="AN19" s="12">
        <v>154</v>
      </c>
      <c r="AO19" s="12">
        <v>0.18</v>
      </c>
      <c r="AP19" s="12">
        <v>15</v>
      </c>
      <c r="AR19" s="12">
        <v>2.36</v>
      </c>
      <c r="AS19" s="12">
        <v>0.2</v>
      </c>
      <c r="AT19" s="12">
        <v>1.2</v>
      </c>
      <c r="AV19" s="12">
        <v>65.599999999999994</v>
      </c>
      <c r="AW19" s="12">
        <v>42.6</v>
      </c>
      <c r="AX19" s="12">
        <v>9.89</v>
      </c>
      <c r="AY19" s="12">
        <v>2.0699999999999998</v>
      </c>
      <c r="AZ19" s="12">
        <v>7.82</v>
      </c>
      <c r="BA19" s="12">
        <v>25</v>
      </c>
      <c r="BB19" s="12">
        <v>25</v>
      </c>
      <c r="BC19" s="12">
        <v>78</v>
      </c>
      <c r="BD19" s="12">
        <v>40</v>
      </c>
      <c r="BE19" s="12">
        <v>200</v>
      </c>
      <c r="BF19" s="12">
        <v>195</v>
      </c>
      <c r="BG19" s="12">
        <v>12</v>
      </c>
      <c r="BH19" s="12">
        <v>5.41</v>
      </c>
      <c r="BI19" s="12">
        <v>112.3</v>
      </c>
      <c r="BJ19" s="12">
        <v>357</v>
      </c>
      <c r="BK19" s="12">
        <v>61</v>
      </c>
      <c r="BL19" s="24">
        <f t="shared" si="1"/>
        <v>75.959999999999994</v>
      </c>
      <c r="BM19" s="12">
        <v>4.22</v>
      </c>
      <c r="BN19" s="12"/>
      <c r="BO19">
        <f t="shared" si="3"/>
        <v>6.33</v>
      </c>
      <c r="BP19">
        <f t="shared" si="2"/>
        <v>174.43365</v>
      </c>
      <c r="BQ19" s="12">
        <v>1.97</v>
      </c>
      <c r="BR19" s="12">
        <v>0.42</v>
      </c>
      <c r="BS19" s="12">
        <v>1.91</v>
      </c>
      <c r="BT19" s="12">
        <v>5.55</v>
      </c>
      <c r="BU19" s="12">
        <v>0.36</v>
      </c>
      <c r="BV19" s="12">
        <v>1.43</v>
      </c>
      <c r="BW19" s="12">
        <v>0.63</v>
      </c>
      <c r="BX19" s="12">
        <v>306</v>
      </c>
      <c r="BZ19" s="12">
        <v>5.0060000000000002</v>
      </c>
      <c r="CA19" s="12">
        <v>108.1</v>
      </c>
      <c r="CB19" s="12">
        <v>2.04</v>
      </c>
      <c r="CC19" s="12"/>
      <c r="CD19" s="12">
        <v>57.65</v>
      </c>
      <c r="CE19" s="12">
        <v>15</v>
      </c>
      <c r="CF19" s="12">
        <v>4.0000000000000001E-3</v>
      </c>
      <c r="CG19" s="12">
        <v>63</v>
      </c>
      <c r="CH19" s="12">
        <v>1</v>
      </c>
      <c r="CI19" s="12">
        <v>4.5</v>
      </c>
      <c r="CJ19" s="12">
        <v>5.3</v>
      </c>
      <c r="CK19" s="12">
        <v>2</v>
      </c>
      <c r="CM19" s="12">
        <v>20</v>
      </c>
      <c r="CN19" s="25">
        <v>322.19512195121951</v>
      </c>
      <c r="CO19" s="25">
        <v>305.12195121951214</v>
      </c>
      <c r="CP19" s="25">
        <v>382.94117647058829</v>
      </c>
      <c r="CQ19" s="25">
        <v>449.11764705882354</v>
      </c>
      <c r="CR19" s="25">
        <v>8.0901113952601929</v>
      </c>
    </row>
    <row r="20" spans="1:96">
      <c r="A20">
        <v>1</v>
      </c>
      <c r="B20">
        <v>2</v>
      </c>
      <c r="C20">
        <v>0</v>
      </c>
      <c r="D20" t="s">
        <v>99</v>
      </c>
      <c r="E20">
        <v>17</v>
      </c>
      <c r="F20">
        <v>0</v>
      </c>
      <c r="G20" s="18">
        <v>0</v>
      </c>
      <c r="H20" s="18">
        <v>1</v>
      </c>
      <c r="I20" s="12">
        <v>21</v>
      </c>
      <c r="J20" s="12" t="s">
        <v>139</v>
      </c>
      <c r="K20" s="12">
        <v>15056025954</v>
      </c>
      <c r="L20" s="12">
        <v>17558096</v>
      </c>
      <c r="M20" s="19">
        <v>44693</v>
      </c>
      <c r="N20" s="12" t="s">
        <v>120</v>
      </c>
      <c r="O20" s="12">
        <v>0</v>
      </c>
      <c r="P20" s="12" t="s">
        <v>97</v>
      </c>
      <c r="Q20" s="20">
        <v>15</v>
      </c>
      <c r="R20" s="12">
        <v>148</v>
      </c>
      <c r="S20" s="12">
        <v>62</v>
      </c>
      <c r="T20" s="21">
        <f t="shared" si="0"/>
        <v>28.305332359386416</v>
      </c>
      <c r="U20" s="12" t="s">
        <v>107</v>
      </c>
      <c r="V20" s="22">
        <v>0</v>
      </c>
      <c r="W20" s="12">
        <v>68</v>
      </c>
      <c r="X20" s="22">
        <v>0</v>
      </c>
      <c r="Y20" s="22">
        <v>0</v>
      </c>
      <c r="Z20" s="22" t="s">
        <v>93</v>
      </c>
      <c r="AA20" s="22" t="s">
        <v>93</v>
      </c>
      <c r="AB20" s="22">
        <v>0</v>
      </c>
      <c r="AC20" s="22">
        <v>0</v>
      </c>
      <c r="AD20" s="12">
        <v>1.48</v>
      </c>
      <c r="AE20">
        <v>5.64</v>
      </c>
      <c r="AF20">
        <v>55.5</v>
      </c>
      <c r="AG20" s="12">
        <v>3.13</v>
      </c>
      <c r="AH20" s="12">
        <v>2.21</v>
      </c>
      <c r="AI20" s="12">
        <v>0.24</v>
      </c>
      <c r="AJ20" s="12">
        <v>103</v>
      </c>
      <c r="AK20" s="12">
        <v>31.4</v>
      </c>
      <c r="AL20" s="12">
        <v>13.4</v>
      </c>
      <c r="AM20" s="12">
        <v>42.5</v>
      </c>
      <c r="AN20" s="12">
        <v>238</v>
      </c>
      <c r="AO20" s="12">
        <v>0.23</v>
      </c>
      <c r="AP20" s="12">
        <v>9.6999999999999993</v>
      </c>
      <c r="AR20" s="12">
        <v>3.77</v>
      </c>
      <c r="AS20" s="12">
        <v>0.55000000000000004</v>
      </c>
      <c r="AT20" s="12">
        <v>2.79</v>
      </c>
      <c r="AV20" s="12">
        <v>68.7</v>
      </c>
      <c r="AW20" s="12">
        <v>37.9</v>
      </c>
      <c r="AX20" s="12">
        <v>7.51</v>
      </c>
      <c r="AY20" s="12">
        <v>1.08</v>
      </c>
      <c r="AZ20" s="12">
        <v>6.43</v>
      </c>
      <c r="BA20" s="12">
        <v>16</v>
      </c>
      <c r="BB20" s="12">
        <v>22</v>
      </c>
      <c r="BC20" s="12">
        <v>111</v>
      </c>
      <c r="BD20" s="12">
        <v>18</v>
      </c>
      <c r="BE20" s="12">
        <v>162</v>
      </c>
      <c r="BF20" s="12">
        <v>105</v>
      </c>
      <c r="BG20" s="12">
        <v>11</v>
      </c>
      <c r="BH20" s="12">
        <v>5.25</v>
      </c>
      <c r="BI20" s="12">
        <v>52.4</v>
      </c>
      <c r="BJ20" s="12">
        <v>428</v>
      </c>
      <c r="BK20" s="12">
        <v>99</v>
      </c>
      <c r="BL20" s="24">
        <f t="shared" si="1"/>
        <v>94.679999999999993</v>
      </c>
      <c r="BM20" s="12">
        <v>5.26</v>
      </c>
      <c r="BN20" s="12"/>
      <c r="BO20">
        <f t="shared" si="3"/>
        <v>4.8100000000000005</v>
      </c>
      <c r="BP20">
        <f t="shared" si="2"/>
        <v>69.065100000000001</v>
      </c>
      <c r="BQ20" s="12">
        <v>0.78</v>
      </c>
      <c r="BR20" s="12">
        <v>1.53</v>
      </c>
      <c r="BS20" s="12">
        <v>3.28</v>
      </c>
      <c r="BT20" s="12">
        <v>2.66</v>
      </c>
      <c r="BU20" s="12">
        <v>0.62</v>
      </c>
      <c r="BV20" s="12">
        <v>1.46</v>
      </c>
      <c r="BW20" s="12">
        <v>0.83</v>
      </c>
      <c r="BX20" s="12">
        <v>15</v>
      </c>
      <c r="BZ20" s="12">
        <v>2.1280000000000001</v>
      </c>
      <c r="CA20" s="12">
        <v>98.4</v>
      </c>
      <c r="CB20" s="12">
        <v>1.91</v>
      </c>
      <c r="CC20" s="12"/>
      <c r="CD20" s="12">
        <v>50.2</v>
      </c>
      <c r="CE20" s="12">
        <v>12</v>
      </c>
      <c r="CF20" t="s">
        <v>104</v>
      </c>
      <c r="CG20" s="12">
        <v>62</v>
      </c>
      <c r="CH20" s="12">
        <v>1.1299999999999999</v>
      </c>
      <c r="CI20" s="12">
        <v>3.71</v>
      </c>
      <c r="CJ20" s="12">
        <v>4.66</v>
      </c>
      <c r="CK20" s="12">
        <v>1</v>
      </c>
      <c r="CM20" s="12">
        <v>9</v>
      </c>
      <c r="CN20" s="25">
        <v>777.07317073170702</v>
      </c>
      <c r="CO20" s="25">
        <v>295.36585365853654</v>
      </c>
      <c r="CP20" s="25">
        <v>405.00000000000006</v>
      </c>
      <c r="CQ20" s="25">
        <v>410.88235294117652</v>
      </c>
      <c r="CR20" s="25">
        <v>8.1596602948617694</v>
      </c>
    </row>
  </sheetData>
  <phoneticPr fontId="2" type="noConversion"/>
  <dataValidations count="2">
    <dataValidation type="list" allowBlank="1" showInputMessage="1" showErrorMessage="1" sqref="U1:V20" xr:uid="{73D728BC-FC2C-354A-8896-4D814B0A366A}">
      <formula1>"男,女"</formula1>
    </dataValidation>
    <dataValidation type="list" allowBlank="1" showInputMessage="1" showErrorMessage="1" sqref="Y1:Y20" xr:uid="{AEFADE02-D3E5-884C-8192-06FE53CD6B1B}">
      <formula1>"有,无"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2024-02-01T05:07:37Z</dcterms:created>
  <dcterms:modified xsi:type="dcterms:W3CDTF">2024-02-01T05:08:19Z</dcterms:modified>
</cp:coreProperties>
</file>