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aël\Dropbox\workspace\scriptsynth\fse-submission\"/>
    </mc:Choice>
  </mc:AlternateContent>
  <bookViews>
    <workbookView xWindow="5940" yWindow="0" windowWidth="21990" windowHeight="999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7" i="1" l="1"/>
  <c r="P78" i="1"/>
  <c r="P79" i="1"/>
  <c r="P80" i="1"/>
  <c r="P81" i="1"/>
  <c r="P82" i="1"/>
  <c r="P83" i="1"/>
  <c r="P84" i="1"/>
  <c r="P85" i="1"/>
  <c r="P86" i="1"/>
  <c r="P87" i="1"/>
  <c r="P76" i="1"/>
  <c r="E77" i="1"/>
  <c r="E78" i="1"/>
  <c r="E79" i="1"/>
  <c r="E80" i="1"/>
  <c r="E81" i="1"/>
  <c r="E82" i="1"/>
  <c r="E83" i="1"/>
  <c r="E84" i="1"/>
  <c r="E85" i="1"/>
  <c r="E86" i="1"/>
  <c r="E87" i="1"/>
  <c r="E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76" i="1"/>
  <c r="O76" i="1"/>
  <c r="G74" i="1"/>
  <c r="H74" i="1"/>
  <c r="I74" i="1"/>
  <c r="J74" i="1"/>
  <c r="K74" i="1"/>
  <c r="L74" i="1"/>
  <c r="M74" i="1"/>
  <c r="N74" i="1"/>
  <c r="O74" i="1"/>
  <c r="F74" i="1"/>
</calcChain>
</file>

<file path=xl/sharedStrings.xml><?xml version="1.0" encoding="utf-8"?>
<sst xmlns="http://schemas.openxmlformats.org/spreadsheetml/2006/main" count="247" uniqueCount="174">
  <si>
    <t>Benchmark #</t>
  </si>
  <si>
    <t>Counters</t>
  </si>
  <si>
    <t>Ellipsis</t>
  </si>
  <si>
    <t>Map</t>
  </si>
  <si>
    <t>Filter</t>
  </si>
  <si>
    <t>Partition</t>
  </si>
  <si>
    <t>-</t>
  </si>
  <si>
    <t>&lt;$1&gt;&lt;$2&gt;.&lt;$3&gt; ! &lt;$1&gt;-0111-&lt;iter&gt;.&lt;$3&gt;</t>
  </si>
  <si>
    <t>&lt;$1&gt;&lt;$2&gt;&lt;$3&gt;.&lt;$4&gt; ! Ep &lt;$s&gt;.&lt;$4&gt;</t>
  </si>
  <si>
    <t>fgh&lt;$1&gt; ! jkl&lt;$1&gt;</t>
  </si>
  <si>
    <t>&lt;$1&gt;.html ! &lt;$2&gt;.htm</t>
  </si>
  <si>
    <t>&lt;$1&gt; ! &lt;$1&gt;</t>
  </si>
  <si>
    <t>linux &lt;$1&gt;&lt;iter&gt;.mp4 ! &lt;$1&gt;&lt;iter&gt;.mp4</t>
  </si>
  <si>
    <t>000&lt;$1&gt;&lt;$2&gt; ! newa&lt;$1&gt;.abc</t>
  </si>
  <si>
    <t>&lt;$1&gt;.&lt;$2&gt; ! &lt;name&gt;&lt;date&gt;&lt;$1&gt;.&lt;$2&gt;</t>
  </si>
  <si>
    <t>&lt;$1&gt;.&lt;$2&gt; ! file&lt;iter&gt;.avi</t>
  </si>
  <si>
    <t>&lt;$1&gt;.JPG ! &lt;$1&gt;.jpg</t>
  </si>
  <si>
    <t>&lt;$1&gt;.txt ! &lt;$1&gt;.html</t>
  </si>
  <si>
    <t>&lt;$1&gt;.&lt;$2&gt; ! &lt;$1&gt; 201&lt;iter&gt;.&lt;$2&gt;</t>
  </si>
  <si>
    <t>&lt;$1&gt;.dat ! &lt;iter&gt;.dat.txt</t>
  </si>
  <si>
    <t>&lt;$1&gt;.log ! &lt;$1&gt;.&lt;timestamp&gt;.log</t>
  </si>
  <si>
    <t>&lt;iter&gt;webcamimage.jpg ! &lt;iter&gt;.jpg</t>
  </si>
  <si>
    <t>16i</t>
  </si>
  <si>
    <t>out.pdb ! out Experiment&lt;$1&gt;.pdb</t>
  </si>
  <si>
    <t>16ii</t>
  </si>
  <si>
    <t>out Experiment&lt;$1&gt;.pdb ! &lt;destination path&gt;</t>
  </si>
  <si>
    <t>&lt;$1&gt;&lt;$2&gt;.mp3 ! &lt;$1&gt;.mp3</t>
  </si>
  <si>
    <t>Image&lt;$1&gt;.jpg ! Image&lt;$1&gt;.jpg</t>
  </si>
  <si>
    <t>file&lt;$1&gt;.dat ! file&lt;$2&gt;.dat</t>
  </si>
  <si>
    <t>myfile. ! myfile./.txt</t>
  </si>
  <si>
    <t>21i</t>
  </si>
  <si>
    <t>&lt;$1&gt;.txt ! lpr &lt;$1&gt;.txt</t>
  </si>
  <si>
    <t>21ii</t>
  </si>
  <si>
    <t>&lt;$1&gt;.txt ! rm &lt;$1&gt;.txt</t>
  </si>
  <si>
    <t>-&lt;$1&gt; ! mv {&lt;$1&gt; &lt;$2&gt;</t>
  </si>
  <si>
    <t>&lt;$1&gt;.doc ! lpr &lt;$1&gt;.doc</t>
  </si>
  <si>
    <t>&lt;$1&gt;.jpg ! &lt;$1&gt;.pdf</t>
  </si>
  <si>
    <t>&lt;$1&gt;.&lt;$2&gt; ! &lt;$1&gt;&lt;date&gt;&lt;time&gt;.&lt;$2&gt;</t>
  </si>
  <si>
    <t>e &lt;$1&gt;.dat ! e &lt;iter&gt;.dat</t>
  </si>
  <si>
    <t>&lt;$1&gt;file&lt;$2&gt;.txt ! &lt;$1&gt;renamedfile&lt;$2&gt;&lt;date&gt;.txt</t>
  </si>
  <si>
    <t>pic&lt;$1&gt;.bmp ! pic&lt;$2&gt;.bmp</t>
  </si>
  <si>
    <t>&lt;$1&gt;.log ! &lt;$2&gt;.101</t>
  </si>
  <si>
    <t>PROD/arch.PROD.&lt;$1&gt; ! TEST/arch.TEST.&lt;$1&gt;</t>
  </si>
  <si>
    <t>pic &lt;$1&gt; &lt;$2&gt; &lt;$3&gt;.jpg ! &lt;$1&gt;n&lt;$2&gt;-&lt;$3&gt;.jpg</t>
  </si>
  <si>
    <t>&lt;$1&gt;-&lt;$2&gt; ! &lt;$3&gt;n&lt;$2&gt;</t>
  </si>
  <si>
    <t>&lt;$1&gt;&lt;$2&gt;&lt;$3&gt;.&lt;$4&gt; ! &lt;$2&gt;n&lt;$1&gt;.&lt;$4&gt;</t>
  </si>
  <si>
    <t>&lt;$1&gt;.jpg ! &lt;$2&gt;n&lt;$1&gt;.jpg</t>
  </si>
  <si>
    <t>image&lt;$1&gt;&lt;$2&gt;.jpg ! &lt;$1&gt;npic-&lt;$2&gt;.jpg</t>
  </si>
  <si>
    <t>set of report &lt;date&gt; part&lt;$1&gt;.pdf ! report.pdf</t>
  </si>
  <si>
    <t>&lt;$1&gt;.mp3 ! &lt;$2&gt;n$1.mp3</t>
  </si>
  <si>
    <t>&lt;$1&gt;&lt;$2&gt;.pdf ! &lt;$1&gt; book.pdf</t>
  </si>
  <si>
    <t>&lt;$1&gt;.&lt;$2&gt; ! &lt;$3&gt;n&lt;$4&gt;n&lt;$5&gt;-&lt;iter&gt;.jpg</t>
  </si>
  <si>
    <t>&lt;$1&gt;&lt;$2&gt;&lt;$3&gt;.avi ! &lt;$2&gt;/&lt;$1&gt;&lt;$3&gt;.avi</t>
  </si>
  <si>
    <t>&lt;$1&gt;&lt;$2&gt;&lt;$3&gt;&lt;$4&gt; ! &lt;$2&gt; bkp filesn&lt;$4&gt;</t>
  </si>
  <si>
    <t>42i</t>
  </si>
  <si>
    <t>&lt;$1&gt;.txt ! &lt;command&gt; &lt;$1&gt;.txt</t>
  </si>
  <si>
    <t>42ii</t>
  </si>
  <si>
    <t>43i</t>
  </si>
  <si>
    <t>&lt;$1&gt;-doc-&lt;iter&gt;.pdf ! &lt;$1&gt;ndoc-&lt;iter&gt;.pdf</t>
  </si>
  <si>
    <t>43ii</t>
  </si>
  <si>
    <t>43iii</t>
  </si>
  <si>
    <t>doc-&lt;iter&gt;.pdf ! doc.pdf</t>
  </si>
  <si>
    <t>44i</t>
  </si>
  <si>
    <t>&lt;$1&gt;.txt ! &lt;command&gt; &lt;$1&gt;.txt header.txt</t>
  </si>
  <si>
    <t>44ii</t>
  </si>
  <si>
    <t>45i</t>
  </si>
  <si>
    <t>&lt;$1&gt;.pdf ! del &lt;$1&gt;.pdf</t>
  </si>
  <si>
    <t>45ii</t>
  </si>
  <si>
    <t>45iii</t>
  </si>
  <si>
    <t>&lt;$1&gt;.pdf ! lpr &lt;$1&gt;.pdf</t>
  </si>
  <si>
    <t>set of song&lt;$1&gt; &lt;$2&gt;.mp3 ! medoly&lt;$1&gt;.mp3</t>
  </si>
  <si>
    <t>set of &lt;$1&gt; part&lt;$2&gt;.&lt;$3&gt; ! &lt;$1&gt; full movie.&lt;$3&gt;</t>
  </si>
  <si>
    <t>Song&lt;S1&gt;.mp3 ! &lt;$2&gt;n&lt;$3&gt;nSong&lt;S1&gt;.mp3</t>
  </si>
  <si>
    <t>set of report&lt;$1&gt;.doc ! &lt;$2&gt; reports.zip</t>
  </si>
  <si>
    <t>&lt;$1&gt;&lt;$2&gt;.&lt;$3&gt; ! &lt;$1&gt;</t>
  </si>
  <si>
    <t>&lt;$1&gt;.zip ! Files &lt;$2&gt;.zip</t>
  </si>
  <si>
    <t>fi ! copy fi in M1;copy fi in M2;copy fi in M3;copy fi in M4;</t>
  </si>
  <si>
    <t>53i</t>
  </si>
  <si>
    <t>&lt;$1&gt; ! command &lt;$1&gt;</t>
  </si>
  <si>
    <t>53ii</t>
  </si>
  <si>
    <t>&lt;$1&gt; ! mv &lt;$1&gt; &lt;dest&gt;</t>
  </si>
  <si>
    <t>S1 L&lt;$1&gt; all R1&lt;$2&gt;.fastq ! S1 L&lt;$1&gt; all R1&lt;$2&gt;.fasta</t>
  </si>
  <si>
    <t>55i</t>
  </si>
  <si>
    <t>My Music ! Folder1 Folder2 . . . Folder80 (All subfolders)</t>
  </si>
  <si>
    <t>55ii</t>
  </si>
  <si>
    <t>FolderX ! file1.ram file2.ram</t>
  </si>
  <si>
    <t>55iii</t>
  </si>
  <si>
    <t>&lt;$1&gt;.ram ! &lt;$1&gt;.rm</t>
  </si>
  <si>
    <t>doc.pdf ! lpr doc.pdf</t>
  </si>
  <si>
    <t>examples</t>
  </si>
  <si>
    <t>ms</t>
  </si>
  <si>
    <t>Number map</t>
  </si>
  <si>
    <t>&lt;$1&gt;.jpg ! convert &lt;$1&gt;.jpg &lt;$1&gt;.pdf</t>
  </si>
  <si>
    <t>URL</t>
  </si>
  <si>
    <t>http://stackoverflow.com/questions/4631123/complex-file-rename</t>
  </si>
  <si>
    <t>http://www.unix.com/shell-programming-scripting/154111-mass-renaming-files-complex-filenames.html</t>
  </si>
  <si>
    <t>http://stackoverflow.com/questions/1086502/rename-multiple-files-in-unix)</t>
  </si>
  <si>
    <t xml:space="preserve">http://stackoverflow.com/questions/245840/rename-files-in-sub-directories  </t>
  </si>
  <si>
    <t xml:space="preserve">http://stackoverflow.com/questions/6269431/rename-a-number-of-files-with-git  </t>
  </si>
  <si>
    <t xml:space="preserve">http://stackoverflow.com/questions/6911301/rename-multiple-files-shell  </t>
  </si>
  <si>
    <t xml:space="preserve">http://www.unix.com/unix-dummies-questions-answers/186591-rename-multiple-files-changing-prefix-extension-dropping-characters.html    </t>
  </si>
  <si>
    <t>http://www.unix.com/unix-dummies-questions-answers/177641-bash-script-rename-files-directory.html</t>
  </si>
  <si>
    <t>http://www.unix.com/unix-dummies-questions-answers/149885-bash-script-rename-all-files-within-folder.html</t>
  </si>
  <si>
    <t>http://www.unix.com/shell-programming-scripting/135178-rename-all-jpg-files-jpg-under-all-subfolders.html</t>
  </si>
  <si>
    <t>http://www.unix.com/shell-programming-scripting/80154-rename-file-extension.html</t>
  </si>
  <si>
    <t>http://www.unix.com/linux/139049-rename-files-using-loop-different-name.html</t>
  </si>
  <si>
    <t xml:space="preserve">http://www.unix.com/shell-programming-scripting/166181-rename-files-sub-directories-sequential-numbers.html   </t>
  </si>
  <si>
    <t>http://www.unix.com/shell-programming-scripting/172750-how-rename-file-using-shellscript.html</t>
  </si>
  <si>
    <t>http://stackoverflow.com/questions/11901555/rename-multiple-jpg-files</t>
  </si>
  <si>
    <t xml:space="preserve">http://www.unix.com/shell-programming-scripting/172964-complex-renaming-then-moving-files.html </t>
  </si>
  <si>
    <t>http://kangry.com/topics/viewcomment.php?index=9075</t>
  </si>
  <si>
    <t>http://unix.stackexchange.com/questions/34014/bulk-rename-files-with-numbering</t>
  </si>
  <si>
    <t xml:space="preserve">http://www.unix.com/shell-programming-scripting/197485-multiple-file-rename.html </t>
  </si>
  <si>
    <t>http://www.unix.com/shell-programming-scripting/176262-rename-file-add-extensions.html</t>
  </si>
  <si>
    <t>http://www.unix.com/shell-programming-scripting/32584-print-all-files-directory.html</t>
  </si>
  <si>
    <t xml:space="preserve">http://www.cyberciti.biz/faq/linuxunix-move-file-starting-with-a-dash/ </t>
  </si>
  <si>
    <t xml:space="preserve">http://forums.techguy.org/business-applications/485943-printing-multiple-files-folder.html </t>
  </si>
  <si>
    <t>http://unix.stackexchange.com/questions/29869/converting-multiple-image-files-from-jpeg-to-pdf-format</t>
  </si>
  <si>
    <t>http://social.msdn.microsoft.com/forums/en-US/sqlintegrationservices/thread/1f5cc7b3-43c8-4d18-9c3b-445e76add1eb/</t>
  </si>
  <si>
    <t>http://www.unix.com/unix-dummies-questions-answers/127741-moving-files-out-multiple-directories-renaming-them-numerical-order.html</t>
  </si>
  <si>
    <t>http://www.unix.com/shell-programming-scripting/94164-mv-command-rename-multiple-files-retain-some-portion-original-file-nam.html</t>
  </si>
  <si>
    <t>http://www.unix.com/shell-programming-scripting/38510-moving-renaming-multiple-files.html</t>
  </si>
  <si>
    <t xml:space="preserve">http://www.unix.com/shell-programming-scripting/42272-find-append-move-rename-multiple-files.html </t>
  </si>
  <si>
    <t xml:space="preserve">http://www.unix.com/unix-dummies-questions-answers/86-rename-multiple-files.html </t>
  </si>
  <si>
    <t>Reduce</t>
  </si>
  <si>
    <t xml:space="preserve">AB1234.gif -&gt; AB-0111-1.gif </t>
  </si>
  <si>
    <t>Mapping category</t>
  </si>
  <si>
    <t>Nesting level</t>
  </si>
  <si>
    <t>0-1</t>
  </si>
  <si>
    <t>0-infinite</t>
  </si>
  <si>
    <t>Example1</t>
  </si>
  <si>
    <t>Example2</t>
  </si>
  <si>
    <t>0001webcamimage.jpg -&gt; 0001.jpg</t>
  </si>
  <si>
    <t>0100webcamimage.jpg -&gt; 0060.jpg</t>
  </si>
  <si>
    <t xml:space="preserve">B234.gif -&gt; B-234-2.gif </t>
  </si>
  <si>
    <t xml:space="preserve"> Image401.jpg -&gt; Image001.jpg</t>
  </si>
  <si>
    <t>myfileaa -&gt; myfileaa.txt</t>
  </si>
  <si>
    <t>music01helpless.mp3-&gt;music01.mp3</t>
  </si>
  <si>
    <t>--bar.txt -&gt; mv -- --bar.txt bar.txt</t>
  </si>
  <si>
    <t xml:space="preserve">http://www.unix.com/shell-programming-scripting/193261-nested-loops-copying-files-different-machines.html </t>
  </si>
  <si>
    <t xml:space="preserve">http://www.dslreports.com/forum/r23299971-Bash-scripts-nested-loops- </t>
  </si>
  <si>
    <t>http://stackoverflow.com/questions/20960013/extract-right-columns-in-notepad</t>
  </si>
  <si>
    <t xml:space="preserve">GamFlower1515|63463462|id3243362516325 -&gt; GamFlower1515|id3243362516325 </t>
  </si>
  <si>
    <t>Gamer453|63463462|id3256236311616 -&gt; Gamer453|id3256236311616</t>
  </si>
  <si>
    <t>http://stackoverflow.com/questions/14224166/massive-rename-on-terminal-and-sequentially-numbered?rq=1</t>
  </si>
  <si>
    <t>http://stackoverflow.com/questions/19880246/move-only-files-recursively-from-multiple-directories-into-one-directory-with-mv/21384505#21384505</t>
  </si>
  <si>
    <t>/path/to/photos/photo01.jpg -&gt; /path/photo01.jpg</t>
  </si>
  <si>
    <t>http://stackoverflow.com/questions/14224166/massive-rename-on-terminal-and-sequentially-numbered/21384396#21384396</t>
  </si>
  <si>
    <t>http://stackoverflow.com/questions/13967572/how-to-use-mv-command-to-rename-multiple-files-in-unix?rq=1</t>
  </si>
  <si>
    <t>folder01/file.jpg -&gt; folder01/0001.jpg</t>
  </si>
  <si>
    <t>folder01/file.png -&gt; folder01/0002.png</t>
  </si>
  <si>
    <t>abc.xyz[1] -&gt; abc.xyz</t>
  </si>
  <si>
    <t>folder01/file.png -&gt; folder01/01file.png</t>
  </si>
  <si>
    <t>folder01/file.png -&gt; folder01/02file.jpg</t>
  </si>
  <si>
    <t>Mapping</t>
  </si>
  <si>
    <t>Counter1</t>
  </si>
  <si>
    <t>Ending</t>
  </si>
  <si>
    <t>Extraction</t>
  </si>
  <si>
    <t>Number</t>
  </si>
  <si>
    <t>Properties</t>
  </si>
  <si>
    <t>Merge</t>
  </si>
  <si>
    <t>Partition Properties</t>
  </si>
  <si>
    <t>Partition Merge</t>
  </si>
  <si>
    <t>Partition Include</t>
  </si>
  <si>
    <t>Counter2</t>
  </si>
  <si>
    <t>Split Merge</t>
  </si>
  <si>
    <t>Include</t>
  </si>
  <si>
    <t>Date</t>
  </si>
  <si>
    <t>Counter2 Number</t>
  </si>
  <si>
    <t>Split</t>
  </si>
  <si>
    <t>nb1</t>
  </si>
  <si>
    <t>nb2</t>
  </si>
  <si>
    <t>nb&gt;3</t>
  </si>
  <si>
    <t>Properties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</si>
</sst>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2">
    <cellStyle name="Lien hypertexte" xfId="1" builtinId="8"/>
    <cellStyle name="Normal" xfId="0" builtinId="0"/>
  </cellStyles>
  <dxfs count="2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P72" totalsRowShown="0">
  <autoFilter ref="A1:P72"/>
  <sortState ref="A2:P72">
    <sortCondition ref="E1:E72"/>
  </sortState>
  <tableColumns count="16">
    <tableColumn id="1" name="Benchmark #" dataDxfId="1"/>
    <tableColumn id="2" name="Mapping"/>
    <tableColumn id="3" name="Example1"/>
    <tableColumn id="4" name="Example2"/>
    <tableColumn id="5" name="Mapping category"/>
    <tableColumn id="6" name="Nesting level" dataDxfId="0"/>
    <tableColumn id="7" name="Counters"/>
    <tableColumn id="8" name="Number map"/>
    <tableColumn id="9" name="Map"/>
    <tableColumn id="10" name="Filter"/>
    <tableColumn id="11" name="Partition"/>
    <tableColumn id="12" name="Ellipsis"/>
    <tableColumn id="13" name="Reduce"/>
    <tableColumn id="14" name="examples"/>
    <tableColumn id="15" name="ms"/>
    <tableColumn id="16" name="UR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ckoverflow.com/questions/245840/rename-files-in-sub-directories" TargetMode="External"/><Relationship Id="rId13" Type="http://schemas.openxmlformats.org/officeDocument/2006/relationships/hyperlink" Target="http://www.unix.com/shell-programming-scripting/166181-rename-files-sub-directories-sequential-numbers.html" TargetMode="External"/><Relationship Id="rId18" Type="http://schemas.openxmlformats.org/officeDocument/2006/relationships/hyperlink" Target="http://kangry.com/topics/viewcomment.php?index=9075" TargetMode="External"/><Relationship Id="rId26" Type="http://schemas.openxmlformats.org/officeDocument/2006/relationships/hyperlink" Target="http://www.unix.com/unix-dummies-questions-answers/127741-moving-files-out-multiple-directories-renaming-them-numerical-order.html" TargetMode="External"/><Relationship Id="rId39" Type="http://schemas.openxmlformats.org/officeDocument/2006/relationships/table" Target="../tables/table1.xml"/><Relationship Id="rId3" Type="http://schemas.openxmlformats.org/officeDocument/2006/relationships/hyperlink" Target="http://www.unix.com/shell-programming-scripting/135178-rename-all-jpg-files-jpg-under-all-subfolders.html" TargetMode="External"/><Relationship Id="rId21" Type="http://schemas.openxmlformats.org/officeDocument/2006/relationships/hyperlink" Target="http://www.unix.com/shell-programming-scripting/32584-print-all-files-directory.html" TargetMode="External"/><Relationship Id="rId34" Type="http://schemas.openxmlformats.org/officeDocument/2006/relationships/hyperlink" Target="http://stackoverflow.com/questions/14224166/massive-rename-on-terminal-and-sequentially-numbered?rq=1" TargetMode="External"/><Relationship Id="rId7" Type="http://schemas.openxmlformats.org/officeDocument/2006/relationships/hyperlink" Target="http://stackoverflow.com/questions/1086502/rename-multiple-files-in-unix)" TargetMode="External"/><Relationship Id="rId12" Type="http://schemas.openxmlformats.org/officeDocument/2006/relationships/hyperlink" Target="http://www.unix.com/unix-dummies-questions-answers/177641-bash-script-rename-files-directory.html" TargetMode="External"/><Relationship Id="rId17" Type="http://schemas.openxmlformats.org/officeDocument/2006/relationships/hyperlink" Target="http://unix.stackexchange.com/questions/34014/bulk-rename-files-with-numbering" TargetMode="External"/><Relationship Id="rId25" Type="http://schemas.openxmlformats.org/officeDocument/2006/relationships/hyperlink" Target="http://social.msdn.microsoft.com/forums/en-US/sqlintegrationservices/thread/1f5cc7b3-43c8-4d18-9c3b-445e76add1eb/" TargetMode="External"/><Relationship Id="rId33" Type="http://schemas.openxmlformats.org/officeDocument/2006/relationships/hyperlink" Target="http://stackoverflow.com/questions/20960013/extract-right-columns-in-notepad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unix.com/shell-programming-scripting/80154-rename-file-extension.html" TargetMode="External"/><Relationship Id="rId16" Type="http://schemas.openxmlformats.org/officeDocument/2006/relationships/hyperlink" Target="http://www.unix.com/shell-programming-scripting/172964-complex-renaming-then-moving-files.html" TargetMode="External"/><Relationship Id="rId20" Type="http://schemas.openxmlformats.org/officeDocument/2006/relationships/hyperlink" Target="http://www.unix.com/shell-programming-scripting/176262-rename-file-add-extensions.html" TargetMode="External"/><Relationship Id="rId29" Type="http://schemas.openxmlformats.org/officeDocument/2006/relationships/hyperlink" Target="http://www.unix.com/shell-programming-scripting/42272-find-append-move-rename-multiple-files.html" TargetMode="External"/><Relationship Id="rId1" Type="http://schemas.openxmlformats.org/officeDocument/2006/relationships/hyperlink" Target="http://www.unix.com/linux/139049-rename-files-using-loop-different-name.html" TargetMode="External"/><Relationship Id="rId6" Type="http://schemas.openxmlformats.org/officeDocument/2006/relationships/hyperlink" Target="http://www.unix.com/shell-programming-scripting/154111-mass-renaming-files-complex-filenames.html" TargetMode="External"/><Relationship Id="rId11" Type="http://schemas.openxmlformats.org/officeDocument/2006/relationships/hyperlink" Target="http://stackoverflow.com/questions/6911301/rename-multiple-files-shell" TargetMode="External"/><Relationship Id="rId24" Type="http://schemas.openxmlformats.org/officeDocument/2006/relationships/hyperlink" Target="http://forums.techguy.org/business-applications/485943-printing-multiple-files-folder.html" TargetMode="External"/><Relationship Id="rId32" Type="http://schemas.openxmlformats.org/officeDocument/2006/relationships/hyperlink" Target="http://www.unix.com/shell-programming-scripting/193261-nested-loops-copying-files-different-machines.html" TargetMode="External"/><Relationship Id="rId37" Type="http://schemas.openxmlformats.org/officeDocument/2006/relationships/hyperlink" Target="http://stackoverflow.com/questions/13967572/how-to-use-mv-command-to-rename-multiple-files-in-unix?rq=1" TargetMode="External"/><Relationship Id="rId5" Type="http://schemas.openxmlformats.org/officeDocument/2006/relationships/hyperlink" Target="http://stackoverflow.com/questions/4631123/complex-file-rename" TargetMode="External"/><Relationship Id="rId15" Type="http://schemas.openxmlformats.org/officeDocument/2006/relationships/hyperlink" Target="http://stackoverflow.com/questions/11901555/rename-multiple-jpg-files" TargetMode="External"/><Relationship Id="rId23" Type="http://schemas.openxmlformats.org/officeDocument/2006/relationships/hyperlink" Target="http://unix.stackexchange.com/questions/29869/converting-multiple-image-files-from-jpeg-to-pdf-format" TargetMode="External"/><Relationship Id="rId28" Type="http://schemas.openxmlformats.org/officeDocument/2006/relationships/hyperlink" Target="http://www.unix.com/shell-programming-scripting/38510-moving-renaming-multiple-files.html" TargetMode="External"/><Relationship Id="rId36" Type="http://schemas.openxmlformats.org/officeDocument/2006/relationships/hyperlink" Target="http://stackoverflow.com/questions/14224166/massive-rename-on-terminal-and-sequentially-numbered/21384396" TargetMode="External"/><Relationship Id="rId10" Type="http://schemas.openxmlformats.org/officeDocument/2006/relationships/hyperlink" Target="http://www.unix.com/unix-dummies-questions-answers/186591-rename-multiple-files-changing-prefix-extension-dropping-characters.html" TargetMode="External"/><Relationship Id="rId19" Type="http://schemas.openxmlformats.org/officeDocument/2006/relationships/hyperlink" Target="http://www.unix.com/shell-programming-scripting/197485-multiple-file-rename.html" TargetMode="External"/><Relationship Id="rId31" Type="http://schemas.openxmlformats.org/officeDocument/2006/relationships/hyperlink" Target="http://www.dslreports.com/forum/r23299971-Bash-scripts-nested-loops-" TargetMode="External"/><Relationship Id="rId4" Type="http://schemas.openxmlformats.org/officeDocument/2006/relationships/hyperlink" Target="http://www.unix.com/unix-dummies-questions-answers/149885-bash-script-rename-all-files-within-folder.html" TargetMode="External"/><Relationship Id="rId9" Type="http://schemas.openxmlformats.org/officeDocument/2006/relationships/hyperlink" Target="http://stackoverflow.com/questions/6269431/rename-a-number-of-files-with-git" TargetMode="External"/><Relationship Id="rId14" Type="http://schemas.openxmlformats.org/officeDocument/2006/relationships/hyperlink" Target="http://www.unix.com/shell-programming-scripting/172750-how-rename-file-using-shellscript.html" TargetMode="External"/><Relationship Id="rId22" Type="http://schemas.openxmlformats.org/officeDocument/2006/relationships/hyperlink" Target="http://www.cyberciti.biz/faq/linuxunix-move-file-starting-with-a-dash/" TargetMode="External"/><Relationship Id="rId27" Type="http://schemas.openxmlformats.org/officeDocument/2006/relationships/hyperlink" Target="http://www.unix.com/shell-programming-scripting/94164-mv-command-rename-multiple-files-retain-some-portion-original-file-nam.html" TargetMode="External"/><Relationship Id="rId30" Type="http://schemas.openxmlformats.org/officeDocument/2006/relationships/hyperlink" Target="http://www.unix.com/unix-dummies-questions-answers/86-rename-multiple-files.html" TargetMode="External"/><Relationship Id="rId35" Type="http://schemas.openxmlformats.org/officeDocument/2006/relationships/hyperlink" Target="http://stackoverflow.com/questions/19880246/move-only-files-recursively-from-multiple-directories-into-one-directory-with-mv/213845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zoomScale="85" zoomScaleNormal="85" workbookViewId="0">
      <pane xSplit="2" ySplit="1" topLeftCell="D44" activePane="bottomRight" state="frozen"/>
      <selection pane="topRight" activeCell="C1" sqref="C1"/>
      <selection pane="bottomLeft" activeCell="A2" sqref="A2"/>
      <selection pane="bottomRight" activeCell="D86" sqref="D86"/>
    </sheetView>
  </sheetViews>
  <sheetFormatPr baseColWidth="10" defaultRowHeight="15" x14ac:dyDescent="0.25"/>
  <cols>
    <col min="1" max="1" width="15.7109375" style="3" customWidth="1"/>
    <col min="2" max="2" width="32.85546875" customWidth="1"/>
    <col min="3" max="4" width="31.42578125" customWidth="1"/>
    <col min="5" max="5" width="19.28515625" bestFit="1" customWidth="1"/>
    <col min="6" max="6" width="15.140625" style="3" customWidth="1"/>
    <col min="7" max="7" width="6" hidden="1" customWidth="1"/>
    <col min="8" max="8" width="7.140625" hidden="1" customWidth="1"/>
    <col min="9" max="9" width="4.85546875" hidden="1" customWidth="1"/>
    <col min="10" max="10" width="5.7109375" hidden="1" customWidth="1"/>
    <col min="11" max="11" width="8.7109375" hidden="1" customWidth="1"/>
    <col min="12" max="12" width="9.42578125" hidden="1" customWidth="1"/>
    <col min="13" max="13" width="7.5703125" hidden="1" customWidth="1"/>
    <col min="14" max="14" width="9.5703125" customWidth="1"/>
    <col min="15" max="15" width="6.42578125" bestFit="1" customWidth="1"/>
  </cols>
  <sheetData>
    <row r="1" spans="1:16" x14ac:dyDescent="0.25">
      <c r="A1" s="3" t="s">
        <v>0</v>
      </c>
      <c r="B1" t="s">
        <v>154</v>
      </c>
      <c r="C1" t="s">
        <v>130</v>
      </c>
      <c r="D1" t="s">
        <v>131</v>
      </c>
      <c r="E1" t="s">
        <v>126</v>
      </c>
      <c r="F1" s="3" t="s">
        <v>127</v>
      </c>
      <c r="G1" t="s">
        <v>1</v>
      </c>
      <c r="H1" t="s">
        <v>91</v>
      </c>
      <c r="I1" t="s">
        <v>3</v>
      </c>
      <c r="J1" t="s">
        <v>4</v>
      </c>
      <c r="K1" t="s">
        <v>5</v>
      </c>
      <c r="L1" t="s">
        <v>2</v>
      </c>
      <c r="M1" t="s">
        <v>124</v>
      </c>
      <c r="N1" t="s">
        <v>89</v>
      </c>
      <c r="O1" t="s">
        <v>90</v>
      </c>
      <c r="P1" t="s">
        <v>93</v>
      </c>
    </row>
    <row r="2" spans="1:16" x14ac:dyDescent="0.25">
      <c r="A2" s="3">
        <v>1</v>
      </c>
      <c r="B2" t="s">
        <v>7</v>
      </c>
      <c r="C2" t="s">
        <v>125</v>
      </c>
      <c r="D2" t="s">
        <v>134</v>
      </c>
      <c r="E2" t="s">
        <v>155</v>
      </c>
      <c r="F2" s="3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2</v>
      </c>
      <c r="O2">
        <v>16</v>
      </c>
      <c r="P2" s="2" t="s">
        <v>94</v>
      </c>
    </row>
    <row r="3" spans="1:16" x14ac:dyDescent="0.25">
      <c r="A3" s="3">
        <v>57</v>
      </c>
      <c r="C3" t="s">
        <v>152</v>
      </c>
      <c r="D3" t="s">
        <v>153</v>
      </c>
      <c r="E3" t="s">
        <v>155</v>
      </c>
      <c r="F3" s="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N3">
        <v>2</v>
      </c>
      <c r="P3" s="2" t="s">
        <v>144</v>
      </c>
    </row>
    <row r="4" spans="1:16" x14ac:dyDescent="0.25">
      <c r="A4" s="3">
        <v>9</v>
      </c>
      <c r="B4" t="s">
        <v>15</v>
      </c>
      <c r="E4" t="s">
        <v>164</v>
      </c>
      <c r="F4" s="3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2</v>
      </c>
      <c r="O4">
        <v>35</v>
      </c>
      <c r="P4" s="2" t="s">
        <v>102</v>
      </c>
    </row>
    <row r="5" spans="1:16" x14ac:dyDescent="0.25">
      <c r="A5" s="3">
        <v>13</v>
      </c>
      <c r="B5" t="s">
        <v>19</v>
      </c>
      <c r="E5" t="s">
        <v>164</v>
      </c>
      <c r="F5" s="3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2</v>
      </c>
      <c r="O5">
        <v>37</v>
      </c>
      <c r="P5" s="2" t="s">
        <v>106</v>
      </c>
    </row>
    <row r="6" spans="1:16" x14ac:dyDescent="0.25">
      <c r="A6" s="3">
        <v>26</v>
      </c>
      <c r="B6" t="s">
        <v>38</v>
      </c>
      <c r="E6" t="s">
        <v>164</v>
      </c>
      <c r="F6" s="3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2</v>
      </c>
      <c r="O6">
        <v>15</v>
      </c>
      <c r="P6" s="2" t="s">
        <v>119</v>
      </c>
    </row>
    <row r="7" spans="1:16" x14ac:dyDescent="0.25">
      <c r="A7" s="3">
        <v>59</v>
      </c>
      <c r="C7" t="s">
        <v>149</v>
      </c>
      <c r="D7" t="s">
        <v>150</v>
      </c>
      <c r="E7" t="s">
        <v>164</v>
      </c>
      <c r="F7" s="3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N7">
        <v>2</v>
      </c>
      <c r="P7" s="2" t="s">
        <v>147</v>
      </c>
    </row>
    <row r="8" spans="1:16" x14ac:dyDescent="0.25">
      <c r="A8" s="3">
        <v>18</v>
      </c>
      <c r="B8" t="s">
        <v>27</v>
      </c>
      <c r="C8" t="s">
        <v>135</v>
      </c>
      <c r="E8" t="s">
        <v>168</v>
      </c>
      <c r="F8" s="3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2</v>
      </c>
      <c r="O8">
        <v>16</v>
      </c>
      <c r="P8" s="2" t="s">
        <v>111</v>
      </c>
    </row>
    <row r="9" spans="1:16" x14ac:dyDescent="0.25">
      <c r="A9" s="3">
        <v>19</v>
      </c>
      <c r="B9" t="s">
        <v>28</v>
      </c>
      <c r="E9" t="s">
        <v>168</v>
      </c>
      <c r="F9" s="3">
        <v>4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2</v>
      </c>
      <c r="O9">
        <v>15</v>
      </c>
      <c r="P9" s="2" t="s">
        <v>112</v>
      </c>
    </row>
    <row r="10" spans="1:16" x14ac:dyDescent="0.25">
      <c r="A10" s="3">
        <v>32</v>
      </c>
      <c r="B10" t="s">
        <v>44</v>
      </c>
      <c r="E10" t="s">
        <v>167</v>
      </c>
      <c r="F10" s="3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40</v>
      </c>
    </row>
    <row r="11" spans="1:16" x14ac:dyDescent="0.25">
      <c r="A11" s="3">
        <v>4</v>
      </c>
      <c r="B11" t="s">
        <v>10</v>
      </c>
      <c r="E11" t="s">
        <v>156</v>
      </c>
      <c r="F11" s="3" t="s">
        <v>128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15</v>
      </c>
      <c r="P11" s="2" t="s">
        <v>97</v>
      </c>
    </row>
    <row r="12" spans="1:16" x14ac:dyDescent="0.25">
      <c r="A12" s="3">
        <v>10</v>
      </c>
      <c r="B12" t="s">
        <v>16</v>
      </c>
      <c r="E12" t="s">
        <v>156</v>
      </c>
      <c r="F12" s="3" t="s">
        <v>129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14</v>
      </c>
      <c r="P12" s="2" t="s">
        <v>103</v>
      </c>
    </row>
    <row r="13" spans="1:16" x14ac:dyDescent="0.25">
      <c r="A13" s="3">
        <v>11</v>
      </c>
      <c r="B13" t="s">
        <v>17</v>
      </c>
      <c r="E13" t="s">
        <v>156</v>
      </c>
      <c r="F13" s="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17</v>
      </c>
      <c r="P13" s="2" t="s">
        <v>104</v>
      </c>
    </row>
    <row r="14" spans="1:16" x14ac:dyDescent="0.25">
      <c r="A14" s="3">
        <v>24</v>
      </c>
      <c r="B14" t="s">
        <v>36</v>
      </c>
      <c r="E14" t="s">
        <v>156</v>
      </c>
      <c r="F14" s="3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22</v>
      </c>
      <c r="P14" s="2" t="s">
        <v>117</v>
      </c>
    </row>
    <row r="15" spans="1:16" x14ac:dyDescent="0.25">
      <c r="A15" s="3">
        <v>29</v>
      </c>
      <c r="B15" t="s">
        <v>41</v>
      </c>
      <c r="E15" t="s">
        <v>156</v>
      </c>
      <c r="F15" s="3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17</v>
      </c>
      <c r="P15" s="2" t="s">
        <v>122</v>
      </c>
    </row>
    <row r="16" spans="1:16" x14ac:dyDescent="0.25">
      <c r="A16" s="3">
        <v>54</v>
      </c>
      <c r="B16" t="s">
        <v>81</v>
      </c>
      <c r="E16" t="s">
        <v>156</v>
      </c>
      <c r="F16" s="3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17</v>
      </c>
    </row>
    <row r="17" spans="1:16" x14ac:dyDescent="0.25">
      <c r="A17" s="3">
        <v>60</v>
      </c>
      <c r="C17" t="s">
        <v>151</v>
      </c>
      <c r="E17" t="s">
        <v>156</v>
      </c>
      <c r="F17" s="3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P17" s="2" t="s">
        <v>148</v>
      </c>
    </row>
    <row r="18" spans="1:16" x14ac:dyDescent="0.25">
      <c r="A18" s="3" t="s">
        <v>86</v>
      </c>
      <c r="B18" t="s">
        <v>87</v>
      </c>
      <c r="E18" t="s">
        <v>156</v>
      </c>
      <c r="F18" s="3">
        <v>2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21</v>
      </c>
    </row>
    <row r="19" spans="1:16" x14ac:dyDescent="0.25">
      <c r="A19" s="3">
        <v>2</v>
      </c>
      <c r="B19" t="s">
        <v>8</v>
      </c>
      <c r="E19" t="s">
        <v>157</v>
      </c>
      <c r="F19" s="3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2</v>
      </c>
      <c r="O19">
        <v>22</v>
      </c>
      <c r="P19" s="2" t="s">
        <v>95</v>
      </c>
    </row>
    <row r="20" spans="1:16" x14ac:dyDescent="0.25">
      <c r="A20" s="3">
        <v>3</v>
      </c>
      <c r="B20" t="s">
        <v>9</v>
      </c>
      <c r="E20" t="s">
        <v>157</v>
      </c>
      <c r="F20" s="3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O20">
        <v>17</v>
      </c>
      <c r="P20" s="2" t="s">
        <v>96</v>
      </c>
    </row>
    <row r="21" spans="1:16" x14ac:dyDescent="0.25">
      <c r="A21" s="3">
        <v>5</v>
      </c>
      <c r="B21" t="s">
        <v>11</v>
      </c>
      <c r="E21" t="s">
        <v>157</v>
      </c>
      <c r="F21" s="3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O21">
        <v>14</v>
      </c>
      <c r="P21" s="2" t="s">
        <v>98</v>
      </c>
    </row>
    <row r="22" spans="1:16" x14ac:dyDescent="0.25">
      <c r="A22" s="3">
        <v>6</v>
      </c>
      <c r="B22" t="s">
        <v>12</v>
      </c>
      <c r="E22" t="s">
        <v>157</v>
      </c>
      <c r="F22" s="3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1</v>
      </c>
      <c r="N22">
        <v>1</v>
      </c>
      <c r="O22">
        <v>18</v>
      </c>
      <c r="P22" s="2" t="s">
        <v>99</v>
      </c>
    </row>
    <row r="23" spans="1:16" x14ac:dyDescent="0.25">
      <c r="A23" s="3">
        <v>15</v>
      </c>
      <c r="B23" t="s">
        <v>21</v>
      </c>
      <c r="C23" t="s">
        <v>132</v>
      </c>
      <c r="D23" t="s">
        <v>133</v>
      </c>
      <c r="E23" t="s">
        <v>157</v>
      </c>
      <c r="F23" s="3">
        <v>0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25</v>
      </c>
      <c r="P23" s="2" t="s">
        <v>108</v>
      </c>
    </row>
    <row r="24" spans="1:16" x14ac:dyDescent="0.25">
      <c r="A24" s="3">
        <v>17</v>
      </c>
      <c r="B24" t="s">
        <v>26</v>
      </c>
      <c r="C24" t="s">
        <v>137</v>
      </c>
      <c r="E24" t="s">
        <v>157</v>
      </c>
      <c r="F24" s="3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15</v>
      </c>
      <c r="P24" s="2" t="s">
        <v>110</v>
      </c>
    </row>
    <row r="25" spans="1:16" x14ac:dyDescent="0.25">
      <c r="A25" s="3">
        <v>30</v>
      </c>
      <c r="B25" t="s">
        <v>42</v>
      </c>
      <c r="E25" t="s">
        <v>157</v>
      </c>
      <c r="F25" s="3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21</v>
      </c>
      <c r="P25" s="2" t="s">
        <v>123</v>
      </c>
    </row>
    <row r="26" spans="1:16" x14ac:dyDescent="0.25">
      <c r="A26" s="3">
        <v>31</v>
      </c>
      <c r="B26" t="s">
        <v>43</v>
      </c>
      <c r="E26" t="s">
        <v>157</v>
      </c>
      <c r="F26" s="3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16</v>
      </c>
    </row>
    <row r="27" spans="1:16" x14ac:dyDescent="0.25">
      <c r="A27" s="3">
        <v>33</v>
      </c>
      <c r="B27" t="s">
        <v>45</v>
      </c>
      <c r="E27" t="s">
        <v>157</v>
      </c>
      <c r="F27" s="3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2</v>
      </c>
      <c r="O27">
        <v>20</v>
      </c>
    </row>
    <row r="28" spans="1:16" x14ac:dyDescent="0.25">
      <c r="A28" s="3">
        <v>35</v>
      </c>
      <c r="B28" t="s">
        <v>47</v>
      </c>
      <c r="E28" t="s">
        <v>157</v>
      </c>
      <c r="F28" s="3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1</v>
      </c>
      <c r="O28">
        <v>22</v>
      </c>
    </row>
    <row r="29" spans="1:16" x14ac:dyDescent="0.25">
      <c r="A29" s="3">
        <v>40</v>
      </c>
      <c r="B29" t="s">
        <v>52</v>
      </c>
      <c r="E29" t="s">
        <v>157</v>
      </c>
      <c r="F29" s="3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2</v>
      </c>
      <c r="O29">
        <v>21</v>
      </c>
    </row>
    <row r="30" spans="1:16" ht="45" x14ac:dyDescent="0.25">
      <c r="A30" s="3">
        <v>56</v>
      </c>
      <c r="C30" s="4" t="s">
        <v>143</v>
      </c>
      <c r="D30" t="s">
        <v>142</v>
      </c>
      <c r="E30" t="s">
        <v>157</v>
      </c>
      <c r="F30" s="3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1</v>
      </c>
      <c r="P30" s="2" t="s">
        <v>141</v>
      </c>
    </row>
    <row r="31" spans="1:16" x14ac:dyDescent="0.25">
      <c r="A31" s="3">
        <v>58</v>
      </c>
      <c r="C31" t="s">
        <v>146</v>
      </c>
      <c r="E31" t="s">
        <v>157</v>
      </c>
      <c r="F31" s="3">
        <v>3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P31" s="2" t="s">
        <v>145</v>
      </c>
    </row>
    <row r="32" spans="1:16" x14ac:dyDescent="0.25">
      <c r="A32" s="3" t="s">
        <v>57</v>
      </c>
      <c r="B32" t="s">
        <v>58</v>
      </c>
      <c r="E32" t="s">
        <v>157</v>
      </c>
      <c r="F32" s="3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23</v>
      </c>
    </row>
    <row r="33" spans="1:16" x14ac:dyDescent="0.25">
      <c r="A33" s="3" t="s">
        <v>67</v>
      </c>
      <c r="B33" t="s">
        <v>92</v>
      </c>
      <c r="E33" t="s">
        <v>157</v>
      </c>
      <c r="F33" s="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1</v>
      </c>
      <c r="O33">
        <v>15</v>
      </c>
    </row>
    <row r="34" spans="1:16" x14ac:dyDescent="0.25">
      <c r="A34" s="3">
        <v>20</v>
      </c>
      <c r="B34" t="s">
        <v>29</v>
      </c>
      <c r="C34" t="s">
        <v>136</v>
      </c>
      <c r="E34" t="s">
        <v>166</v>
      </c>
      <c r="F34" s="3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1</v>
      </c>
      <c r="O34">
        <v>24</v>
      </c>
      <c r="P34" s="2" t="s">
        <v>113</v>
      </c>
    </row>
    <row r="35" spans="1:16" x14ac:dyDescent="0.25">
      <c r="A35" s="3">
        <v>22</v>
      </c>
      <c r="B35" t="s">
        <v>34</v>
      </c>
      <c r="C35" s="1" t="s">
        <v>138</v>
      </c>
      <c r="E35" t="s">
        <v>166</v>
      </c>
      <c r="F35" s="3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18</v>
      </c>
      <c r="P35" s="2" t="s">
        <v>115</v>
      </c>
    </row>
    <row r="36" spans="1:16" x14ac:dyDescent="0.25">
      <c r="A36" s="3">
        <v>23</v>
      </c>
      <c r="B36" t="s">
        <v>35</v>
      </c>
      <c r="E36" t="s">
        <v>166</v>
      </c>
      <c r="F36" s="3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19</v>
      </c>
      <c r="P36" s="2" t="s">
        <v>116</v>
      </c>
    </row>
    <row r="37" spans="1:16" x14ac:dyDescent="0.25">
      <c r="A37" s="3" t="s">
        <v>24</v>
      </c>
      <c r="B37" t="s">
        <v>25</v>
      </c>
      <c r="E37" t="s">
        <v>166</v>
      </c>
      <c r="F37" s="3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O37">
        <v>14</v>
      </c>
    </row>
    <row r="38" spans="1:16" x14ac:dyDescent="0.25">
      <c r="A38" s="3" t="s">
        <v>30</v>
      </c>
      <c r="B38" t="s">
        <v>31</v>
      </c>
      <c r="E38" t="s">
        <v>166</v>
      </c>
      <c r="F38" s="3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1</v>
      </c>
      <c r="O38">
        <v>15</v>
      </c>
      <c r="P38" s="2" t="s">
        <v>114</v>
      </c>
    </row>
    <row r="39" spans="1:16" x14ac:dyDescent="0.25">
      <c r="A39" s="3" t="s">
        <v>32</v>
      </c>
      <c r="B39" t="s">
        <v>33</v>
      </c>
      <c r="E39" t="s">
        <v>166</v>
      </c>
      <c r="F39" s="3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14</v>
      </c>
    </row>
    <row r="40" spans="1:16" x14ac:dyDescent="0.25">
      <c r="A40" s="3" t="s">
        <v>54</v>
      </c>
      <c r="B40" t="s">
        <v>55</v>
      </c>
      <c r="E40" t="s">
        <v>166</v>
      </c>
      <c r="F40" s="3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16</v>
      </c>
    </row>
    <row r="41" spans="1:16" x14ac:dyDescent="0.25">
      <c r="A41" s="3" t="s">
        <v>56</v>
      </c>
      <c r="B41" t="s">
        <v>31</v>
      </c>
      <c r="E41" t="s">
        <v>166</v>
      </c>
      <c r="F41" s="3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  <c r="O41">
        <v>16</v>
      </c>
    </row>
    <row r="42" spans="1:16" x14ac:dyDescent="0.25">
      <c r="A42" s="3" t="s">
        <v>60</v>
      </c>
      <c r="B42" t="s">
        <v>88</v>
      </c>
      <c r="E42" t="s">
        <v>166</v>
      </c>
      <c r="F42" s="3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 s="1">
        <v>1</v>
      </c>
      <c r="O42" s="1" t="s">
        <v>6</v>
      </c>
    </row>
    <row r="43" spans="1:16" x14ac:dyDescent="0.25">
      <c r="A43" s="3" t="s">
        <v>62</v>
      </c>
      <c r="B43" t="s">
        <v>63</v>
      </c>
      <c r="E43" t="s">
        <v>166</v>
      </c>
      <c r="F43" s="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14</v>
      </c>
    </row>
    <row r="44" spans="1:16" x14ac:dyDescent="0.25">
      <c r="A44" s="3" t="s">
        <v>64</v>
      </c>
      <c r="B44" t="s">
        <v>31</v>
      </c>
      <c r="E44" t="s">
        <v>166</v>
      </c>
      <c r="F44" s="3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1</v>
      </c>
      <c r="O44">
        <v>18</v>
      </c>
    </row>
    <row r="45" spans="1:16" x14ac:dyDescent="0.25">
      <c r="A45" s="3" t="s">
        <v>65</v>
      </c>
      <c r="B45" t="s">
        <v>66</v>
      </c>
      <c r="E45" t="s">
        <v>166</v>
      </c>
      <c r="F45" s="3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17</v>
      </c>
    </row>
    <row r="46" spans="1:16" x14ac:dyDescent="0.25">
      <c r="A46" s="3" t="s">
        <v>68</v>
      </c>
      <c r="B46" t="s">
        <v>69</v>
      </c>
      <c r="E46" t="s">
        <v>166</v>
      </c>
      <c r="F46" s="3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19</v>
      </c>
    </row>
    <row r="47" spans="1:16" x14ac:dyDescent="0.25">
      <c r="A47" s="3" t="s">
        <v>77</v>
      </c>
      <c r="B47" t="s">
        <v>78</v>
      </c>
      <c r="E47" t="s">
        <v>166</v>
      </c>
      <c r="F47" s="3">
        <v>2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1</v>
      </c>
      <c r="N47">
        <v>1</v>
      </c>
      <c r="O47">
        <v>21</v>
      </c>
      <c r="P47" s="2" t="s">
        <v>140</v>
      </c>
    </row>
    <row r="48" spans="1:16" x14ac:dyDescent="0.25">
      <c r="A48" s="3" t="s">
        <v>79</v>
      </c>
      <c r="B48" t="s">
        <v>80</v>
      </c>
      <c r="E48" t="s">
        <v>166</v>
      </c>
      <c r="F48" s="3">
        <v>2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>
        <v>19</v>
      </c>
    </row>
    <row r="49" spans="1:16" x14ac:dyDescent="0.25">
      <c r="A49" s="3" t="s">
        <v>59</v>
      </c>
      <c r="B49" t="s">
        <v>61</v>
      </c>
      <c r="E49" t="s">
        <v>160</v>
      </c>
      <c r="F49" s="3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1</v>
      </c>
      <c r="N49">
        <v>1</v>
      </c>
      <c r="O49">
        <v>17</v>
      </c>
    </row>
    <row r="50" spans="1:16" x14ac:dyDescent="0.25">
      <c r="A50" s="3">
        <v>7</v>
      </c>
      <c r="B50" t="s">
        <v>13</v>
      </c>
      <c r="E50" t="s">
        <v>158</v>
      </c>
      <c r="F50" s="3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O50">
        <v>21</v>
      </c>
      <c r="P50" s="2" t="s">
        <v>100</v>
      </c>
    </row>
    <row r="51" spans="1:16" x14ac:dyDescent="0.25">
      <c r="A51" s="3">
        <v>12</v>
      </c>
      <c r="B51" t="s">
        <v>18</v>
      </c>
      <c r="E51" t="s">
        <v>158</v>
      </c>
      <c r="F51" s="3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1</v>
      </c>
      <c r="O51">
        <v>15</v>
      </c>
      <c r="P51" s="2" t="s">
        <v>105</v>
      </c>
    </row>
    <row r="52" spans="1:16" x14ac:dyDescent="0.25">
      <c r="A52" s="3">
        <v>28</v>
      </c>
      <c r="B52" t="s">
        <v>40</v>
      </c>
      <c r="E52" t="s">
        <v>158</v>
      </c>
      <c r="F52" s="3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1</v>
      </c>
      <c r="N52">
        <v>1</v>
      </c>
      <c r="O52">
        <v>14</v>
      </c>
      <c r="P52" s="2" t="s">
        <v>121</v>
      </c>
    </row>
    <row r="53" spans="1:16" x14ac:dyDescent="0.25">
      <c r="A53" s="3">
        <v>50</v>
      </c>
      <c r="B53" t="s">
        <v>74</v>
      </c>
      <c r="E53" t="s">
        <v>163</v>
      </c>
      <c r="F53" s="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19</v>
      </c>
    </row>
    <row r="54" spans="1:16" x14ac:dyDescent="0.25">
      <c r="A54" s="3">
        <v>36</v>
      </c>
      <c r="B54" t="s">
        <v>48</v>
      </c>
      <c r="E54" t="s">
        <v>162</v>
      </c>
      <c r="F54" s="3">
        <v>0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16</v>
      </c>
    </row>
    <row r="55" spans="1:16" x14ac:dyDescent="0.25">
      <c r="A55" s="3">
        <v>38</v>
      </c>
      <c r="B55" t="s">
        <v>50</v>
      </c>
      <c r="E55" t="s">
        <v>162</v>
      </c>
      <c r="F55" s="3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18</v>
      </c>
    </row>
    <row r="56" spans="1:16" x14ac:dyDescent="0.25">
      <c r="A56" s="3">
        <v>46</v>
      </c>
      <c r="B56" t="s">
        <v>70</v>
      </c>
      <c r="E56" t="s">
        <v>162</v>
      </c>
      <c r="F56" s="3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2</v>
      </c>
      <c r="O56">
        <v>19</v>
      </c>
    </row>
    <row r="57" spans="1:16" x14ac:dyDescent="0.25">
      <c r="A57" s="3">
        <v>47</v>
      </c>
      <c r="B57" t="s">
        <v>71</v>
      </c>
      <c r="E57" t="s">
        <v>162</v>
      </c>
      <c r="F57" s="3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22</v>
      </c>
    </row>
    <row r="58" spans="1:16" x14ac:dyDescent="0.25">
      <c r="A58" s="3">
        <v>49</v>
      </c>
      <c r="B58" t="s">
        <v>73</v>
      </c>
      <c r="E58" t="s">
        <v>162</v>
      </c>
      <c r="F58" s="3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19</v>
      </c>
    </row>
    <row r="59" spans="1:16" x14ac:dyDescent="0.25">
      <c r="A59" s="3">
        <v>39</v>
      </c>
      <c r="B59" t="s">
        <v>51</v>
      </c>
      <c r="E59" t="s">
        <v>161</v>
      </c>
      <c r="F59" s="3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3</v>
      </c>
      <c r="O59">
        <v>25</v>
      </c>
    </row>
    <row r="60" spans="1:16" x14ac:dyDescent="0.25">
      <c r="A60" s="3">
        <v>14</v>
      </c>
      <c r="B60" t="s">
        <v>20</v>
      </c>
      <c r="E60" t="s">
        <v>159</v>
      </c>
      <c r="F60" s="3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1</v>
      </c>
      <c r="N60">
        <v>1</v>
      </c>
      <c r="O60">
        <v>17</v>
      </c>
      <c r="P60" s="2" t="s">
        <v>107</v>
      </c>
    </row>
    <row r="61" spans="1:16" x14ac:dyDescent="0.25">
      <c r="A61" s="3">
        <v>25</v>
      </c>
      <c r="B61" t="s">
        <v>37</v>
      </c>
      <c r="E61" t="s">
        <v>159</v>
      </c>
      <c r="F61" s="3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1</v>
      </c>
      <c r="O61">
        <v>16</v>
      </c>
      <c r="P61" s="2" t="s">
        <v>118</v>
      </c>
    </row>
    <row r="62" spans="1:16" x14ac:dyDescent="0.25">
      <c r="A62" s="3">
        <v>27</v>
      </c>
      <c r="B62" t="s">
        <v>39</v>
      </c>
      <c r="E62" t="s">
        <v>159</v>
      </c>
      <c r="F62" s="3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16</v>
      </c>
      <c r="P62" s="2" t="s">
        <v>120</v>
      </c>
    </row>
    <row r="63" spans="1:16" x14ac:dyDescent="0.25">
      <c r="A63" s="3">
        <v>34</v>
      </c>
      <c r="B63" t="s">
        <v>46</v>
      </c>
      <c r="E63" t="s">
        <v>159</v>
      </c>
      <c r="F63" s="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1</v>
      </c>
      <c r="N63">
        <v>1</v>
      </c>
      <c r="O63">
        <v>21</v>
      </c>
    </row>
    <row r="64" spans="1:16" x14ac:dyDescent="0.25">
      <c r="A64" s="3">
        <v>37</v>
      </c>
      <c r="B64" t="s">
        <v>49</v>
      </c>
      <c r="E64" t="s">
        <v>159</v>
      </c>
      <c r="F64" s="3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1</v>
      </c>
      <c r="N64">
        <v>1</v>
      </c>
      <c r="O64">
        <v>19</v>
      </c>
    </row>
    <row r="65" spans="1:16" x14ac:dyDescent="0.25">
      <c r="A65" s="3">
        <v>41</v>
      </c>
      <c r="B65" t="s">
        <v>53</v>
      </c>
      <c r="E65" t="s">
        <v>159</v>
      </c>
      <c r="F65" s="3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1</v>
      </c>
      <c r="O65">
        <v>20</v>
      </c>
    </row>
    <row r="66" spans="1:16" x14ac:dyDescent="0.25">
      <c r="A66" s="3">
        <v>48</v>
      </c>
      <c r="B66" t="s">
        <v>72</v>
      </c>
      <c r="E66" t="s">
        <v>159</v>
      </c>
      <c r="F66" s="3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1</v>
      </c>
      <c r="N66">
        <v>1</v>
      </c>
      <c r="O66">
        <v>21</v>
      </c>
    </row>
    <row r="67" spans="1:16" x14ac:dyDescent="0.25">
      <c r="A67" s="3">
        <v>51</v>
      </c>
      <c r="B67" t="s">
        <v>75</v>
      </c>
      <c r="E67" t="s">
        <v>159</v>
      </c>
      <c r="F67" s="3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O67">
        <v>16</v>
      </c>
    </row>
    <row r="68" spans="1:16" ht="17.25" customHeight="1" x14ac:dyDescent="0.25">
      <c r="A68" s="3" t="s">
        <v>22</v>
      </c>
      <c r="B68" t="s">
        <v>23</v>
      </c>
      <c r="E68" t="s">
        <v>159</v>
      </c>
      <c r="F68" s="3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1</v>
      </c>
      <c r="N68">
        <v>1</v>
      </c>
      <c r="O68">
        <v>27</v>
      </c>
      <c r="P68" s="2" t="s">
        <v>109</v>
      </c>
    </row>
    <row r="69" spans="1:16" x14ac:dyDescent="0.25">
      <c r="A69" s="3">
        <v>8</v>
      </c>
      <c r="B69" t="s">
        <v>14</v>
      </c>
      <c r="E69" t="s">
        <v>173</v>
      </c>
      <c r="F69" s="3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1</v>
      </c>
      <c r="N69">
        <v>1</v>
      </c>
      <c r="O69">
        <v>22</v>
      </c>
      <c r="P69" s="2" t="s">
        <v>101</v>
      </c>
    </row>
    <row r="70" spans="1:16" x14ac:dyDescent="0.25">
      <c r="A70" s="3">
        <v>52</v>
      </c>
      <c r="B70" t="s">
        <v>76</v>
      </c>
      <c r="E70" t="s">
        <v>165</v>
      </c>
      <c r="F70" s="3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16</v>
      </c>
      <c r="P70" s="2" t="s">
        <v>139</v>
      </c>
    </row>
    <row r="71" spans="1:16" x14ac:dyDescent="0.25">
      <c r="A71" s="3" t="s">
        <v>82</v>
      </c>
      <c r="B71" t="s">
        <v>83</v>
      </c>
      <c r="E71" t="s">
        <v>165</v>
      </c>
      <c r="F71" s="3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1</v>
      </c>
      <c r="N71" t="s">
        <v>6</v>
      </c>
      <c r="O71" t="s">
        <v>6</v>
      </c>
    </row>
    <row r="72" spans="1:16" x14ac:dyDescent="0.25">
      <c r="A72" s="3" t="s">
        <v>84</v>
      </c>
      <c r="B72" t="s">
        <v>85</v>
      </c>
      <c r="E72" t="s">
        <v>165</v>
      </c>
      <c r="F72" s="3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1</v>
      </c>
      <c r="N72" t="s">
        <v>6</v>
      </c>
      <c r="O72" t="s">
        <v>6</v>
      </c>
    </row>
    <row r="74" spans="1:16" x14ac:dyDescent="0.25">
      <c r="F74" s="3">
        <f>SUM(Tableau1[Nesting level])</f>
        <v>22</v>
      </c>
      <c r="G74" s="3">
        <f>SUM(Tableau1[Counters])</f>
        <v>9</v>
      </c>
      <c r="H74" s="3">
        <f>SUM(Tableau1[Number map])</f>
        <v>10</v>
      </c>
      <c r="I74" s="3">
        <f>SUM(Tableau1[Map])</f>
        <v>69</v>
      </c>
      <c r="J74" s="3">
        <f>SUM(Tableau1[Filter])</f>
        <v>43</v>
      </c>
      <c r="K74" s="3">
        <f>SUM(Tableau1[Partition])</f>
        <v>5</v>
      </c>
      <c r="L74" s="3">
        <f>SUM(Tableau1[Ellipsis])</f>
        <v>11</v>
      </c>
      <c r="M74" s="3">
        <f>SUM(Tableau1[Reduce])</f>
        <v>67</v>
      </c>
      <c r="N74" s="3">
        <f>SUM(Tableau1[examples])</f>
        <v>83</v>
      </c>
      <c r="O74" s="3">
        <f>SUM(Tableau1[ms])</f>
        <v>1206</v>
      </c>
    </row>
    <row r="75" spans="1:16" x14ac:dyDescent="0.25">
      <c r="N75" t="s">
        <v>170</v>
      </c>
      <c r="O75" t="s">
        <v>171</v>
      </c>
      <c r="P75" t="s">
        <v>172</v>
      </c>
    </row>
    <row r="76" spans="1:16" x14ac:dyDescent="0.25">
      <c r="D76" t="s">
        <v>4</v>
      </c>
      <c r="E76">
        <f>COUNTIFS(Tableau1[Mapping category],"*"&amp;D76&amp;"*")</f>
        <v>0</v>
      </c>
      <c r="N76">
        <f>COUNTIFS(Tableau1[examples],"=1",Tableau1[Mapping category],"*"&amp;D76&amp;"*")</f>
        <v>0</v>
      </c>
      <c r="O76">
        <f>COUNTIFS(Tableau1[examples],"=2",Tableau1[Mapping category],"*"&amp;D76&amp;"*")</f>
        <v>0</v>
      </c>
      <c r="P76">
        <f>COUNTIFS(Tableau1[examples],"&gt;2",Tableau1[Mapping category],"*"&amp;D76&amp;"*")</f>
        <v>0</v>
      </c>
    </row>
    <row r="77" spans="1:16" x14ac:dyDescent="0.25">
      <c r="D77" t="s">
        <v>166</v>
      </c>
      <c r="E77">
        <f>COUNTIFS(Tableau1[Mapping category],"*"&amp;D77&amp;"*")</f>
        <v>16</v>
      </c>
      <c r="N77">
        <f>COUNTIFS(Tableau1[examples],"=1",Tableau1[Mapping category],"*"&amp;D77&amp;"*")</f>
        <v>16</v>
      </c>
      <c r="O77">
        <f>COUNTIFS(Tableau1[examples],"=2",Tableau1[Mapping category],"*"&amp;D77&amp;"*")</f>
        <v>0</v>
      </c>
      <c r="P77">
        <f>COUNTIFS(Tableau1[examples],"&gt;2",Tableau1[Mapping category],"*"&amp;D77&amp;"*")</f>
        <v>0</v>
      </c>
    </row>
    <row r="78" spans="1:16" x14ac:dyDescent="0.25">
      <c r="D78" t="s">
        <v>156</v>
      </c>
      <c r="E78">
        <f>COUNTIFS(Tableau1[Mapping category],"*"&amp;D78&amp;"*")</f>
        <v>8</v>
      </c>
      <c r="N78">
        <f>COUNTIFS(Tableau1[examples],"=1",Tableau1[Mapping category],"*"&amp;D78&amp;"*")</f>
        <v>8</v>
      </c>
      <c r="O78">
        <f>COUNTIFS(Tableau1[examples],"=2",Tableau1[Mapping category],"*"&amp;D78&amp;"*")</f>
        <v>0</v>
      </c>
      <c r="P78">
        <f>COUNTIFS(Tableau1[examples],"&gt;2",Tableau1[Mapping category],"*"&amp;D78&amp;"*")</f>
        <v>0</v>
      </c>
    </row>
    <row r="79" spans="1:16" x14ac:dyDescent="0.25">
      <c r="D79" t="s">
        <v>157</v>
      </c>
      <c r="E79">
        <f>COUNTIFS(Tableau1[Mapping category],"*"&amp;D79&amp;"*")</f>
        <v>15</v>
      </c>
      <c r="N79">
        <f>COUNTIFS(Tableau1[examples],"=1",Tableau1[Mapping category],"*"&amp;D79&amp;"*")</f>
        <v>12</v>
      </c>
      <c r="O79">
        <f>COUNTIFS(Tableau1[examples],"=2",Tableau1[Mapping category],"*"&amp;D79&amp;"*")</f>
        <v>3</v>
      </c>
      <c r="P79">
        <f>COUNTIFS(Tableau1[examples],"&gt;2",Tableau1[Mapping category],"*"&amp;D79&amp;"*")</f>
        <v>0</v>
      </c>
    </row>
    <row r="80" spans="1:16" x14ac:dyDescent="0.25">
      <c r="D80" t="s">
        <v>155</v>
      </c>
      <c r="E80">
        <f>COUNTIFS(Tableau1[Mapping category],"*"&amp;D80&amp;"*")</f>
        <v>2</v>
      </c>
      <c r="N80">
        <f>COUNTIFS(Tableau1[examples],"=1",Tableau1[Mapping category],"*"&amp;D80&amp;"*")</f>
        <v>0</v>
      </c>
      <c r="O80">
        <f>COUNTIFS(Tableau1[examples],"=2",Tableau1[Mapping category],"*"&amp;D80&amp;"*")</f>
        <v>2</v>
      </c>
      <c r="P80">
        <f>COUNTIFS(Tableau1[examples],"&gt;2",Tableau1[Mapping category],"*"&amp;D80&amp;"*")</f>
        <v>0</v>
      </c>
    </row>
    <row r="81" spans="4:16" x14ac:dyDescent="0.25">
      <c r="D81" t="s">
        <v>164</v>
      </c>
      <c r="E81">
        <f>COUNTIFS(Tableau1[Mapping category],"*"&amp;D81&amp;"*")</f>
        <v>6</v>
      </c>
      <c r="N81">
        <f>COUNTIFS(Tableau1[examples],"=1",Tableau1[Mapping category],"*"&amp;D81&amp;"*")</f>
        <v>0</v>
      </c>
      <c r="O81">
        <f>COUNTIFS(Tableau1[examples],"=2",Tableau1[Mapping category],"*"&amp;D81&amp;"*")</f>
        <v>6</v>
      </c>
      <c r="P81">
        <f>COUNTIFS(Tableau1[examples],"&gt;2",Tableau1[Mapping category],"*"&amp;D81&amp;"*")</f>
        <v>0</v>
      </c>
    </row>
    <row r="82" spans="4:16" x14ac:dyDescent="0.25">
      <c r="D82" t="s">
        <v>158</v>
      </c>
      <c r="E82">
        <f>COUNTIFS(Tableau1[Mapping category],"*"&amp;D82&amp;"*")</f>
        <v>5</v>
      </c>
      <c r="N82">
        <f>COUNTIFS(Tableau1[examples],"=1",Tableau1[Mapping category],"*"&amp;D82&amp;"*")</f>
        <v>3</v>
      </c>
      <c r="O82">
        <f>COUNTIFS(Tableau1[examples],"=2",Tableau1[Mapping category],"*"&amp;D82&amp;"*")</f>
        <v>2</v>
      </c>
      <c r="P82">
        <f>COUNTIFS(Tableau1[examples],"&gt;2",Tableau1[Mapping category],"*"&amp;D82&amp;"*")</f>
        <v>0</v>
      </c>
    </row>
    <row r="83" spans="4:16" x14ac:dyDescent="0.25">
      <c r="D83" t="s">
        <v>159</v>
      </c>
      <c r="E83">
        <f>COUNTIFS(Tableau1[Mapping category],"*"&amp;D83&amp;"*")</f>
        <v>11</v>
      </c>
      <c r="N83">
        <f>COUNTIFS(Tableau1[examples],"=1",Tableau1[Mapping category],"*"&amp;D83&amp;"*")</f>
        <v>10</v>
      </c>
      <c r="O83">
        <f>COUNTIFS(Tableau1[examples],"=2",Tableau1[Mapping category],"*"&amp;D83&amp;"*")</f>
        <v>0</v>
      </c>
      <c r="P83">
        <f>COUNTIFS(Tableau1[examples],"&gt;2",Tableau1[Mapping category],"*"&amp;D83&amp;"*")</f>
        <v>1</v>
      </c>
    </row>
    <row r="84" spans="4:16" x14ac:dyDescent="0.25">
      <c r="D84" t="s">
        <v>160</v>
      </c>
      <c r="E84">
        <f>COUNTIFS(Tableau1[Mapping category],"*"&amp;D84&amp;"*")</f>
        <v>9</v>
      </c>
      <c r="N84">
        <f>COUNTIFS(Tableau1[examples],"=1",Tableau1[Mapping category],"*"&amp;D84&amp;"*")</f>
        <v>6</v>
      </c>
      <c r="O84">
        <f>COUNTIFS(Tableau1[examples],"=2",Tableau1[Mapping category],"*"&amp;D84&amp;"*")</f>
        <v>1</v>
      </c>
      <c r="P84">
        <f>COUNTIFS(Tableau1[examples],"&gt;2",Tableau1[Mapping category],"*"&amp;D84&amp;"*")</f>
        <v>0</v>
      </c>
    </row>
    <row r="85" spans="4:16" x14ac:dyDescent="0.25">
      <c r="D85" t="s">
        <v>169</v>
      </c>
      <c r="E85">
        <f>COUNTIFS(Tableau1[Mapping category],"*"&amp;D85&amp;"*")</f>
        <v>3</v>
      </c>
      <c r="N85">
        <f>COUNTIFS(Tableau1[examples],"=1",Tableau1[Mapping category],"*"&amp;D85&amp;"*")</f>
        <v>1</v>
      </c>
      <c r="O85">
        <f>COUNTIFS(Tableau1[examples],"=2",Tableau1[Mapping category],"*"&amp;D85&amp;"*")</f>
        <v>0</v>
      </c>
      <c r="P85">
        <f>COUNTIFS(Tableau1[examples],"&gt;2",Tableau1[Mapping category],"*"&amp;D85&amp;"*")</f>
        <v>0</v>
      </c>
    </row>
    <row r="86" spans="4:16" x14ac:dyDescent="0.25">
      <c r="D86" t="s">
        <v>167</v>
      </c>
      <c r="E86">
        <f>COUNTIFS(Tableau1[Mapping category],"*"&amp;D86&amp;"*")</f>
        <v>2</v>
      </c>
      <c r="N86">
        <f>COUNTIFS(Tableau1[examples],"=1",Tableau1[Mapping category],"*"&amp;D86&amp;"*")</f>
        <v>2</v>
      </c>
      <c r="O86">
        <f>COUNTIFS(Tableau1[examples],"=2",Tableau1[Mapping category],"*"&amp;D86&amp;"*")</f>
        <v>0</v>
      </c>
      <c r="P86">
        <f>COUNTIFS(Tableau1[examples],"&gt;2",Tableau1[Mapping category],"*"&amp;D86&amp;"*")</f>
        <v>0</v>
      </c>
    </row>
    <row r="87" spans="4:16" x14ac:dyDescent="0.25">
      <c r="D87" t="s">
        <v>5</v>
      </c>
      <c r="E87">
        <f>COUNTIFS(Tableau1[Mapping category],"*"&amp;D87&amp;"*")</f>
        <v>7</v>
      </c>
      <c r="N87">
        <f>COUNTIFS(Tableau1[examples],"=1",Tableau1[Mapping category],"*"&amp;D87&amp;"*")</f>
        <v>5</v>
      </c>
      <c r="O87">
        <f>COUNTIFS(Tableau1[examples],"=2",Tableau1[Mapping category],"*"&amp;D87&amp;"*")</f>
        <v>1</v>
      </c>
      <c r="P87">
        <f>COUNTIFS(Tableau1[examples],"&gt;2",Tableau1[Mapping category],"*"&amp;D87&amp;"*")</f>
        <v>1</v>
      </c>
    </row>
  </sheetData>
  <hyperlinks>
    <hyperlink ref="P51" r:id="rId1"/>
    <hyperlink ref="P13" r:id="rId2"/>
    <hyperlink ref="P12" r:id="rId3"/>
    <hyperlink ref="P4" r:id="rId4"/>
    <hyperlink ref="P2" r:id="rId5"/>
    <hyperlink ref="P19" r:id="rId6"/>
    <hyperlink ref="P20" r:id="rId7"/>
    <hyperlink ref="P11" r:id="rId8"/>
    <hyperlink ref="P21" r:id="rId9"/>
    <hyperlink ref="P50" r:id="rId10"/>
    <hyperlink ref="P22" r:id="rId11"/>
    <hyperlink ref="P69" r:id="rId12"/>
    <hyperlink ref="P5" r:id="rId13"/>
    <hyperlink ref="P60" r:id="rId14"/>
    <hyperlink ref="P23" r:id="rId15"/>
    <hyperlink ref="P68" r:id="rId16"/>
    <hyperlink ref="P8" r:id="rId17"/>
    <hyperlink ref="P24" r:id="rId18"/>
    <hyperlink ref="P9" r:id="rId19"/>
    <hyperlink ref="P34" r:id="rId20"/>
    <hyperlink ref="P38" r:id="rId21"/>
    <hyperlink ref="P35" r:id="rId22"/>
    <hyperlink ref="P14" r:id="rId23"/>
    <hyperlink ref="P36" r:id="rId24"/>
    <hyperlink ref="P61" r:id="rId25"/>
    <hyperlink ref="P6" r:id="rId26"/>
    <hyperlink ref="P62" r:id="rId27"/>
    <hyperlink ref="P52" r:id="rId28"/>
    <hyperlink ref="P15" r:id="rId29"/>
    <hyperlink ref="P25" r:id="rId30"/>
    <hyperlink ref="P47" r:id="rId31"/>
    <hyperlink ref="P70" r:id="rId32"/>
    <hyperlink ref="P30" r:id="rId33"/>
    <hyperlink ref="P3" r:id="rId34"/>
    <hyperlink ref="P31" r:id="rId35" location="21384505"/>
    <hyperlink ref="P7" r:id="rId36" location="21384396"/>
    <hyperlink ref="P17" r:id="rId37"/>
  </hyperlinks>
  <pageMargins left="0.7" right="0.7" top="0.75" bottom="0.75" header="0.3" footer="0.3"/>
  <pageSetup paperSize="9" orientation="portrait" r:id="rId38"/>
  <tableParts count="1"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EPFL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Mikaël Mayer</dc:creator>
  <cp:lastModifiedBy>Mikaël Mayer</cp:lastModifiedBy>
  <dcterms:created xsi:type="dcterms:W3CDTF">2014-03-11T15:57:26Z</dcterms:created>
  <dcterms:modified xsi:type="dcterms:W3CDTF">2014-03-15T17:01:37Z</dcterms:modified>
</cp:coreProperties>
</file>