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<sst xmlns="http://schemas.openxmlformats.org/spreadsheetml/2006/main" count="10" uniqueCount="10">
  <si>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E</t>
  </si>
  <si>
    <t>E'</t>
  </si>
  <si>
    <t>d E</t>
  </si>
  <si>
    <t>S</t>
  </si>
  <si>
    <t>E平均</t>
  </si>
  <si>
    <t>S平均</t>
  </si>
  <si>
    <t>ua</t>
  </si>
  <si>
    <t>ub1</t>
  </si>
  <si>
    <t>ub2</t>
  </si>
  <si>
    <t>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</si>
</sst>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);[Red]\(0.000000\)"/>
    <numFmt numFmtId="177" formatCode="0.000000"/>
    <numFmt numFmtId="178" formatCode="0.000000_ "/>
    <numFmt numFmtId="179" formatCode="0.00000"/>
    <numFmt numFmtId="180" formatCode="0.00000_);[Red]\(0.00000\)"/>
    <numFmt numFmtId="181" formatCode="0.00000_ "/>
  </numFmts>
  <fonts count="21"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08" zoomScaleNormal="108" workbookViewId="0">
      <selection activeCell="G19" sqref="G19:L19"/>
    </sheetView>
  </sheetViews>
  <sheetFormatPr defaultColWidth="10" defaultRowHeight="14.1"/>
  <cols>
    <col min="5" max="5" width="21.954954954955" customWidth="1"/>
    <col min="7" max="7" width="12.8558558558559"/>
    <col min="9" max="11" width="11.7027027027027"/>
    <col min="12" max="12" width="12.1531531531532" customWidth="1"/>
  </cols>
  <sheetData>
    <row r="1" spans="3:1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6">
      <c r="A2">
        <v>0.1</v>
      </c>
      <c r="B2">
        <v>1</v>
      </c>
      <c r="C2">
        <v>0.100103</v>
      </c>
      <c r="D2">
        <v>0.100148</v>
      </c>
      <c r="E2" s="1">
        <f>D2-C2</f>
        <v>4.50000000000034e-5</v>
      </c>
      <c r="F2">
        <f>5/E2</f>
        <v>111111.111111103</v>
      </c>
    </row>
    <row r="3" spans="2:6">
      <c r="B3">
        <v>2</v>
      </c>
      <c r="C3">
        <v>0.100111</v>
      </c>
      <c r="D3" s="2">
        <v>0.10015</v>
      </c>
      <c r="E3" s="1">
        <f>D3-C3</f>
        <v>3.89999999999974e-5</v>
      </c>
      <c r="F3">
        <f>5/E3</f>
        <v>128205.128205137</v>
      </c>
    </row>
    <row r="4" spans="2:6">
      <c r="B4">
        <v>3</v>
      </c>
      <c r="C4">
        <v>0.100115</v>
      </c>
      <c r="D4">
        <v>0.100154</v>
      </c>
      <c r="E4" s="1">
        <f>D4-C4</f>
        <v>3.90000000000112e-5</v>
      </c>
      <c r="F4">
        <f>5/E4</f>
        <v>128205.128205091</v>
      </c>
    </row>
    <row r="5" spans="2:6">
      <c r="B5">
        <v>4</v>
      </c>
      <c r="C5" s="2">
        <v>0.10011</v>
      </c>
      <c r="D5" s="2">
        <v>0.10016</v>
      </c>
      <c r="E5" s="1">
        <f>D5-C5</f>
        <v>4.99999999999945e-5</v>
      </c>
      <c r="F5">
        <f>5/E5</f>
        <v>100000.000000011</v>
      </c>
    </row>
    <row r="6" spans="2:6">
      <c r="B6">
        <v>5</v>
      </c>
      <c r="C6">
        <v>0.100113</v>
      </c>
      <c r="D6">
        <v>0.100158</v>
      </c>
      <c r="E6" s="1">
        <f>D6-C6</f>
        <v>4.50000000000034e-5</v>
      </c>
      <c r="F6">
        <f>5/E6</f>
        <v>111111.111111103</v>
      </c>
    </row>
    <row r="7" spans="5:12">
      <c r="E7" s="1"/>
      <c r="G7" s="3">
        <f>(C2+C3+C4+C5+C6)/5</f>
        <v>0.1001104</v>
      </c>
      <c r="H7">
        <f>(F2+F3+F4+F5+F6)/5</f>
        <v>115726.495726489</v>
      </c>
      <c r="I7" s="1">
        <v>2.3252e-6</v>
      </c>
      <c r="J7" s="1">
        <f>0.000002/SQRT(3)</f>
        <v>1.15470053837925e-6</v>
      </c>
      <c r="K7" s="1">
        <f>0.2/H7</f>
        <v>1.72821270310202e-6</v>
      </c>
      <c r="L7" s="1">
        <f>SQRT(I7*I7+J7*J7+K7*K7)</f>
        <v>3.11875095518968e-6</v>
      </c>
    </row>
    <row r="8" spans="1:12">
      <c r="A8">
        <v>0.6</v>
      </c>
      <c r="B8">
        <v>1</v>
      </c>
      <c r="C8" s="4">
        <v>0.5994</v>
      </c>
      <c r="D8">
        <v>0.59936</v>
      </c>
      <c r="E8" s="5">
        <f>C8-D8</f>
        <v>4.000000000004e-5</v>
      </c>
      <c r="F8">
        <f>5/E8</f>
        <v>124999.999999875</v>
      </c>
      <c r="I8" s="1"/>
      <c r="J8" s="1"/>
      <c r="K8" s="1"/>
      <c r="L8" s="1"/>
    </row>
    <row r="9" spans="2:12">
      <c r="B9">
        <v>2</v>
      </c>
      <c r="C9">
        <v>0.59958</v>
      </c>
      <c r="D9">
        <v>0.59951</v>
      </c>
      <c r="E9" s="5">
        <f>C9-D9</f>
        <v>7.00000000000145e-5</v>
      </c>
      <c r="F9">
        <f>5/E9</f>
        <v>71428.5714285566</v>
      </c>
      <c r="I9" s="1"/>
      <c r="J9" s="1"/>
      <c r="K9" s="1"/>
      <c r="L9" s="1"/>
    </row>
    <row r="10" spans="2:12">
      <c r="B10">
        <v>3</v>
      </c>
      <c r="C10">
        <v>0.59952</v>
      </c>
      <c r="D10">
        <v>0.59945</v>
      </c>
      <c r="E10" s="5">
        <f>C10-D10</f>
        <v>7.00000000000145e-5</v>
      </c>
      <c r="F10">
        <f>5/E10</f>
        <v>71428.5714285566</v>
      </c>
      <c r="I10" s="1"/>
      <c r="J10" s="1"/>
      <c r="K10" s="1"/>
      <c r="L10" s="1"/>
    </row>
    <row r="11" spans="2:12">
      <c r="B11">
        <v>4</v>
      </c>
      <c r="C11">
        <v>0.59944</v>
      </c>
      <c r="D11" s="4">
        <v>0.5994</v>
      </c>
      <c r="E11" s="5">
        <f>C11-D11</f>
        <v>3.9999999999929e-5</v>
      </c>
      <c r="F11">
        <f>5/E11</f>
        <v>125000.000000222</v>
      </c>
      <c r="I11" s="1"/>
      <c r="J11" s="1"/>
      <c r="K11" s="1"/>
      <c r="L11" s="1"/>
    </row>
    <row r="12" spans="2:12">
      <c r="B12">
        <v>5</v>
      </c>
      <c r="C12" s="4">
        <v>0.5994</v>
      </c>
      <c r="D12">
        <v>0.59936</v>
      </c>
      <c r="E12" s="5">
        <f>C12-D12</f>
        <v>4.000000000004e-5</v>
      </c>
      <c r="F12">
        <f>5/E12</f>
        <v>124999.999999875</v>
      </c>
      <c r="I12" s="1"/>
      <c r="J12" s="1"/>
      <c r="K12" s="1"/>
      <c r="L12" s="1"/>
    </row>
    <row r="13" spans="5:12">
      <c r="E13" s="5"/>
      <c r="G13" s="6">
        <f>(C8+C9+C10+C11+C12)/5</f>
        <v>0.599468</v>
      </c>
      <c r="H13">
        <f>(F8+F9+F10+F11+F12)/5</f>
        <v>103571.428571417</v>
      </c>
      <c r="I13" s="1">
        <v>4.05302e-5</v>
      </c>
      <c r="J13" s="1">
        <f>0.00002/SQRT(3)</f>
        <v>1.15470053837925e-5</v>
      </c>
      <c r="K13" s="1">
        <f>0.2/H13</f>
        <v>1.93103448275884e-6</v>
      </c>
      <c r="L13" s="1">
        <f>SQRT(I13*I13+J13*J13+K13*K13)</f>
        <v>4.21871940231504e-5</v>
      </c>
    </row>
    <row r="14" spans="1:12">
      <c r="A14">
        <v>1.2</v>
      </c>
      <c r="B14">
        <v>1</v>
      </c>
      <c r="C14">
        <v>1.20001</v>
      </c>
      <c r="D14">
        <v>1.20007</v>
      </c>
      <c r="E14" s="5">
        <f>D14-C14</f>
        <v>5.9999999999949e-5</v>
      </c>
      <c r="F14">
        <f>5/E14</f>
        <v>83333.3333334042</v>
      </c>
      <c r="I14" s="1"/>
      <c r="J14" s="1"/>
      <c r="K14" s="1"/>
      <c r="L14" s="1"/>
    </row>
    <row r="15" spans="2:12">
      <c r="B15">
        <v>2</v>
      </c>
      <c r="C15" s="4">
        <v>1.2001</v>
      </c>
      <c r="D15">
        <v>1.20002</v>
      </c>
      <c r="E15" s="5">
        <f>C15-D15</f>
        <v>7.9999999999858e-5</v>
      </c>
      <c r="F15">
        <f>5/E15</f>
        <v>62500.000000111</v>
      </c>
      <c r="I15" s="1"/>
      <c r="J15" s="1"/>
      <c r="K15" s="1"/>
      <c r="L15" s="1"/>
    </row>
    <row r="16" spans="2:12">
      <c r="B16">
        <v>3</v>
      </c>
      <c r="C16">
        <v>1.20005</v>
      </c>
      <c r="D16" s="4">
        <v>1.2</v>
      </c>
      <c r="E16" s="5">
        <f>C16-D16</f>
        <v>5.00000000001055e-5</v>
      </c>
      <c r="F16">
        <f>5/E16</f>
        <v>99999.999999789</v>
      </c>
      <c r="I16" s="1"/>
      <c r="J16" s="1"/>
      <c r="K16" s="1"/>
      <c r="L16" s="1"/>
    </row>
    <row r="17" spans="2:12">
      <c r="B17">
        <v>4</v>
      </c>
      <c r="C17">
        <v>1.20001</v>
      </c>
      <c r="D17">
        <v>1.19994</v>
      </c>
      <c r="E17" s="5">
        <f>C17-D17</f>
        <v>7.00000000000145e-5</v>
      </c>
      <c r="F17">
        <f>5/E17</f>
        <v>71428.5714285566</v>
      </c>
      <c r="I17" s="1"/>
      <c r="J17" s="1"/>
      <c r="K17" s="1"/>
      <c r="L17" s="1"/>
    </row>
    <row r="18" spans="2:12">
      <c r="B18">
        <v>5</v>
      </c>
      <c r="C18">
        <v>1.20007</v>
      </c>
      <c r="D18">
        <v>1.20003</v>
      </c>
      <c r="E18" s="5">
        <f>C18-D18</f>
        <v>4.000000000004e-5</v>
      </c>
      <c r="F18">
        <f>5/E18</f>
        <v>124999.999999875</v>
      </c>
      <c r="I18" s="1"/>
      <c r="J18" s="1"/>
      <c r="K18" s="1"/>
      <c r="L18" s="1"/>
    </row>
    <row r="19" spans="7:12">
      <c r="G19" s="6">
        <f>(C14+C15+C16+C17+C18)/5</f>
        <v>1.200048</v>
      </c>
      <c r="H19">
        <f>(F14+F15+F16+F17+F18)/5</f>
        <v>88452.3809523471</v>
      </c>
      <c r="I19" s="1">
        <v>1.98766e-5</v>
      </c>
      <c r="J19" s="1">
        <f>0.00002/SQRT(3)</f>
        <v>1.15470053837925e-5</v>
      </c>
      <c r="K19" s="1">
        <f>0.2/H19</f>
        <v>2.26110363391742e-6</v>
      </c>
      <c r="L19" s="1">
        <f>SQRT(I19*I19+J19*J19+K19*K19)</f>
        <v>2.30981633585151e-5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1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PA2473</dc:creator>
  <cp:lastModifiedBy>Mikasa</cp:lastModifiedBy>
  <dcterms:created xsi:type="dcterms:W3CDTF">2025-03-16T23:38:00Z</dcterms:created>
  <dcterms:modified xsi:type="dcterms:W3CDTF">2025-03-17T10:37:08Z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2fb8254c38f1484e87bf174b99a451a3_21</vt:lpwstr>
  </property>
  <property fmtid="{D5CDD505-2E9C-101B-9397-08002B2CF9AE}" pid="3" name="KSOProductBuildVer">
    <vt:lpwstr>2052-12.1.0.20305</vt:lpwstr>
  </property>
</Properties>
</file>