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4" windowHeight="980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<sst xmlns="http://schemas.openxmlformats.org/spreadsheetml/2006/main" count="42" uniqueCount="36">
  <si>
    <t>实验一</t>
  </si>
  <si>
    <t>微分</t>
  </si>
  <si>
    <t>R</t>
  </si>
  <si>
    <t>C</t>
  </si>
  <si>
    <t>t(us)</t>
  </si>
  <si>
    <t>1k</t>
  </si>
  <si>
    <t>0.01 uF</t>
  </si>
  <si>
    <t>3300 pF</t>
  </si>
  <si>
    <t>积分</t>
  </si>
  <si>
    <t>峰值电压U</t>
  </si>
  <si>
    <t>1K</t>
  </si>
  <si>
    <t>0.33 uF</t>
  </si>
  <si>
    <t>10k</t>
  </si>
  <si>
    <t>0.47 uF</t>
  </si>
  <si>
    <t>实验二</t>
  </si>
  <si>
    <t>测量数值</t>
  </si>
  <si>
    <t>计算值</t>
  </si>
  <si>
    <t>P W</t>
  </si>
  <si>
    <t>cos phi</t>
  </si>
  <si>
    <t>I mA</t>
  </si>
  <si>
    <t>U V</t>
  </si>
  <si>
    <t>URL</t>
  </si>
  <si>
    <t>UR</t>
  </si>
  <si>
    <t>R1</t>
  </si>
  <si>
    <t>L</t>
  </si>
  <si>
    <t>cos phiL</t>
  </si>
  <si>
    <t>R2</t>
  </si>
  <si>
    <t>ZRL</t>
  </si>
  <si>
    <t>XL</t>
  </si>
  <si>
    <t>正常工作</t>
  </si>
  <si>
    <t>电容值 uF</t>
  </si>
  <si>
    <t>cos phi'</t>
  </si>
  <si>
    <t>U</t>
  </si>
  <si>
    <t>总电流ImA</t>
  </si>
  <si>
    <t>负载电流</t>
  </si>
  <si>
    <t>电容电流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</si>
</sst>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zoomScale="130" zoomScaleNormal="130" workbookViewId="0">
      <selection activeCell="F3" sqref="F3:F5"/>
    </sheetView>
  </sheetViews>
  <sheetFormatPr defaultColWidth="9" defaultRowHeight="14.1"/>
  <cols>
    <col min="4" max="4" width="12" customWidth="1"/>
    <col min="5" max="5" width="14.4324324324324" customWidth="1"/>
    <col min="6" max="6" width="15.7387387387387" customWidth="1"/>
    <col min="7" max="7" width="17.7027027027027" customWidth="1"/>
    <col min="8" max="15" width="12.7837837837838"/>
  </cols>
  <sheetData>
    <row r="1" spans="1:1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6">
      <c r="A3">
        <v>1</v>
      </c>
      <c r="B3" t="s">
        <v>5</v>
      </c>
      <c r="C3" t="s">
        <v>6</v>
      </c>
      <c r="D3">
        <v>12</v>
      </c>
      <c r="E3">
        <v>10</v>
      </c>
      <c r="F3">
        <f>ABS(D3-E3)/D3</f>
        <v>0.166666666666667</v>
      </c>
    </row>
    <row r="4" spans="1:6">
      <c r="A4">
        <v>2</v>
      </c>
      <c r="B4">
        <v>510</v>
      </c>
      <c r="C4" t="s">
        <v>6</v>
      </c>
      <c r="D4">
        <v>4.6</v>
      </c>
      <c r="E4">
        <v>5.1</v>
      </c>
      <c r="F4">
        <f>ABS(D4-E4)/D4</f>
        <v>0.108695652173913</v>
      </c>
    </row>
    <row r="5" spans="1:6">
      <c r="A5">
        <v>3</v>
      </c>
      <c r="B5">
        <v>510</v>
      </c>
      <c r="C5" t="s">
        <v>7</v>
      </c>
      <c r="D5">
        <v>1.45</v>
      </c>
      <c r="E5">
        <v>1.68</v>
      </c>
      <c r="F5">
        <f>ABS(D5-E5)/D5</f>
        <v>0.158620689655172</v>
      </c>
    </row>
    <row r="7" spans="1:4">
      <c r="A7" t="s">
        <v>8</v>
      </c>
      <c r="B7" t="s">
        <v>2</v>
      </c>
      <c r="C7" t="s">
        <v>3</v>
      </c>
      <c r="D7" t="s">
        <v>9</v>
      </c>
    </row>
    <row r="8" spans="1:6">
      <c r="A8">
        <v>1</v>
      </c>
      <c r="B8" t="s">
        <v>10</v>
      </c>
      <c r="C8" t="s">
        <v>11</v>
      </c>
      <c r="D8">
        <v>5.075</v>
      </c>
      <c r="F8">
        <v>36</v>
      </c>
    </row>
    <row r="9" spans="1:6">
      <c r="A9">
        <v>2</v>
      </c>
      <c r="B9" t="s">
        <v>12</v>
      </c>
      <c r="C9" t="s">
        <v>11</v>
      </c>
      <c r="D9">
        <v>3.5</v>
      </c>
      <c r="F9">
        <v>208</v>
      </c>
    </row>
    <row r="10" spans="1:6">
      <c r="A10">
        <v>3</v>
      </c>
      <c r="B10" t="s">
        <v>12</v>
      </c>
      <c r="C10" t="s">
        <v>13</v>
      </c>
      <c r="D10">
        <v>3.16</v>
      </c>
      <c r="F10">
        <v>248</v>
      </c>
    </row>
    <row r="12" spans="1:11">
      <c r="A12" t="s">
        <v>14</v>
      </c>
      <c r="B12" s="1" t="s">
        <v>15</v>
      </c>
      <c r="C12" s="1"/>
      <c r="D12" s="1"/>
      <c r="E12" s="1"/>
      <c r="F12" s="1"/>
      <c r="G12" s="1"/>
      <c r="H12" s="1" t="s">
        <v>16</v>
      </c>
      <c r="I12" s="1"/>
      <c r="J12" s="1"/>
      <c r="K12" s="1"/>
    </row>
    <row r="13" spans="2:13">
      <c r="B13" t="s">
        <v>17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  <c r="H13" t="s">
        <v>23</v>
      </c>
      <c r="I13" t="s">
        <v>24</v>
      </c>
      <c r="J13" t="s">
        <v>25</v>
      </c>
      <c r="K13" t="s">
        <v>26</v>
      </c>
      <c r="L13" t="s">
        <v>27</v>
      </c>
      <c r="M13" t="s">
        <v>28</v>
      </c>
    </row>
    <row r="14" spans="1:13">
      <c r="A14" t="s">
        <v>29</v>
      </c>
      <c r="B14">
        <v>28.58</v>
      </c>
      <c r="C14">
        <v>0.51</v>
      </c>
      <c r="D14">
        <v>260</v>
      </c>
      <c r="E14">
        <v>216.6</v>
      </c>
      <c r="F14">
        <v>171.9</v>
      </c>
      <c r="G14">
        <v>94.45</v>
      </c>
      <c r="H14">
        <f>B14/(D14*D14)*1000000-K14</f>
        <v>59.5118343195266</v>
      </c>
      <c r="I14">
        <f>M14/(100*PI())</f>
        <v>2.09597512921098</v>
      </c>
      <c r="J14">
        <f>H14/L14</f>
        <v>0.090012082158679</v>
      </c>
      <c r="K14">
        <f>G14/D14*1000</f>
        <v>363.269230769231</v>
      </c>
      <c r="L14">
        <f>F14/D14*1000</f>
        <v>661.153846153846</v>
      </c>
      <c r="M14">
        <f>SQRT(L14^2-H14^2)</f>
        <v>658.470006803612</v>
      </c>
    </row>
    <row r="16" spans="1:7">
      <c r="A16" t="s">
        <v>30</v>
      </c>
      <c r="B16" t="s">
        <v>17</v>
      </c>
      <c r="C16" t="s">
        <v>31</v>
      </c>
      <c r="D16" t="s">
        <v>32</v>
      </c>
      <c r="E16" t="s">
        <v>33</v>
      </c>
      <c r="F16" t="s">
        <v>34</v>
      </c>
      <c r="G16" t="s">
        <v>35</v>
      </c>
    </row>
    <row r="17" spans="1:7">
      <c r="A17">
        <v>0.47</v>
      </c>
      <c r="B17">
        <v>29.19</v>
      </c>
      <c r="C17">
        <v>0.58</v>
      </c>
      <c r="D17">
        <v>217.6</v>
      </c>
      <c r="E17">
        <v>232</v>
      </c>
      <c r="F17">
        <v>258</v>
      </c>
      <c r="G17">
        <v>29</v>
      </c>
    </row>
    <row r="18" spans="1:7">
      <c r="A18">
        <v>1</v>
      </c>
      <c r="B18">
        <v>29.41</v>
      </c>
      <c r="C18">
        <v>0.66</v>
      </c>
      <c r="D18">
        <v>217.9</v>
      </c>
      <c r="E18">
        <v>204</v>
      </c>
      <c r="F18">
        <v>258</v>
      </c>
      <c r="G18">
        <v>69</v>
      </c>
    </row>
    <row r="19" spans="1:7">
      <c r="A19">
        <v>2.2</v>
      </c>
      <c r="B19">
        <v>29.66</v>
      </c>
      <c r="C19">
        <v>0.88</v>
      </c>
      <c r="D19">
        <v>217.4</v>
      </c>
      <c r="E19">
        <v>155</v>
      </c>
      <c r="F19">
        <v>258</v>
      </c>
      <c r="G19">
        <v>150</v>
      </c>
    </row>
    <row r="20" spans="1:7">
      <c r="A20">
        <v>4.3</v>
      </c>
      <c r="B20">
        <v>30.26</v>
      </c>
      <c r="C20">
        <v>0.85</v>
      </c>
      <c r="D20">
        <v>217.9</v>
      </c>
      <c r="E20">
        <v>162</v>
      </c>
      <c r="F20">
        <v>258</v>
      </c>
      <c r="G20">
        <v>299</v>
      </c>
    </row>
  </sheetData>
  <mergeCells count="2">
    <mergeCell ref="B12:G12"/>
    <mergeCell ref="H12:K1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Mikasa</dc:creator>
  <cp:lastModifiedBy> Carry</cp:lastModifiedBy>
  <dcterms:created xsi:type="dcterms:W3CDTF">2023-05-12T11:15:00Z</dcterms:created>
  <dcterms:modified xsi:type="dcterms:W3CDTF">2025-04-20T08:15:48Z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68B9BD66EBF54123AFE5201569B9E61D_12</vt:lpwstr>
  </property>
</Properties>
</file>