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4E11EFF0-7488-4A42-A1D7-CD1E4317EAE8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K3" i="1"/>
  <c r="G3" i="1"/>
  <c r="H3" i="1" s="1"/>
  <c r="E3" i="1"/>
  <c r="F3" i="1" s="1"/>
  <c r="L2" i="1"/>
  <c r="K2" i="1"/>
  <c r="G2" i="1"/>
  <c r="H2" i="1" s="1"/>
  <c r="E2" i="1"/>
  <c r="F2" i="1" s="1"/>
  <c r="L5" i="1"/>
  <c r="K5" i="1"/>
  <c r="H5" i="1"/>
  <c r="G5" i="1"/>
  <c r="E5" i="1"/>
  <c r="F5" i="1" s="1"/>
  <c r="L4" i="1"/>
  <c r="K4" i="1"/>
  <c r="G4" i="1"/>
  <c r="H4" i="1" s="1"/>
  <c r="E4" i="1"/>
  <c r="F4" i="1" s="1"/>
  <c r="L9" i="1" l="1"/>
  <c r="L8" i="1"/>
  <c r="L7" i="1"/>
  <c r="L6" i="1"/>
  <c r="K9" i="1"/>
  <c r="G9" i="1"/>
  <c r="H9" i="1" s="1"/>
  <c r="E9" i="1"/>
  <c r="F9" i="1" s="1"/>
  <c r="K8" i="1"/>
  <c r="G8" i="1"/>
  <c r="H8" i="1" s="1"/>
  <c r="E8" i="1"/>
  <c r="F8" i="1" s="1"/>
  <c r="K7" i="1"/>
  <c r="G7" i="1"/>
  <c r="H7" i="1" s="1"/>
  <c r="E7" i="1"/>
  <c r="F7" i="1" s="1"/>
  <c r="K6" i="1"/>
  <c r="G6" i="1"/>
  <c r="H6" i="1" s="1"/>
  <c r="E6" i="1"/>
  <c r="F6" i="1" s="1"/>
  <c r="L15" i="1"/>
  <c r="K15" i="1"/>
  <c r="G15" i="1"/>
  <c r="H15" i="1" s="1"/>
  <c r="E15" i="1"/>
  <c r="F15" i="1" s="1"/>
  <c r="L10" i="1"/>
  <c r="K10" i="1"/>
  <c r="G10" i="1"/>
  <c r="H10" i="1" s="1"/>
  <c r="E10" i="1"/>
  <c r="F10" i="1" s="1"/>
  <c r="L11" i="1"/>
  <c r="K11" i="1"/>
  <c r="G11" i="1"/>
  <c r="H11" i="1" s="1"/>
  <c r="E11" i="1"/>
  <c r="F11" i="1" s="1"/>
  <c r="L14" i="1"/>
  <c r="K14" i="1"/>
  <c r="G14" i="1"/>
  <c r="H14" i="1" s="1"/>
  <c r="E14" i="1"/>
  <c r="F14" i="1" s="1"/>
  <c r="L16" i="1"/>
  <c r="K16" i="1"/>
  <c r="G16" i="1"/>
  <c r="H16" i="1" s="1"/>
  <c r="E16" i="1"/>
  <c r="F16" i="1" s="1"/>
  <c r="L13" i="1"/>
  <c r="K13" i="1"/>
  <c r="L12" i="1"/>
  <c r="K12" i="1"/>
  <c r="G13" i="1"/>
  <c r="H13" i="1" s="1"/>
  <c r="E13" i="1"/>
  <c r="F13" i="1" s="1"/>
  <c r="G12" i="1"/>
  <c r="H12" i="1" s="1"/>
  <c r="E12" i="1"/>
  <c r="F12" i="1" s="1"/>
  <c r="G46" i="1"/>
  <c r="H46" i="1" s="1"/>
  <c r="E46" i="1"/>
  <c r="F46" i="1" s="1"/>
  <c r="L74" i="1" l="1"/>
  <c r="K74" i="1"/>
  <c r="E74" i="1"/>
  <c r="F74" i="1" s="1"/>
  <c r="G74" i="1"/>
  <c r="H74" i="1" s="1"/>
  <c r="L35" i="1" l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E29" i="1"/>
  <c r="F29" i="1" s="1"/>
  <c r="G29" i="1"/>
  <c r="H29" i="1" s="1"/>
  <c r="E30" i="1"/>
  <c r="F30" i="1" s="1"/>
  <c r="G30" i="1"/>
  <c r="H30" i="1" s="1"/>
  <c r="E31" i="1"/>
  <c r="F31" i="1" s="1"/>
  <c r="G31" i="1"/>
  <c r="H31" i="1" s="1"/>
  <c r="E32" i="1"/>
  <c r="F32" i="1" s="1"/>
  <c r="G32" i="1"/>
  <c r="H32" i="1" s="1"/>
  <c r="E33" i="1"/>
  <c r="F33" i="1" s="1"/>
  <c r="G33" i="1"/>
  <c r="H33" i="1" s="1"/>
  <c r="E34" i="1"/>
  <c r="F34" i="1" s="1"/>
  <c r="G34" i="1"/>
  <c r="H34" i="1" s="1"/>
  <c r="E35" i="1"/>
  <c r="F35" i="1" s="1"/>
  <c r="G35" i="1"/>
  <c r="H35" i="1" s="1"/>
  <c r="L28" i="1"/>
  <c r="K28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E165" i="1"/>
  <c r="F165" i="1" s="1"/>
  <c r="G165" i="1"/>
  <c r="H165" i="1" s="1"/>
  <c r="K165" i="1"/>
  <c r="L165" i="1"/>
  <c r="L89" i="1"/>
  <c r="K89" i="1"/>
  <c r="E89" i="1"/>
  <c r="F89" i="1" s="1"/>
  <c r="G89" i="1"/>
  <c r="H89" i="1" s="1"/>
  <c r="L54" i="1"/>
  <c r="K54" i="1"/>
  <c r="E54" i="1"/>
  <c r="F54" i="1" s="1"/>
  <c r="G54" i="1"/>
  <c r="H54" i="1" s="1"/>
  <c r="L116" i="1"/>
  <c r="K116" i="1"/>
  <c r="G116" i="1"/>
  <c r="H116" i="1" s="1"/>
  <c r="E116" i="1"/>
  <c r="F116" i="1" s="1"/>
  <c r="L36" i="1"/>
  <c r="K36" i="1"/>
  <c r="G36" i="1"/>
  <c r="H36" i="1" s="1"/>
  <c r="E36" i="1"/>
  <c r="F36" i="1" s="1"/>
  <c r="L40" i="1" l="1"/>
  <c r="K40" i="1"/>
  <c r="L39" i="1"/>
  <c r="K39" i="1"/>
  <c r="G40" i="1"/>
  <c r="H40" i="1" s="1"/>
  <c r="E40" i="1"/>
  <c r="F40" i="1" s="1"/>
  <c r="G39" i="1"/>
  <c r="H39" i="1" s="1"/>
  <c r="E39" i="1"/>
  <c r="F39" i="1" s="1"/>
  <c r="L38" i="1"/>
  <c r="K38" i="1"/>
  <c r="L37" i="1"/>
  <c r="K37" i="1"/>
  <c r="G38" i="1"/>
  <c r="H38" i="1" s="1"/>
  <c r="E38" i="1"/>
  <c r="F38" i="1" s="1"/>
  <c r="G37" i="1"/>
  <c r="H37" i="1" s="1"/>
  <c r="E37" i="1"/>
  <c r="F37" i="1" s="1"/>
  <c r="L105" i="1" l="1"/>
  <c r="K105" i="1"/>
  <c r="E105" i="1"/>
  <c r="F105" i="1" s="1"/>
  <c r="G105" i="1"/>
  <c r="H105" i="1" s="1"/>
  <c r="L45" i="1"/>
  <c r="K45" i="1"/>
  <c r="L44" i="1"/>
  <c r="K44" i="1"/>
  <c r="L43" i="1"/>
  <c r="K43" i="1"/>
  <c r="L42" i="1"/>
  <c r="K42" i="1"/>
  <c r="L41" i="1"/>
  <c r="K41" i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L53" i="1" l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L55" i="1"/>
  <c r="K55" i="1"/>
  <c r="G55" i="1"/>
  <c r="H55" i="1" s="1"/>
  <c r="E55" i="1"/>
  <c r="F55" i="1" s="1"/>
  <c r="L90" i="1"/>
  <c r="K90" i="1"/>
  <c r="G90" i="1"/>
  <c r="H90" i="1" s="1"/>
  <c r="E90" i="1"/>
  <c r="F90" i="1" s="1"/>
  <c r="G175" i="1"/>
  <c r="H175" i="1" s="1"/>
  <c r="E175" i="1"/>
  <c r="F175" i="1" s="1"/>
  <c r="L73" i="1" l="1"/>
  <c r="K73" i="1"/>
  <c r="G73" i="1"/>
  <c r="H73" i="1" s="1"/>
  <c r="E73" i="1"/>
  <c r="F73" i="1" s="1"/>
  <c r="G56" i="1"/>
  <c r="H56" i="1" s="1"/>
  <c r="E56" i="1"/>
  <c r="F56" i="1" s="1"/>
  <c r="L57" i="1"/>
  <c r="K57" i="1"/>
  <c r="L56" i="1"/>
  <c r="K56" i="1"/>
  <c r="L75" i="1"/>
  <c r="K75" i="1"/>
  <c r="G75" i="1"/>
  <c r="H75" i="1" s="1"/>
  <c r="E75" i="1"/>
  <c r="F75" i="1" s="1"/>
  <c r="G57" i="1"/>
  <c r="H57" i="1" s="1"/>
  <c r="E57" i="1"/>
  <c r="F57" i="1" s="1"/>
  <c r="L68" i="1" l="1"/>
  <c r="K68" i="1"/>
  <c r="G68" i="1"/>
  <c r="H68" i="1" s="1"/>
  <c r="E68" i="1"/>
  <c r="F68" i="1" s="1"/>
  <c r="L67" i="1"/>
  <c r="K67" i="1"/>
  <c r="G67" i="1"/>
  <c r="H67" i="1" s="1"/>
  <c r="E67" i="1"/>
  <c r="F67" i="1" s="1"/>
  <c r="L66" i="1"/>
  <c r="K66" i="1"/>
  <c r="G66" i="1"/>
  <c r="H66" i="1" s="1"/>
  <c r="E66" i="1"/>
  <c r="F66" i="1" s="1"/>
  <c r="L65" i="1"/>
  <c r="K65" i="1"/>
  <c r="G65" i="1"/>
  <c r="H65" i="1" s="1"/>
  <c r="E65" i="1"/>
  <c r="F65" i="1" s="1"/>
  <c r="L64" i="1"/>
  <c r="K64" i="1"/>
  <c r="G64" i="1"/>
  <c r="H64" i="1" s="1"/>
  <c r="E64" i="1"/>
  <c r="F64" i="1" s="1"/>
  <c r="L63" i="1"/>
  <c r="K63" i="1"/>
  <c r="G63" i="1"/>
  <c r="H63" i="1" s="1"/>
  <c r="E63" i="1"/>
  <c r="F63" i="1" s="1"/>
  <c r="L62" i="1"/>
  <c r="K62" i="1"/>
  <c r="G62" i="1"/>
  <c r="H62" i="1" s="1"/>
  <c r="E62" i="1"/>
  <c r="F62" i="1" s="1"/>
  <c r="L61" i="1"/>
  <c r="K61" i="1"/>
  <c r="G61" i="1"/>
  <c r="H61" i="1" s="1"/>
  <c r="E61" i="1"/>
  <c r="F61" i="1" s="1"/>
  <c r="L60" i="1"/>
  <c r="K60" i="1"/>
  <c r="G60" i="1"/>
  <c r="H60" i="1" s="1"/>
  <c r="E60" i="1"/>
  <c r="F60" i="1" s="1"/>
  <c r="L59" i="1"/>
  <c r="K59" i="1"/>
  <c r="G59" i="1"/>
  <c r="H59" i="1" s="1"/>
  <c r="E59" i="1"/>
  <c r="F59" i="1" s="1"/>
  <c r="L58" i="1"/>
  <c r="K58" i="1"/>
  <c r="G58" i="1"/>
  <c r="H58" i="1" s="1"/>
  <c r="E58" i="1"/>
  <c r="F58" i="1" s="1"/>
  <c r="L69" i="1"/>
  <c r="K69" i="1"/>
  <c r="G69" i="1"/>
  <c r="H69" i="1" s="1"/>
  <c r="E69" i="1"/>
  <c r="F69" i="1" s="1"/>
  <c r="L176" i="1"/>
  <c r="K176" i="1"/>
  <c r="G176" i="1"/>
  <c r="H176" i="1" s="1"/>
  <c r="E176" i="1"/>
  <c r="F176" i="1" s="1"/>
  <c r="L227" i="1"/>
  <c r="K227" i="1"/>
  <c r="G227" i="1"/>
  <c r="H227" i="1" s="1"/>
  <c r="E227" i="1"/>
  <c r="F227" i="1" s="1"/>
  <c r="L177" i="1"/>
  <c r="K177" i="1"/>
  <c r="G177" i="1"/>
  <c r="H177" i="1" s="1"/>
  <c r="E177" i="1"/>
  <c r="F177" i="1" s="1"/>
  <c r="L178" i="1"/>
  <c r="K178" i="1"/>
  <c r="G178" i="1"/>
  <c r="H178" i="1" s="1"/>
  <c r="E178" i="1"/>
  <c r="F178" i="1" s="1"/>
  <c r="L214" i="1"/>
  <c r="K214" i="1"/>
  <c r="G214" i="1"/>
  <c r="H214" i="1" s="1"/>
  <c r="E214" i="1"/>
  <c r="F214" i="1" s="1"/>
  <c r="L72" i="1"/>
  <c r="K72" i="1"/>
  <c r="L71" i="1"/>
  <c r="K71" i="1"/>
  <c r="L70" i="1"/>
  <c r="K70" i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L80" i="1" l="1"/>
  <c r="K80" i="1"/>
  <c r="L79" i="1"/>
  <c r="K79" i="1"/>
  <c r="L78" i="1"/>
  <c r="K78" i="1"/>
  <c r="L77" i="1"/>
  <c r="K77" i="1"/>
  <c r="L76" i="1"/>
  <c r="K76" i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L149" i="1"/>
  <c r="K149" i="1"/>
  <c r="G149" i="1"/>
  <c r="H149" i="1" s="1"/>
  <c r="E149" i="1"/>
  <c r="F149" i="1" s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L92" i="1"/>
  <c r="K92" i="1"/>
  <c r="G92" i="1"/>
  <c r="H92" i="1" s="1"/>
  <c r="E92" i="1"/>
  <c r="F92" i="1" s="1"/>
  <c r="L163" i="1"/>
  <c r="K163" i="1"/>
  <c r="G163" i="1"/>
  <c r="H163" i="1" s="1"/>
  <c r="E163" i="1"/>
  <c r="F163" i="1" s="1"/>
  <c r="L162" i="1"/>
  <c r="K162" i="1"/>
  <c r="G162" i="1"/>
  <c r="H162" i="1" s="1"/>
  <c r="E162" i="1"/>
  <c r="F162" i="1" s="1"/>
  <c r="L161" i="1"/>
  <c r="K161" i="1"/>
  <c r="G161" i="1"/>
  <c r="H161" i="1" s="1"/>
  <c r="E161" i="1"/>
  <c r="F161" i="1" s="1"/>
  <c r="L160" i="1"/>
  <c r="K160" i="1"/>
  <c r="G160" i="1"/>
  <c r="H160" i="1" s="1"/>
  <c r="E160" i="1"/>
  <c r="F160" i="1" s="1"/>
  <c r="L159" i="1"/>
  <c r="K159" i="1"/>
  <c r="G159" i="1"/>
  <c r="H159" i="1" s="1"/>
  <c r="E159" i="1"/>
  <c r="F159" i="1" s="1"/>
  <c r="L158" i="1"/>
  <c r="K158" i="1"/>
  <c r="G158" i="1"/>
  <c r="H158" i="1" s="1"/>
  <c r="E158" i="1"/>
  <c r="F158" i="1" s="1"/>
  <c r="L157" i="1"/>
  <c r="K157" i="1"/>
  <c r="G157" i="1"/>
  <c r="H157" i="1" s="1"/>
  <c r="E157" i="1"/>
  <c r="F157" i="1" s="1"/>
  <c r="L156" i="1"/>
  <c r="K156" i="1"/>
  <c r="G156" i="1"/>
  <c r="H156" i="1" s="1"/>
  <c r="E156" i="1"/>
  <c r="F156" i="1" s="1"/>
  <c r="L155" i="1"/>
  <c r="K155" i="1"/>
  <c r="G155" i="1"/>
  <c r="H155" i="1" s="1"/>
  <c r="E155" i="1"/>
  <c r="F155" i="1" s="1"/>
  <c r="L154" i="1"/>
  <c r="K154" i="1"/>
  <c r="G154" i="1"/>
  <c r="H154" i="1" s="1"/>
  <c r="E154" i="1"/>
  <c r="F154" i="1" s="1"/>
  <c r="L153" i="1"/>
  <c r="K153" i="1"/>
  <c r="G153" i="1"/>
  <c r="H153" i="1" s="1"/>
  <c r="E153" i="1"/>
  <c r="F153" i="1" s="1"/>
  <c r="L152" i="1"/>
  <c r="K152" i="1"/>
  <c r="G152" i="1"/>
  <c r="H152" i="1" s="1"/>
  <c r="E152" i="1"/>
  <c r="F152" i="1" s="1"/>
  <c r="L151" i="1"/>
  <c r="K151" i="1"/>
  <c r="G151" i="1"/>
  <c r="H151" i="1" s="1"/>
  <c r="E151" i="1"/>
  <c r="F151" i="1" s="1"/>
  <c r="L150" i="1"/>
  <c r="K150" i="1"/>
  <c r="G150" i="1"/>
  <c r="H150" i="1" s="1"/>
  <c r="E150" i="1"/>
  <c r="F150" i="1" s="1"/>
  <c r="L91" i="1"/>
  <c r="K91" i="1"/>
  <c r="G91" i="1"/>
  <c r="H91" i="1" s="1"/>
  <c r="E91" i="1"/>
  <c r="F91" i="1" s="1"/>
  <c r="L88" i="1"/>
  <c r="K88" i="1"/>
  <c r="G88" i="1"/>
  <c r="H88" i="1" s="1"/>
  <c r="E88" i="1"/>
  <c r="F88" i="1" s="1"/>
  <c r="L166" i="1" l="1"/>
  <c r="K166" i="1"/>
  <c r="G166" i="1"/>
  <c r="H166" i="1" s="1"/>
  <c r="E166" i="1"/>
  <c r="F166" i="1" s="1"/>
  <c r="L93" i="1" l="1"/>
  <c r="K93" i="1"/>
  <c r="G93" i="1"/>
  <c r="H93" i="1" s="1"/>
  <c r="E93" i="1"/>
  <c r="F93" i="1" s="1"/>
  <c r="L94" i="1"/>
  <c r="K94" i="1"/>
  <c r="G94" i="1"/>
  <c r="H94" i="1" s="1"/>
  <c r="E94" i="1"/>
  <c r="F94" i="1" s="1"/>
  <c r="L239" i="1"/>
  <c r="K239" i="1"/>
  <c r="G239" i="1"/>
  <c r="H239" i="1" s="1"/>
  <c r="E239" i="1"/>
  <c r="F239" i="1" s="1"/>
  <c r="L100" i="1"/>
  <c r="K100" i="1"/>
  <c r="G100" i="1"/>
  <c r="H100" i="1" s="1"/>
  <c r="E100" i="1"/>
  <c r="F100" i="1" s="1"/>
  <c r="L99" i="1"/>
  <c r="K99" i="1"/>
  <c r="G99" i="1"/>
  <c r="H99" i="1" s="1"/>
  <c r="E99" i="1"/>
  <c r="F99" i="1" s="1"/>
  <c r="L98" i="1"/>
  <c r="K98" i="1"/>
  <c r="G98" i="1"/>
  <c r="H98" i="1" s="1"/>
  <c r="E98" i="1"/>
  <c r="F98" i="1" s="1"/>
  <c r="L97" i="1"/>
  <c r="K97" i="1"/>
  <c r="G97" i="1"/>
  <c r="H97" i="1" s="1"/>
  <c r="E97" i="1"/>
  <c r="F97" i="1" s="1"/>
  <c r="L96" i="1"/>
  <c r="K96" i="1"/>
  <c r="G96" i="1"/>
  <c r="H96" i="1" s="1"/>
  <c r="E96" i="1"/>
  <c r="F96" i="1" s="1"/>
  <c r="L167" i="1"/>
  <c r="K167" i="1"/>
  <c r="G167" i="1"/>
  <c r="H167" i="1" s="1"/>
  <c r="E167" i="1"/>
  <c r="F167" i="1" s="1"/>
  <c r="E179" i="1"/>
  <c r="F179" i="1" s="1"/>
  <c r="G179" i="1"/>
  <c r="H179" i="1" s="1"/>
  <c r="K179" i="1"/>
  <c r="L179" i="1"/>
  <c r="L95" i="1"/>
  <c r="K95" i="1"/>
  <c r="G95" i="1"/>
  <c r="H95" i="1" s="1"/>
  <c r="E95" i="1"/>
  <c r="F95" i="1" s="1"/>
  <c r="L104" i="1"/>
  <c r="K104" i="1"/>
  <c r="G104" i="1"/>
  <c r="H104" i="1" s="1"/>
  <c r="E104" i="1"/>
  <c r="F104" i="1" s="1"/>
  <c r="L103" i="1"/>
  <c r="K103" i="1"/>
  <c r="G103" i="1"/>
  <c r="H103" i="1" s="1"/>
  <c r="E103" i="1"/>
  <c r="F103" i="1" s="1"/>
  <c r="L102" i="1"/>
  <c r="K102" i="1"/>
  <c r="G102" i="1"/>
  <c r="H102" i="1" s="1"/>
  <c r="E102" i="1"/>
  <c r="F102" i="1" s="1"/>
  <c r="L107" i="1"/>
  <c r="K107" i="1"/>
  <c r="G107" i="1"/>
  <c r="H107" i="1" s="1"/>
  <c r="E107" i="1"/>
  <c r="F107" i="1" s="1"/>
  <c r="L106" i="1"/>
  <c r="K106" i="1"/>
  <c r="G106" i="1"/>
  <c r="H106" i="1" s="1"/>
  <c r="E106" i="1"/>
  <c r="F106" i="1" s="1"/>
  <c r="L101" i="1"/>
  <c r="K101" i="1"/>
  <c r="G101" i="1"/>
  <c r="H101" i="1" s="1"/>
  <c r="E101" i="1"/>
  <c r="F101" i="1" s="1"/>
  <c r="L112" i="1" l="1"/>
  <c r="K112" i="1"/>
  <c r="G112" i="1"/>
  <c r="H112" i="1" s="1"/>
  <c r="E112" i="1"/>
  <c r="F112" i="1" s="1"/>
  <c r="L111" i="1"/>
  <c r="K111" i="1"/>
  <c r="G111" i="1"/>
  <c r="H111" i="1" s="1"/>
  <c r="E111" i="1"/>
  <c r="F111" i="1" s="1"/>
  <c r="L110" i="1"/>
  <c r="K110" i="1"/>
  <c r="G110" i="1"/>
  <c r="H110" i="1" s="1"/>
  <c r="E110" i="1"/>
  <c r="F110" i="1" s="1"/>
  <c r="L109" i="1"/>
  <c r="K109" i="1"/>
  <c r="G109" i="1"/>
  <c r="H109" i="1" s="1"/>
  <c r="E109" i="1"/>
  <c r="F109" i="1" s="1"/>
  <c r="L108" i="1"/>
  <c r="K108" i="1"/>
  <c r="G108" i="1"/>
  <c r="H108" i="1" s="1"/>
  <c r="E108" i="1"/>
  <c r="F108" i="1" s="1"/>
  <c r="L119" i="1" l="1"/>
  <c r="K119" i="1"/>
  <c r="G119" i="1"/>
  <c r="H119" i="1" s="1"/>
  <c r="E119" i="1"/>
  <c r="F119" i="1" s="1"/>
  <c r="L118" i="1"/>
  <c r="K118" i="1"/>
  <c r="G118" i="1"/>
  <c r="H118" i="1" s="1"/>
  <c r="E118" i="1"/>
  <c r="F118" i="1" s="1"/>
  <c r="L117" i="1"/>
  <c r="K117" i="1"/>
  <c r="G117" i="1"/>
  <c r="H117" i="1" s="1"/>
  <c r="E117" i="1"/>
  <c r="F117" i="1" s="1"/>
  <c r="L115" i="1"/>
  <c r="K115" i="1"/>
  <c r="G115" i="1"/>
  <c r="H115" i="1" s="1"/>
  <c r="E115" i="1"/>
  <c r="F115" i="1" s="1"/>
  <c r="L114" i="1"/>
  <c r="K114" i="1"/>
  <c r="G114" i="1"/>
  <c r="H114" i="1" s="1"/>
  <c r="E114" i="1"/>
  <c r="F114" i="1" s="1"/>
  <c r="L113" i="1"/>
  <c r="K113" i="1"/>
  <c r="G113" i="1"/>
  <c r="H113" i="1" s="1"/>
  <c r="E113" i="1"/>
  <c r="F113" i="1" s="1"/>
  <c r="L180" i="1"/>
  <c r="K180" i="1"/>
  <c r="G180" i="1"/>
  <c r="H180" i="1" s="1"/>
  <c r="E180" i="1"/>
  <c r="F180" i="1" s="1"/>
  <c r="L181" i="1"/>
  <c r="K181" i="1"/>
  <c r="G181" i="1"/>
  <c r="H181" i="1" s="1"/>
  <c r="E181" i="1"/>
  <c r="F181" i="1" s="1"/>
  <c r="L123" i="1"/>
  <c r="K123" i="1"/>
  <c r="G123" i="1"/>
  <c r="H123" i="1" s="1"/>
  <c r="E123" i="1"/>
  <c r="F123" i="1" s="1"/>
  <c r="L122" i="1"/>
  <c r="K122" i="1"/>
  <c r="G122" i="1"/>
  <c r="H122" i="1" s="1"/>
  <c r="E122" i="1"/>
  <c r="F122" i="1" s="1"/>
  <c r="L121" i="1"/>
  <c r="K121" i="1"/>
  <c r="G121" i="1"/>
  <c r="H121" i="1" s="1"/>
  <c r="E121" i="1"/>
  <c r="F121" i="1" s="1"/>
  <c r="L120" i="1"/>
  <c r="K120" i="1"/>
  <c r="G120" i="1"/>
  <c r="H120" i="1" s="1"/>
  <c r="E120" i="1"/>
  <c r="F120" i="1" s="1"/>
  <c r="L182" i="1"/>
  <c r="K182" i="1"/>
  <c r="G182" i="1"/>
  <c r="H182" i="1" s="1"/>
  <c r="E182" i="1"/>
  <c r="F182" i="1" s="1"/>
  <c r="L208" i="1" l="1"/>
  <c r="K208" i="1"/>
  <c r="G208" i="1"/>
  <c r="H208" i="1" s="1"/>
  <c r="E208" i="1"/>
  <c r="F208" i="1" s="1"/>
  <c r="L244" i="1"/>
  <c r="K244" i="1"/>
  <c r="G244" i="1"/>
  <c r="H244" i="1" s="1"/>
  <c r="E244" i="1"/>
  <c r="F244" i="1" s="1"/>
  <c r="L193" i="1" l="1"/>
  <c r="K193" i="1"/>
  <c r="G193" i="1"/>
  <c r="H193" i="1" s="1"/>
  <c r="E193" i="1"/>
  <c r="F193" i="1" s="1"/>
  <c r="L132" i="1"/>
  <c r="K132" i="1"/>
  <c r="G132" i="1"/>
  <c r="H132" i="1" s="1"/>
  <c r="E132" i="1"/>
  <c r="F132" i="1" s="1"/>
  <c r="L131" i="1"/>
  <c r="K131" i="1"/>
  <c r="G131" i="1"/>
  <c r="H131" i="1" s="1"/>
  <c r="E131" i="1"/>
  <c r="F131" i="1" s="1"/>
  <c r="L130" i="1"/>
  <c r="K130" i="1"/>
  <c r="G130" i="1"/>
  <c r="H130" i="1" s="1"/>
  <c r="E130" i="1"/>
  <c r="F130" i="1" s="1"/>
  <c r="G125" i="1"/>
  <c r="H125" i="1" s="1"/>
  <c r="E125" i="1"/>
  <c r="F125" i="1" s="1"/>
  <c r="L129" i="1"/>
  <c r="K129" i="1"/>
  <c r="G129" i="1"/>
  <c r="H129" i="1" s="1"/>
  <c r="E129" i="1"/>
  <c r="F129" i="1" s="1"/>
  <c r="L128" i="1"/>
  <c r="K128" i="1"/>
  <c r="G128" i="1"/>
  <c r="H128" i="1" s="1"/>
  <c r="E128" i="1"/>
  <c r="F128" i="1" s="1"/>
  <c r="L127" i="1"/>
  <c r="K127" i="1"/>
  <c r="G127" i="1"/>
  <c r="H127" i="1" s="1"/>
  <c r="E127" i="1"/>
  <c r="F127" i="1" s="1"/>
  <c r="L126" i="1"/>
  <c r="K126" i="1"/>
  <c r="G126" i="1"/>
  <c r="H126" i="1" s="1"/>
  <c r="E126" i="1"/>
  <c r="F126" i="1" s="1"/>
  <c r="L124" i="1"/>
  <c r="K124" i="1"/>
  <c r="G124" i="1"/>
  <c r="H124" i="1" s="1"/>
  <c r="E124" i="1"/>
  <c r="F124" i="1" s="1"/>
  <c r="L148" i="1"/>
  <c r="K148" i="1"/>
  <c r="G148" i="1"/>
  <c r="H148" i="1" s="1"/>
  <c r="E148" i="1"/>
  <c r="F148" i="1" s="1"/>
  <c r="L147" i="1"/>
  <c r="K147" i="1"/>
  <c r="G147" i="1"/>
  <c r="H147" i="1" s="1"/>
  <c r="E147" i="1"/>
  <c r="F147" i="1" s="1"/>
  <c r="L146" i="1"/>
  <c r="K146" i="1"/>
  <c r="G146" i="1"/>
  <c r="H146" i="1" s="1"/>
  <c r="E146" i="1"/>
  <c r="F146" i="1" s="1"/>
  <c r="L145" i="1"/>
  <c r="K145" i="1"/>
  <c r="G145" i="1"/>
  <c r="H145" i="1" s="1"/>
  <c r="E145" i="1"/>
  <c r="F145" i="1" s="1"/>
  <c r="L144" i="1"/>
  <c r="K144" i="1"/>
  <c r="G144" i="1"/>
  <c r="H144" i="1" s="1"/>
  <c r="E144" i="1"/>
  <c r="F144" i="1" s="1"/>
  <c r="L143" i="1"/>
  <c r="K143" i="1"/>
  <c r="G143" i="1"/>
  <c r="H143" i="1" s="1"/>
  <c r="E143" i="1"/>
  <c r="F143" i="1" s="1"/>
  <c r="L142" i="1"/>
  <c r="K142" i="1"/>
  <c r="G142" i="1"/>
  <c r="H142" i="1" s="1"/>
  <c r="E142" i="1"/>
  <c r="F142" i="1" s="1"/>
  <c r="L141" i="1"/>
  <c r="K141" i="1"/>
  <c r="G141" i="1"/>
  <c r="H141" i="1" s="1"/>
  <c r="E141" i="1"/>
  <c r="F141" i="1" s="1"/>
  <c r="L140" i="1"/>
  <c r="K140" i="1"/>
  <c r="G140" i="1"/>
  <c r="H140" i="1" s="1"/>
  <c r="E140" i="1"/>
  <c r="F140" i="1" s="1"/>
  <c r="L139" i="1"/>
  <c r="K139" i="1"/>
  <c r="G139" i="1"/>
  <c r="H139" i="1" s="1"/>
  <c r="E139" i="1"/>
  <c r="F139" i="1" s="1"/>
  <c r="G138" i="1"/>
  <c r="H138" i="1" s="1"/>
  <c r="E138" i="1"/>
  <c r="F138" i="1" s="1"/>
  <c r="L137" i="1"/>
  <c r="K137" i="1"/>
  <c r="G137" i="1"/>
  <c r="H137" i="1" s="1"/>
  <c r="E137" i="1"/>
  <c r="F137" i="1" s="1"/>
  <c r="L136" i="1"/>
  <c r="K136" i="1"/>
  <c r="G136" i="1"/>
  <c r="H136" i="1" s="1"/>
  <c r="E136" i="1"/>
  <c r="F136" i="1" s="1"/>
  <c r="L135" i="1"/>
  <c r="K135" i="1"/>
  <c r="G135" i="1"/>
  <c r="H135" i="1" s="1"/>
  <c r="E135" i="1"/>
  <c r="F135" i="1" s="1"/>
  <c r="L134" i="1"/>
  <c r="K134" i="1"/>
  <c r="G134" i="1"/>
  <c r="H134" i="1" s="1"/>
  <c r="E134" i="1"/>
  <c r="F134" i="1" s="1"/>
  <c r="L133" i="1"/>
  <c r="K133" i="1"/>
  <c r="G133" i="1"/>
  <c r="H133" i="1" s="1"/>
  <c r="E133" i="1"/>
  <c r="F133" i="1" s="1"/>
  <c r="L173" i="1" l="1"/>
  <c r="K173" i="1"/>
  <c r="G173" i="1"/>
  <c r="H173" i="1" s="1"/>
  <c r="E173" i="1"/>
  <c r="F173" i="1" s="1"/>
  <c r="L172" i="1"/>
  <c r="K172" i="1"/>
  <c r="G172" i="1"/>
  <c r="H172" i="1" s="1"/>
  <c r="E172" i="1"/>
  <c r="F172" i="1" s="1"/>
  <c r="L229" i="1"/>
  <c r="K229" i="1"/>
  <c r="G229" i="1"/>
  <c r="H229" i="1" s="1"/>
  <c r="E229" i="1"/>
  <c r="F229" i="1" s="1"/>
  <c r="L228" i="1"/>
  <c r="K228" i="1"/>
  <c r="G228" i="1"/>
  <c r="H228" i="1" s="1"/>
  <c r="E228" i="1"/>
  <c r="F228" i="1" s="1"/>
  <c r="L209" i="1"/>
  <c r="K209" i="1"/>
  <c r="G209" i="1"/>
  <c r="H209" i="1" s="1"/>
  <c r="E209" i="1"/>
  <c r="F209" i="1" s="1"/>
  <c r="L171" i="1"/>
  <c r="K171" i="1"/>
  <c r="G171" i="1"/>
  <c r="H171" i="1" s="1"/>
  <c r="E171" i="1"/>
  <c r="F171" i="1" s="1"/>
  <c r="L170" i="1"/>
  <c r="K170" i="1"/>
  <c r="G170" i="1"/>
  <c r="H170" i="1" s="1"/>
  <c r="E170" i="1"/>
  <c r="F170" i="1" s="1"/>
  <c r="L169" i="1"/>
  <c r="K169" i="1"/>
  <c r="G169" i="1"/>
  <c r="H169" i="1" s="1"/>
  <c r="E169" i="1"/>
  <c r="F169" i="1" s="1"/>
  <c r="L168" i="1"/>
  <c r="K168" i="1"/>
  <c r="G168" i="1"/>
  <c r="H168" i="1" s="1"/>
  <c r="E168" i="1"/>
  <c r="F168" i="1" s="1"/>
  <c r="L164" i="1"/>
  <c r="K164" i="1"/>
  <c r="G164" i="1"/>
  <c r="H164" i="1" s="1"/>
  <c r="E164" i="1"/>
  <c r="F164" i="1" s="1"/>
  <c r="L174" i="1" l="1"/>
  <c r="K174" i="1"/>
  <c r="G174" i="1"/>
  <c r="H174" i="1" s="1"/>
  <c r="E174" i="1"/>
  <c r="F174" i="1" s="1"/>
  <c r="L234" i="1"/>
  <c r="K234" i="1"/>
  <c r="G234" i="1"/>
  <c r="H234" i="1" s="1"/>
  <c r="E234" i="1"/>
  <c r="F234" i="1" s="1"/>
  <c r="L253" i="1"/>
  <c r="K253" i="1"/>
  <c r="G253" i="1"/>
  <c r="H253" i="1" s="1"/>
  <c r="E253" i="1"/>
  <c r="F253" i="1" s="1"/>
  <c r="L189" i="1"/>
  <c r="K189" i="1"/>
  <c r="G189" i="1"/>
  <c r="H189" i="1" s="1"/>
  <c r="E189" i="1"/>
  <c r="F189" i="1" s="1"/>
  <c r="L188" i="1"/>
  <c r="K188" i="1"/>
  <c r="G188" i="1"/>
  <c r="H188" i="1" s="1"/>
  <c r="E188" i="1"/>
  <c r="F188" i="1" s="1"/>
  <c r="L187" i="1"/>
  <c r="K187" i="1"/>
  <c r="G187" i="1"/>
  <c r="H187" i="1" s="1"/>
  <c r="E187" i="1"/>
  <c r="F187" i="1" s="1"/>
  <c r="L186" i="1"/>
  <c r="K186" i="1"/>
  <c r="G186" i="1"/>
  <c r="H186" i="1" s="1"/>
  <c r="E186" i="1"/>
  <c r="F186" i="1" s="1"/>
  <c r="L185" i="1"/>
  <c r="K185" i="1"/>
  <c r="G185" i="1"/>
  <c r="H185" i="1" s="1"/>
  <c r="E185" i="1"/>
  <c r="F185" i="1" s="1"/>
  <c r="L184" i="1"/>
  <c r="K184" i="1"/>
  <c r="G184" i="1"/>
  <c r="H184" i="1" s="1"/>
  <c r="E184" i="1"/>
  <c r="F184" i="1" s="1"/>
  <c r="L183" i="1"/>
  <c r="K183" i="1"/>
  <c r="G183" i="1"/>
  <c r="H183" i="1" s="1"/>
  <c r="E183" i="1"/>
  <c r="F183" i="1" s="1"/>
  <c r="L236" i="1"/>
  <c r="K236" i="1"/>
  <c r="G236" i="1"/>
  <c r="H236" i="1" s="1"/>
  <c r="E236" i="1"/>
  <c r="F236" i="1" s="1"/>
  <c r="L235" i="1"/>
  <c r="K235" i="1"/>
  <c r="G235" i="1"/>
  <c r="H235" i="1" s="1"/>
  <c r="E235" i="1"/>
  <c r="F235" i="1" s="1"/>
  <c r="L190" i="1"/>
  <c r="K190" i="1"/>
  <c r="G190" i="1"/>
  <c r="H190" i="1" s="1"/>
  <c r="E190" i="1"/>
  <c r="F190" i="1" s="1"/>
  <c r="G192" i="1" l="1"/>
  <c r="H192" i="1" s="1"/>
  <c r="E192" i="1"/>
  <c r="F192" i="1" s="1"/>
  <c r="G191" i="1"/>
  <c r="H191" i="1" s="1"/>
  <c r="E191" i="1"/>
  <c r="F191" i="1" s="1"/>
  <c r="E204" i="1"/>
  <c r="F204" i="1" s="1"/>
  <c r="G204" i="1"/>
  <c r="H204" i="1" s="1"/>
  <c r="E205" i="1"/>
  <c r="F205" i="1" s="1"/>
  <c r="G205" i="1"/>
  <c r="H205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E197" i="1"/>
  <c r="F197" i="1" s="1"/>
  <c r="G197" i="1"/>
  <c r="H197" i="1" s="1"/>
  <c r="E196" i="1"/>
  <c r="F196" i="1" s="1"/>
  <c r="G196" i="1"/>
  <c r="H196" i="1" s="1"/>
  <c r="G195" i="1"/>
  <c r="H195" i="1" s="1"/>
  <c r="E195" i="1"/>
  <c r="F195" i="1" s="1"/>
  <c r="G194" i="1"/>
  <c r="H194" i="1" s="1"/>
  <c r="E194" i="1"/>
  <c r="F194" i="1" s="1"/>
  <c r="G206" i="1" l="1"/>
  <c r="H206" i="1" s="1"/>
  <c r="E206" i="1"/>
  <c r="F206" i="1" s="1"/>
  <c r="G245" i="1"/>
  <c r="H245" i="1" s="1"/>
  <c r="E245" i="1"/>
  <c r="F245" i="1" s="1"/>
  <c r="G207" i="1"/>
  <c r="H207" i="1" s="1"/>
  <c r="E207" i="1"/>
  <c r="F207" i="1" s="1"/>
  <c r="G210" i="1" l="1"/>
  <c r="H210" i="1" s="1"/>
  <c r="E210" i="1"/>
  <c r="F210" i="1" s="1"/>
  <c r="G211" i="1"/>
  <c r="H211" i="1" s="1"/>
  <c r="E211" i="1"/>
  <c r="F211" i="1" s="1"/>
  <c r="G212" i="1"/>
  <c r="H212" i="1" s="1"/>
  <c r="E212" i="1"/>
  <c r="F212" i="1" s="1"/>
  <c r="G213" i="1"/>
  <c r="H213" i="1" s="1"/>
  <c r="E213" i="1"/>
  <c r="F213" i="1" s="1"/>
  <c r="G215" i="1" l="1"/>
  <c r="H215" i="1" s="1"/>
  <c r="E215" i="1"/>
  <c r="F215" i="1" s="1"/>
  <c r="G217" i="1" l="1"/>
  <c r="H217" i="1" s="1"/>
  <c r="E217" i="1"/>
  <c r="F217" i="1" s="1"/>
  <c r="G216" i="1"/>
  <c r="H216" i="1" s="1"/>
  <c r="E216" i="1"/>
  <c r="F216" i="1" s="1"/>
  <c r="G246" i="1" l="1"/>
  <c r="H246" i="1" s="1"/>
  <c r="E246" i="1"/>
  <c r="F246" i="1" s="1"/>
  <c r="G218" i="1"/>
  <c r="H218" i="1" s="1"/>
  <c r="E218" i="1"/>
  <c r="F218" i="1" s="1"/>
  <c r="G247" i="1"/>
  <c r="H247" i="1" s="1"/>
  <c r="E247" i="1"/>
  <c r="F247" i="1" s="1"/>
  <c r="G281" i="1"/>
  <c r="H281" i="1" s="1"/>
  <c r="E281" i="1"/>
  <c r="F281" i="1" s="1"/>
  <c r="G269" i="1"/>
  <c r="H269" i="1" s="1"/>
  <c r="E269" i="1"/>
  <c r="F269" i="1" s="1"/>
  <c r="G219" i="1"/>
  <c r="H219" i="1" s="1"/>
  <c r="E219" i="1"/>
  <c r="F219" i="1" s="1"/>
  <c r="G254" i="1" l="1"/>
  <c r="H254" i="1" s="1"/>
  <c r="E254" i="1"/>
  <c r="F254" i="1" s="1"/>
  <c r="E255" i="1"/>
  <c r="F255" i="1" s="1"/>
  <c r="G255" i="1"/>
  <c r="H255" i="1" s="1"/>
  <c r="G224" i="1"/>
  <c r="H224" i="1" s="1"/>
  <c r="E224" i="1"/>
  <c r="F224" i="1" s="1"/>
  <c r="G278" i="1"/>
  <c r="H278" i="1" s="1"/>
  <c r="E278" i="1"/>
  <c r="F278" i="1" s="1"/>
  <c r="G277" i="1"/>
  <c r="H277" i="1" s="1"/>
  <c r="E277" i="1"/>
  <c r="F277" i="1" s="1"/>
  <c r="G225" i="1"/>
  <c r="H225" i="1" s="1"/>
  <c r="E225" i="1"/>
  <c r="F225" i="1" s="1"/>
  <c r="G226" i="1"/>
  <c r="H226" i="1" s="1"/>
  <c r="E226" i="1"/>
  <c r="F226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90" i="1"/>
  <c r="H290" i="1" s="1"/>
  <c r="E290" i="1"/>
  <c r="F290" i="1" s="1"/>
  <c r="G220" i="1"/>
  <c r="H220" i="1" s="1"/>
  <c r="E220" i="1"/>
  <c r="F220" i="1" s="1"/>
  <c r="G292" i="1"/>
  <c r="H292" i="1" s="1"/>
  <c r="E292" i="1"/>
  <c r="F292" i="1" s="1"/>
  <c r="E291" i="1"/>
  <c r="F291" i="1" s="1"/>
  <c r="G291" i="1"/>
  <c r="H291" i="1" s="1"/>
  <c r="G231" i="1" l="1"/>
  <c r="H231" i="1" s="1"/>
  <c r="E231" i="1"/>
  <c r="F231" i="1" s="1"/>
  <c r="G230" i="1"/>
  <c r="H230" i="1" s="1"/>
  <c r="E230" i="1"/>
  <c r="F230" i="1" s="1"/>
  <c r="G313" i="1"/>
  <c r="H313" i="1" s="1"/>
  <c r="E313" i="1"/>
  <c r="F313" i="1" s="1"/>
  <c r="G282" i="1"/>
  <c r="H282" i="1" s="1"/>
  <c r="E282" i="1"/>
  <c r="F282" i="1" s="1"/>
  <c r="G232" i="1"/>
  <c r="H232" i="1" s="1"/>
  <c r="E232" i="1"/>
  <c r="F232" i="1" s="1"/>
  <c r="G237" i="1" l="1"/>
  <c r="H237" i="1" s="1"/>
  <c r="E237" i="1"/>
  <c r="F237" i="1" s="1"/>
  <c r="G233" i="1"/>
  <c r="H233" i="1" s="1"/>
  <c r="E233" i="1"/>
  <c r="F233" i="1" s="1"/>
  <c r="E270" i="1" l="1"/>
  <c r="F270" i="1" s="1"/>
  <c r="G270" i="1"/>
  <c r="H270" i="1" s="1"/>
  <c r="G279" i="1" l="1"/>
  <c r="H279" i="1" s="1"/>
  <c r="E279" i="1"/>
  <c r="F279" i="1" s="1"/>
  <c r="E283" i="1"/>
  <c r="F283" i="1" s="1"/>
  <c r="G283" i="1"/>
  <c r="H283" i="1" s="1"/>
  <c r="E308" i="1"/>
  <c r="F308" i="1" s="1"/>
  <c r="G308" i="1"/>
  <c r="H308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94" i="1"/>
  <c r="H294" i="1" s="1"/>
  <c r="E294" i="1"/>
  <c r="F294" i="1" s="1"/>
  <c r="G248" i="1"/>
  <c r="H248" i="1" s="1"/>
  <c r="E248" i="1"/>
  <c r="F248" i="1" s="1"/>
  <c r="G238" i="1"/>
  <c r="H238" i="1" s="1"/>
  <c r="E238" i="1"/>
  <c r="F238" i="1" s="1"/>
  <c r="G249" i="1" l="1"/>
  <c r="H249" i="1" s="1"/>
  <c r="E249" i="1"/>
  <c r="F249" i="1" s="1"/>
  <c r="G243" i="1"/>
  <c r="H243" i="1" s="1"/>
  <c r="E243" i="1"/>
  <c r="F243" i="1" s="1"/>
  <c r="G271" i="1"/>
  <c r="H271" i="1" s="1"/>
  <c r="E271" i="1"/>
  <c r="F271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95" i="1" l="1"/>
  <c r="H295" i="1" s="1"/>
  <c r="E295" i="1"/>
  <c r="F295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84" i="1" l="1"/>
  <c r="H284" i="1" s="1"/>
  <c r="E284" i="1"/>
  <c r="F284" i="1" s="1"/>
  <c r="G293" i="1"/>
  <c r="H293" i="1" s="1"/>
  <c r="E293" i="1"/>
  <c r="F293" i="1" s="1"/>
  <c r="G302" i="1"/>
  <c r="H302" i="1" s="1"/>
  <c r="E302" i="1"/>
  <c r="F302" i="1" s="1"/>
  <c r="E266" i="1" l="1"/>
  <c r="F266" i="1" s="1"/>
  <c r="G266" i="1"/>
  <c r="H266" i="1" s="1"/>
  <c r="E267" i="1"/>
  <c r="F267" i="1" s="1"/>
  <c r="G267" i="1"/>
  <c r="H267" i="1" s="1"/>
  <c r="E268" i="1"/>
  <c r="F268" i="1" s="1"/>
  <c r="G268" i="1"/>
  <c r="H268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76" i="1" l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303" i="1"/>
  <c r="H303" i="1" s="1"/>
  <c r="E303" i="1"/>
  <c r="F303" i="1" s="1"/>
  <c r="G273" i="1"/>
  <c r="H273" i="1" s="1"/>
  <c r="E273" i="1"/>
  <c r="F273" i="1" s="1"/>
  <c r="G272" i="1"/>
  <c r="H272" i="1" s="1"/>
  <c r="E272" i="1"/>
  <c r="F272" i="1" s="1"/>
  <c r="G280" i="1" l="1"/>
  <c r="H280" i="1" s="1"/>
  <c r="E280" i="1"/>
  <c r="F280" i="1" s="1"/>
  <c r="G289" i="1" l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96" i="1" l="1"/>
  <c r="H296" i="1" s="1"/>
  <c r="E296" i="1"/>
  <c r="F296" i="1" s="1"/>
  <c r="G298" i="1" l="1"/>
  <c r="H298" i="1" s="1"/>
  <c r="E298" i="1"/>
  <c r="F298" i="1" s="1"/>
  <c r="G297" i="1"/>
  <c r="H297" i="1" s="1"/>
  <c r="E297" i="1"/>
  <c r="F297" i="1" s="1"/>
  <c r="G304" i="1"/>
  <c r="H304" i="1" s="1"/>
  <c r="E304" i="1"/>
  <c r="F304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306" i="1"/>
  <c r="H306" i="1" s="1"/>
  <c r="E306" i="1"/>
  <c r="F306" i="1" s="1"/>
  <c r="G305" i="1"/>
  <c r="H305" i="1" s="1"/>
  <c r="E305" i="1"/>
  <c r="F305" i="1" s="1"/>
  <c r="E307" i="1" l="1"/>
  <c r="F307" i="1" s="1"/>
  <c r="G307" i="1"/>
  <c r="H307" i="1" s="1"/>
  <c r="E325" i="1" l="1"/>
  <c r="F325" i="1" s="1"/>
  <c r="G325" i="1"/>
  <c r="H325" i="1" s="1"/>
  <c r="E326" i="1"/>
  <c r="F326" i="1" s="1"/>
  <c r="G326" i="1"/>
  <c r="H326" i="1" s="1"/>
  <c r="E327" i="1"/>
  <c r="F327" i="1" s="1"/>
  <c r="G327" i="1"/>
  <c r="H327" i="1" s="1"/>
  <c r="E328" i="1"/>
  <c r="F328" i="1" s="1"/>
  <c r="G328" i="1"/>
  <c r="H328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30" i="1"/>
  <c r="H330" i="1" s="1"/>
  <c r="E330" i="1"/>
  <c r="F330" i="1" s="1"/>
  <c r="G329" i="1"/>
  <c r="H329" i="1" s="1"/>
  <c r="E329" i="1"/>
  <c r="F329" i="1" s="1"/>
  <c r="G315" i="1"/>
  <c r="H315" i="1" s="1"/>
  <c r="E315" i="1"/>
  <c r="F315" i="1" s="1"/>
  <c r="G314" i="1"/>
  <c r="H314" i="1" s="1"/>
  <c r="E314" i="1"/>
  <c r="F314" i="1" s="1"/>
  <c r="E322" i="1" l="1"/>
  <c r="F322" i="1" s="1"/>
  <c r="G322" i="1"/>
  <c r="H322" i="1" s="1"/>
  <c r="E323" i="1"/>
  <c r="F323" i="1" s="1"/>
  <c r="G323" i="1"/>
  <c r="H323" i="1" s="1"/>
  <c r="G321" i="1"/>
  <c r="H321" i="1" s="1"/>
  <c r="E321" i="1"/>
  <c r="F321" i="1" s="1"/>
  <c r="E335" i="1"/>
  <c r="F335" i="1" s="1"/>
  <c r="G335" i="1"/>
  <c r="H335" i="1" s="1"/>
  <c r="G336" i="1"/>
  <c r="H336" i="1" s="1"/>
  <c r="E336" i="1"/>
  <c r="F336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24" i="1" l="1"/>
  <c r="H324" i="1" s="1"/>
  <c r="E324" i="1"/>
  <c r="F324" i="1" s="1"/>
  <c r="G338" i="1"/>
  <c r="H338" i="1" s="1"/>
  <c r="E338" i="1"/>
  <c r="F338" i="1" s="1"/>
  <c r="G337" i="1"/>
  <c r="H337" i="1" s="1"/>
  <c r="E337" i="1"/>
  <c r="F337" i="1" s="1"/>
  <c r="E342" i="1"/>
  <c r="F342" i="1" s="1"/>
  <c r="G342" i="1"/>
  <c r="H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43" i="1" l="1"/>
  <c r="H343" i="1" s="1"/>
  <c r="E343" i="1"/>
  <c r="F343" i="1" s="1"/>
  <c r="G347" i="1"/>
  <c r="H347" i="1" s="1"/>
  <c r="E347" i="1"/>
  <c r="F347" i="1" s="1"/>
  <c r="G349" i="1" l="1"/>
  <c r="H349" i="1" s="1"/>
  <c r="E349" i="1"/>
  <c r="F349" i="1" s="1"/>
  <c r="G345" i="1" l="1"/>
  <c r="H345" i="1" s="1"/>
  <c r="E345" i="1"/>
  <c r="F345" i="1" s="1"/>
  <c r="G344" i="1"/>
  <c r="H344" i="1" s="1"/>
  <c r="E344" i="1"/>
  <c r="F344" i="1" s="1"/>
  <c r="G346" i="1"/>
  <c r="H346" i="1" s="1"/>
  <c r="E346" i="1"/>
  <c r="F346" i="1" s="1"/>
  <c r="G365" i="1"/>
  <c r="H365" i="1" s="1"/>
  <c r="E365" i="1"/>
  <c r="F365" i="1" s="1"/>
  <c r="G348" i="1" l="1"/>
  <c r="H348" i="1" s="1"/>
  <c r="E348" i="1"/>
  <c r="F348" i="1" s="1"/>
  <c r="G357" i="1"/>
  <c r="H357" i="1" s="1"/>
  <c r="E357" i="1"/>
  <c r="F357" i="1" s="1"/>
  <c r="G351" i="1"/>
  <c r="H351" i="1" s="1"/>
  <c r="E351" i="1"/>
  <c r="F351" i="1" s="1"/>
  <c r="G350" i="1"/>
  <c r="H350" i="1" s="1"/>
  <c r="E350" i="1"/>
  <c r="F350" i="1" s="1"/>
  <c r="G356" i="1" l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61" i="1" l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68" i="1" l="1"/>
  <c r="H368" i="1" s="1"/>
  <c r="E368" i="1"/>
  <c r="F368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6" i="1" l="1"/>
  <c r="H366" i="1" s="1"/>
  <c r="E366" i="1"/>
  <c r="F366" i="1" s="1"/>
  <c r="G371" i="1" l="1"/>
  <c r="H371" i="1" s="1"/>
  <c r="E371" i="1"/>
  <c r="F371" i="1" s="1"/>
  <c r="G380" i="1"/>
  <c r="H380" i="1" s="1"/>
  <c r="E380" i="1"/>
  <c r="F380" i="1" s="1"/>
  <c r="G367" i="1"/>
  <c r="H367" i="1" s="1"/>
  <c r="E367" i="1"/>
  <c r="F367" i="1" s="1"/>
  <c r="G373" i="1" l="1"/>
  <c r="H373" i="1" s="1"/>
  <c r="E373" i="1"/>
  <c r="F373" i="1" s="1"/>
  <c r="G372" i="1"/>
  <c r="H372" i="1" s="1"/>
  <c r="E372" i="1"/>
  <c r="F372" i="1" s="1"/>
  <c r="G370" i="1"/>
  <c r="H370" i="1" s="1"/>
  <c r="E370" i="1"/>
  <c r="F370" i="1" s="1"/>
  <c r="G369" i="1" l="1"/>
  <c r="H369" i="1" s="1"/>
  <c r="E369" i="1"/>
  <c r="F369" i="1" s="1"/>
  <c r="G374" i="1" l="1"/>
  <c r="H374" i="1" s="1"/>
  <c r="E374" i="1"/>
  <c r="F374" i="1" s="1"/>
  <c r="E378" i="1"/>
  <c r="F378" i="1" s="1"/>
  <c r="G378" i="1"/>
  <c r="H378" i="1" s="1"/>
  <c r="E377" i="1"/>
  <c r="F377" i="1" s="1"/>
  <c r="G377" i="1"/>
  <c r="H377" i="1" s="1"/>
  <c r="G375" i="1" l="1"/>
  <c r="H375" i="1" s="1"/>
  <c r="E375" i="1"/>
  <c r="F375" i="1" s="1"/>
  <c r="G376" i="1" l="1"/>
  <c r="H376" i="1" s="1"/>
  <c r="E376" i="1"/>
  <c r="F376" i="1" s="1"/>
  <c r="G385" i="1" l="1"/>
  <c r="H385" i="1" s="1"/>
  <c r="E385" i="1"/>
  <c r="F385" i="1" s="1"/>
  <c r="G384" i="1"/>
  <c r="H384" i="1" s="1"/>
  <c r="E384" i="1"/>
  <c r="F384" i="1" s="1"/>
  <c r="G379" i="1" l="1"/>
  <c r="H379" i="1" s="1"/>
  <c r="E379" i="1"/>
  <c r="F379" i="1" s="1"/>
  <c r="G390" i="1" l="1"/>
  <c r="H390" i="1" s="1"/>
  <c r="E390" i="1"/>
  <c r="F390" i="1" s="1"/>
  <c r="G387" i="1" l="1"/>
  <c r="H387" i="1" s="1"/>
  <c r="E387" i="1"/>
  <c r="F387" i="1" s="1"/>
  <c r="G382" i="1" l="1"/>
  <c r="H382" i="1" s="1"/>
  <c r="E382" i="1"/>
  <c r="F382" i="1" s="1"/>
  <c r="G381" i="1"/>
  <c r="H381" i="1" s="1"/>
  <c r="E381" i="1"/>
  <c r="F381" i="1" s="1"/>
  <c r="G383" i="1"/>
  <c r="H383" i="1" s="1"/>
  <c r="E383" i="1"/>
  <c r="F383" i="1" s="1"/>
  <c r="G388" i="1"/>
  <c r="H388" i="1" s="1"/>
  <c r="E388" i="1"/>
  <c r="F388" i="1" s="1"/>
  <c r="G386" i="1"/>
  <c r="H386" i="1" s="1"/>
  <c r="E386" i="1"/>
  <c r="F386" i="1" s="1"/>
  <c r="G389" i="1" l="1"/>
  <c r="H389" i="1" s="1"/>
  <c r="E389" i="1"/>
  <c r="F389" i="1" s="1"/>
  <c r="G394" i="1"/>
  <c r="H394" i="1" s="1"/>
  <c r="E394" i="1"/>
  <c r="F394" i="1" s="1"/>
  <c r="G395" i="1" l="1"/>
  <c r="H395" i="1" s="1"/>
  <c r="E395" i="1"/>
  <c r="F395" i="1" s="1"/>
  <c r="G391" i="1" l="1"/>
  <c r="H391" i="1" s="1"/>
  <c r="E391" i="1"/>
  <c r="F391" i="1" s="1"/>
  <c r="G392" i="1" l="1"/>
  <c r="H392" i="1" s="1"/>
  <c r="E392" i="1"/>
  <c r="F392" i="1" s="1"/>
  <c r="G396" i="1"/>
  <c r="G393" i="1"/>
  <c r="H393" i="1" s="1"/>
  <c r="E393" i="1"/>
  <c r="F393" i="1" s="1"/>
  <c r="E396" i="1" l="1"/>
  <c r="G400" i="1" l="1"/>
  <c r="H400" i="1" s="1"/>
  <c r="E400" i="1"/>
  <c r="F400" i="1" s="1"/>
  <c r="H396" i="1"/>
  <c r="F396" i="1"/>
  <c r="G398" i="1" l="1"/>
  <c r="H398" i="1" s="1"/>
  <c r="E398" i="1"/>
  <c r="F398" i="1" s="1"/>
  <c r="G397" i="1"/>
  <c r="H397" i="1" s="1"/>
  <c r="E397" i="1"/>
  <c r="F397" i="1" s="1"/>
  <c r="G399" i="1" l="1"/>
  <c r="H399" i="1" s="1"/>
  <c r="E399" i="1"/>
  <c r="F399" i="1" s="1"/>
  <c r="E401" i="1" l="1"/>
  <c r="F401" i="1" s="1"/>
  <c r="G401" i="1"/>
  <c r="H401" i="1" s="1"/>
  <c r="E413" i="1" l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E416" i="1" l="1"/>
  <c r="F416" i="1" s="1"/>
  <c r="G416" i="1"/>
  <c r="H416" i="1" s="1"/>
  <c r="E417" i="1"/>
  <c r="F417" i="1" s="1"/>
  <c r="G417" i="1"/>
  <c r="H417" i="1" s="1"/>
  <c r="E422" i="1" l="1"/>
  <c r="F422" i="1" s="1"/>
  <c r="G422" i="1"/>
  <c r="H422" i="1" s="1"/>
  <c r="E424" i="1"/>
  <c r="F424" i="1" s="1"/>
  <c r="G424" i="1"/>
  <c r="H424" i="1" s="1"/>
  <c r="E421" i="1"/>
  <c r="F421" i="1" s="1"/>
  <c r="G421" i="1"/>
  <c r="H421" i="1" s="1"/>
  <c r="E423" i="1"/>
  <c r="F423" i="1" s="1"/>
  <c r="G423" i="1"/>
  <c r="H423" i="1" s="1"/>
  <c r="E419" i="1"/>
  <c r="F419" i="1" s="1"/>
  <c r="G419" i="1"/>
  <c r="H419" i="1" s="1"/>
  <c r="E414" i="1" l="1"/>
  <c r="F414" i="1" s="1"/>
  <c r="G414" i="1"/>
  <c r="H414" i="1" s="1"/>
  <c r="G415" i="1"/>
  <c r="H415" i="1" s="1"/>
  <c r="E415" i="1"/>
  <c r="F415" i="1" s="1"/>
  <c r="E420" i="1"/>
  <c r="F420" i="1" s="1"/>
  <c r="G420" i="1"/>
  <c r="H420" i="1" s="1"/>
  <c r="E418" i="1"/>
  <c r="F418" i="1" s="1"/>
  <c r="G418" i="1"/>
  <c r="H418" i="1" s="1"/>
  <c r="E425" i="1" l="1"/>
  <c r="F425" i="1" s="1"/>
  <c r="G425" i="1"/>
  <c r="H425" i="1" s="1"/>
  <c r="E426" i="1"/>
  <c r="F426" i="1" s="1"/>
  <c r="G426" i="1"/>
  <c r="H426" i="1" s="1"/>
</calcChain>
</file>

<file path=xl/sharedStrings.xml><?xml version="1.0" encoding="utf-8"?>
<sst xmlns="http://schemas.openxmlformats.org/spreadsheetml/2006/main" count="1723" uniqueCount="1240">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</sst>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467" totalsRowShown="0" headerRowDxfId="13" dataDxfId="12">
  <autoFilter ref="A1:L46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44" Type="http://schemas.openxmlformats.org/officeDocument/2006/relationships/hyperlink" Target="https://www.dhhs.vic.gov.au/coronavirus-update-victoria-18-june-2020" TargetMode="External"/><Relationship Id="rId65" Type="http://schemas.openxmlformats.org/officeDocument/2006/relationships/hyperlink" Target="https://www.dhhs.vic.gov.au/coronavirus-update-victoria-28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51" Type="http://schemas.openxmlformats.org/officeDocument/2006/relationships/hyperlink" Target="https://www.coles.com.au/covid19" TargetMode="External"/><Relationship Id="rId172" Type="http://schemas.openxmlformats.org/officeDocument/2006/relationships/hyperlink" Target="https://www.dhhs.vic.gov.au/coronavirus-update-victoria-17-july-2020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28" Type="http://schemas.openxmlformats.org/officeDocument/2006/relationships/hyperlink" Target="https://www.dhhs.vic.gov.au/coronavirus-update-victoria-21-july-2020" TargetMode="External"/><Relationship Id="rId249" Type="http://schemas.openxmlformats.org/officeDocument/2006/relationships/hyperlink" Target="https://www.dhhs.vic.gov.au/coronavirus-update-victoria-22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24" Type="http://schemas.openxmlformats.org/officeDocument/2006/relationships/hyperlink" Target="https://www.dhhs.vic.gov.au/coronavirus-update-victoria-05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31" Type="http://schemas.openxmlformats.org/officeDocument/2006/relationships/hyperlink" Target="https://www.woolworths.com.au/shop/discover/community/news/waverley-statement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29" Type="http://schemas.openxmlformats.org/officeDocument/2006/relationships/hyperlink" Target="https://www.dhhs.vic.gov.au/coronavirus-update-victoria-21-july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283" Type="http://schemas.openxmlformats.org/officeDocument/2006/relationships/hyperlink" Target="https://www.dhhs.vic.gov.au/coronavirus-update-victoria-26-july-2020" TargetMode="External"/><Relationship Id="rId78" Type="http://schemas.openxmlformats.org/officeDocument/2006/relationships/hyperlink" Target="https://www.dhhs.vic.gov.au/coronavirus-update-victoria-30-june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5" Type="http://schemas.openxmlformats.org/officeDocument/2006/relationships/hyperlink" Target="https://www.dhhs.vic.gov.au/coronavirus-update-victoria-18-july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3" Type="http://schemas.openxmlformats.org/officeDocument/2006/relationships/hyperlink" Target="https://www.coles.com.au/covid19" TargetMode="External"/><Relationship Id="rId284" Type="http://schemas.openxmlformats.org/officeDocument/2006/relationships/hyperlink" Target="https://www.dhhs.vic.gov.au/coronavirus-update-victoria-26-july-2020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53" Type="http://schemas.openxmlformats.org/officeDocument/2006/relationships/hyperlink" Target="https://www.dhhs.vic.gov.au/coronavirus-update-victoria-23-july-2020" TargetMode="External"/><Relationship Id="rId274" Type="http://schemas.openxmlformats.org/officeDocument/2006/relationships/hyperlink" Target="https://www.education.vic.gov.au/about/programs/health/pages/closures.aspx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printerSettings" Target="../printerSettings/printerSettings1.bin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4" Type="http://schemas.openxmlformats.org/officeDocument/2006/relationships/hyperlink" Target="https://www.coles.com.au/covid19" TargetMode="External"/><Relationship Id="rId285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310" Type="http://schemas.openxmlformats.org/officeDocument/2006/relationships/table" Target="../tables/table1.xm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300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265" Type="http://schemas.openxmlformats.org/officeDocument/2006/relationships/hyperlink" Target="https://www.coles.com.au/covid19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hyperlink" Target="https://www.coles.com.au/covid19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467"/>
  <sheetViews>
    <sheetView tabSelected="1" zoomScale="98" zoomScaleNormal="98" workbookViewId="0">
      <selection activeCell="C4" sqref="C4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20.28515625" bestFit="1" customWidth="1"/>
    <col min="11" max="11" width="10.42578125" customWidth="1"/>
    <col min="12" max="12" width="12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25">
      <c r="A2" s="4">
        <v>44041</v>
      </c>
      <c r="B2" s="1"/>
      <c r="C2" s="1" t="s">
        <v>1234</v>
      </c>
      <c r="D2" s="7" t="s">
        <v>572</v>
      </c>
      <c r="E2" s="2">
        <f>VIC_public_exposure_sites[[#This Row],[Date]]</f>
        <v>44041</v>
      </c>
      <c r="F2" s="2">
        <f>VIC_public_exposure_sites[[#This Row],[Exposure Date]]</f>
        <v>44041</v>
      </c>
      <c r="G2" s="2">
        <f>VIC_public_exposure_sites[[#This Row],[Date]]+14</f>
        <v>44055</v>
      </c>
      <c r="H2" s="2">
        <f>VIC_public_exposure_sites[[#This Row],[Onset of symptoms up to]]</f>
        <v>44055</v>
      </c>
      <c r="I2" s="10" t="s">
        <v>1236</v>
      </c>
      <c r="J2" s="12" t="s">
        <v>1237</v>
      </c>
      <c r="K2" s="1" t="str">
        <f>LEFT(VIC_public_exposure_sites[[#This Row],[Lat-Lon]],FIND(",",VIC_public_exposure_sites[[#This Row],[Lat-Lon]])-1)</f>
        <v>-37.9652208</v>
      </c>
      <c r="L2" s="1" t="str">
        <f>MID(VIC_public_exposure_sites[[#This Row],[Lat-Lon]],FIND(",",VIC_public_exposure_sites[[#This Row],[Lat-Lon]])+1,9999)</f>
        <v>145.0664297</v>
      </c>
    </row>
    <row r="3" spans="1:12" x14ac:dyDescent="0.25">
      <c r="A3" s="4">
        <v>44041</v>
      </c>
      <c r="B3" s="1"/>
      <c r="C3" s="1" t="s">
        <v>1235</v>
      </c>
      <c r="D3" s="7" t="s">
        <v>572</v>
      </c>
      <c r="E3" s="2">
        <f>VIC_public_exposure_sites[[#This Row],[Date]]</f>
        <v>44041</v>
      </c>
      <c r="F3" s="2">
        <f>VIC_public_exposure_sites[[#This Row],[Exposure Date]]</f>
        <v>44041</v>
      </c>
      <c r="G3" s="2">
        <f>VIC_public_exposure_sites[[#This Row],[Date]]+14</f>
        <v>44055</v>
      </c>
      <c r="H3" s="2">
        <f>VIC_public_exposure_sites[[#This Row],[Onset of symptoms up to]]</f>
        <v>44055</v>
      </c>
      <c r="I3" s="10" t="s">
        <v>1238</v>
      </c>
      <c r="J3" s="12" t="s">
        <v>1239</v>
      </c>
      <c r="K3" s="1" t="str">
        <f>LEFT(VIC_public_exposure_sites[[#This Row],[Lat-Lon]],FIND(",",VIC_public_exposure_sites[[#This Row],[Lat-Lon]])-1)</f>
        <v>-38.0076525</v>
      </c>
      <c r="L3" s="1" t="str">
        <f>MID(VIC_public_exposure_sites[[#This Row],[Lat-Lon]],FIND(",",VIC_public_exposure_sites[[#This Row],[Lat-Lon]])+1,9999)</f>
        <v>145.2936723</v>
      </c>
    </row>
    <row r="4" spans="1:12" x14ac:dyDescent="0.25">
      <c r="A4" s="4">
        <v>44037</v>
      </c>
      <c r="B4" s="1"/>
      <c r="C4" s="1" t="s">
        <v>1231</v>
      </c>
      <c r="D4" s="7" t="s">
        <v>613</v>
      </c>
      <c r="E4" s="2">
        <f>VIC_public_exposure_sites[[#This Row],[Date]]</f>
        <v>44037</v>
      </c>
      <c r="F4" s="2">
        <f>VIC_public_exposure_sites[[#This Row],[Exposure Date]]</f>
        <v>44037</v>
      </c>
      <c r="G4" s="2">
        <f>VIC_public_exposure_sites[[#This Row],[Date]]+14</f>
        <v>44051</v>
      </c>
      <c r="H4" s="2">
        <f>VIC_public_exposure_sites[[#This Row],[Onset of symptoms up to]]</f>
        <v>44051</v>
      </c>
      <c r="I4" s="10" t="s">
        <v>1232</v>
      </c>
      <c r="J4" s="12" t="s">
        <v>1233</v>
      </c>
      <c r="K4" s="1" t="str">
        <f>LEFT(VIC_public_exposure_sites[[#This Row],[Lat-Lon]],FIND(",",VIC_public_exposure_sites[[#This Row],[Lat-Lon]])-1)</f>
        <v>-38.1020337</v>
      </c>
      <c r="L4" s="1" t="str">
        <f>MID(VIC_public_exposure_sites[[#This Row],[Lat-Lon]],FIND(",",VIC_public_exposure_sites[[#This Row],[Lat-Lon]])+1,9999)</f>
        <v>145.1816654</v>
      </c>
    </row>
    <row r="5" spans="1:12" x14ac:dyDescent="0.25">
      <c r="A5" s="4">
        <v>44035</v>
      </c>
      <c r="B5" s="1"/>
      <c r="C5" s="1" t="s">
        <v>1228</v>
      </c>
      <c r="D5" s="7" t="s">
        <v>613</v>
      </c>
      <c r="E5" s="2">
        <f>VIC_public_exposure_sites[[#This Row],[Date]]</f>
        <v>44035</v>
      </c>
      <c r="F5" s="2">
        <f>VIC_public_exposure_sites[[#This Row],[Exposure Date]]</f>
        <v>44035</v>
      </c>
      <c r="G5" s="2">
        <f>VIC_public_exposure_sites[[#This Row],[Date]]+14</f>
        <v>44049</v>
      </c>
      <c r="H5" s="2">
        <f>VIC_public_exposure_sites[[#This Row],[Onset of symptoms up to]]</f>
        <v>44049</v>
      </c>
      <c r="I5" s="10" t="s">
        <v>1229</v>
      </c>
      <c r="J5" s="12" t="s">
        <v>1230</v>
      </c>
      <c r="K5" s="1" t="str">
        <f>LEFT(VIC_public_exposure_sites[[#This Row],[Lat-Lon]],FIND(",",VIC_public_exposure_sites[[#This Row],[Lat-Lon]])-1)</f>
        <v>-37.7601146</v>
      </c>
      <c r="L5" s="1" t="str">
        <f>MID(VIC_public_exposure_sites[[#This Row],[Lat-Lon]],FIND(",",VIC_public_exposure_sites[[#This Row],[Lat-Lon]])+1,9999)</f>
        <v>145.3471495</v>
      </c>
    </row>
    <row r="6" spans="1:12" x14ac:dyDescent="0.25">
      <c r="A6" s="4">
        <v>44040</v>
      </c>
      <c r="B6" s="1"/>
      <c r="C6" s="1" t="s">
        <v>1215</v>
      </c>
      <c r="D6" s="7" t="s">
        <v>1217</v>
      </c>
      <c r="E6" s="2">
        <f>VIC_public_exposure_sites[[#This Row],[Date]]</f>
        <v>44040</v>
      </c>
      <c r="F6" s="2">
        <f>VIC_public_exposure_sites[[#This Row],[Exposure Date]]</f>
        <v>44040</v>
      </c>
      <c r="G6" s="2">
        <f>VIC_public_exposure_sites[[#This Row],[Date]]+14</f>
        <v>44054</v>
      </c>
      <c r="H6" s="2">
        <f>VIC_public_exposure_sites[[#This Row],[Onset of symptoms up to]]</f>
        <v>44054</v>
      </c>
      <c r="I6" s="2" t="s">
        <v>1218</v>
      </c>
      <c r="J6" s="12" t="s">
        <v>1219</v>
      </c>
      <c r="K6" s="1" t="str">
        <f>LEFT(VIC_public_exposure_sites[[#This Row],[Lat-Lon]],FIND(",",VIC_public_exposure_sites[[#This Row],[Lat-Lon]])-1)</f>
        <v>-37.87918</v>
      </c>
      <c r="L6" s="1" t="str">
        <f>MID(VIC_public_exposure_sites[[#This Row],[Lat-Lon]],FIND(",",VIC_public_exposure_sites[[#This Row],[Lat-Lon]])+1,9999)</f>
        <v>145.1565999</v>
      </c>
    </row>
    <row r="7" spans="1:12" x14ac:dyDescent="0.25">
      <c r="A7" s="4">
        <v>44040</v>
      </c>
      <c r="B7" s="1"/>
      <c r="C7" s="1" t="s">
        <v>1216</v>
      </c>
      <c r="D7" s="7" t="s">
        <v>1217</v>
      </c>
      <c r="E7" s="2">
        <f>VIC_public_exposure_sites[[#This Row],[Date]]</f>
        <v>44040</v>
      </c>
      <c r="F7" s="2">
        <f>VIC_public_exposure_sites[[#This Row],[Exposure Date]]</f>
        <v>44040</v>
      </c>
      <c r="G7" s="2">
        <f>VIC_public_exposure_sites[[#This Row],[Date]]+14</f>
        <v>44054</v>
      </c>
      <c r="H7" s="2">
        <f>VIC_public_exposure_sites[[#This Row],[Onset of symptoms up to]]</f>
        <v>44054</v>
      </c>
      <c r="I7" s="2" t="s">
        <v>1220</v>
      </c>
      <c r="J7" s="12" t="s">
        <v>1221</v>
      </c>
      <c r="K7" s="1" t="str">
        <f>LEFT(VIC_public_exposure_sites[[#This Row],[Lat-Lon]],FIND(",",VIC_public_exposure_sites[[#This Row],[Lat-Lon]])-1)</f>
        <v>-38.1939048</v>
      </c>
      <c r="L7" s="1" t="str">
        <f>MID(VIC_public_exposure_sites[[#This Row],[Lat-Lon]],FIND(",",VIC_public_exposure_sites[[#This Row],[Lat-Lon]])+1,9999)</f>
        <v>144.3144173</v>
      </c>
    </row>
    <row r="8" spans="1:12" x14ac:dyDescent="0.25">
      <c r="A8" s="4">
        <v>44040</v>
      </c>
      <c r="B8" s="1"/>
      <c r="C8" s="1" t="s">
        <v>1222</v>
      </c>
      <c r="D8" s="7" t="s">
        <v>1217</v>
      </c>
      <c r="E8" s="2">
        <f>VIC_public_exposure_sites[[#This Row],[Date]]</f>
        <v>44040</v>
      </c>
      <c r="F8" s="2">
        <f>VIC_public_exposure_sites[[#This Row],[Exposure Date]]</f>
        <v>44040</v>
      </c>
      <c r="G8" s="2">
        <f>VIC_public_exposure_sites[[#This Row],[Date]]+14</f>
        <v>44054</v>
      </c>
      <c r="H8" s="2">
        <f>VIC_public_exposure_sites[[#This Row],[Onset of symptoms up to]]</f>
        <v>44054</v>
      </c>
      <c r="I8" s="2" t="s">
        <v>1224</v>
      </c>
      <c r="J8" s="12" t="s">
        <v>1227</v>
      </c>
      <c r="K8" s="1" t="str">
        <f>LEFT(VIC_public_exposure_sites[[#This Row],[Lat-Lon]],FIND(",",VIC_public_exposure_sites[[#This Row],[Lat-Lon]])-1)</f>
        <v>-37.7440342</v>
      </c>
      <c r="L8" s="1" t="str">
        <f>MID(VIC_public_exposure_sites[[#This Row],[Lat-Lon]],FIND(",",VIC_public_exposure_sites[[#This Row],[Lat-Lon]])+1,9999)</f>
        <v>145.0004562</v>
      </c>
    </row>
    <row r="9" spans="1:12" x14ac:dyDescent="0.25">
      <c r="A9" s="4">
        <v>44040</v>
      </c>
      <c r="B9" s="1"/>
      <c r="C9" s="1" t="s">
        <v>1223</v>
      </c>
      <c r="D9" s="7" t="s">
        <v>1217</v>
      </c>
      <c r="E9" s="2">
        <f>VIC_public_exposure_sites[[#This Row],[Date]]</f>
        <v>44040</v>
      </c>
      <c r="F9" s="2">
        <f>VIC_public_exposure_sites[[#This Row],[Exposure Date]]</f>
        <v>44040</v>
      </c>
      <c r="G9" s="2">
        <f>VIC_public_exposure_sites[[#This Row],[Date]]+14</f>
        <v>44054</v>
      </c>
      <c r="H9" s="2">
        <f>VIC_public_exposure_sites[[#This Row],[Onset of symptoms up to]]</f>
        <v>44054</v>
      </c>
      <c r="I9" s="2" t="s">
        <v>1225</v>
      </c>
      <c r="J9" s="12" t="s">
        <v>1226</v>
      </c>
      <c r="K9" s="1" t="str">
        <f>LEFT(VIC_public_exposure_sites[[#This Row],[Lat-Lon]],FIND(",",VIC_public_exposure_sites[[#This Row],[Lat-Lon]])-1)</f>
        <v>-37.8331117</v>
      </c>
      <c r="L9" s="1" t="str">
        <f>MID(VIC_public_exposure_sites[[#This Row],[Lat-Lon]],FIND(",",VIC_public_exposure_sites[[#This Row],[Lat-Lon]])+1,9999)</f>
        <v>144.7618463</v>
      </c>
    </row>
    <row r="10" spans="1:12" x14ac:dyDescent="0.25">
      <c r="A10" s="4">
        <v>44040</v>
      </c>
      <c r="B10" s="1"/>
      <c r="C10" s="1" t="s">
        <v>1211</v>
      </c>
      <c r="D10" s="7" t="s">
        <v>1212</v>
      </c>
      <c r="E10" s="2">
        <f>VIC_public_exposure_sites[[#This Row],[Date]]</f>
        <v>44040</v>
      </c>
      <c r="F10" s="2">
        <f>VIC_public_exposure_sites[[#This Row],[Exposure Date]]</f>
        <v>44040</v>
      </c>
      <c r="G10" s="2">
        <f>VIC_public_exposure_sites[[#This Row],[Date]]+14</f>
        <v>44054</v>
      </c>
      <c r="H10" s="2">
        <f>VIC_public_exposure_sites[[#This Row],[Onset of symptoms up to]]</f>
        <v>44054</v>
      </c>
      <c r="I10" s="2" t="s">
        <v>1213</v>
      </c>
      <c r="J10" s="12" t="s">
        <v>1214</v>
      </c>
      <c r="K10" s="1" t="str">
        <f>LEFT(VIC_public_exposure_sites[[#This Row],[Lat-Lon]],FIND(",",VIC_public_exposure_sites[[#This Row],[Lat-Lon]])-1)</f>
        <v>-37.4982866</v>
      </c>
      <c r="L10" s="1" t="str">
        <f>MID(VIC_public_exposure_sites[[#This Row],[Lat-Lon]],FIND(",",VIC_public_exposure_sites[[#This Row],[Lat-Lon]])+1,9999)</f>
        <v>144.5828194</v>
      </c>
    </row>
    <row r="11" spans="1:12" x14ac:dyDescent="0.25">
      <c r="A11" s="4">
        <v>44040</v>
      </c>
      <c r="B11" s="1"/>
      <c r="C11" s="1" t="s">
        <v>1208</v>
      </c>
      <c r="D11" s="7" t="s">
        <v>572</v>
      </c>
      <c r="E11" s="2">
        <f>VIC_public_exposure_sites[[#This Row],[Date]]</f>
        <v>44040</v>
      </c>
      <c r="F11" s="2">
        <f>VIC_public_exposure_sites[[#This Row],[Exposure Date]]</f>
        <v>44040</v>
      </c>
      <c r="G11" s="2">
        <f>VIC_public_exposure_sites[[#This Row],[Date]]+14</f>
        <v>44054</v>
      </c>
      <c r="H11" s="2">
        <f>VIC_public_exposure_sites[[#This Row],[Onset of symptoms up to]]</f>
        <v>44054</v>
      </c>
      <c r="I11" s="2" t="s">
        <v>1209</v>
      </c>
      <c r="J11" s="12" t="s">
        <v>1210</v>
      </c>
      <c r="K11" s="1" t="str">
        <f>LEFT(VIC_public_exposure_sites[[#This Row],[Lat-Lon]],FIND(",",VIC_public_exposure_sites[[#This Row],[Lat-Lon]])-1)</f>
        <v>-37.9419763</v>
      </c>
      <c r="L11" s="1" t="str">
        <f>MID(VIC_public_exposure_sites[[#This Row],[Lat-Lon]],FIND(",",VIC_public_exposure_sites[[#This Row],[Lat-Lon]])+1,9999)</f>
        <v>145.1343048</v>
      </c>
    </row>
    <row r="12" spans="1:12" x14ac:dyDescent="0.25">
      <c r="A12" s="4">
        <v>44040</v>
      </c>
      <c r="B12" s="1"/>
      <c r="C12" s="1" t="s">
        <v>1197</v>
      </c>
      <c r="D12" s="7" t="s">
        <v>1196</v>
      </c>
      <c r="E12" s="2">
        <f>VIC_public_exposure_sites[[#This Row],[Date]]</f>
        <v>44040</v>
      </c>
      <c r="F12" s="2">
        <f>VIC_public_exposure_sites[[#This Row],[Exposure Date]]</f>
        <v>44040</v>
      </c>
      <c r="G12" s="2">
        <f>VIC_public_exposure_sites[[#This Row],[Date]]+14</f>
        <v>44054</v>
      </c>
      <c r="H12" s="2">
        <f>VIC_public_exposure_sites[[#This Row],[Onset of symptoms up to]]</f>
        <v>44054</v>
      </c>
      <c r="I12" s="2" t="s">
        <v>1200</v>
      </c>
      <c r="J12" s="12" t="s">
        <v>1201</v>
      </c>
      <c r="K12" s="1" t="str">
        <f>LEFT(VIC_public_exposure_sites[[#This Row],[Lat-Lon]],FIND(",",VIC_public_exposure_sites[[#This Row],[Lat-Lon]])-1)</f>
        <v>-37.8221185</v>
      </c>
      <c r="L12" s="1" t="str">
        <f>MID(VIC_public_exposure_sites[[#This Row],[Lat-Lon]],FIND(",",VIC_public_exposure_sites[[#This Row],[Lat-Lon]])+1,9999)</f>
        <v>145.0124247</v>
      </c>
    </row>
    <row r="13" spans="1:12" x14ac:dyDescent="0.25">
      <c r="A13" s="4">
        <v>44040</v>
      </c>
      <c r="B13" s="1"/>
      <c r="C13" s="1" t="s">
        <v>1195</v>
      </c>
      <c r="D13" s="7" t="s">
        <v>1196</v>
      </c>
      <c r="E13" s="2">
        <f>VIC_public_exposure_sites[[#This Row],[Date]]</f>
        <v>44040</v>
      </c>
      <c r="F13" s="2">
        <f>VIC_public_exposure_sites[[#This Row],[Exposure Date]]</f>
        <v>44040</v>
      </c>
      <c r="G13" s="2">
        <f>VIC_public_exposure_sites[[#This Row],[Date]]+14</f>
        <v>44054</v>
      </c>
      <c r="H13" s="2">
        <f>VIC_public_exposure_sites[[#This Row],[Onset of symptoms up to]]</f>
        <v>44054</v>
      </c>
      <c r="I13" s="2" t="s">
        <v>1198</v>
      </c>
      <c r="J13" s="12" t="s">
        <v>1199</v>
      </c>
      <c r="K13" s="1" t="str">
        <f>LEFT(VIC_public_exposure_sites[[#This Row],[Lat-Lon]],FIND(",",VIC_public_exposure_sites[[#This Row],[Lat-Lon]])-1)</f>
        <v>-37.7864859</v>
      </c>
      <c r="L13" s="1" t="str">
        <f>MID(VIC_public_exposure_sites[[#This Row],[Lat-Lon]],FIND(",",VIC_public_exposure_sites[[#This Row],[Lat-Lon]])+1,9999)</f>
        <v>144.846436</v>
      </c>
    </row>
    <row r="14" spans="1:12" x14ac:dyDescent="0.25">
      <c r="A14" s="4">
        <v>44039</v>
      </c>
      <c r="B14" s="1"/>
      <c r="C14" s="1" t="s">
        <v>1202</v>
      </c>
      <c r="D14" s="7" t="s">
        <v>613</v>
      </c>
      <c r="E14" s="2">
        <f>VIC_public_exposure_sites[[#This Row],[Date]]</f>
        <v>44039</v>
      </c>
      <c r="F14" s="2">
        <f>VIC_public_exposure_sites[[#This Row],[Exposure Date]]</f>
        <v>44039</v>
      </c>
      <c r="G14" s="2">
        <f>VIC_public_exposure_sites[[#This Row],[Date]]+14</f>
        <v>44053</v>
      </c>
      <c r="H14" s="2">
        <f>VIC_public_exposure_sites[[#This Row],[Onset of symptoms up to]]</f>
        <v>44053</v>
      </c>
      <c r="I14" s="2" t="s">
        <v>1203</v>
      </c>
      <c r="J14" s="12" t="s">
        <v>1204</v>
      </c>
      <c r="K14" s="1" t="str">
        <f>LEFT(VIC_public_exposure_sites[[#This Row],[Lat-Lon]],FIND(",",VIC_public_exposure_sites[[#This Row],[Lat-Lon]])-1)</f>
        <v>-37.7732724</v>
      </c>
      <c r="L14" s="1" t="str">
        <f>MID(VIC_public_exposure_sites[[#This Row],[Lat-Lon]],FIND(",",VIC_public_exposure_sites[[#This Row],[Lat-Lon]])+1,9999)</f>
        <v>144.8875204</v>
      </c>
    </row>
    <row r="15" spans="1:12" x14ac:dyDescent="0.25">
      <c r="A15" s="4">
        <v>44036</v>
      </c>
      <c r="B15" s="1"/>
      <c r="C15" s="1" t="s">
        <v>1205</v>
      </c>
      <c r="D15" s="7" t="s">
        <v>613</v>
      </c>
      <c r="E15" s="2">
        <f>VIC_public_exposure_sites[[#This Row],[Date]]</f>
        <v>44036</v>
      </c>
      <c r="F15" s="2">
        <f>VIC_public_exposure_sites[[#This Row],[Exposure Date]]</f>
        <v>44036</v>
      </c>
      <c r="G15" s="2">
        <f>VIC_public_exposure_sites[[#This Row],[Date]]+14</f>
        <v>44050</v>
      </c>
      <c r="H15" s="2">
        <f>VIC_public_exposure_sites[[#This Row],[Onset of symptoms up to]]</f>
        <v>44050</v>
      </c>
      <c r="I15" s="10" t="s">
        <v>1206</v>
      </c>
      <c r="J15" s="12" t="s">
        <v>1207</v>
      </c>
      <c r="K15" s="1" t="str">
        <f>LEFT(VIC_public_exposure_sites[[#This Row],[Lat-Lon]],FIND(",",VIC_public_exposure_sites[[#This Row],[Lat-Lon]])-1)</f>
        <v>-37.5744797</v>
      </c>
      <c r="L15" s="1" t="str">
        <f>MID(VIC_public_exposure_sites[[#This Row],[Lat-Lon]],FIND(",",VIC_public_exposure_sites[[#This Row],[Lat-Lon]])+1,9999)</f>
        <v>144.9176874</v>
      </c>
    </row>
    <row r="16" spans="1:12" x14ac:dyDescent="0.25">
      <c r="A16" s="4">
        <v>44028</v>
      </c>
      <c r="B16" s="1"/>
      <c r="C16" s="1" t="s">
        <v>616</v>
      </c>
      <c r="D16" s="6" t="s">
        <v>613</v>
      </c>
      <c r="E16" s="2">
        <f>VIC_public_exposure_sites[[#This Row],[Date]]</f>
        <v>44028</v>
      </c>
      <c r="F16" s="2">
        <f>VIC_public_exposure_sites[[#This Row],[Exposure Date]]</f>
        <v>44028</v>
      </c>
      <c r="G16" s="2">
        <f>VIC_public_exposure_sites[[#This Row],[Date]]+14</f>
        <v>44042</v>
      </c>
      <c r="H16" s="2">
        <f>VIC_public_exposure_sites[[#This Row],[Onset of symptoms up to]]</f>
        <v>44042</v>
      </c>
      <c r="I16" s="2" t="s">
        <v>617</v>
      </c>
      <c r="J16" s="10" t="s">
        <v>618</v>
      </c>
      <c r="K16" s="1" t="str">
        <f>LEFT(VIC_public_exposure_sites[[#This Row],[Lat-Lon]],FIND(",",VIC_public_exposure_sites[[#This Row],[Lat-Lon]])-1)</f>
        <v>-37.839986</v>
      </c>
      <c r="L16" s="1" t="str">
        <f>MID(VIC_public_exposure_sites[[#This Row],[Lat-Lon]],FIND(",",VIC_public_exposure_sites[[#This Row],[Lat-Lon]])+1,9999)</f>
        <v xml:space="preserve"> 144.673961</v>
      </c>
    </row>
    <row r="17" spans="1:12" x14ac:dyDescent="0.25">
      <c r="A17" s="4">
        <v>44039</v>
      </c>
      <c r="B17" s="1"/>
      <c r="C17" s="1" t="s">
        <v>1133</v>
      </c>
      <c r="D17" s="7" t="s">
        <v>572</v>
      </c>
      <c r="E17" s="2">
        <f>VIC_public_exposure_sites[[#This Row],[Date]]</f>
        <v>44039</v>
      </c>
      <c r="F17" s="2">
        <f>VIC_public_exposure_sites[[#This Row],[Exposure Date]]</f>
        <v>44039</v>
      </c>
      <c r="G17" s="2">
        <f>VIC_public_exposure_sites[[#This Row],[Date]]+14</f>
        <v>44053</v>
      </c>
      <c r="H17" s="2">
        <f>VIC_public_exposure_sites[[#This Row],[Onset of symptoms up to]]</f>
        <v>44053</v>
      </c>
      <c r="I17" s="2" t="s">
        <v>1148</v>
      </c>
      <c r="J17" s="12" t="s">
        <v>1149</v>
      </c>
      <c r="K17" s="1" t="str">
        <f>LEFT(VIC_public_exposure_sites[[#This Row],[Lat-Lon]],FIND(",",VIC_public_exposure_sites[[#This Row],[Lat-Lon]])-1)</f>
        <v>-37.9535637</v>
      </c>
      <c r="L17" s="1" t="str">
        <f>MID(VIC_public_exposure_sites[[#This Row],[Lat-Lon]],FIND(",",VIC_public_exposure_sites[[#This Row],[Lat-Lon]])+1,9999)</f>
        <v>145.066668</v>
      </c>
    </row>
    <row r="18" spans="1:12" x14ac:dyDescent="0.25">
      <c r="A18" s="4">
        <v>44039</v>
      </c>
      <c r="B18" s="1"/>
      <c r="C18" s="1" t="s">
        <v>1134</v>
      </c>
      <c r="D18" s="7" t="s">
        <v>572</v>
      </c>
      <c r="E18" s="2">
        <f>VIC_public_exposure_sites[[#This Row],[Date]]</f>
        <v>44039</v>
      </c>
      <c r="F18" s="2">
        <f>VIC_public_exposure_sites[[#This Row],[Exposure Date]]</f>
        <v>44039</v>
      </c>
      <c r="G18" s="2">
        <f>VIC_public_exposure_sites[[#This Row],[Date]]+14</f>
        <v>44053</v>
      </c>
      <c r="H18" s="2">
        <f>VIC_public_exposure_sites[[#This Row],[Onset of symptoms up to]]</f>
        <v>44053</v>
      </c>
      <c r="I18" s="2" t="s">
        <v>1150</v>
      </c>
      <c r="J18" s="12" t="s">
        <v>1151</v>
      </c>
      <c r="K18" s="1" t="str">
        <f>LEFT(VIC_public_exposure_sites[[#This Row],[Lat-Lon]],FIND(",",VIC_public_exposure_sites[[#This Row],[Lat-Lon]])-1)</f>
        <v>-37.9628768</v>
      </c>
      <c r="L18" s="1" t="str">
        <f>MID(VIC_public_exposure_sites[[#This Row],[Lat-Lon]],FIND(",",VIC_public_exposure_sites[[#This Row],[Lat-Lon]])+1,9999)</f>
        <v>145.0768065</v>
      </c>
    </row>
    <row r="19" spans="1:12" x14ac:dyDescent="0.25">
      <c r="A19" s="4">
        <v>44039</v>
      </c>
      <c r="B19" s="1"/>
      <c r="C19" s="1" t="s">
        <v>1135</v>
      </c>
      <c r="D19" s="7" t="s">
        <v>572</v>
      </c>
      <c r="E19" s="2">
        <f>VIC_public_exposure_sites[[#This Row],[Date]]</f>
        <v>44039</v>
      </c>
      <c r="F19" s="2">
        <f>VIC_public_exposure_sites[[#This Row],[Exposure Date]]</f>
        <v>44039</v>
      </c>
      <c r="G19" s="2">
        <f>VIC_public_exposure_sites[[#This Row],[Date]]+14</f>
        <v>44053</v>
      </c>
      <c r="H19" s="2">
        <f>VIC_public_exposure_sites[[#This Row],[Onset of symptoms up to]]</f>
        <v>44053</v>
      </c>
      <c r="I19" s="2" t="s">
        <v>1152</v>
      </c>
      <c r="J19" s="12" t="s">
        <v>1153</v>
      </c>
      <c r="K19" s="1" t="str">
        <f>LEFT(VIC_public_exposure_sites[[#This Row],[Lat-Lon]],FIND(",",VIC_public_exposure_sites[[#This Row],[Lat-Lon]])-1)</f>
        <v>-37.9927566</v>
      </c>
      <c r="L19" s="1" t="str">
        <f>MID(VIC_public_exposure_sites[[#This Row],[Lat-Lon]],FIND(",",VIC_public_exposure_sites[[#This Row],[Lat-Lon]])+1,9999)</f>
        <v>145.0806521</v>
      </c>
    </row>
    <row r="20" spans="1:12" x14ac:dyDescent="0.25">
      <c r="A20" s="4">
        <v>44039</v>
      </c>
      <c r="B20" s="1"/>
      <c r="C20" s="1" t="s">
        <v>1136</v>
      </c>
      <c r="D20" s="7" t="s">
        <v>572</v>
      </c>
      <c r="E20" s="2">
        <f>VIC_public_exposure_sites[[#This Row],[Date]]</f>
        <v>44039</v>
      </c>
      <c r="F20" s="2">
        <f>VIC_public_exposure_sites[[#This Row],[Exposure Date]]</f>
        <v>44039</v>
      </c>
      <c r="G20" s="2">
        <f>VIC_public_exposure_sites[[#This Row],[Date]]+14</f>
        <v>44053</v>
      </c>
      <c r="H20" s="2">
        <f>VIC_public_exposure_sites[[#This Row],[Onset of symptoms up to]]</f>
        <v>44053</v>
      </c>
      <c r="I20" s="2" t="s">
        <v>1154</v>
      </c>
      <c r="J20" s="12" t="s">
        <v>1155</v>
      </c>
      <c r="K20" s="1" t="str">
        <f>LEFT(VIC_public_exposure_sites[[#This Row],[Lat-Lon]],FIND(",",VIC_public_exposure_sites[[#This Row],[Lat-Lon]])-1)</f>
        <v>-37.980152</v>
      </c>
      <c r="L20" s="1" t="str">
        <f>MID(VIC_public_exposure_sites[[#This Row],[Lat-Lon]],FIND(",",VIC_public_exposure_sites[[#This Row],[Lat-Lon]])+1,9999)</f>
        <v>145.2716971</v>
      </c>
    </row>
    <row r="21" spans="1:12" x14ac:dyDescent="0.25">
      <c r="A21" s="4">
        <v>44039</v>
      </c>
      <c r="B21" s="1"/>
      <c r="C21" s="1" t="s">
        <v>1137</v>
      </c>
      <c r="D21" s="7" t="s">
        <v>572</v>
      </c>
      <c r="E21" s="2">
        <f>VIC_public_exposure_sites[[#This Row],[Date]]</f>
        <v>44039</v>
      </c>
      <c r="F21" s="2">
        <f>VIC_public_exposure_sites[[#This Row],[Exposure Date]]</f>
        <v>44039</v>
      </c>
      <c r="G21" s="2">
        <f>VIC_public_exposure_sites[[#This Row],[Date]]+14</f>
        <v>44053</v>
      </c>
      <c r="H21" s="2">
        <f>VIC_public_exposure_sites[[#This Row],[Onset of symptoms up to]]</f>
        <v>44053</v>
      </c>
      <c r="I21" s="2" t="s">
        <v>1156</v>
      </c>
      <c r="J21" s="12" t="s">
        <v>1157</v>
      </c>
      <c r="K21" s="1" t="str">
        <f>LEFT(VIC_public_exposure_sites[[#This Row],[Lat-Lon]],FIND(",",VIC_public_exposure_sites[[#This Row],[Lat-Lon]])-1)</f>
        <v>-37.8645111</v>
      </c>
      <c r="L21" s="1" t="str">
        <f>MID(VIC_public_exposure_sites[[#This Row],[Lat-Lon]],FIND(",",VIC_public_exposure_sites[[#This Row],[Lat-Lon]])+1,9999)</f>
        <v>145.1015341</v>
      </c>
    </row>
    <row r="22" spans="1:12" x14ac:dyDescent="0.25">
      <c r="A22" s="4">
        <v>44039</v>
      </c>
      <c r="B22" s="1"/>
      <c r="C22" s="1" t="s">
        <v>1138</v>
      </c>
      <c r="D22" s="7" t="s">
        <v>572</v>
      </c>
      <c r="E22" s="2">
        <f>VIC_public_exposure_sites[[#This Row],[Date]]</f>
        <v>44039</v>
      </c>
      <c r="F22" s="2">
        <f>VIC_public_exposure_sites[[#This Row],[Exposure Date]]</f>
        <v>44039</v>
      </c>
      <c r="G22" s="2">
        <f>VIC_public_exposure_sites[[#This Row],[Date]]+14</f>
        <v>44053</v>
      </c>
      <c r="H22" s="2">
        <f>VIC_public_exposure_sites[[#This Row],[Onset of symptoms up to]]</f>
        <v>44053</v>
      </c>
      <c r="I22" s="2" t="s">
        <v>1158</v>
      </c>
      <c r="J22" s="12" t="s">
        <v>1159</v>
      </c>
      <c r="K22" s="1" t="str">
        <f>LEFT(VIC_public_exposure_sites[[#This Row],[Lat-Lon]],FIND(",",VIC_public_exposure_sites[[#This Row],[Lat-Lon]])-1)</f>
        <v>-37.8404726</v>
      </c>
      <c r="L22" s="1" t="str">
        <f>MID(VIC_public_exposure_sites[[#This Row],[Lat-Lon]],FIND(",",VIC_public_exposure_sites[[#This Row],[Lat-Lon]])+1,9999)</f>
        <v>145.0432928</v>
      </c>
    </row>
    <row r="23" spans="1:12" x14ac:dyDescent="0.25">
      <c r="A23" s="4">
        <v>44039</v>
      </c>
      <c r="B23" s="1"/>
      <c r="C23" s="1" t="s">
        <v>1139</v>
      </c>
      <c r="D23" s="7" t="s">
        <v>572</v>
      </c>
      <c r="E23" s="2">
        <f>VIC_public_exposure_sites[[#This Row],[Date]]</f>
        <v>44039</v>
      </c>
      <c r="F23" s="2">
        <f>VIC_public_exposure_sites[[#This Row],[Exposure Date]]</f>
        <v>44039</v>
      </c>
      <c r="G23" s="2">
        <f>VIC_public_exposure_sites[[#This Row],[Date]]+14</f>
        <v>44053</v>
      </c>
      <c r="H23" s="2">
        <f>VIC_public_exposure_sites[[#This Row],[Onset of symptoms up to]]</f>
        <v>44053</v>
      </c>
      <c r="I23" s="2" t="s">
        <v>1160</v>
      </c>
      <c r="J23" s="12" t="s">
        <v>1161</v>
      </c>
      <c r="K23" s="1" t="str">
        <f>LEFT(VIC_public_exposure_sites[[#This Row],[Lat-Lon]],FIND(",",VIC_public_exposure_sites[[#This Row],[Lat-Lon]])-1)</f>
        <v>-37.8377195</v>
      </c>
      <c r="L23" s="1" t="str">
        <f>MID(VIC_public_exposure_sites[[#This Row],[Lat-Lon]],FIND(",",VIC_public_exposure_sites[[#This Row],[Lat-Lon]])+1,9999)</f>
        <v>145.191439</v>
      </c>
    </row>
    <row r="24" spans="1:12" x14ac:dyDescent="0.25">
      <c r="A24" s="4">
        <v>44039</v>
      </c>
      <c r="B24" s="1"/>
      <c r="C24" s="1" t="s">
        <v>1140</v>
      </c>
      <c r="D24" s="7" t="s">
        <v>572</v>
      </c>
      <c r="E24" s="2">
        <f>VIC_public_exposure_sites[[#This Row],[Date]]</f>
        <v>44039</v>
      </c>
      <c r="F24" s="2">
        <f>VIC_public_exposure_sites[[#This Row],[Exposure Date]]</f>
        <v>44039</v>
      </c>
      <c r="G24" s="2">
        <f>VIC_public_exposure_sites[[#This Row],[Date]]+14</f>
        <v>44053</v>
      </c>
      <c r="H24" s="2">
        <f>VIC_public_exposure_sites[[#This Row],[Onset of symptoms up to]]</f>
        <v>44053</v>
      </c>
      <c r="I24" s="2" t="s">
        <v>1162</v>
      </c>
      <c r="J24" s="12" t="s">
        <v>1163</v>
      </c>
      <c r="K24" s="1" t="str">
        <f>LEFT(VIC_public_exposure_sites[[#This Row],[Lat-Lon]],FIND(",",VIC_public_exposure_sites[[#This Row],[Lat-Lon]])-1)</f>
        <v>-37.8427053</v>
      </c>
      <c r="L24" s="1" t="str">
        <f>MID(VIC_public_exposure_sites[[#This Row],[Lat-Lon]],FIND(",",VIC_public_exposure_sites[[#This Row],[Lat-Lon]])+1,9999)</f>
        <v>145.0956403</v>
      </c>
    </row>
    <row r="25" spans="1:12" x14ac:dyDescent="0.25">
      <c r="A25" s="4">
        <v>44039</v>
      </c>
      <c r="B25" s="1"/>
      <c r="C25" s="1" t="s">
        <v>1141</v>
      </c>
      <c r="D25" s="7" t="s">
        <v>572</v>
      </c>
      <c r="E25" s="2">
        <f>VIC_public_exposure_sites[[#This Row],[Date]]</f>
        <v>44039</v>
      </c>
      <c r="F25" s="2">
        <f>VIC_public_exposure_sites[[#This Row],[Exposure Date]]</f>
        <v>44039</v>
      </c>
      <c r="G25" s="2">
        <f>VIC_public_exposure_sites[[#This Row],[Date]]+14</f>
        <v>44053</v>
      </c>
      <c r="H25" s="2">
        <f>VIC_public_exposure_sites[[#This Row],[Onset of symptoms up to]]</f>
        <v>44053</v>
      </c>
      <c r="I25" s="2" t="s">
        <v>945</v>
      </c>
      <c r="J25" s="12" t="s">
        <v>1147</v>
      </c>
      <c r="K25" s="1" t="str">
        <f>LEFT(VIC_public_exposure_sites[[#This Row],[Lat-Lon]],FIND(",",VIC_public_exposure_sites[[#This Row],[Lat-Lon]])-1)</f>
        <v>-37.7108374</v>
      </c>
      <c r="L25" s="1" t="str">
        <f>MID(VIC_public_exposure_sites[[#This Row],[Lat-Lon]],FIND(",",VIC_public_exposure_sites[[#This Row],[Lat-Lon]])+1,9999)</f>
        <v>144.7571359</v>
      </c>
    </row>
    <row r="26" spans="1:12" x14ac:dyDescent="0.25">
      <c r="A26" s="4">
        <v>44039</v>
      </c>
      <c r="B26" s="1"/>
      <c r="C26" s="1" t="s">
        <v>1144</v>
      </c>
      <c r="D26" s="7" t="s">
        <v>572</v>
      </c>
      <c r="E26" s="2">
        <f>VIC_public_exposure_sites[[#This Row],[Date]]</f>
        <v>44039</v>
      </c>
      <c r="F26" s="2">
        <f>VIC_public_exposure_sites[[#This Row],[Exposure Date]]</f>
        <v>44039</v>
      </c>
      <c r="G26" s="2">
        <f>VIC_public_exposure_sites[[#This Row],[Date]]+14</f>
        <v>44053</v>
      </c>
      <c r="H26" s="2">
        <f>VIC_public_exposure_sites[[#This Row],[Onset of symptoms up to]]</f>
        <v>44053</v>
      </c>
      <c r="I26" s="2" t="s">
        <v>1145</v>
      </c>
      <c r="J26" s="12" t="s">
        <v>1146</v>
      </c>
      <c r="K26" s="1" t="str">
        <f>LEFT(VIC_public_exposure_sites[[#This Row],[Lat-Lon]],FIND(",",VIC_public_exposure_sites[[#This Row],[Lat-Lon]])-1)</f>
        <v>-37.7022202</v>
      </c>
      <c r="L26" s="1" t="str">
        <f>MID(VIC_public_exposure_sites[[#This Row],[Lat-Lon]],FIND(",",VIC_public_exposure_sites[[#This Row],[Lat-Lon]])+1,9999)</f>
        <v>144.757344</v>
      </c>
    </row>
    <row r="27" spans="1:12" x14ac:dyDescent="0.25">
      <c r="A27" s="4">
        <v>44039</v>
      </c>
      <c r="B27" s="1"/>
      <c r="C27" s="1" t="s">
        <v>1142</v>
      </c>
      <c r="D27" s="7" t="s">
        <v>572</v>
      </c>
      <c r="E27" s="2">
        <f>VIC_public_exposure_sites[[#This Row],[Date]]</f>
        <v>44039</v>
      </c>
      <c r="F27" s="2">
        <f>VIC_public_exposure_sites[[#This Row],[Exposure Date]]</f>
        <v>44039</v>
      </c>
      <c r="G27" s="2">
        <f>VIC_public_exposure_sites[[#This Row],[Date]]+14</f>
        <v>44053</v>
      </c>
      <c r="H27" s="2">
        <f>VIC_public_exposure_sites[[#This Row],[Onset of symptoms up to]]</f>
        <v>44053</v>
      </c>
      <c r="I27" s="2" t="s">
        <v>179</v>
      </c>
      <c r="J27" s="2"/>
      <c r="K27" s="1">
        <v>-37.715384</v>
      </c>
      <c r="L27" s="1">
        <v>144.811994</v>
      </c>
    </row>
    <row r="28" spans="1:12" x14ac:dyDescent="0.25">
      <c r="A28" s="4">
        <v>44039</v>
      </c>
      <c r="B28" s="1"/>
      <c r="C28" s="1" t="s">
        <v>1143</v>
      </c>
      <c r="D28" s="7" t="s">
        <v>572</v>
      </c>
      <c r="E28" s="2">
        <f>VIC_public_exposure_sites[[#This Row],[Date]]</f>
        <v>44039</v>
      </c>
      <c r="F28" s="2">
        <f>VIC_public_exposure_sites[[#This Row],[Exposure Date]]</f>
        <v>44039</v>
      </c>
      <c r="G28" s="2">
        <f>VIC_public_exposure_sites[[#This Row],[Date]]+14</f>
        <v>44053</v>
      </c>
      <c r="H28" s="2">
        <f>VIC_public_exposure_sites[[#This Row],[Onset of symptoms up to]]</f>
        <v>44053</v>
      </c>
      <c r="I28" s="2" t="s">
        <v>1164</v>
      </c>
      <c r="J28" s="12" t="s">
        <v>1165</v>
      </c>
      <c r="K28" s="1" t="str">
        <f>LEFT(VIC_public_exposure_sites[[#This Row],[Lat-Lon]],FIND(",",VIC_public_exposure_sites[[#This Row],[Lat-Lon]])-1)</f>
        <v>-37.7462846</v>
      </c>
      <c r="L28" s="1" t="str">
        <f>MID(VIC_public_exposure_sites[[#This Row],[Lat-Lon]],FIND(",",VIC_public_exposure_sites[[#This Row],[Lat-Lon]])+1,9999)</f>
        <v>144.805635</v>
      </c>
    </row>
    <row r="29" spans="1:12" x14ac:dyDescent="0.25">
      <c r="A29" s="4">
        <v>44039</v>
      </c>
      <c r="B29" s="1"/>
      <c r="C29" s="1" t="s">
        <v>1166</v>
      </c>
      <c r="D29" s="7" t="s">
        <v>1173</v>
      </c>
      <c r="E29" s="2">
        <f>VIC_public_exposure_sites[[#This Row],[Date]]</f>
        <v>44039</v>
      </c>
      <c r="F29" s="2">
        <f>VIC_public_exposure_sites[[#This Row],[Exposure Date]]</f>
        <v>44039</v>
      </c>
      <c r="G29" s="2">
        <f>VIC_public_exposure_sites[[#This Row],[Date]]+14</f>
        <v>44053</v>
      </c>
      <c r="H29" s="2">
        <f>VIC_public_exposure_sites[[#This Row],[Onset of symptoms up to]]</f>
        <v>44053</v>
      </c>
      <c r="I29" s="2" t="s">
        <v>1174</v>
      </c>
      <c r="J29" s="12" t="s">
        <v>1175</v>
      </c>
      <c r="K29" s="1" t="str">
        <f>LEFT(VIC_public_exposure_sites[[#This Row],[Lat-Lon]],FIND(",",VIC_public_exposure_sites[[#This Row],[Lat-Lon]])-1)</f>
        <v>-37.7836587</v>
      </c>
      <c r="L29" s="1" t="str">
        <f>MID(VIC_public_exposure_sites[[#This Row],[Lat-Lon]],FIND(",",VIC_public_exposure_sites[[#This Row],[Lat-Lon]])+1,9999)</f>
        <v>144.8100503</v>
      </c>
    </row>
    <row r="30" spans="1:12" x14ac:dyDescent="0.25">
      <c r="A30" s="4">
        <v>44039</v>
      </c>
      <c r="B30" s="1"/>
      <c r="C30" s="1" t="s">
        <v>1167</v>
      </c>
      <c r="D30" s="7" t="s">
        <v>1173</v>
      </c>
      <c r="E30" s="2">
        <f>VIC_public_exposure_sites[[#This Row],[Date]]</f>
        <v>44039</v>
      </c>
      <c r="F30" s="2">
        <f>VIC_public_exposure_sites[[#This Row],[Exposure Date]]</f>
        <v>44039</v>
      </c>
      <c r="G30" s="2">
        <f>VIC_public_exposure_sites[[#This Row],[Date]]+14</f>
        <v>44053</v>
      </c>
      <c r="H30" s="2">
        <f>VIC_public_exposure_sites[[#This Row],[Onset of symptoms up to]]</f>
        <v>44053</v>
      </c>
      <c r="I30" s="2" t="s">
        <v>1176</v>
      </c>
      <c r="J30" s="12" t="s">
        <v>1177</v>
      </c>
      <c r="K30" s="1" t="str">
        <f>LEFT(VIC_public_exposure_sites[[#This Row],[Lat-Lon]],FIND(",",VIC_public_exposure_sites[[#This Row],[Lat-Lon]])-1)</f>
        <v>-37.9088099</v>
      </c>
      <c r="L30" s="1" t="str">
        <f>MID(VIC_public_exposure_sites[[#This Row],[Lat-Lon]],FIND(",",VIC_public_exposure_sites[[#This Row],[Lat-Lon]])+1,9999)</f>
        <v>144.6547322</v>
      </c>
    </row>
    <row r="31" spans="1:12" x14ac:dyDescent="0.25">
      <c r="A31" s="4">
        <v>44039</v>
      </c>
      <c r="B31" s="1"/>
      <c r="C31" s="1" t="s">
        <v>1168</v>
      </c>
      <c r="D31" s="7" t="s">
        <v>1173</v>
      </c>
      <c r="E31" s="2">
        <f>VIC_public_exposure_sites[[#This Row],[Date]]</f>
        <v>44039</v>
      </c>
      <c r="F31" s="2">
        <f>VIC_public_exposure_sites[[#This Row],[Exposure Date]]</f>
        <v>44039</v>
      </c>
      <c r="G31" s="2">
        <f>VIC_public_exposure_sites[[#This Row],[Date]]+14</f>
        <v>44053</v>
      </c>
      <c r="H31" s="2">
        <f>VIC_public_exposure_sites[[#This Row],[Onset of symptoms up to]]</f>
        <v>44053</v>
      </c>
      <c r="I31" s="2" t="s">
        <v>1178</v>
      </c>
      <c r="J31" s="12" t="s">
        <v>1179</v>
      </c>
      <c r="K31" s="1" t="str">
        <f>LEFT(VIC_public_exposure_sites[[#This Row],[Lat-Lon]],FIND(",",VIC_public_exposure_sites[[#This Row],[Lat-Lon]])-1)</f>
        <v>-37.6972053</v>
      </c>
      <c r="L31" s="1" t="str">
        <f>MID(VIC_public_exposure_sites[[#This Row],[Lat-Lon]],FIND(",",VIC_public_exposure_sites[[#This Row],[Lat-Lon]])+1,9999)</f>
        <v>145.0230561</v>
      </c>
    </row>
    <row r="32" spans="1:12" x14ac:dyDescent="0.25">
      <c r="A32" s="4">
        <v>44039</v>
      </c>
      <c r="B32" s="1"/>
      <c r="C32" s="1" t="s">
        <v>1169</v>
      </c>
      <c r="D32" s="7" t="s">
        <v>1173</v>
      </c>
      <c r="E32" s="2">
        <f>VIC_public_exposure_sites[[#This Row],[Date]]</f>
        <v>44039</v>
      </c>
      <c r="F32" s="2">
        <f>VIC_public_exposure_sites[[#This Row],[Exposure Date]]</f>
        <v>44039</v>
      </c>
      <c r="G32" s="2">
        <f>VIC_public_exposure_sites[[#This Row],[Date]]+14</f>
        <v>44053</v>
      </c>
      <c r="H32" s="2">
        <f>VIC_public_exposure_sites[[#This Row],[Onset of symptoms up to]]</f>
        <v>44053</v>
      </c>
      <c r="I32" s="2" t="s">
        <v>1180</v>
      </c>
      <c r="J32" s="12" t="s">
        <v>1181</v>
      </c>
      <c r="K32" s="1" t="str">
        <f>LEFT(VIC_public_exposure_sites[[#This Row],[Lat-Lon]],FIND(",",VIC_public_exposure_sites[[#This Row],[Lat-Lon]])-1)</f>
        <v>-38.0232474</v>
      </c>
      <c r="L32" s="1" t="str">
        <f>MID(VIC_public_exposure_sites[[#This Row],[Lat-Lon]],FIND(",",VIC_public_exposure_sites[[#This Row],[Lat-Lon]])+1,9999)</f>
        <v>145.3269418</v>
      </c>
    </row>
    <row r="33" spans="1:12" x14ac:dyDescent="0.25">
      <c r="A33" s="4">
        <v>44039</v>
      </c>
      <c r="B33" s="1"/>
      <c r="C33" s="1" t="s">
        <v>1170</v>
      </c>
      <c r="D33" s="7" t="s">
        <v>1173</v>
      </c>
      <c r="E33" s="2">
        <f>VIC_public_exposure_sites[[#This Row],[Date]]</f>
        <v>44039</v>
      </c>
      <c r="F33" s="2">
        <f>VIC_public_exposure_sites[[#This Row],[Exposure Date]]</f>
        <v>44039</v>
      </c>
      <c r="G33" s="2">
        <f>VIC_public_exposure_sites[[#This Row],[Date]]+14</f>
        <v>44053</v>
      </c>
      <c r="H33" s="2">
        <f>VIC_public_exposure_sites[[#This Row],[Onset of symptoms up to]]</f>
        <v>44053</v>
      </c>
      <c r="I33" s="2" t="s">
        <v>1182</v>
      </c>
      <c r="J33" s="12" t="s">
        <v>1183</v>
      </c>
      <c r="K33" s="1" t="str">
        <f>LEFT(VIC_public_exposure_sites[[#This Row],[Lat-Lon]],FIND(",",VIC_public_exposure_sites[[#This Row],[Lat-Lon]])-1)</f>
        <v>-37.7753367</v>
      </c>
      <c r="L33" s="1" t="str">
        <f>MID(VIC_public_exposure_sites[[#This Row],[Lat-Lon]],FIND(",",VIC_public_exposure_sites[[#This Row],[Lat-Lon]])+1,9999)</f>
        <v>144.8414392</v>
      </c>
    </row>
    <row r="34" spans="1:12" x14ac:dyDescent="0.25">
      <c r="A34" s="4">
        <v>44039</v>
      </c>
      <c r="B34" s="1"/>
      <c r="C34" s="1" t="s">
        <v>1171</v>
      </c>
      <c r="D34" s="7" t="s">
        <v>1173</v>
      </c>
      <c r="E34" s="2">
        <f>VIC_public_exposure_sites[[#This Row],[Date]]</f>
        <v>44039</v>
      </c>
      <c r="F34" s="2">
        <f>VIC_public_exposure_sites[[#This Row],[Exposure Date]]</f>
        <v>44039</v>
      </c>
      <c r="G34" s="2">
        <f>VIC_public_exposure_sites[[#This Row],[Date]]+14</f>
        <v>44053</v>
      </c>
      <c r="H34" s="2">
        <f>VIC_public_exposure_sites[[#This Row],[Onset of symptoms up to]]</f>
        <v>44053</v>
      </c>
      <c r="I34" s="2" t="s">
        <v>1184</v>
      </c>
      <c r="J34" s="12" t="s">
        <v>1185</v>
      </c>
      <c r="K34" s="1" t="str">
        <f>LEFT(VIC_public_exposure_sites[[#This Row],[Lat-Lon]],FIND(",",VIC_public_exposure_sites[[#This Row],[Lat-Lon]])-1)</f>
        <v>-37.8142352</v>
      </c>
      <c r="L34" s="1" t="str">
        <f>MID(VIC_public_exposure_sites[[#This Row],[Lat-Lon]],FIND(",",VIC_public_exposure_sites[[#This Row],[Lat-Lon]])+1,9999)</f>
        <v>145.1208886</v>
      </c>
    </row>
    <row r="35" spans="1:12" x14ac:dyDescent="0.25">
      <c r="A35" s="4">
        <v>44039</v>
      </c>
      <c r="B35" s="1"/>
      <c r="C35" s="1" t="s">
        <v>1172</v>
      </c>
      <c r="D35" s="7" t="s">
        <v>1173</v>
      </c>
      <c r="E35" s="2">
        <f>VIC_public_exposure_sites[[#This Row],[Date]]</f>
        <v>44039</v>
      </c>
      <c r="F35" s="2">
        <f>VIC_public_exposure_sites[[#This Row],[Exposure Date]]</f>
        <v>44039</v>
      </c>
      <c r="G35" s="2">
        <f>VIC_public_exposure_sites[[#This Row],[Date]]+14</f>
        <v>44053</v>
      </c>
      <c r="H35" s="2">
        <f>VIC_public_exposure_sites[[#This Row],[Onset of symptoms up to]]</f>
        <v>44053</v>
      </c>
      <c r="I35" s="2" t="s">
        <v>1186</v>
      </c>
      <c r="J35" s="12" t="s">
        <v>1187</v>
      </c>
      <c r="K35" s="1" t="str">
        <f>LEFT(VIC_public_exposure_sites[[#This Row],[Lat-Lon]],FIND(",",VIC_public_exposure_sites[[#This Row],[Lat-Lon]])-1)</f>
        <v>-38.1021098</v>
      </c>
      <c r="L35" s="1" t="str">
        <f>MID(VIC_public_exposure_sites[[#This Row],[Lat-Lon]],FIND(",",VIC_public_exposure_sites[[#This Row],[Lat-Lon]])+1,9999)</f>
        <v>145.1691883</v>
      </c>
    </row>
    <row r="36" spans="1:12" x14ac:dyDescent="0.25">
      <c r="A36" s="4">
        <v>44038</v>
      </c>
      <c r="B36" s="1"/>
      <c r="C36" s="1" t="s">
        <v>1117</v>
      </c>
      <c r="D36" s="7" t="s">
        <v>1118</v>
      </c>
      <c r="E36" s="2">
        <f>VIC_public_exposure_sites[[#This Row],[Date]]</f>
        <v>44038</v>
      </c>
      <c r="F36" s="2">
        <f>VIC_public_exposure_sites[[#This Row],[Exposure Date]]</f>
        <v>44038</v>
      </c>
      <c r="G36" s="2">
        <f>VIC_public_exposure_sites[[#This Row],[Date]]+14</f>
        <v>44052</v>
      </c>
      <c r="H36" s="2">
        <f>VIC_public_exposure_sites[[#This Row],[Onset of symptoms up to]]</f>
        <v>44052</v>
      </c>
      <c r="I36" s="2" t="s">
        <v>1119</v>
      </c>
      <c r="J36" s="12" t="s">
        <v>1120</v>
      </c>
      <c r="K36" s="1" t="str">
        <f>LEFT(VIC_public_exposure_sites[[#This Row],[Lat-Lon]],FIND(",",VIC_public_exposure_sites[[#This Row],[Lat-Lon]])-1)</f>
        <v>-38.0062225</v>
      </c>
      <c r="L36" s="1" t="str">
        <f>MID(VIC_public_exposure_sites[[#This Row],[Lat-Lon]],FIND(",",VIC_public_exposure_sites[[#This Row],[Lat-Lon]])+1,9999)</f>
        <v>145.2934868</v>
      </c>
    </row>
    <row r="37" spans="1:12" x14ac:dyDescent="0.25">
      <c r="A37" s="4">
        <v>44038</v>
      </c>
      <c r="B37" s="1"/>
      <c r="C37" s="1" t="s">
        <v>1105</v>
      </c>
      <c r="D37" s="7" t="s">
        <v>1106</v>
      </c>
      <c r="E37" s="2">
        <f>VIC_public_exposure_sites[[#This Row],[Date]]</f>
        <v>44038</v>
      </c>
      <c r="F37" s="2">
        <f>VIC_public_exposure_sites[[#This Row],[Exposure Date]]</f>
        <v>44038</v>
      </c>
      <c r="G37" s="2">
        <f>VIC_public_exposure_sites[[#This Row],[Date]]+14</f>
        <v>44052</v>
      </c>
      <c r="H37" s="2">
        <f>VIC_public_exposure_sites[[#This Row],[Onset of symptoms up to]]</f>
        <v>44052</v>
      </c>
      <c r="I37" s="2" t="s">
        <v>1108</v>
      </c>
      <c r="J37" s="12" t="s">
        <v>1109</v>
      </c>
      <c r="K37" s="1" t="str">
        <f>LEFT(VIC_public_exposure_sites[[#This Row],[Lat-Lon]],FIND(",",VIC_public_exposure_sites[[#This Row],[Lat-Lon]])-1)</f>
        <v>-37.5915778</v>
      </c>
      <c r="L37" s="1" t="str">
        <f>MID(VIC_public_exposure_sites[[#This Row],[Lat-Lon]],FIND(",",VIC_public_exposure_sites[[#This Row],[Lat-Lon]])+1,9999)</f>
        <v>144.9074742</v>
      </c>
    </row>
    <row r="38" spans="1:12" x14ac:dyDescent="0.25">
      <c r="A38" s="4">
        <v>44038</v>
      </c>
      <c r="B38" s="1"/>
      <c r="C38" s="1" t="s">
        <v>1107</v>
      </c>
      <c r="D38" s="7" t="s">
        <v>1106</v>
      </c>
      <c r="E38" s="2">
        <f>VIC_public_exposure_sites[[#This Row],[Date]]</f>
        <v>44038</v>
      </c>
      <c r="F38" s="2">
        <f>VIC_public_exposure_sites[[#This Row],[Exposure Date]]</f>
        <v>44038</v>
      </c>
      <c r="G38" s="2">
        <f>VIC_public_exposure_sites[[#This Row],[Date]]+14</f>
        <v>44052</v>
      </c>
      <c r="H38" s="2">
        <f>VIC_public_exposure_sites[[#This Row],[Onset of symptoms up to]]</f>
        <v>44052</v>
      </c>
      <c r="I38" s="2" t="s">
        <v>1110</v>
      </c>
      <c r="J38" s="12" t="s">
        <v>1111</v>
      </c>
      <c r="K38" s="1" t="str">
        <f>LEFT(VIC_public_exposure_sites[[#This Row],[Lat-Lon]],FIND(",",VIC_public_exposure_sites[[#This Row],[Lat-Lon]])-1)</f>
        <v>-37.867076</v>
      </c>
      <c r="L38" s="1" t="str">
        <f>MID(VIC_public_exposure_sites[[#This Row],[Lat-Lon]],FIND(",",VIC_public_exposure_sites[[#This Row],[Lat-Lon]])+1,9999)</f>
        <v>144.9776898</v>
      </c>
    </row>
    <row r="39" spans="1:12" x14ac:dyDescent="0.25">
      <c r="A39" s="4">
        <v>44038</v>
      </c>
      <c r="B39" s="1"/>
      <c r="C39" s="1" t="s">
        <v>1112</v>
      </c>
      <c r="D39" s="7" t="s">
        <v>572</v>
      </c>
      <c r="E39" s="2">
        <f>VIC_public_exposure_sites[[#This Row],[Date]]</f>
        <v>44038</v>
      </c>
      <c r="F39" s="2">
        <f>VIC_public_exposure_sites[[#This Row],[Exposure Date]]</f>
        <v>44038</v>
      </c>
      <c r="G39" s="2">
        <f>VIC_public_exposure_sites[[#This Row],[Date]]+14</f>
        <v>44052</v>
      </c>
      <c r="H39" s="2">
        <f>VIC_public_exposure_sites[[#This Row],[Onset of symptoms up to]]</f>
        <v>44052</v>
      </c>
      <c r="I39" s="2" t="s">
        <v>1114</v>
      </c>
      <c r="J39" s="12" t="s">
        <v>1115</v>
      </c>
      <c r="K39" s="1" t="str">
        <f>LEFT(VIC_public_exposure_sites[[#This Row],[Lat-Lon]],FIND(",",VIC_public_exposure_sites[[#This Row],[Lat-Lon]])-1)</f>
        <v>-37.7741862</v>
      </c>
      <c r="L39" s="1" t="str">
        <f>MID(VIC_public_exposure_sites[[#This Row],[Lat-Lon]],FIND(",",VIC_public_exposure_sites[[#This Row],[Lat-Lon]])+1,9999)</f>
        <v>145.3120731</v>
      </c>
    </row>
    <row r="40" spans="1:12" x14ac:dyDescent="0.25">
      <c r="A40" s="4">
        <v>44038</v>
      </c>
      <c r="B40" s="1"/>
      <c r="C40" s="1" t="s">
        <v>1113</v>
      </c>
      <c r="D40" s="7" t="s">
        <v>572</v>
      </c>
      <c r="E40" s="2">
        <f>VIC_public_exposure_sites[[#This Row],[Date]]</f>
        <v>44038</v>
      </c>
      <c r="F40" s="2">
        <f>VIC_public_exposure_sites[[#This Row],[Exposure Date]]</f>
        <v>44038</v>
      </c>
      <c r="G40" s="2">
        <f>VIC_public_exposure_sites[[#This Row],[Date]]+14</f>
        <v>44052</v>
      </c>
      <c r="H40" s="2">
        <f>VIC_public_exposure_sites[[#This Row],[Onset of symptoms up to]]</f>
        <v>44052</v>
      </c>
      <c r="I40" s="2" t="s">
        <v>997</v>
      </c>
      <c r="J40" s="12" t="s">
        <v>1116</v>
      </c>
      <c r="K40" s="1" t="str">
        <f>LEFT(VIC_public_exposure_sites[[#This Row],[Lat-Lon]],FIND(",",VIC_public_exposure_sites[[#This Row],[Lat-Lon]])-1)</f>
        <v>-37.9117267</v>
      </c>
      <c r="L40" s="1" t="str">
        <f>MID(VIC_public_exposure_sites[[#This Row],[Lat-Lon]],FIND(",",VIC_public_exposure_sites[[#This Row],[Lat-Lon]])+1,9999)</f>
        <v>144.6634504</v>
      </c>
    </row>
    <row r="41" spans="1:12" x14ac:dyDescent="0.25">
      <c r="A41" s="4">
        <v>44038</v>
      </c>
      <c r="B41" s="1"/>
      <c r="C41" s="1" t="s">
        <v>1087</v>
      </c>
      <c r="D41" s="7" t="s">
        <v>1086</v>
      </c>
      <c r="E41" s="2">
        <f>VIC_public_exposure_sites[[#This Row],[Date]]</f>
        <v>44038</v>
      </c>
      <c r="F41" s="2">
        <f>VIC_public_exposure_sites[[#This Row],[Exposure Date]]</f>
        <v>44038</v>
      </c>
      <c r="G41" s="2">
        <f>VIC_public_exposure_sites[[#This Row],[Date]]+14</f>
        <v>44052</v>
      </c>
      <c r="H41" s="2">
        <f>VIC_public_exposure_sites[[#This Row],[Onset of symptoms up to]]</f>
        <v>44052</v>
      </c>
      <c r="I41" s="2" t="s">
        <v>1091</v>
      </c>
      <c r="J41" s="12" t="s">
        <v>1101</v>
      </c>
      <c r="K41" s="1" t="str">
        <f>LEFT(VIC_public_exposure_sites[[#This Row],[Lat-Lon]],FIND(",",VIC_public_exposure_sites[[#This Row],[Lat-Lon]])-1)</f>
        <v>-37.8161555</v>
      </c>
      <c r="L41" s="1" t="str">
        <f>MID(VIC_public_exposure_sites[[#This Row],[Lat-Lon]],FIND(",",VIC_public_exposure_sites[[#This Row],[Lat-Lon]])+1,9999)</f>
        <v>144.9631785</v>
      </c>
    </row>
    <row r="42" spans="1:12" x14ac:dyDescent="0.25">
      <c r="A42" s="4">
        <v>44038</v>
      </c>
      <c r="B42" s="1"/>
      <c r="C42" s="1" t="s">
        <v>1088</v>
      </c>
      <c r="D42" s="7" t="s">
        <v>1086</v>
      </c>
      <c r="E42" s="2">
        <f>VIC_public_exposure_sites[[#This Row],[Date]]</f>
        <v>44038</v>
      </c>
      <c r="F42" s="2">
        <f>VIC_public_exposure_sites[[#This Row],[Exposure Date]]</f>
        <v>44038</v>
      </c>
      <c r="G42" s="2">
        <f>VIC_public_exposure_sites[[#This Row],[Date]]+14</f>
        <v>44052</v>
      </c>
      <c r="H42" s="2">
        <f>VIC_public_exposure_sites[[#This Row],[Onset of symptoms up to]]</f>
        <v>44052</v>
      </c>
      <c r="I42" s="2" t="s">
        <v>1092</v>
      </c>
      <c r="J42" s="12" t="s">
        <v>1093</v>
      </c>
      <c r="K42" s="1" t="str">
        <f>LEFT(VIC_public_exposure_sites[[#This Row],[Lat-Lon]],FIND(",",VIC_public_exposure_sites[[#This Row],[Lat-Lon]])-1)</f>
        <v>-37.9054204</v>
      </c>
      <c r="L42" s="1" t="str">
        <f>MID(VIC_public_exposure_sites[[#This Row],[Lat-Lon]],FIND(",",VIC_public_exposure_sites[[#This Row],[Lat-Lon]])+1,9999)</f>
        <v>145.1219998</v>
      </c>
    </row>
    <row r="43" spans="1:12" x14ac:dyDescent="0.25">
      <c r="A43" s="4">
        <v>44038</v>
      </c>
      <c r="B43" s="1"/>
      <c r="C43" s="1" t="s">
        <v>1089</v>
      </c>
      <c r="D43" s="7" t="s">
        <v>1086</v>
      </c>
      <c r="E43" s="2">
        <f>VIC_public_exposure_sites[[#This Row],[Date]]</f>
        <v>44038</v>
      </c>
      <c r="F43" s="2">
        <f>VIC_public_exposure_sites[[#This Row],[Exposure Date]]</f>
        <v>44038</v>
      </c>
      <c r="G43" s="2">
        <f>VIC_public_exposure_sites[[#This Row],[Date]]+14</f>
        <v>44052</v>
      </c>
      <c r="H43" s="2">
        <f>VIC_public_exposure_sites[[#This Row],[Onset of symptoms up to]]</f>
        <v>44052</v>
      </c>
      <c r="I43" s="2" t="s">
        <v>1094</v>
      </c>
      <c r="J43" s="12" t="s">
        <v>1095</v>
      </c>
      <c r="K43" s="1" t="str">
        <f>LEFT(VIC_public_exposure_sites[[#This Row],[Lat-Lon]],FIND(",",VIC_public_exposure_sites[[#This Row],[Lat-Lon]])-1)</f>
        <v>-37.7053801</v>
      </c>
      <c r="L43" s="1" t="str">
        <f>MID(VIC_public_exposure_sites[[#This Row],[Lat-Lon]],FIND(",",VIC_public_exposure_sites[[#This Row],[Lat-Lon]])+1,9999)</f>
        <v>144.9055803</v>
      </c>
    </row>
    <row r="44" spans="1:12" x14ac:dyDescent="0.25">
      <c r="A44" s="4">
        <v>44038</v>
      </c>
      <c r="B44" s="1"/>
      <c r="C44" s="1" t="s">
        <v>1097</v>
      </c>
      <c r="D44" s="7" t="s">
        <v>1086</v>
      </c>
      <c r="E44" s="2">
        <f>VIC_public_exposure_sites[[#This Row],[Date]]</f>
        <v>44038</v>
      </c>
      <c r="F44" s="2">
        <f>VIC_public_exposure_sites[[#This Row],[Exposure Date]]</f>
        <v>44038</v>
      </c>
      <c r="G44" s="2">
        <f>VIC_public_exposure_sites[[#This Row],[Date]]+14</f>
        <v>44052</v>
      </c>
      <c r="H44" s="2">
        <f>VIC_public_exposure_sites[[#This Row],[Onset of symptoms up to]]</f>
        <v>44052</v>
      </c>
      <c r="I44" s="2" t="s">
        <v>1096</v>
      </c>
      <c r="J44" s="12" t="s">
        <v>1098</v>
      </c>
      <c r="K44" s="1" t="str">
        <f>LEFT(VIC_public_exposure_sites[[#This Row],[Lat-Lon]],FIND(",",VIC_public_exposure_sites[[#This Row],[Lat-Lon]])-1)</f>
        <v>-37.7371809</v>
      </c>
      <c r="L44" s="1" t="str">
        <f>MID(VIC_public_exposure_sites[[#This Row],[Lat-Lon]],FIND(",",VIC_public_exposure_sites[[#This Row],[Lat-Lon]])+1,9999)</f>
        <v>144.857301</v>
      </c>
    </row>
    <row r="45" spans="1:12" x14ac:dyDescent="0.25">
      <c r="A45" s="4">
        <v>44038</v>
      </c>
      <c r="B45" s="1"/>
      <c r="C45" s="1" t="s">
        <v>1090</v>
      </c>
      <c r="D45" s="7" t="s">
        <v>1086</v>
      </c>
      <c r="E45" s="2">
        <f>VIC_public_exposure_sites[[#This Row],[Date]]</f>
        <v>44038</v>
      </c>
      <c r="F45" s="2">
        <f>VIC_public_exposure_sites[[#This Row],[Exposure Date]]</f>
        <v>44038</v>
      </c>
      <c r="G45" s="2">
        <f>VIC_public_exposure_sites[[#This Row],[Date]]+14</f>
        <v>44052</v>
      </c>
      <c r="H45" s="2">
        <f>VIC_public_exposure_sites[[#This Row],[Onset of symptoms up to]]</f>
        <v>44052</v>
      </c>
      <c r="I45" s="2" t="s">
        <v>1099</v>
      </c>
      <c r="J45" s="12" t="s">
        <v>1100</v>
      </c>
      <c r="K45" s="1" t="str">
        <f>LEFT(VIC_public_exposure_sites[[#This Row],[Lat-Lon]],FIND(",",VIC_public_exposure_sites[[#This Row],[Lat-Lon]])-1)</f>
        <v>-37.6057517</v>
      </c>
      <c r="L45" s="1" t="str">
        <f>MID(VIC_public_exposure_sites[[#This Row],[Lat-Lon]],FIND(",",VIC_public_exposure_sites[[#This Row],[Lat-Lon]])+1,9999)</f>
        <v>143.8355678</v>
      </c>
    </row>
    <row r="46" spans="1:12" x14ac:dyDescent="0.25">
      <c r="A46" s="4">
        <v>44037</v>
      </c>
      <c r="B46" s="1"/>
      <c r="C46" s="1" t="s">
        <v>1193</v>
      </c>
      <c r="D46" s="7" t="s">
        <v>1194</v>
      </c>
      <c r="E46" s="2">
        <f>VIC_public_exposure_sites[[#This Row],[Date]]</f>
        <v>44037</v>
      </c>
      <c r="F46" s="2">
        <f>VIC_public_exposure_sites[[#This Row],[Exposure Date]]</f>
        <v>44037</v>
      </c>
      <c r="G46" s="2">
        <f>VIC_public_exposure_sites[[#This Row],[Date]]+14</f>
        <v>44051</v>
      </c>
      <c r="H46" s="2">
        <f>VIC_public_exposure_sites[[#This Row],[Onset of symptoms up to]]</f>
        <v>44051</v>
      </c>
      <c r="I46" s="1" t="s">
        <v>211</v>
      </c>
      <c r="J46" s="1"/>
      <c r="K46" s="1">
        <v>-37.667110999999998</v>
      </c>
      <c r="L46" s="1">
        <v>144.83348079999999</v>
      </c>
    </row>
    <row r="47" spans="1:12" x14ac:dyDescent="0.25">
      <c r="A47" s="4">
        <v>44037</v>
      </c>
      <c r="B47" s="1"/>
      <c r="C47" s="1" t="s">
        <v>1064</v>
      </c>
      <c r="D47" s="7" t="s">
        <v>1071</v>
      </c>
      <c r="E47" s="2">
        <f>VIC_public_exposure_sites[[#This Row],[Date]]</f>
        <v>44037</v>
      </c>
      <c r="F47" s="2">
        <f>VIC_public_exposure_sites[[#This Row],[Exposure Date]]</f>
        <v>44037</v>
      </c>
      <c r="G47" s="2">
        <f>VIC_public_exposure_sites[[#This Row],[Date]]+14</f>
        <v>44051</v>
      </c>
      <c r="H47" s="2">
        <f>VIC_public_exposure_sites[[#This Row],[Onset of symptoms up to]]</f>
        <v>44051</v>
      </c>
      <c r="I47" s="2" t="s">
        <v>1072</v>
      </c>
      <c r="J47" s="12" t="s">
        <v>1073</v>
      </c>
      <c r="K47" s="1" t="str">
        <f>LEFT(VIC_public_exposure_sites[[#This Row],[Lat-Lon]],FIND(",",VIC_public_exposure_sites[[#This Row],[Lat-Lon]])-1)</f>
        <v>-37.8015455</v>
      </c>
      <c r="L47" s="1" t="str">
        <f>MID(VIC_public_exposure_sites[[#This Row],[Lat-Lon]],FIND(",",VIC_public_exposure_sites[[#This Row],[Lat-Lon]])+1,9999)</f>
        <v>144.9154095</v>
      </c>
    </row>
    <row r="48" spans="1:12" x14ac:dyDescent="0.25">
      <c r="A48" s="4">
        <v>44037</v>
      </c>
      <c r="B48" s="1"/>
      <c r="C48" s="1" t="s">
        <v>1068</v>
      </c>
      <c r="D48" s="7" t="s">
        <v>1071</v>
      </c>
      <c r="E48" s="2">
        <f>VIC_public_exposure_sites[[#This Row],[Date]]</f>
        <v>44037</v>
      </c>
      <c r="F48" s="2">
        <f>VIC_public_exposure_sites[[#This Row],[Exposure Date]]</f>
        <v>44037</v>
      </c>
      <c r="G48" s="2">
        <f>VIC_public_exposure_sites[[#This Row],[Date]]+14</f>
        <v>44051</v>
      </c>
      <c r="H48" s="2">
        <f>VIC_public_exposure_sites[[#This Row],[Onset of symptoms up to]]</f>
        <v>44051</v>
      </c>
      <c r="I48" s="2" t="s">
        <v>1074</v>
      </c>
      <c r="J48" s="12" t="s">
        <v>1075</v>
      </c>
      <c r="K48" s="1" t="str">
        <f>LEFT(VIC_public_exposure_sites[[#This Row],[Lat-Lon]],FIND(",",VIC_public_exposure_sites[[#This Row],[Lat-Lon]])-1)</f>
        <v>-37.8381529</v>
      </c>
      <c r="L48" s="1" t="str">
        <f>MID(VIC_public_exposure_sites[[#This Row],[Lat-Lon]],FIND(",",VIC_public_exposure_sites[[#This Row],[Lat-Lon]])+1,9999)</f>
        <v>144.7263122</v>
      </c>
    </row>
    <row r="49" spans="1:12" x14ac:dyDescent="0.25">
      <c r="A49" s="4">
        <v>44037</v>
      </c>
      <c r="B49" s="1"/>
      <c r="C49" s="1" t="s">
        <v>1065</v>
      </c>
      <c r="D49" s="7" t="s">
        <v>1071</v>
      </c>
      <c r="E49" s="2">
        <f>VIC_public_exposure_sites[[#This Row],[Date]]</f>
        <v>44037</v>
      </c>
      <c r="F49" s="2">
        <f>VIC_public_exposure_sites[[#This Row],[Exposure Date]]</f>
        <v>44037</v>
      </c>
      <c r="G49" s="2">
        <f>VIC_public_exposure_sites[[#This Row],[Date]]+14</f>
        <v>44051</v>
      </c>
      <c r="H49" s="2">
        <f>VIC_public_exposure_sites[[#This Row],[Onset of symptoms up to]]</f>
        <v>44051</v>
      </c>
      <c r="I49" s="2" t="s">
        <v>1076</v>
      </c>
      <c r="J49" s="12" t="s">
        <v>1077</v>
      </c>
      <c r="K49" s="1" t="str">
        <f>LEFT(VIC_public_exposure_sites[[#This Row],[Lat-Lon]],FIND(",",VIC_public_exposure_sites[[#This Row],[Lat-Lon]])-1)</f>
        <v>-37.8125582</v>
      </c>
      <c r="L49" s="1" t="str">
        <f>MID(VIC_public_exposure_sites[[#This Row],[Lat-Lon]],FIND(",",VIC_public_exposure_sites[[#This Row],[Lat-Lon]])+1,9999)</f>
        <v>144.9526495</v>
      </c>
    </row>
    <row r="50" spans="1:12" x14ac:dyDescent="0.25">
      <c r="A50" s="4">
        <v>44037</v>
      </c>
      <c r="B50" s="1"/>
      <c r="C50" s="1" t="s">
        <v>1066</v>
      </c>
      <c r="D50" s="7" t="s">
        <v>1071</v>
      </c>
      <c r="E50" s="2">
        <f>VIC_public_exposure_sites[[#This Row],[Date]]</f>
        <v>44037</v>
      </c>
      <c r="F50" s="2">
        <f>VIC_public_exposure_sites[[#This Row],[Exposure Date]]</f>
        <v>44037</v>
      </c>
      <c r="G50" s="2">
        <f>VIC_public_exposure_sites[[#This Row],[Date]]+14</f>
        <v>44051</v>
      </c>
      <c r="H50" s="2">
        <f>VIC_public_exposure_sites[[#This Row],[Onset of symptoms up to]]</f>
        <v>44051</v>
      </c>
      <c r="I50" s="2" t="s">
        <v>1078</v>
      </c>
      <c r="J50" s="12" t="s">
        <v>1079</v>
      </c>
      <c r="K50" s="1" t="str">
        <f>LEFT(VIC_public_exposure_sites[[#This Row],[Lat-Lon]],FIND(",",VIC_public_exposure_sites[[#This Row],[Lat-Lon]])-1)</f>
        <v>-37.8107031</v>
      </c>
      <c r="L50" s="1" t="str">
        <f>MID(VIC_public_exposure_sites[[#This Row],[Lat-Lon]],FIND(",",VIC_public_exposure_sites[[#This Row],[Lat-Lon]])+1,9999)</f>
        <v>144.9662174</v>
      </c>
    </row>
    <row r="51" spans="1:12" x14ac:dyDescent="0.25">
      <c r="A51" s="4">
        <v>44037</v>
      </c>
      <c r="B51" s="1"/>
      <c r="C51" s="1" t="s">
        <v>1067</v>
      </c>
      <c r="D51" s="7" t="s">
        <v>1071</v>
      </c>
      <c r="E51" s="2">
        <f>VIC_public_exposure_sites[[#This Row],[Date]]</f>
        <v>44037</v>
      </c>
      <c r="F51" s="2">
        <f>VIC_public_exposure_sites[[#This Row],[Exposure Date]]</f>
        <v>44037</v>
      </c>
      <c r="G51" s="2">
        <f>VIC_public_exposure_sites[[#This Row],[Date]]+14</f>
        <v>44051</v>
      </c>
      <c r="H51" s="2">
        <f>VIC_public_exposure_sites[[#This Row],[Onset of symptoms up to]]</f>
        <v>44051</v>
      </c>
      <c r="I51" s="2" t="s">
        <v>1080</v>
      </c>
      <c r="J51" s="12" t="s">
        <v>1081</v>
      </c>
      <c r="K51" s="1" t="str">
        <f>LEFT(VIC_public_exposure_sites[[#This Row],[Lat-Lon]],FIND(",",VIC_public_exposure_sites[[#This Row],[Lat-Lon]])-1)</f>
        <v>-37.5323901</v>
      </c>
      <c r="L51" s="1" t="str">
        <f>MID(VIC_public_exposure_sites[[#This Row],[Lat-Lon]],FIND(",",VIC_public_exposure_sites[[#This Row],[Lat-Lon]])+1,9999)</f>
        <v>144.9388513</v>
      </c>
    </row>
    <row r="52" spans="1:12" x14ac:dyDescent="0.25">
      <c r="A52" s="4">
        <v>44037</v>
      </c>
      <c r="B52" s="1"/>
      <c r="C52" s="1" t="s">
        <v>1069</v>
      </c>
      <c r="D52" s="7" t="s">
        <v>1071</v>
      </c>
      <c r="E52" s="2">
        <f>VIC_public_exposure_sites[[#This Row],[Date]]</f>
        <v>44037</v>
      </c>
      <c r="F52" s="2">
        <f>VIC_public_exposure_sites[[#This Row],[Exposure Date]]</f>
        <v>44037</v>
      </c>
      <c r="G52" s="2">
        <f>VIC_public_exposure_sites[[#This Row],[Date]]+14</f>
        <v>44051</v>
      </c>
      <c r="H52" s="2">
        <f>VIC_public_exposure_sites[[#This Row],[Onset of symptoms up to]]</f>
        <v>44051</v>
      </c>
      <c r="I52" s="2" t="s">
        <v>1082</v>
      </c>
      <c r="J52" s="12" t="s">
        <v>1083</v>
      </c>
      <c r="K52" s="1" t="str">
        <f>LEFT(VIC_public_exposure_sites[[#This Row],[Lat-Lon]],FIND(",",VIC_public_exposure_sites[[#This Row],[Lat-Lon]])-1)</f>
        <v>-37.8604273</v>
      </c>
      <c r="L52" s="1" t="str">
        <f>MID(VIC_public_exposure_sites[[#This Row],[Lat-Lon]],FIND(",",VIC_public_exposure_sites[[#This Row],[Lat-Lon]])+1,9999)</f>
        <v>145.3037195</v>
      </c>
    </row>
    <row r="53" spans="1:12" x14ac:dyDescent="0.25">
      <c r="A53" s="4">
        <v>44037</v>
      </c>
      <c r="B53" s="1"/>
      <c r="C53" s="1" t="s">
        <v>1070</v>
      </c>
      <c r="D53" s="7" t="s">
        <v>1071</v>
      </c>
      <c r="E53" s="2">
        <f>VIC_public_exposure_sites[[#This Row],[Date]]</f>
        <v>44037</v>
      </c>
      <c r="F53" s="2">
        <f>VIC_public_exposure_sites[[#This Row],[Exposure Date]]</f>
        <v>44037</v>
      </c>
      <c r="G53" s="2">
        <f>VIC_public_exposure_sites[[#This Row],[Date]]+14</f>
        <v>44051</v>
      </c>
      <c r="H53" s="2">
        <f>VIC_public_exposure_sites[[#This Row],[Onset of symptoms up to]]</f>
        <v>44051</v>
      </c>
      <c r="I53" s="2" t="s">
        <v>1084</v>
      </c>
      <c r="J53" s="12" t="s">
        <v>1085</v>
      </c>
      <c r="K53" s="1" t="str">
        <f>LEFT(VIC_public_exposure_sites[[#This Row],[Lat-Lon]],FIND(",",VIC_public_exposure_sites[[#This Row],[Lat-Lon]])-1)</f>
        <v>-38.1795629</v>
      </c>
      <c r="L53" s="1" t="str">
        <f>MID(VIC_public_exposure_sites[[#This Row],[Lat-Lon]],FIND(",",VIC_public_exposure_sites[[#This Row],[Lat-Lon]])+1,9999)</f>
        <v>146.5487605</v>
      </c>
    </row>
    <row r="54" spans="1:12" x14ac:dyDescent="0.25">
      <c r="A54" s="4">
        <v>44036</v>
      </c>
      <c r="B54" s="1"/>
      <c r="C54" s="1" t="s">
        <v>1124</v>
      </c>
      <c r="D54" s="7" t="s">
        <v>477</v>
      </c>
      <c r="E54" s="2">
        <f>VIC_public_exposure_sites[[#This Row],[Date]]</f>
        <v>44036</v>
      </c>
      <c r="F54" s="2">
        <f>VIC_public_exposure_sites[[#This Row],[Exposure Date]]</f>
        <v>44036</v>
      </c>
      <c r="G54" s="2">
        <f>VIC_public_exposure_sites[[#This Row],[Date]]+14</f>
        <v>44050</v>
      </c>
      <c r="H54" s="2">
        <f>VIC_public_exposure_sites[[#This Row],[Onset of symptoms up to]]</f>
        <v>44050</v>
      </c>
      <c r="I54" s="2" t="s">
        <v>1125</v>
      </c>
      <c r="J54" s="12" t="s">
        <v>1126</v>
      </c>
      <c r="K54" s="1" t="str">
        <f>LEFT(VIC_public_exposure_sites[[#This Row],[Lat-Lon]],FIND(",",VIC_public_exposure_sites[[#This Row],[Lat-Lon]])-1)</f>
        <v>-37.7780746</v>
      </c>
      <c r="L54" s="1" t="str">
        <f>MID(VIC_public_exposure_sites[[#This Row],[Lat-Lon]],FIND(",",VIC_public_exposure_sites[[#This Row],[Lat-Lon]])+1,9999)</f>
        <v>144.8487605</v>
      </c>
    </row>
    <row r="55" spans="1:12" x14ac:dyDescent="0.25">
      <c r="A55" s="4">
        <v>44036</v>
      </c>
      <c r="B55" s="1"/>
      <c r="C55" s="1" t="s">
        <v>1058</v>
      </c>
      <c r="D55" s="7" t="s">
        <v>1048</v>
      </c>
      <c r="E55" s="2">
        <f>VIC_public_exposure_sites[[#This Row],[Date]]</f>
        <v>44036</v>
      </c>
      <c r="F55" s="2">
        <f>VIC_public_exposure_sites[[#This Row],[Exposure Date]]</f>
        <v>44036</v>
      </c>
      <c r="G55" s="2">
        <f>VIC_public_exposure_sites[[#This Row],[Date]]+14</f>
        <v>44050</v>
      </c>
      <c r="H55" s="2">
        <f>VIC_public_exposure_sites[[#This Row],[Onset of symptoms up to]]</f>
        <v>44050</v>
      </c>
      <c r="I55" s="2" t="s">
        <v>1062</v>
      </c>
      <c r="J55" s="12" t="s">
        <v>1063</v>
      </c>
      <c r="K55" s="1" t="str">
        <f>LEFT(VIC_public_exposure_sites[[#This Row],[Lat-Lon]],FIND(",",VIC_public_exposure_sites[[#This Row],[Lat-Lon]])-1)</f>
        <v>-37.8359452</v>
      </c>
      <c r="L55" s="1" t="str">
        <f>MID(VIC_public_exposure_sites[[#This Row],[Lat-Lon]],FIND(",",VIC_public_exposure_sites[[#This Row],[Lat-Lon]])+1,9999)</f>
        <v>144.9570801</v>
      </c>
    </row>
    <row r="56" spans="1:12" x14ac:dyDescent="0.25">
      <c r="A56" s="4">
        <v>44036</v>
      </c>
      <c r="B56" s="1"/>
      <c r="C56" s="1" t="s">
        <v>1045</v>
      </c>
      <c r="D56" s="7" t="s">
        <v>1046</v>
      </c>
      <c r="E56" s="2">
        <f>VIC_public_exposure_sites[[#This Row],[Date]]</f>
        <v>44036</v>
      </c>
      <c r="F56" s="2">
        <f>VIC_public_exposure_sites[[#This Row],[Exposure Date]]</f>
        <v>44036</v>
      </c>
      <c r="G56" s="2">
        <f>VIC_public_exposure_sites[[#This Row],[Date]]+14</f>
        <v>44050</v>
      </c>
      <c r="H56" s="2">
        <f>VIC_public_exposure_sites[[#This Row],[Onset of symptoms up to]]</f>
        <v>44050</v>
      </c>
      <c r="I56" s="2" t="s">
        <v>1053</v>
      </c>
      <c r="J56" s="12" t="s">
        <v>1054</v>
      </c>
      <c r="K56" s="1" t="str">
        <f>LEFT(VIC_public_exposure_sites[[#This Row],[Lat-Lon]],FIND(",",VIC_public_exposure_sites[[#This Row],[Lat-Lon]])-1)</f>
        <v>-36.7123318</v>
      </c>
      <c r="L56" s="1" t="str">
        <f>MID(VIC_public_exposure_sites[[#This Row],[Lat-Lon]],FIND(",",VIC_public_exposure_sites[[#This Row],[Lat-Lon]])+1,9999)</f>
        <v>142.1828544</v>
      </c>
    </row>
    <row r="57" spans="1:12" x14ac:dyDescent="0.25">
      <c r="A57" s="4">
        <v>44036</v>
      </c>
      <c r="B57" s="1"/>
      <c r="C57" s="1" t="s">
        <v>1044</v>
      </c>
      <c r="D57" s="6" t="s">
        <v>1043</v>
      </c>
      <c r="E57" s="2">
        <f>VIC_public_exposure_sites[[#This Row],[Date]]</f>
        <v>44036</v>
      </c>
      <c r="F57" s="2">
        <f>VIC_public_exposure_sites[[#This Row],[Exposure Date]]</f>
        <v>44036</v>
      </c>
      <c r="G57" s="2">
        <f>VIC_public_exposure_sites[[#This Row],[Date]]+14</f>
        <v>44050</v>
      </c>
      <c r="H57" s="2">
        <f>VIC_public_exposure_sites[[#This Row],[Onset of symptoms up to]]</f>
        <v>44050</v>
      </c>
      <c r="I57" s="2" t="s">
        <v>1051</v>
      </c>
      <c r="J57" s="12" t="s">
        <v>1052</v>
      </c>
      <c r="K57" s="1" t="str">
        <f>LEFT(VIC_public_exposure_sites[[#This Row],[Lat-Lon]],FIND(",",VIC_public_exposure_sites[[#This Row],[Lat-Lon]])-1)</f>
        <v>-38.1429648</v>
      </c>
      <c r="L57" s="1" t="str">
        <f>MID(VIC_public_exposure_sites[[#This Row],[Lat-Lon]],FIND(",",VIC_public_exposure_sites[[#This Row],[Lat-Lon]])+1,9999)</f>
        <v>145.1300636</v>
      </c>
    </row>
    <row r="58" spans="1:12" x14ac:dyDescent="0.25">
      <c r="A58" s="4">
        <v>44036</v>
      </c>
      <c r="B58" s="1"/>
      <c r="C58" s="1" t="s">
        <v>999</v>
      </c>
      <c r="D58" s="7" t="s">
        <v>1009</v>
      </c>
      <c r="E58" s="2">
        <f>VIC_public_exposure_sites[[#This Row],[Date]]</f>
        <v>44036</v>
      </c>
      <c r="F58" s="2">
        <f>VIC_public_exposure_sites[[#This Row],[Exposure Date]]</f>
        <v>44036</v>
      </c>
      <c r="G58" s="2">
        <f>VIC_public_exposure_sites[[#This Row],[Date]]+14</f>
        <v>44050</v>
      </c>
      <c r="H58" s="2">
        <f>VIC_public_exposure_sites[[#This Row],[Onset of symptoms up to]]</f>
        <v>44050</v>
      </c>
      <c r="I58" s="2" t="s">
        <v>1020</v>
      </c>
      <c r="J58" s="12" t="s">
        <v>1021</v>
      </c>
      <c r="K58" s="1" t="str">
        <f>LEFT(VIC_public_exposure_sites[[#This Row],[Lat-Lon]],FIND(",",VIC_public_exposure_sites[[#This Row],[Lat-Lon]])-1)</f>
        <v>-37.766088</v>
      </c>
      <c r="L58" s="1" t="str">
        <f>MID(VIC_public_exposure_sites[[#This Row],[Lat-Lon]],FIND(",",VIC_public_exposure_sites[[#This Row],[Lat-Lon]])+1,9999)</f>
        <v>144.9150863</v>
      </c>
    </row>
    <row r="59" spans="1:12" x14ac:dyDescent="0.25">
      <c r="A59" s="4">
        <v>44036</v>
      </c>
      <c r="B59" s="1"/>
      <c r="C59" s="1" t="s">
        <v>1000</v>
      </c>
      <c r="D59" s="7" t="s">
        <v>1010</v>
      </c>
      <c r="E59" s="2">
        <f>VIC_public_exposure_sites[[#This Row],[Date]]</f>
        <v>44036</v>
      </c>
      <c r="F59" s="2">
        <f>VIC_public_exposure_sites[[#This Row],[Exposure Date]]</f>
        <v>44036</v>
      </c>
      <c r="G59" s="2">
        <f>VIC_public_exposure_sites[[#This Row],[Date]]+14</f>
        <v>44050</v>
      </c>
      <c r="H59" s="2">
        <f>VIC_public_exposure_sites[[#This Row],[Onset of symptoms up to]]</f>
        <v>44050</v>
      </c>
      <c r="I59" s="2" t="s">
        <v>1022</v>
      </c>
      <c r="J59" s="12" t="s">
        <v>1023</v>
      </c>
      <c r="K59" s="1" t="str">
        <f>LEFT(VIC_public_exposure_sites[[#This Row],[Lat-Lon]],FIND(",",VIC_public_exposure_sites[[#This Row],[Lat-Lon]])-1)</f>
        <v>-37.7916069</v>
      </c>
      <c r="L59" s="1" t="str">
        <f>MID(VIC_public_exposure_sites[[#This Row],[Lat-Lon]],FIND(",",VIC_public_exposure_sites[[#This Row],[Lat-Lon]])+1,9999)</f>
        <v>144.9371546</v>
      </c>
    </row>
    <row r="60" spans="1:12" x14ac:dyDescent="0.25">
      <c r="A60" s="4">
        <v>44036</v>
      </c>
      <c r="B60" s="1"/>
      <c r="C60" s="1" t="s">
        <v>1001</v>
      </c>
      <c r="D60" s="7" t="s">
        <v>1011</v>
      </c>
      <c r="E60" s="2">
        <f>VIC_public_exposure_sites[[#This Row],[Date]]</f>
        <v>44036</v>
      </c>
      <c r="F60" s="2">
        <f>VIC_public_exposure_sites[[#This Row],[Exposure Date]]</f>
        <v>44036</v>
      </c>
      <c r="G60" s="2">
        <f>VIC_public_exposure_sites[[#This Row],[Date]]+14</f>
        <v>44050</v>
      </c>
      <c r="H60" s="2">
        <f>VIC_public_exposure_sites[[#This Row],[Onset of symptoms up to]]</f>
        <v>44050</v>
      </c>
      <c r="I60" s="10" t="s">
        <v>1024</v>
      </c>
      <c r="J60" s="12" t="s">
        <v>1025</v>
      </c>
      <c r="K60" s="1" t="str">
        <f>LEFT(VIC_public_exposure_sites[[#This Row],[Lat-Lon]],FIND(",",VIC_public_exposure_sites[[#This Row],[Lat-Lon]])-1)</f>
        <v>-37.8210375</v>
      </c>
      <c r="L60" s="1" t="str">
        <f>MID(VIC_public_exposure_sites[[#This Row],[Lat-Lon]],FIND(",",VIC_public_exposure_sites[[#This Row],[Lat-Lon]])+1,9999)</f>
        <v>144.8032742</v>
      </c>
    </row>
    <row r="61" spans="1:12" x14ac:dyDescent="0.25">
      <c r="A61" s="4">
        <v>44036</v>
      </c>
      <c r="B61" s="1"/>
      <c r="C61" s="1" t="s">
        <v>1002</v>
      </c>
      <c r="D61" s="7" t="s">
        <v>1012</v>
      </c>
      <c r="E61" s="2">
        <f>VIC_public_exposure_sites[[#This Row],[Date]]</f>
        <v>44036</v>
      </c>
      <c r="F61" s="2">
        <f>VIC_public_exposure_sites[[#This Row],[Exposure Date]]</f>
        <v>44036</v>
      </c>
      <c r="G61" s="2">
        <f>VIC_public_exposure_sites[[#This Row],[Date]]+14</f>
        <v>44050</v>
      </c>
      <c r="H61" s="2">
        <f>VIC_public_exposure_sites[[#This Row],[Onset of symptoms up to]]</f>
        <v>44050</v>
      </c>
      <c r="I61" s="2" t="s">
        <v>1026</v>
      </c>
      <c r="J61" s="12" t="s">
        <v>1027</v>
      </c>
      <c r="K61" s="1" t="str">
        <f>LEFT(VIC_public_exposure_sites[[#This Row],[Lat-Lon]],FIND(",",VIC_public_exposure_sites[[#This Row],[Lat-Lon]])-1)</f>
        <v>-37.8100256</v>
      </c>
      <c r="L61" s="1" t="str">
        <f>MID(VIC_public_exposure_sites[[#This Row],[Lat-Lon]],FIND(",",VIC_public_exposure_sites[[#This Row],[Lat-Lon]])+1,9999)</f>
        <v>144.8460058</v>
      </c>
    </row>
    <row r="62" spans="1:12" x14ac:dyDescent="0.25">
      <c r="A62" s="4">
        <v>44036</v>
      </c>
      <c r="B62" s="1"/>
      <c r="C62" s="1" t="s">
        <v>1003</v>
      </c>
      <c r="D62" s="7" t="s">
        <v>1013</v>
      </c>
      <c r="E62" s="2">
        <f>VIC_public_exposure_sites[[#This Row],[Date]]</f>
        <v>44036</v>
      </c>
      <c r="F62" s="2">
        <f>VIC_public_exposure_sites[[#This Row],[Exposure Date]]</f>
        <v>44036</v>
      </c>
      <c r="G62" s="2">
        <f>VIC_public_exposure_sites[[#This Row],[Date]]+14</f>
        <v>44050</v>
      </c>
      <c r="H62" s="2">
        <f>VIC_public_exposure_sites[[#This Row],[Onset of symptoms up to]]</f>
        <v>44050</v>
      </c>
      <c r="I62" s="2" t="s">
        <v>1028</v>
      </c>
      <c r="J62" s="12" t="s">
        <v>1029</v>
      </c>
      <c r="K62" s="1" t="str">
        <f>LEFT(VIC_public_exposure_sites[[#This Row],[Lat-Lon]],FIND(",",VIC_public_exposure_sites[[#This Row],[Lat-Lon]])-1)</f>
        <v>-37.05065</v>
      </c>
      <c r="L62" s="1" t="str">
        <f>MID(VIC_public_exposure_sites[[#This Row],[Lat-Lon]],FIND(",",VIC_public_exposure_sites[[#This Row],[Lat-Lon]])+1,9999)</f>
        <v>144.2058885</v>
      </c>
    </row>
    <row r="63" spans="1:12" x14ac:dyDescent="0.25">
      <c r="A63" s="4">
        <v>44036</v>
      </c>
      <c r="B63" s="1"/>
      <c r="C63" s="1" t="s">
        <v>1004</v>
      </c>
      <c r="D63" s="7" t="s">
        <v>1014</v>
      </c>
      <c r="E63" s="2">
        <f>VIC_public_exposure_sites[[#This Row],[Date]]</f>
        <v>44036</v>
      </c>
      <c r="F63" s="2">
        <f>VIC_public_exposure_sites[[#This Row],[Exposure Date]]</f>
        <v>44036</v>
      </c>
      <c r="G63" s="2">
        <f>VIC_public_exposure_sites[[#This Row],[Date]]+14</f>
        <v>44050</v>
      </c>
      <c r="H63" s="2">
        <f>VIC_public_exposure_sites[[#This Row],[Onset of symptoms up to]]</f>
        <v>44050</v>
      </c>
      <c r="I63" s="2" t="s">
        <v>1030</v>
      </c>
      <c r="J63" s="12" t="s">
        <v>1031</v>
      </c>
      <c r="K63" s="1" t="str">
        <f>LEFT(VIC_public_exposure_sites[[#This Row],[Lat-Lon]],FIND(",",VIC_public_exposure_sites[[#This Row],[Lat-Lon]])-1)</f>
        <v>-37.939517</v>
      </c>
      <c r="L63" s="1" t="str">
        <f>MID(VIC_public_exposure_sites[[#This Row],[Lat-Lon]],FIND(",",VIC_public_exposure_sites[[#This Row],[Lat-Lon]])+1,9999)</f>
        <v>145.2089733</v>
      </c>
    </row>
    <row r="64" spans="1:12" x14ac:dyDescent="0.25">
      <c r="A64" s="4">
        <v>44036</v>
      </c>
      <c r="B64" s="1"/>
      <c r="C64" s="1" t="s">
        <v>1005</v>
      </c>
      <c r="D64" s="7" t="s">
        <v>1015</v>
      </c>
      <c r="E64" s="2">
        <f>VIC_public_exposure_sites[[#This Row],[Date]]</f>
        <v>44036</v>
      </c>
      <c r="F64" s="2">
        <f>VIC_public_exposure_sites[[#This Row],[Exposure Date]]</f>
        <v>44036</v>
      </c>
      <c r="G64" s="2">
        <f>VIC_public_exposure_sites[[#This Row],[Date]]+14</f>
        <v>44050</v>
      </c>
      <c r="H64" s="2">
        <f>VIC_public_exposure_sites[[#This Row],[Onset of symptoms up to]]</f>
        <v>44050</v>
      </c>
      <c r="I64" s="2" t="s">
        <v>1032</v>
      </c>
      <c r="J64" s="12" t="s">
        <v>1033</v>
      </c>
      <c r="K64" s="1" t="str">
        <f>LEFT(VIC_public_exposure_sites[[#This Row],[Lat-Lon]],FIND(",",VIC_public_exposure_sites[[#This Row],[Lat-Lon]])-1)</f>
        <v>-37.7590267</v>
      </c>
      <c r="L64" s="1" t="str">
        <f>MID(VIC_public_exposure_sites[[#This Row],[Lat-Lon]],FIND(",",VIC_public_exposure_sites[[#This Row],[Lat-Lon]])+1,9999)</f>
        <v>144.8239305</v>
      </c>
    </row>
    <row r="65" spans="1:12" x14ac:dyDescent="0.25">
      <c r="A65" s="4">
        <v>44036</v>
      </c>
      <c r="B65" s="1"/>
      <c r="C65" s="1" t="s">
        <v>1006</v>
      </c>
      <c r="D65" s="7" t="s">
        <v>1016</v>
      </c>
      <c r="E65" s="2">
        <f>VIC_public_exposure_sites[[#This Row],[Date]]</f>
        <v>44036</v>
      </c>
      <c r="F65" s="2">
        <f>VIC_public_exposure_sites[[#This Row],[Exposure Date]]</f>
        <v>44036</v>
      </c>
      <c r="G65" s="2">
        <f>VIC_public_exposure_sites[[#This Row],[Date]]+14</f>
        <v>44050</v>
      </c>
      <c r="H65" s="2">
        <f>VIC_public_exposure_sites[[#This Row],[Onset of symptoms up to]]</f>
        <v>44050</v>
      </c>
      <c r="I65" s="10" t="s">
        <v>1034</v>
      </c>
      <c r="J65" s="12" t="s">
        <v>1035</v>
      </c>
      <c r="K65" s="1" t="str">
        <f>LEFT(VIC_public_exposure_sites[[#This Row],[Lat-Lon]],FIND(",",VIC_public_exposure_sites[[#This Row],[Lat-Lon]])-1)</f>
        <v>-37.7617462</v>
      </c>
      <c r="L65" s="1" t="str">
        <f>MID(VIC_public_exposure_sites[[#This Row],[Lat-Lon]],FIND(",",VIC_public_exposure_sites[[#This Row],[Lat-Lon]])+1,9999)</f>
        <v>144.8092409</v>
      </c>
    </row>
    <row r="66" spans="1:12" x14ac:dyDescent="0.25">
      <c r="A66" s="4">
        <v>44036</v>
      </c>
      <c r="B66" s="1"/>
      <c r="C66" s="1" t="s">
        <v>1036</v>
      </c>
      <c r="D66" s="7" t="s">
        <v>1017</v>
      </c>
      <c r="E66" s="2">
        <f>VIC_public_exposure_sites[[#This Row],[Date]]</f>
        <v>44036</v>
      </c>
      <c r="F66" s="2">
        <f>VIC_public_exposure_sites[[#This Row],[Exposure Date]]</f>
        <v>44036</v>
      </c>
      <c r="G66" s="2">
        <f>VIC_public_exposure_sites[[#This Row],[Date]]+14</f>
        <v>44050</v>
      </c>
      <c r="H66" s="2">
        <f>VIC_public_exposure_sites[[#This Row],[Onset of symptoms up to]]</f>
        <v>44050</v>
      </c>
      <c r="I66" s="2" t="s">
        <v>1037</v>
      </c>
      <c r="J66" s="12" t="s">
        <v>1038</v>
      </c>
      <c r="K66" s="1" t="str">
        <f>LEFT(VIC_public_exposure_sites[[#This Row],[Lat-Lon]],FIND(",",VIC_public_exposure_sites[[#This Row],[Lat-Lon]])-1)</f>
        <v>-37.812693</v>
      </c>
      <c r="L66" s="1" t="str">
        <f>MID(VIC_public_exposure_sites[[#This Row],[Lat-Lon]],FIND(",",VIC_public_exposure_sites[[#This Row],[Lat-Lon]])+1,9999)</f>
        <v>144.8925263</v>
      </c>
    </row>
    <row r="67" spans="1:12" x14ac:dyDescent="0.25">
      <c r="A67" s="4">
        <v>44036</v>
      </c>
      <c r="B67" s="1"/>
      <c r="C67" s="1" t="s">
        <v>1007</v>
      </c>
      <c r="D67" s="7" t="s">
        <v>1018</v>
      </c>
      <c r="E67" s="2">
        <f>VIC_public_exposure_sites[[#This Row],[Date]]</f>
        <v>44036</v>
      </c>
      <c r="F67" s="2">
        <f>VIC_public_exposure_sites[[#This Row],[Exposure Date]]</f>
        <v>44036</v>
      </c>
      <c r="G67" s="2">
        <f>VIC_public_exposure_sites[[#This Row],[Date]]+14</f>
        <v>44050</v>
      </c>
      <c r="H67" s="2">
        <f>VIC_public_exposure_sites[[#This Row],[Onset of symptoms up to]]</f>
        <v>44050</v>
      </c>
      <c r="I67" s="2" t="s">
        <v>1039</v>
      </c>
      <c r="J67" s="12" t="s">
        <v>1040</v>
      </c>
      <c r="K67" s="1" t="str">
        <f>LEFT(VIC_public_exposure_sites[[#This Row],[Lat-Lon]],FIND(",",VIC_public_exposure_sites[[#This Row],[Lat-Lon]])-1)</f>
        <v>-37.6860133</v>
      </c>
      <c r="L67" s="1" t="str">
        <f>MID(VIC_public_exposure_sites[[#This Row],[Lat-Lon]],FIND(",",VIC_public_exposure_sites[[#This Row],[Lat-Lon]])+1,9999)</f>
        <v>145.0669631</v>
      </c>
    </row>
    <row r="68" spans="1:12" x14ac:dyDescent="0.25">
      <c r="A68" s="4">
        <v>44036</v>
      </c>
      <c r="B68" s="1"/>
      <c r="C68" s="1" t="s">
        <v>1008</v>
      </c>
      <c r="D68" s="7" t="s">
        <v>1019</v>
      </c>
      <c r="E68" s="2">
        <f>VIC_public_exposure_sites[[#This Row],[Date]]</f>
        <v>44036</v>
      </c>
      <c r="F68" s="2">
        <f>VIC_public_exposure_sites[[#This Row],[Exposure Date]]</f>
        <v>44036</v>
      </c>
      <c r="G68" s="2">
        <f>VIC_public_exposure_sites[[#This Row],[Date]]+14</f>
        <v>44050</v>
      </c>
      <c r="H68" s="2">
        <f>VIC_public_exposure_sites[[#This Row],[Onset of symptoms up to]]</f>
        <v>44050</v>
      </c>
      <c r="I68" s="2" t="s">
        <v>1041</v>
      </c>
      <c r="J68" s="12" t="s">
        <v>1042</v>
      </c>
      <c r="K68" s="1" t="str">
        <f>LEFT(VIC_public_exposure_sites[[#This Row],[Lat-Lon]],FIND(",",VIC_public_exposure_sites[[#This Row],[Lat-Lon]])-1)</f>
        <v>-37.816198</v>
      </c>
      <c r="L68" s="1" t="str">
        <f>MID(VIC_public_exposure_sites[[#This Row],[Lat-Lon]],FIND(",",VIC_public_exposure_sites[[#This Row],[Lat-Lon]])+1,9999)</f>
        <v>144.9530343</v>
      </c>
    </row>
    <row r="69" spans="1:12" x14ac:dyDescent="0.25">
      <c r="A69" s="4">
        <v>44036</v>
      </c>
      <c r="B69" s="1"/>
      <c r="C69" s="1" t="s">
        <v>995</v>
      </c>
      <c r="D69" s="7" t="s">
        <v>996</v>
      </c>
      <c r="E69" s="2">
        <f>VIC_public_exposure_sites[[#This Row],[Date]]</f>
        <v>44036</v>
      </c>
      <c r="F69" s="2">
        <f>VIC_public_exposure_sites[[#This Row],[Exposure Date]]</f>
        <v>44036</v>
      </c>
      <c r="G69" s="2">
        <f>VIC_public_exposure_sites[[#This Row],[Date]]+14</f>
        <v>44050</v>
      </c>
      <c r="H69" s="2">
        <f>VIC_public_exposure_sites[[#This Row],[Onset of symptoms up to]]</f>
        <v>44050</v>
      </c>
      <c r="I69" s="2" t="s">
        <v>997</v>
      </c>
      <c r="J69" s="12" t="s">
        <v>998</v>
      </c>
      <c r="K69" s="1" t="str">
        <f>LEFT(VIC_public_exposure_sites[[#This Row],[Lat-Lon]],FIND(",",VIC_public_exposure_sites[[#This Row],[Lat-Lon]])-1)</f>
        <v>-37.911731</v>
      </c>
      <c r="L69" s="1" t="str">
        <f>MID(VIC_public_exposure_sites[[#This Row],[Lat-Lon]],FIND(",",VIC_public_exposure_sites[[#This Row],[Lat-Lon]])+1,9999)</f>
        <v>144.6634504</v>
      </c>
    </row>
    <row r="70" spans="1:12" x14ac:dyDescent="0.25">
      <c r="A70" s="4">
        <v>44036</v>
      </c>
      <c r="B70" s="1"/>
      <c r="C70" s="1" t="s">
        <v>970</v>
      </c>
      <c r="D70" s="7" t="s">
        <v>572</v>
      </c>
      <c r="E70" s="2">
        <f>VIC_public_exposure_sites[[#This Row],[Date]]</f>
        <v>44036</v>
      </c>
      <c r="F70" s="2">
        <f>VIC_public_exposure_sites[[#This Row],[Exposure Date]]</f>
        <v>44036</v>
      </c>
      <c r="G70" s="2">
        <f>VIC_public_exposure_sites[[#This Row],[Date]]+14</f>
        <v>44050</v>
      </c>
      <c r="H70" s="2">
        <f>VIC_public_exposure_sites[[#This Row],[Onset of symptoms up to]]</f>
        <v>44050</v>
      </c>
      <c r="I70" s="2" t="s">
        <v>976</v>
      </c>
      <c r="J70" s="12" t="s">
        <v>977</v>
      </c>
      <c r="K70" s="1" t="str">
        <f>LEFT(VIC_public_exposure_sites[[#This Row],[Lat-Lon]],FIND(",",VIC_public_exposure_sites[[#This Row],[Lat-Lon]])-1)</f>
        <v>-38.082646</v>
      </c>
      <c r="L70" s="1" t="str">
        <f>MID(VIC_public_exposure_sites[[#This Row],[Lat-Lon]],FIND(",",VIC_public_exposure_sites[[#This Row],[Lat-Lon]])+1,9999)</f>
        <v xml:space="preserve"> 145.372711</v>
      </c>
    </row>
    <row r="71" spans="1:12" x14ac:dyDescent="0.25">
      <c r="A71" s="4">
        <v>44036</v>
      </c>
      <c r="B71" s="1"/>
      <c r="C71" s="1" t="s">
        <v>972</v>
      </c>
      <c r="D71" s="7" t="s">
        <v>572</v>
      </c>
      <c r="E71" s="2">
        <f>VIC_public_exposure_sites[[#This Row],[Date]]</f>
        <v>44036</v>
      </c>
      <c r="F71" s="2">
        <f>VIC_public_exposure_sites[[#This Row],[Exposure Date]]</f>
        <v>44036</v>
      </c>
      <c r="G71" s="2">
        <f>VIC_public_exposure_sites[[#This Row],[Date]]+14</f>
        <v>44050</v>
      </c>
      <c r="H71" s="2">
        <f>VIC_public_exposure_sites[[#This Row],[Onset of symptoms up to]]</f>
        <v>44050</v>
      </c>
      <c r="I71" s="2" t="s">
        <v>978</v>
      </c>
      <c r="J71" s="12" t="s">
        <v>979</v>
      </c>
      <c r="K71" s="1" t="str">
        <f>LEFT(VIC_public_exposure_sites[[#This Row],[Lat-Lon]],FIND(",",VIC_public_exposure_sites[[#This Row],[Lat-Lon]])-1)</f>
        <v>-37.706920</v>
      </c>
      <c r="L71" s="1" t="str">
        <f>MID(VIC_public_exposure_sites[[#This Row],[Lat-Lon]],FIND(",",VIC_public_exposure_sites[[#This Row],[Lat-Lon]])+1,9999)</f>
        <v xml:space="preserve"> 145.086865</v>
      </c>
    </row>
    <row r="72" spans="1:12" x14ac:dyDescent="0.25">
      <c r="A72" s="4">
        <v>44036</v>
      </c>
      <c r="B72" s="1"/>
      <c r="C72" s="1" t="s">
        <v>974</v>
      </c>
      <c r="D72" s="7" t="s">
        <v>572</v>
      </c>
      <c r="E72" s="2">
        <f>VIC_public_exposure_sites[[#This Row],[Date]]</f>
        <v>44036</v>
      </c>
      <c r="F72" s="2">
        <f>VIC_public_exposure_sites[[#This Row],[Exposure Date]]</f>
        <v>44036</v>
      </c>
      <c r="G72" s="2">
        <f>VIC_public_exposure_sites[[#This Row],[Date]]+14</f>
        <v>44050</v>
      </c>
      <c r="H72" s="2">
        <f>VIC_public_exposure_sites[[#This Row],[Onset of symptoms up to]]</f>
        <v>44050</v>
      </c>
      <c r="I72" s="2" t="s">
        <v>980</v>
      </c>
      <c r="J72" s="12" t="s">
        <v>981</v>
      </c>
      <c r="K72" s="1" t="str">
        <f>LEFT(VIC_public_exposure_sites[[#This Row],[Lat-Lon]],FIND(",",VIC_public_exposure_sites[[#This Row],[Lat-Lon]])-1)</f>
        <v>-37.893854</v>
      </c>
      <c r="L72" s="1" t="str">
        <f>MID(VIC_public_exposure_sites[[#This Row],[Lat-Lon]],FIND(",",VIC_public_exposure_sites[[#This Row],[Lat-Lon]])+1,9999)</f>
        <v xml:space="preserve"> 144.724793</v>
      </c>
    </row>
    <row r="73" spans="1:12" x14ac:dyDescent="0.25">
      <c r="A73" s="4">
        <v>44036</v>
      </c>
      <c r="B73" s="1"/>
      <c r="C73" s="1" t="s">
        <v>1055</v>
      </c>
      <c r="D73" s="7" t="s">
        <v>572</v>
      </c>
      <c r="E73" s="2">
        <f>VIC_public_exposure_sites[[#This Row],[Date]]</f>
        <v>44036</v>
      </c>
      <c r="F73" s="2">
        <f>VIC_public_exposure_sites[[#This Row],[Exposure Date]]</f>
        <v>44036</v>
      </c>
      <c r="G73" s="2">
        <f>VIC_public_exposure_sites[[#This Row],[Date]]+14</f>
        <v>44050</v>
      </c>
      <c r="H73" s="2">
        <f>VIC_public_exposure_sites[[#This Row],[Onset of symptoms up to]]</f>
        <v>44050</v>
      </c>
      <c r="I73" s="2" t="s">
        <v>1056</v>
      </c>
      <c r="J73" s="12" t="s">
        <v>1057</v>
      </c>
      <c r="K73" s="1" t="str">
        <f>LEFT(VIC_public_exposure_sites[[#This Row],[Lat-Lon]],FIND(",",VIC_public_exposure_sites[[#This Row],[Lat-Lon]])-1)</f>
        <v>-37.8874706</v>
      </c>
      <c r="L73" s="1" t="str">
        <f>MID(VIC_public_exposure_sites[[#This Row],[Lat-Lon]],FIND(",",VIC_public_exposure_sites[[#This Row],[Lat-Lon]])+1,9999)</f>
        <v>144.7303868</v>
      </c>
    </row>
    <row r="74" spans="1:12" x14ac:dyDescent="0.25">
      <c r="A74" s="4">
        <v>44035</v>
      </c>
      <c r="B74" s="1"/>
      <c r="C74" s="1" t="s">
        <v>1189</v>
      </c>
      <c r="D74" s="7" t="s">
        <v>1190</v>
      </c>
      <c r="E74" s="2">
        <f>VIC_public_exposure_sites[[#This Row],[Date]]</f>
        <v>44035</v>
      </c>
      <c r="F74" s="2">
        <f>VIC_public_exposure_sites[[#This Row],[Exposure Date]]</f>
        <v>44035</v>
      </c>
      <c r="G74" s="2">
        <f>VIC_public_exposure_sites[[#This Row],[Date]]+14</f>
        <v>44049</v>
      </c>
      <c r="H74" s="2">
        <f>VIC_public_exposure_sites[[#This Row],[Onset of symptoms up to]]</f>
        <v>44049</v>
      </c>
      <c r="I74" s="2" t="s">
        <v>1192</v>
      </c>
      <c r="J74" s="12" t="s">
        <v>1191</v>
      </c>
      <c r="K74" s="1" t="str">
        <f>LEFT(VIC_public_exposure_sites[[#This Row],[Lat-Lon]],FIND(",",VIC_public_exposure_sites[[#This Row],[Lat-Lon]])-1)</f>
        <v>-37.146684</v>
      </c>
      <c r="L74" s="1" t="str">
        <f>MID(VIC_public_exposure_sites[[#This Row],[Lat-Lon]],FIND(",",VIC_public_exposure_sites[[#This Row],[Lat-Lon]])+1,9999)</f>
        <v xml:space="preserve"> 146.449357</v>
      </c>
    </row>
    <row r="75" spans="1:12" x14ac:dyDescent="0.25">
      <c r="A75" s="4">
        <v>44035</v>
      </c>
      <c r="B75" s="1"/>
      <c r="C75" s="1" t="s">
        <v>1047</v>
      </c>
      <c r="D75" s="7" t="s">
        <v>1048</v>
      </c>
      <c r="E75" s="2">
        <f>VIC_public_exposure_sites[[#This Row],[Date]]</f>
        <v>44035</v>
      </c>
      <c r="F75" s="2">
        <f>VIC_public_exposure_sites[[#This Row],[Exposure Date]]</f>
        <v>44035</v>
      </c>
      <c r="G75" s="2">
        <f>VIC_public_exposure_sites[[#This Row],[Date]]+14</f>
        <v>44049</v>
      </c>
      <c r="H75" s="2">
        <f>VIC_public_exposure_sites[[#This Row],[Onset of symptoms up to]]</f>
        <v>44049</v>
      </c>
      <c r="I75" s="2" t="s">
        <v>1049</v>
      </c>
      <c r="J75" s="12" t="s">
        <v>1050</v>
      </c>
      <c r="K75" s="1" t="str">
        <f>LEFT(VIC_public_exposure_sites[[#This Row],[Lat-Lon]],FIND(",",VIC_public_exposure_sites[[#This Row],[Lat-Lon]])-1)</f>
        <v>-37.4239935</v>
      </c>
      <c r="L75" s="1" t="str">
        <f>MID(VIC_public_exposure_sites[[#This Row],[Lat-Lon]],FIND(",",VIC_public_exposure_sites[[#This Row],[Lat-Lon]])+1,9999)</f>
        <v>144.9977368</v>
      </c>
    </row>
    <row r="76" spans="1:12" x14ac:dyDescent="0.25">
      <c r="A76" s="4">
        <v>44035</v>
      </c>
      <c r="B76" s="1"/>
      <c r="C76" s="1" t="s">
        <v>955</v>
      </c>
      <c r="D76" s="6" t="s">
        <v>878</v>
      </c>
      <c r="E76" s="2">
        <f>VIC_public_exposure_sites[[#This Row],[Date]]</f>
        <v>44035</v>
      </c>
      <c r="F76" s="2">
        <f>VIC_public_exposure_sites[[#This Row],[Exposure Date]]</f>
        <v>44035</v>
      </c>
      <c r="G76" s="2">
        <f>VIC_public_exposure_sites[[#This Row],[Date]]+14</f>
        <v>44049</v>
      </c>
      <c r="H76" s="2">
        <f>VIC_public_exposure_sites[[#This Row],[Onset of symptoms up to]]</f>
        <v>44049</v>
      </c>
      <c r="I76" s="2" t="s">
        <v>960</v>
      </c>
      <c r="J76" s="12" t="s">
        <v>961</v>
      </c>
      <c r="K76" s="1" t="str">
        <f>LEFT(VIC_public_exposure_sites[[#This Row],[Lat-Lon]],FIND(",",VIC_public_exposure_sites[[#This Row],[Lat-Lon]])-1)</f>
        <v>-37.647137</v>
      </c>
      <c r="L76" s="1" t="str">
        <f>MID(VIC_public_exposure_sites[[#This Row],[Lat-Lon]],FIND(",",VIC_public_exposure_sites[[#This Row],[Lat-Lon]])+1,9999)</f>
        <v xml:space="preserve"> 145.008591</v>
      </c>
    </row>
    <row r="77" spans="1:12" x14ac:dyDescent="0.25">
      <c r="A77" s="4">
        <v>44035</v>
      </c>
      <c r="B77" s="1"/>
      <c r="C77" s="1" t="s">
        <v>956</v>
      </c>
      <c r="D77" s="6" t="s">
        <v>878</v>
      </c>
      <c r="E77" s="2">
        <f>VIC_public_exposure_sites[[#This Row],[Date]]</f>
        <v>44035</v>
      </c>
      <c r="F77" s="2">
        <f>VIC_public_exposure_sites[[#This Row],[Exposure Date]]</f>
        <v>44035</v>
      </c>
      <c r="G77" s="2">
        <f>VIC_public_exposure_sites[[#This Row],[Date]]+14</f>
        <v>44049</v>
      </c>
      <c r="H77" s="2">
        <f>VIC_public_exposure_sites[[#This Row],[Onset of symptoms up to]]</f>
        <v>44049</v>
      </c>
      <c r="I77" s="2" t="s">
        <v>962</v>
      </c>
      <c r="J77" s="12" t="s">
        <v>963</v>
      </c>
      <c r="K77" s="1" t="str">
        <f>LEFT(VIC_public_exposure_sites[[#This Row],[Lat-Lon]],FIND(",",VIC_public_exposure_sites[[#This Row],[Lat-Lon]])-1)</f>
        <v>-37.856923</v>
      </c>
      <c r="L77" s="1" t="str">
        <f>MID(VIC_public_exposure_sites[[#This Row],[Lat-Lon]],FIND(",",VIC_public_exposure_sites[[#This Row],[Lat-Lon]])+1,9999)</f>
        <v xml:space="preserve"> 145.030197</v>
      </c>
    </row>
    <row r="78" spans="1:12" x14ac:dyDescent="0.25">
      <c r="A78" s="4">
        <v>44035</v>
      </c>
      <c r="B78" s="1"/>
      <c r="C78" s="1" t="s">
        <v>957</v>
      </c>
      <c r="D78" s="6" t="s">
        <v>878</v>
      </c>
      <c r="E78" s="2">
        <f>VIC_public_exposure_sites[[#This Row],[Date]]</f>
        <v>44035</v>
      </c>
      <c r="F78" s="2">
        <f>VIC_public_exposure_sites[[#This Row],[Exposure Date]]</f>
        <v>44035</v>
      </c>
      <c r="G78" s="2">
        <f>VIC_public_exposure_sites[[#This Row],[Date]]+14</f>
        <v>44049</v>
      </c>
      <c r="H78" s="2">
        <f>VIC_public_exposure_sites[[#This Row],[Onset of symptoms up to]]</f>
        <v>44049</v>
      </c>
      <c r="I78" s="2" t="s">
        <v>964</v>
      </c>
      <c r="J78" s="12" t="s">
        <v>965</v>
      </c>
      <c r="K78" s="1" t="str">
        <f>LEFT(VIC_public_exposure_sites[[#This Row],[Lat-Lon]],FIND(",",VIC_public_exposure_sites[[#This Row],[Lat-Lon]])-1)</f>
        <v>-37.848558</v>
      </c>
      <c r="L78" s="1" t="str">
        <f>MID(VIC_public_exposure_sites[[#This Row],[Lat-Lon]],FIND(",",VIC_public_exposure_sites[[#This Row],[Lat-Lon]])+1,9999)</f>
        <v xml:space="preserve"> 144.989591</v>
      </c>
    </row>
    <row r="79" spans="1:12" x14ac:dyDescent="0.25">
      <c r="A79" s="4">
        <v>44035</v>
      </c>
      <c r="B79" s="1"/>
      <c r="C79" s="1" t="s">
        <v>958</v>
      </c>
      <c r="D79" s="6" t="s">
        <v>878</v>
      </c>
      <c r="E79" s="2">
        <f>VIC_public_exposure_sites[[#This Row],[Date]]</f>
        <v>44035</v>
      </c>
      <c r="F79" s="2">
        <f>VIC_public_exposure_sites[[#This Row],[Exposure Date]]</f>
        <v>44035</v>
      </c>
      <c r="G79" s="2">
        <f>VIC_public_exposure_sites[[#This Row],[Date]]+14</f>
        <v>44049</v>
      </c>
      <c r="H79" s="2">
        <f>VIC_public_exposure_sites[[#This Row],[Onset of symptoms up to]]</f>
        <v>44049</v>
      </c>
      <c r="I79" s="2" t="s">
        <v>966</v>
      </c>
      <c r="J79" s="12" t="s">
        <v>967</v>
      </c>
      <c r="K79" s="1" t="str">
        <f>LEFT(VIC_public_exposure_sites[[#This Row],[Lat-Lon]],FIND(",",VIC_public_exposure_sites[[#This Row],[Lat-Lon]])-1)</f>
        <v>-37.768232</v>
      </c>
      <c r="L79" s="1" t="str">
        <f>MID(VIC_public_exposure_sites[[#This Row],[Lat-Lon]],FIND(",",VIC_public_exposure_sites[[#This Row],[Lat-Lon]])+1,9999)</f>
        <v xml:space="preserve"> 144.969398</v>
      </c>
    </row>
    <row r="80" spans="1:12" x14ac:dyDescent="0.25">
      <c r="A80" s="4">
        <v>44035</v>
      </c>
      <c r="B80" s="1"/>
      <c r="C80" s="1" t="s">
        <v>959</v>
      </c>
      <c r="D80" s="6" t="s">
        <v>878</v>
      </c>
      <c r="E80" s="2">
        <f>VIC_public_exposure_sites[[#This Row],[Date]]</f>
        <v>44035</v>
      </c>
      <c r="F80" s="2">
        <f>VIC_public_exposure_sites[[#This Row],[Exposure Date]]</f>
        <v>44035</v>
      </c>
      <c r="G80" s="2">
        <f>VIC_public_exposure_sites[[#This Row],[Date]]+14</f>
        <v>44049</v>
      </c>
      <c r="H80" s="2">
        <f>VIC_public_exposure_sites[[#This Row],[Onset of symptoms up to]]</f>
        <v>44049</v>
      </c>
      <c r="I80" s="2" t="s">
        <v>968</v>
      </c>
      <c r="J80" s="12" t="s">
        <v>969</v>
      </c>
      <c r="K80" s="1" t="str">
        <f>LEFT(VIC_public_exposure_sites[[#This Row],[Lat-Lon]],FIND(",",VIC_public_exposure_sites[[#This Row],[Lat-Lon]])-1)</f>
        <v>-37.7532877</v>
      </c>
      <c r="L80" s="1" t="str">
        <f>MID(VIC_public_exposure_sites[[#This Row],[Lat-Lon]],FIND(",",VIC_public_exposure_sites[[#This Row],[Lat-Lon]])+1,9999)</f>
        <v>144.8515223</v>
      </c>
    </row>
    <row r="81" spans="1:12" x14ac:dyDescent="0.25">
      <c r="A81" s="4">
        <v>44035</v>
      </c>
      <c r="B81" s="1"/>
      <c r="C81" s="1" t="s">
        <v>929</v>
      </c>
      <c r="D81" s="6" t="s">
        <v>572</v>
      </c>
      <c r="E81" s="2">
        <f>VIC_public_exposure_sites[[#This Row],[Date]]</f>
        <v>44035</v>
      </c>
      <c r="F81" s="2">
        <f>VIC_public_exposure_sites[[#This Row],[Exposure Date]]</f>
        <v>44035</v>
      </c>
      <c r="G81" s="2">
        <f>VIC_public_exposure_sites[[#This Row],[Date]]+14</f>
        <v>44049</v>
      </c>
      <c r="H81" s="2">
        <f>VIC_public_exposure_sites[[#This Row],[Onset of symptoms up to]]</f>
        <v>44049</v>
      </c>
      <c r="I81" s="2" t="s">
        <v>937</v>
      </c>
      <c r="J81" s="12" t="s">
        <v>938</v>
      </c>
      <c r="K81" s="1" t="str">
        <f>LEFT(VIC_public_exposure_sites[[#This Row],[Lat-Lon]],FIND(",",VIC_public_exposure_sites[[#This Row],[Lat-Lon]])-1)</f>
        <v>-37.859797</v>
      </c>
      <c r="L81" s="1" t="str">
        <f>MID(VIC_public_exposure_sites[[#This Row],[Lat-Lon]],FIND(",",VIC_public_exposure_sites[[#This Row],[Lat-Lon]])+1,9999)</f>
        <v xml:space="preserve"> 145.065704</v>
      </c>
    </row>
    <row r="82" spans="1:12" x14ac:dyDescent="0.25">
      <c r="A82" s="4">
        <v>44035</v>
      </c>
      <c r="B82" s="1"/>
      <c r="C82" s="1" t="s">
        <v>930</v>
      </c>
      <c r="D82" s="6" t="s">
        <v>572</v>
      </c>
      <c r="E82" s="2">
        <f>VIC_public_exposure_sites[[#This Row],[Date]]</f>
        <v>44035</v>
      </c>
      <c r="F82" s="2">
        <f>VIC_public_exposure_sites[[#This Row],[Exposure Date]]</f>
        <v>44035</v>
      </c>
      <c r="G82" s="2">
        <f>VIC_public_exposure_sites[[#This Row],[Date]]+14</f>
        <v>44049</v>
      </c>
      <c r="H82" s="2">
        <f>VIC_public_exposure_sites[[#This Row],[Onset of symptoms up to]]</f>
        <v>44049</v>
      </c>
      <c r="I82" s="2" t="s">
        <v>939</v>
      </c>
      <c r="J82" s="12" t="s">
        <v>940</v>
      </c>
      <c r="K82" s="1" t="str">
        <f>LEFT(VIC_public_exposure_sites[[#This Row],[Lat-Lon]],FIND(",",VIC_public_exposure_sites[[#This Row],[Lat-Lon]])-1)</f>
        <v>-37.799604</v>
      </c>
      <c r="L82" s="1" t="str">
        <f>MID(VIC_public_exposure_sites[[#This Row],[Lat-Lon]],FIND(",",VIC_public_exposure_sites[[#This Row],[Lat-Lon]])+1,9999)</f>
        <v xml:space="preserve"> 144.981520</v>
      </c>
    </row>
    <row r="83" spans="1:12" x14ac:dyDescent="0.25">
      <c r="A83" s="4">
        <v>44035</v>
      </c>
      <c r="B83" s="1"/>
      <c r="C83" s="1" t="s">
        <v>931</v>
      </c>
      <c r="D83" s="6" t="s">
        <v>572</v>
      </c>
      <c r="E83" s="2">
        <f>VIC_public_exposure_sites[[#This Row],[Date]]</f>
        <v>44035</v>
      </c>
      <c r="F83" s="2">
        <f>VIC_public_exposure_sites[[#This Row],[Exposure Date]]</f>
        <v>44035</v>
      </c>
      <c r="G83" s="2">
        <f>VIC_public_exposure_sites[[#This Row],[Date]]+14</f>
        <v>44049</v>
      </c>
      <c r="H83" s="2">
        <f>VIC_public_exposure_sites[[#This Row],[Onset of symptoms up to]]</f>
        <v>44049</v>
      </c>
      <c r="I83" s="2" t="s">
        <v>941</v>
      </c>
      <c r="J83" s="12" t="s">
        <v>942</v>
      </c>
      <c r="K83" s="1" t="str">
        <f>LEFT(VIC_public_exposure_sites[[#This Row],[Lat-Lon]],FIND(",",VIC_public_exposure_sites[[#This Row],[Lat-Lon]])-1)</f>
        <v>-37.754812</v>
      </c>
      <c r="L83" s="1" t="str">
        <f>MID(VIC_public_exposure_sites[[#This Row],[Lat-Lon]],FIND(",",VIC_public_exposure_sites[[#This Row],[Lat-Lon]])+1,9999)</f>
        <v xml:space="preserve"> 145.014335</v>
      </c>
    </row>
    <row r="84" spans="1:12" x14ac:dyDescent="0.25">
      <c r="A84" s="4">
        <v>44035</v>
      </c>
      <c r="B84" s="1"/>
      <c r="C84" s="1" t="s">
        <v>932</v>
      </c>
      <c r="D84" s="6" t="s">
        <v>572</v>
      </c>
      <c r="E84" s="2">
        <f>VIC_public_exposure_sites[[#This Row],[Date]]</f>
        <v>44035</v>
      </c>
      <c r="F84" s="2">
        <f>VIC_public_exposure_sites[[#This Row],[Exposure Date]]</f>
        <v>44035</v>
      </c>
      <c r="G84" s="2">
        <f>VIC_public_exposure_sites[[#This Row],[Date]]+14</f>
        <v>44049</v>
      </c>
      <c r="H84" s="2">
        <f>VIC_public_exposure_sites[[#This Row],[Onset of symptoms up to]]</f>
        <v>44049</v>
      </c>
      <c r="I84" s="2" t="s">
        <v>943</v>
      </c>
      <c r="J84" s="12" t="s">
        <v>944</v>
      </c>
      <c r="K84" s="1" t="str">
        <f>LEFT(VIC_public_exposure_sites[[#This Row],[Lat-Lon]],FIND(",",VIC_public_exposure_sites[[#This Row],[Lat-Lon]])-1)</f>
        <v>-37.698398</v>
      </c>
      <c r="L84" s="1" t="str">
        <f>MID(VIC_public_exposure_sites[[#This Row],[Lat-Lon]],FIND(",",VIC_public_exposure_sites[[#This Row],[Lat-Lon]])+1,9999)</f>
        <v xml:space="preserve"> 144.771036</v>
      </c>
    </row>
    <row r="85" spans="1:12" x14ac:dyDescent="0.25">
      <c r="A85" s="4">
        <v>44035</v>
      </c>
      <c r="B85" s="1"/>
      <c r="C85" s="1" t="s">
        <v>933</v>
      </c>
      <c r="D85" s="6" t="s">
        <v>572</v>
      </c>
      <c r="E85" s="2">
        <f>VIC_public_exposure_sites[[#This Row],[Date]]</f>
        <v>44035</v>
      </c>
      <c r="F85" s="2">
        <f>VIC_public_exposure_sites[[#This Row],[Exposure Date]]</f>
        <v>44035</v>
      </c>
      <c r="G85" s="2">
        <f>VIC_public_exposure_sites[[#This Row],[Date]]+14</f>
        <v>44049</v>
      </c>
      <c r="H85" s="2">
        <f>VIC_public_exposure_sites[[#This Row],[Onset of symptoms up to]]</f>
        <v>44049</v>
      </c>
      <c r="I85" s="2" t="s">
        <v>945</v>
      </c>
      <c r="J85" s="12" t="s">
        <v>946</v>
      </c>
      <c r="K85" s="1" t="str">
        <f>LEFT(VIC_public_exposure_sites[[#This Row],[Lat-Lon]],FIND(",",VIC_public_exposure_sites[[#This Row],[Lat-Lon]])-1)</f>
        <v>-37.719501</v>
      </c>
      <c r="L85" s="1" t="str">
        <f>MID(VIC_public_exposure_sites[[#This Row],[Lat-Lon]],FIND(",",VIC_public_exposure_sites[[#This Row],[Lat-Lon]])+1,9999)</f>
        <v xml:space="preserve"> 144.772235</v>
      </c>
    </row>
    <row r="86" spans="1:12" x14ac:dyDescent="0.25">
      <c r="A86" s="4">
        <v>44035</v>
      </c>
      <c r="B86" s="1"/>
      <c r="C86" s="1" t="s">
        <v>934</v>
      </c>
      <c r="D86" s="6" t="s">
        <v>572</v>
      </c>
      <c r="E86" s="2">
        <f>VIC_public_exposure_sites[[#This Row],[Date]]</f>
        <v>44035</v>
      </c>
      <c r="F86" s="2">
        <f>VIC_public_exposure_sites[[#This Row],[Exposure Date]]</f>
        <v>44035</v>
      </c>
      <c r="G86" s="2">
        <f>VIC_public_exposure_sites[[#This Row],[Date]]+14</f>
        <v>44049</v>
      </c>
      <c r="H86" s="2">
        <f>VIC_public_exposure_sites[[#This Row],[Onset of symptoms up to]]</f>
        <v>44049</v>
      </c>
      <c r="I86" s="2" t="s">
        <v>947</v>
      </c>
      <c r="J86" s="12" t="s">
        <v>948</v>
      </c>
      <c r="K86" s="1" t="str">
        <f>LEFT(VIC_public_exposure_sites[[#This Row],[Lat-Lon]],FIND(",",VIC_public_exposure_sites[[#This Row],[Lat-Lon]])-1)</f>
        <v>-37.702228</v>
      </c>
      <c r="L86" s="1" t="str">
        <f>MID(VIC_public_exposure_sites[[#This Row],[Lat-Lon]],FIND(",",VIC_public_exposure_sites[[#This Row],[Lat-Lon]])+1,9999)</f>
        <v xml:space="preserve"> 144.761930</v>
      </c>
    </row>
    <row r="87" spans="1:12" x14ac:dyDescent="0.25">
      <c r="A87" s="4">
        <v>44035</v>
      </c>
      <c r="B87" s="1"/>
      <c r="C87" s="1" t="s">
        <v>935</v>
      </c>
      <c r="D87" s="6" t="s">
        <v>572</v>
      </c>
      <c r="E87" s="2">
        <f>VIC_public_exposure_sites[[#This Row],[Date]]</f>
        <v>44035</v>
      </c>
      <c r="F87" s="2">
        <f>VIC_public_exposure_sites[[#This Row],[Exposure Date]]</f>
        <v>44035</v>
      </c>
      <c r="G87" s="2">
        <f>VIC_public_exposure_sites[[#This Row],[Date]]+14</f>
        <v>44049</v>
      </c>
      <c r="H87" s="2">
        <f>VIC_public_exposure_sites[[#This Row],[Onset of symptoms up to]]</f>
        <v>44049</v>
      </c>
      <c r="I87" s="2" t="s">
        <v>949</v>
      </c>
      <c r="J87" s="12" t="s">
        <v>950</v>
      </c>
      <c r="K87" s="1" t="str">
        <f>LEFT(VIC_public_exposure_sites[[#This Row],[Lat-Lon]],FIND(",",VIC_public_exposure_sites[[#This Row],[Lat-Lon]])-1)</f>
        <v>-37.847401</v>
      </c>
      <c r="L87" s="1" t="str">
        <f>MID(VIC_public_exposure_sites[[#This Row],[Lat-Lon]],FIND(",",VIC_public_exposure_sites[[#This Row],[Lat-Lon]])+1,9999)</f>
        <v xml:space="preserve"> 144.700378</v>
      </c>
    </row>
    <row r="88" spans="1:12" x14ac:dyDescent="0.25">
      <c r="A88" s="4">
        <v>44035</v>
      </c>
      <c r="B88" s="1"/>
      <c r="C88" s="1" t="s">
        <v>877</v>
      </c>
      <c r="D88" s="6" t="s">
        <v>878</v>
      </c>
      <c r="E88" s="2">
        <f>VIC_public_exposure_sites[[#This Row],[Date]]</f>
        <v>44035</v>
      </c>
      <c r="F88" s="2">
        <f>VIC_public_exposure_sites[[#This Row],[Exposure Date]]</f>
        <v>44035</v>
      </c>
      <c r="G88" s="2">
        <f>VIC_public_exposure_sites[[#This Row],[Date]]+14</f>
        <v>44049</v>
      </c>
      <c r="H88" s="2">
        <f>VIC_public_exposure_sites[[#This Row],[Onset of symptoms up to]]</f>
        <v>44049</v>
      </c>
      <c r="I88" s="10" t="s">
        <v>671</v>
      </c>
      <c r="J88" s="10" t="s">
        <v>951</v>
      </c>
      <c r="K88" s="1" t="str">
        <f>LEFT(VIC_public_exposure_sites[[#This Row],[Lat-Lon]],FIND(",",VIC_public_exposure_sites[[#This Row],[Lat-Lon]])-1)</f>
        <v>-37.692857</v>
      </c>
      <c r="L88" s="1" t="str">
        <f>MID(VIC_public_exposure_sites[[#This Row],[Lat-Lon]],FIND(",",VIC_public_exposure_sites[[#This Row],[Lat-Lon]])+1,9999)</f>
        <v xml:space="preserve"> 144.870993</v>
      </c>
    </row>
    <row r="89" spans="1:12" x14ac:dyDescent="0.25">
      <c r="A89" s="4">
        <v>44034</v>
      </c>
      <c r="B89" s="1"/>
      <c r="C89" s="1" t="s">
        <v>1127</v>
      </c>
      <c r="D89" s="7" t="s">
        <v>477</v>
      </c>
      <c r="E89" s="2">
        <f>VIC_public_exposure_sites[[#This Row],[Date]]</f>
        <v>44034</v>
      </c>
      <c r="F89" s="2">
        <f>VIC_public_exposure_sites[[#This Row],[Exposure Date]]</f>
        <v>44034</v>
      </c>
      <c r="G89" s="2">
        <f>VIC_public_exposure_sites[[#This Row],[Date]]+14</f>
        <v>44048</v>
      </c>
      <c r="H89" s="2">
        <f>VIC_public_exposure_sites[[#This Row],[Onset of symptoms up to]]</f>
        <v>44048</v>
      </c>
      <c r="I89" s="10" t="s">
        <v>1128</v>
      </c>
      <c r="J89" s="12" t="s">
        <v>1129</v>
      </c>
      <c r="K89" s="1" t="str">
        <f>LEFT(VIC_public_exposure_sites[[#This Row],[Lat-Lon]],FIND(",",VIC_public_exposure_sites[[#This Row],[Lat-Lon]])-1)</f>
        <v>-37.8138791</v>
      </c>
      <c r="L89" s="1" t="str">
        <f>MID(VIC_public_exposure_sites[[#This Row],[Lat-Lon]],FIND(",",VIC_public_exposure_sites[[#This Row],[Lat-Lon]])+1,9999)</f>
        <v>145.0091768</v>
      </c>
    </row>
    <row r="90" spans="1:12" x14ac:dyDescent="0.25">
      <c r="A90" s="4">
        <v>44034</v>
      </c>
      <c r="B90" s="1"/>
      <c r="C90" s="1" t="s">
        <v>1059</v>
      </c>
      <c r="D90" s="7" t="s">
        <v>613</v>
      </c>
      <c r="E90" s="2">
        <f>VIC_public_exposure_sites[[#This Row],[Date]]</f>
        <v>44034</v>
      </c>
      <c r="F90" s="2">
        <f>VIC_public_exposure_sites[[#This Row],[Exposure Date]]</f>
        <v>44034</v>
      </c>
      <c r="G90" s="2">
        <f>VIC_public_exposure_sites[[#This Row],[Date]]+14</f>
        <v>44048</v>
      </c>
      <c r="H90" s="2">
        <f>VIC_public_exposure_sites[[#This Row],[Onset of symptoms up to]]</f>
        <v>44048</v>
      </c>
      <c r="I90" s="10" t="s">
        <v>1060</v>
      </c>
      <c r="J90" s="10" t="s">
        <v>1061</v>
      </c>
      <c r="K90" s="1" t="str">
        <f>LEFT(VIC_public_exposure_sites[[#This Row],[Lat-Lon]],FIND(",",VIC_public_exposure_sites[[#This Row],[Lat-Lon]])-1)</f>
        <v>-37.7819388</v>
      </c>
      <c r="L90" s="1" t="str">
        <f>MID(VIC_public_exposure_sites[[#This Row],[Lat-Lon]],FIND(",",VIC_public_exposure_sites[[#This Row],[Lat-Lon]])+1,9999)</f>
        <v>144.8618228</v>
      </c>
    </row>
    <row r="91" spans="1:12" x14ac:dyDescent="0.25">
      <c r="A91" s="4">
        <v>44034</v>
      </c>
      <c r="B91" s="1"/>
      <c r="C91" s="1" t="s">
        <v>881</v>
      </c>
      <c r="D91" s="7" t="s">
        <v>882</v>
      </c>
      <c r="E91" s="2">
        <f>VIC_public_exposure_sites[[#This Row],[Date]]</f>
        <v>44034</v>
      </c>
      <c r="F91" s="2">
        <f>VIC_public_exposure_sites[[#This Row],[Exposure Date]]</f>
        <v>44034</v>
      </c>
      <c r="G91" s="2">
        <f>VIC_public_exposure_sites[[#This Row],[Date]]+14</f>
        <v>44048</v>
      </c>
      <c r="H91" s="2">
        <f>VIC_public_exposure_sites[[#This Row],[Onset of symptoms up to]]</f>
        <v>44048</v>
      </c>
      <c r="I91" s="10" t="s">
        <v>926</v>
      </c>
      <c r="J91" s="10" t="s">
        <v>927</v>
      </c>
      <c r="K91" s="1" t="str">
        <f>LEFT(VIC_public_exposure_sites[[#This Row],[Lat-Lon]],FIND(",",VIC_public_exposure_sites[[#This Row],[Lat-Lon]])-1)</f>
        <v>-37.684861</v>
      </c>
      <c r="L91" s="1" t="str">
        <f>MID(VIC_public_exposure_sites[[#This Row],[Lat-Lon]],FIND(",",VIC_public_exposure_sites[[#This Row],[Lat-Lon]])+1,9999)</f>
        <v xml:space="preserve"> 144.973579</v>
      </c>
    </row>
    <row r="92" spans="1:12" x14ac:dyDescent="0.25">
      <c r="A92" s="4">
        <v>44034</v>
      </c>
      <c r="B92" s="1"/>
      <c r="C92" s="1" t="s">
        <v>879</v>
      </c>
      <c r="D92" s="6" t="s">
        <v>880</v>
      </c>
      <c r="E92" s="2">
        <f>VIC_public_exposure_sites[[#This Row],[Date]]</f>
        <v>44034</v>
      </c>
      <c r="F92" s="2">
        <f>VIC_public_exposure_sites[[#This Row],[Exposure Date]]</f>
        <v>44034</v>
      </c>
      <c r="G92" s="2">
        <f>VIC_public_exposure_sites[[#This Row],[Date]]+14</f>
        <v>44048</v>
      </c>
      <c r="H92" s="2">
        <f>VIC_public_exposure_sites[[#This Row],[Onset of symptoms up to]]</f>
        <v>44048</v>
      </c>
      <c r="I92" s="10" t="s">
        <v>928</v>
      </c>
      <c r="J92" s="10" t="s">
        <v>936</v>
      </c>
      <c r="K92" s="1" t="str">
        <f>LEFT(VIC_public_exposure_sites[[#This Row],[Lat-Lon]],FIND(",",VIC_public_exposure_sites[[#This Row],[Lat-Lon]])-1)</f>
        <v>-37.973977</v>
      </c>
      <c r="L92" s="1" t="str">
        <f>MID(VIC_public_exposure_sites[[#This Row],[Lat-Lon]],FIND(",",VIC_public_exposure_sites[[#This Row],[Lat-Lon]])+1,9999)</f>
        <v xml:space="preserve"> 145.273835</v>
      </c>
    </row>
    <row r="93" spans="1:12" x14ac:dyDescent="0.25">
      <c r="A93" s="4">
        <v>44034</v>
      </c>
      <c r="B93" s="1"/>
      <c r="C93" s="1" t="s">
        <v>870</v>
      </c>
      <c r="D93" s="7" t="s">
        <v>871</v>
      </c>
      <c r="E93" s="2">
        <f>VIC_public_exposure_sites[[#This Row],[Date]]</f>
        <v>44034</v>
      </c>
      <c r="F93" s="2">
        <f>VIC_public_exposure_sites[[#This Row],[Exposure Date]]</f>
        <v>44034</v>
      </c>
      <c r="G93" s="2">
        <f>VIC_public_exposure_sites[[#This Row],[Date]]+14</f>
        <v>44048</v>
      </c>
      <c r="H93" s="2">
        <f>VIC_public_exposure_sites[[#This Row],[Onset of symptoms up to]]</f>
        <v>44048</v>
      </c>
      <c r="I93" s="10" t="s">
        <v>872</v>
      </c>
      <c r="J93" s="10" t="s">
        <v>873</v>
      </c>
      <c r="K93" s="1" t="str">
        <f>LEFT(VIC_public_exposure_sites[[#This Row],[Lat-Lon]],FIND(",",VIC_public_exposure_sites[[#This Row],[Lat-Lon]])-1)</f>
        <v>-37.810761</v>
      </c>
      <c r="L93" s="1" t="str">
        <f>MID(VIC_public_exposure_sites[[#This Row],[Lat-Lon]],FIND(",",VIC_public_exposure_sites[[#This Row],[Lat-Lon]])+1,9999)</f>
        <v xml:space="preserve"> 145.330449</v>
      </c>
    </row>
    <row r="94" spans="1:12" x14ac:dyDescent="0.25">
      <c r="A94" s="4">
        <v>44034</v>
      </c>
      <c r="B94" s="1"/>
      <c r="C94" s="1" t="s">
        <v>867</v>
      </c>
      <c r="D94" s="7" t="s">
        <v>845</v>
      </c>
      <c r="E94" s="2">
        <f>VIC_public_exposure_sites[[#This Row],[Date]]</f>
        <v>44034</v>
      </c>
      <c r="F94" s="2">
        <f>VIC_public_exposure_sites[[#This Row],[Exposure Date]]</f>
        <v>44034</v>
      </c>
      <c r="G94" s="2">
        <f>VIC_public_exposure_sites[[#This Row],[Date]]+14</f>
        <v>44048</v>
      </c>
      <c r="H94" s="2">
        <f>VIC_public_exposure_sites[[#This Row],[Onset of symptoms up to]]</f>
        <v>44048</v>
      </c>
      <c r="I94" s="10" t="s">
        <v>868</v>
      </c>
      <c r="J94" s="10" t="s">
        <v>869</v>
      </c>
      <c r="K94" s="1" t="str">
        <f>LEFT(VIC_public_exposure_sites[[#This Row],[Lat-Lon]],FIND(",",VIC_public_exposure_sites[[#This Row],[Lat-Lon]])-1)</f>
        <v>-37.689458</v>
      </c>
      <c r="L94" s="1" t="str">
        <f>MID(VIC_public_exposure_sites[[#This Row],[Lat-Lon]],FIND(",",VIC_public_exposure_sites[[#This Row],[Lat-Lon]])+1,9999)</f>
        <v xml:space="preserve"> 145.024796</v>
      </c>
    </row>
    <row r="95" spans="1:12" x14ac:dyDescent="0.25">
      <c r="A95" s="4">
        <v>44034</v>
      </c>
      <c r="B95" s="1"/>
      <c r="C95" s="1" t="s">
        <v>844</v>
      </c>
      <c r="D95" s="7" t="s">
        <v>845</v>
      </c>
      <c r="E95" s="2">
        <f>VIC_public_exposure_sites[[#This Row],[Date]]</f>
        <v>44034</v>
      </c>
      <c r="F95" s="2">
        <f>VIC_public_exposure_sites[[#This Row],[Exposure Date]]</f>
        <v>44034</v>
      </c>
      <c r="G95" s="2">
        <f>VIC_public_exposure_sites[[#This Row],[Date]]+14</f>
        <v>44048</v>
      </c>
      <c r="H95" s="2">
        <f>VIC_public_exposure_sites[[#This Row],[Onset of symptoms up to]]</f>
        <v>44048</v>
      </c>
      <c r="I95" s="2" t="s">
        <v>849</v>
      </c>
      <c r="J95" s="10" t="s">
        <v>850</v>
      </c>
      <c r="K95" s="1" t="str">
        <f>LEFT(VIC_public_exposure_sites[[#This Row],[Lat-Lon]],FIND(",",VIC_public_exposure_sites[[#This Row],[Lat-Lon]])-1)</f>
        <v>-37.782666</v>
      </c>
      <c r="L95" s="1" t="str">
        <f>MID(VIC_public_exposure_sites[[#This Row],[Lat-Lon]],FIND(",",VIC_public_exposure_sites[[#This Row],[Lat-Lon]])+1,9999)</f>
        <v xml:space="preserve"> 144.978989</v>
      </c>
    </row>
    <row r="96" spans="1:12" x14ac:dyDescent="0.25">
      <c r="A96" s="4">
        <v>44034</v>
      </c>
      <c r="B96" s="1"/>
      <c r="C96" s="1" t="s">
        <v>846</v>
      </c>
      <c r="D96" s="7" t="s">
        <v>845</v>
      </c>
      <c r="E96" s="2">
        <f>VIC_public_exposure_sites[[#This Row],[Date]]</f>
        <v>44034</v>
      </c>
      <c r="F96" s="2">
        <f>VIC_public_exposure_sites[[#This Row],[Exposure Date]]</f>
        <v>44034</v>
      </c>
      <c r="G96" s="2">
        <f>VIC_public_exposure_sites[[#This Row],[Date]]+14</f>
        <v>44048</v>
      </c>
      <c r="H96" s="2">
        <f>VIC_public_exposure_sites[[#This Row],[Onset of symptoms up to]]</f>
        <v>44048</v>
      </c>
      <c r="I96" s="2" t="s">
        <v>851</v>
      </c>
      <c r="J96" s="10" t="s">
        <v>852</v>
      </c>
      <c r="K96" s="1" t="str">
        <f>LEFT(VIC_public_exposure_sites[[#This Row],[Lat-Lon]],FIND(",",VIC_public_exposure_sites[[#This Row],[Lat-Lon]])-1)</f>
        <v>-38.003261</v>
      </c>
      <c r="L96" s="1" t="str">
        <f>MID(VIC_public_exposure_sites[[#This Row],[Lat-Lon]],FIND(",",VIC_public_exposure_sites[[#This Row],[Lat-Lon]])+1,9999)</f>
        <v xml:space="preserve"> 145.140214</v>
      </c>
    </row>
    <row r="97" spans="1:12" x14ac:dyDescent="0.25">
      <c r="A97" s="4">
        <v>44034</v>
      </c>
      <c r="B97" s="1"/>
      <c r="C97" s="1" t="s">
        <v>853</v>
      </c>
      <c r="D97" s="7" t="s">
        <v>845</v>
      </c>
      <c r="E97" s="2">
        <f>VIC_public_exposure_sites[[#This Row],[Date]]</f>
        <v>44034</v>
      </c>
      <c r="F97" s="2">
        <f>VIC_public_exposure_sites[[#This Row],[Exposure Date]]</f>
        <v>44034</v>
      </c>
      <c r="G97" s="2">
        <f>VIC_public_exposure_sites[[#This Row],[Date]]+14</f>
        <v>44048</v>
      </c>
      <c r="H97" s="2">
        <f>VIC_public_exposure_sites[[#This Row],[Onset of symptoms up to]]</f>
        <v>44048</v>
      </c>
      <c r="I97" s="2" t="s">
        <v>854</v>
      </c>
      <c r="J97" s="10" t="s">
        <v>855</v>
      </c>
      <c r="K97" s="1" t="str">
        <f>LEFT(VIC_public_exposure_sites[[#This Row],[Lat-Lon]],FIND(",",VIC_public_exposure_sites[[#This Row],[Lat-Lon]])-1)</f>
        <v>-37.688223</v>
      </c>
      <c r="L97" s="1" t="str">
        <f>MID(VIC_public_exposure_sites[[#This Row],[Lat-Lon]],FIND(",",VIC_public_exposure_sites[[#This Row],[Lat-Lon]])+1,9999)</f>
        <v xml:space="preserve"> 145.012177</v>
      </c>
    </row>
    <row r="98" spans="1:12" x14ac:dyDescent="0.25">
      <c r="A98" s="4">
        <v>44034</v>
      </c>
      <c r="B98" s="1"/>
      <c r="C98" s="1" t="s">
        <v>847</v>
      </c>
      <c r="D98" s="7" t="s">
        <v>845</v>
      </c>
      <c r="E98" s="2">
        <f>VIC_public_exposure_sites[[#This Row],[Date]]</f>
        <v>44034</v>
      </c>
      <c r="F98" s="2">
        <f>VIC_public_exposure_sites[[#This Row],[Exposure Date]]</f>
        <v>44034</v>
      </c>
      <c r="G98" s="2">
        <f>VIC_public_exposure_sites[[#This Row],[Date]]+14</f>
        <v>44048</v>
      </c>
      <c r="H98" s="2">
        <f>VIC_public_exposure_sites[[#This Row],[Onset of symptoms up to]]</f>
        <v>44048</v>
      </c>
      <c r="I98" s="2" t="s">
        <v>856</v>
      </c>
      <c r="J98" s="10" t="s">
        <v>857</v>
      </c>
      <c r="K98" s="1" t="str">
        <f>LEFT(VIC_public_exposure_sites[[#This Row],[Lat-Lon]],FIND(",",VIC_public_exposure_sites[[#This Row],[Lat-Lon]])-1)</f>
        <v>-37.804627</v>
      </c>
      <c r="L98" s="1" t="str">
        <f>MID(VIC_public_exposure_sites[[#This Row],[Lat-Lon]],FIND(",",VIC_public_exposure_sites[[#This Row],[Lat-Lon]])+1,9999)</f>
        <v xml:space="preserve"> 144.826004</v>
      </c>
    </row>
    <row r="99" spans="1:12" x14ac:dyDescent="0.25">
      <c r="A99" s="4">
        <v>44034</v>
      </c>
      <c r="B99" s="1"/>
      <c r="C99" s="1" t="s">
        <v>848</v>
      </c>
      <c r="D99" s="7" t="s">
        <v>845</v>
      </c>
      <c r="E99" s="2">
        <f>VIC_public_exposure_sites[[#This Row],[Date]]</f>
        <v>44034</v>
      </c>
      <c r="F99" s="2">
        <f>VIC_public_exposure_sites[[#This Row],[Exposure Date]]</f>
        <v>44034</v>
      </c>
      <c r="G99" s="2">
        <f>VIC_public_exposure_sites[[#This Row],[Date]]+14</f>
        <v>44048</v>
      </c>
      <c r="H99" s="2">
        <f>VIC_public_exposure_sites[[#This Row],[Onset of symptoms up to]]</f>
        <v>44048</v>
      </c>
      <c r="I99" s="2" t="s">
        <v>858</v>
      </c>
      <c r="J99" s="10" t="s">
        <v>859</v>
      </c>
      <c r="K99" s="1" t="str">
        <f>LEFT(VIC_public_exposure_sites[[#This Row],[Lat-Lon]],FIND(",",VIC_public_exposure_sites[[#This Row],[Lat-Lon]])-1)</f>
        <v>-37.818264</v>
      </c>
      <c r="L99" s="1" t="str">
        <f>MID(VIC_public_exposure_sites[[#This Row],[Lat-Lon]],FIND(",",VIC_public_exposure_sites[[#This Row],[Lat-Lon]])+1,9999)</f>
        <v xml:space="preserve"> 144.967054</v>
      </c>
    </row>
    <row r="100" spans="1:12" x14ac:dyDescent="0.25">
      <c r="A100" s="4">
        <v>44034</v>
      </c>
      <c r="B100" s="1"/>
      <c r="C100" s="1" t="s">
        <v>864</v>
      </c>
      <c r="D100" s="7" t="s">
        <v>860</v>
      </c>
      <c r="E100" s="2">
        <f>VIC_public_exposure_sites[[#This Row],[Date]]</f>
        <v>44034</v>
      </c>
      <c r="F100" s="2">
        <f>VIC_public_exposure_sites[[#This Row],[Exposure Date]]</f>
        <v>44034</v>
      </c>
      <c r="G100" s="2">
        <f>VIC_public_exposure_sites[[#This Row],[Date]]+14</f>
        <v>44048</v>
      </c>
      <c r="H100" s="2">
        <f>VIC_public_exposure_sites[[#This Row],[Onset of symptoms up to]]</f>
        <v>44048</v>
      </c>
      <c r="I100" s="2" t="s">
        <v>865</v>
      </c>
      <c r="J100" s="10" t="s">
        <v>866</v>
      </c>
      <c r="K100" s="1" t="str">
        <f>LEFT(VIC_public_exposure_sites[[#This Row],[Lat-Lon]],FIND(",",VIC_public_exposure_sites[[#This Row],[Lat-Lon]])-1)</f>
        <v>-36.717500</v>
      </c>
      <c r="L100" s="1" t="str">
        <f>MID(VIC_public_exposure_sites[[#This Row],[Lat-Lon]],FIND(",",VIC_public_exposure_sites[[#This Row],[Lat-Lon]])+1,9999)</f>
        <v xml:space="preserve"> 142.207540</v>
      </c>
    </row>
    <row r="101" spans="1:12" x14ac:dyDescent="0.25">
      <c r="A101" s="4">
        <v>44034</v>
      </c>
      <c r="B101" s="1"/>
      <c r="C101" s="1" t="s">
        <v>819</v>
      </c>
      <c r="D101" s="9" t="s">
        <v>572</v>
      </c>
      <c r="E101" s="2">
        <f>VIC_public_exposure_sites[[#This Row],[Date]]</f>
        <v>44034</v>
      </c>
      <c r="F101" s="2">
        <f>VIC_public_exposure_sites[[#This Row],[Exposure Date]]</f>
        <v>44034</v>
      </c>
      <c r="G101" s="2">
        <f>VIC_public_exposure_sites[[#This Row],[Date]]+14</f>
        <v>44048</v>
      </c>
      <c r="H101" s="2">
        <f>VIC_public_exposure_sites[[#This Row],[Onset of symptoms up to]]</f>
        <v>44048</v>
      </c>
      <c r="I101" s="2" t="s">
        <v>820</v>
      </c>
      <c r="J101" s="10" t="s">
        <v>821</v>
      </c>
      <c r="K101" s="1" t="str">
        <f>LEFT(VIC_public_exposure_sites[[#This Row],[Lat-Lon]],FIND(",",VIC_public_exposure_sites[[#This Row],[Lat-Lon]])-1)</f>
        <v>-37.960141</v>
      </c>
      <c r="L101" s="1" t="str">
        <f>MID(VIC_public_exposure_sites[[#This Row],[Lat-Lon]],FIND(",",VIC_public_exposure_sites[[#This Row],[Lat-Lon]])+1,9999)</f>
        <v xml:space="preserve"> 145.216820</v>
      </c>
    </row>
    <row r="102" spans="1:12" x14ac:dyDescent="0.25">
      <c r="A102" s="4">
        <v>44034</v>
      </c>
      <c r="B102" s="1"/>
      <c r="C102" s="1" t="s">
        <v>829</v>
      </c>
      <c r="D102" s="9" t="s">
        <v>572</v>
      </c>
      <c r="E102" s="2">
        <f>VIC_public_exposure_sites[[#This Row],[Date]]</f>
        <v>44034</v>
      </c>
      <c r="F102" s="2">
        <f>VIC_public_exposure_sites[[#This Row],[Exposure Date]]</f>
        <v>44034</v>
      </c>
      <c r="G102" s="2">
        <f>VIC_public_exposure_sites[[#This Row],[Date]]+14</f>
        <v>44048</v>
      </c>
      <c r="H102" s="2">
        <f>VIC_public_exposure_sites[[#This Row],[Onset of symptoms up to]]</f>
        <v>44048</v>
      </c>
      <c r="I102" s="2" t="s">
        <v>830</v>
      </c>
      <c r="J102" s="10" t="s">
        <v>831</v>
      </c>
      <c r="K102" s="1" t="str">
        <f>LEFT(VIC_public_exposure_sites[[#This Row],[Lat-Lon]],FIND(",",VIC_public_exposure_sites[[#This Row],[Lat-Lon]])-1)</f>
        <v>-37.672709</v>
      </c>
      <c r="L102" s="1" t="str">
        <f>MID(VIC_public_exposure_sites[[#This Row],[Lat-Lon]],FIND(",",VIC_public_exposure_sites[[#This Row],[Lat-Lon]])+1,9999)</f>
        <v xml:space="preserve"> 145.167002</v>
      </c>
    </row>
    <row r="103" spans="1:12" x14ac:dyDescent="0.25">
      <c r="A103" s="4">
        <v>44034</v>
      </c>
      <c r="B103" s="1"/>
      <c r="C103" s="1" t="s">
        <v>832</v>
      </c>
      <c r="D103" s="9" t="s">
        <v>572</v>
      </c>
      <c r="E103" s="2">
        <f>VIC_public_exposure_sites[[#This Row],[Date]]</f>
        <v>44034</v>
      </c>
      <c r="F103" s="2">
        <f>VIC_public_exposure_sites[[#This Row],[Exposure Date]]</f>
        <v>44034</v>
      </c>
      <c r="G103" s="2">
        <f>VIC_public_exposure_sites[[#This Row],[Date]]+14</f>
        <v>44048</v>
      </c>
      <c r="H103" s="2">
        <f>VIC_public_exposure_sites[[#This Row],[Onset of symptoms up to]]</f>
        <v>44048</v>
      </c>
      <c r="I103" s="2" t="s">
        <v>833</v>
      </c>
      <c r="J103" s="10" t="s">
        <v>834</v>
      </c>
      <c r="K103" s="1" t="str">
        <f>LEFT(VIC_public_exposure_sites[[#This Row],[Lat-Lon]],FIND(",",VIC_public_exposure_sites[[#This Row],[Lat-Lon]])-1)</f>
        <v>-37.644456</v>
      </c>
      <c r="L103" s="1" t="str">
        <f>MID(VIC_public_exposure_sites[[#This Row],[Lat-Lon]],FIND(",",VIC_public_exposure_sites[[#This Row],[Lat-Lon]])+1,9999)</f>
        <v xml:space="preserve"> 145.034240</v>
      </c>
    </row>
    <row r="104" spans="1:12" x14ac:dyDescent="0.25">
      <c r="A104" s="4">
        <v>44034</v>
      </c>
      <c r="B104" s="1"/>
      <c r="C104" s="1" t="s">
        <v>835</v>
      </c>
      <c r="D104" s="9" t="s">
        <v>572</v>
      </c>
      <c r="E104" s="2">
        <f>VIC_public_exposure_sites[[#This Row],[Date]]</f>
        <v>44034</v>
      </c>
      <c r="F104" s="2">
        <f>VIC_public_exposure_sites[[#This Row],[Exposure Date]]</f>
        <v>44034</v>
      </c>
      <c r="G104" s="2">
        <f>VIC_public_exposure_sites[[#This Row],[Date]]+14</f>
        <v>44048</v>
      </c>
      <c r="H104" s="2">
        <f>VIC_public_exposure_sites[[#This Row],[Onset of symptoms up to]]</f>
        <v>44048</v>
      </c>
      <c r="I104" s="10" t="s">
        <v>836</v>
      </c>
      <c r="J104" s="10" t="s">
        <v>837</v>
      </c>
      <c r="K104" s="1" t="str">
        <f>LEFT(VIC_public_exposure_sites[[#This Row],[Lat-Lon]],FIND(",",VIC_public_exposure_sites[[#This Row],[Lat-Lon]])-1)</f>
        <v>-37.723981</v>
      </c>
      <c r="L104" s="1" t="str">
        <f>MID(VIC_public_exposure_sites[[#This Row],[Lat-Lon]],FIND(",",VIC_public_exposure_sites[[#This Row],[Lat-Lon]])+1,9999)</f>
        <v xml:space="preserve"> 145.072371</v>
      </c>
    </row>
    <row r="105" spans="1:12" x14ac:dyDescent="0.25">
      <c r="A105" s="11">
        <v>44033</v>
      </c>
      <c r="B105" s="1"/>
      <c r="C105" s="1" t="s">
        <v>1102</v>
      </c>
      <c r="D105" s="7" t="s">
        <v>477</v>
      </c>
      <c r="E105" s="2">
        <f>VIC_public_exposure_sites[[#This Row],[Date]]</f>
        <v>44033</v>
      </c>
      <c r="F105" s="2">
        <f>VIC_public_exposure_sites[[#This Row],[Exposure Date]]</f>
        <v>44033</v>
      </c>
      <c r="G105" s="2">
        <f>VIC_public_exposure_sites[[#This Row],[Date]]+14</f>
        <v>44047</v>
      </c>
      <c r="H105" s="2">
        <f>VIC_public_exposure_sites[[#This Row],[Onset of symptoms up to]]</f>
        <v>44047</v>
      </c>
      <c r="I105" s="10" t="s">
        <v>1103</v>
      </c>
      <c r="J105" s="12" t="s">
        <v>1104</v>
      </c>
      <c r="K105" s="1" t="str">
        <f>LEFT(VIC_public_exposure_sites[[#This Row],[Lat-Lon]],FIND(",",VIC_public_exposure_sites[[#This Row],[Lat-Lon]])-1)</f>
        <v>-37.9654468</v>
      </c>
      <c r="L105" s="1" t="str">
        <f>MID(VIC_public_exposure_sites[[#This Row],[Lat-Lon]],FIND(",",VIC_public_exposure_sites[[#This Row],[Lat-Lon]])+1,9999)</f>
        <v>145.1708293</v>
      </c>
    </row>
    <row r="106" spans="1:12" x14ac:dyDescent="0.25">
      <c r="A106" s="11">
        <v>44033</v>
      </c>
      <c r="B106" s="1"/>
      <c r="C106" s="1" t="s">
        <v>825</v>
      </c>
      <c r="D106" s="7" t="s">
        <v>822</v>
      </c>
      <c r="E106" s="2">
        <f>VIC_public_exposure_sites[[#This Row],[Date]]</f>
        <v>44033</v>
      </c>
      <c r="F106" s="2">
        <f>VIC_public_exposure_sites[[#This Row],[Exposure Date]]</f>
        <v>44033</v>
      </c>
      <c r="G106" s="2">
        <f>VIC_public_exposure_sites[[#This Row],[Date]]+14</f>
        <v>44047</v>
      </c>
      <c r="H106" s="2">
        <f>VIC_public_exposure_sites[[#This Row],[Onset of symptoms up to]]</f>
        <v>44047</v>
      </c>
      <c r="I106" s="2" t="s">
        <v>823</v>
      </c>
      <c r="J106" s="10" t="s">
        <v>824</v>
      </c>
      <c r="K106" s="1" t="str">
        <f>LEFT(VIC_public_exposure_sites[[#This Row],[Lat-Lon]],FIND(",",VIC_public_exposure_sites[[#This Row],[Lat-Lon]])-1)</f>
        <v>-37.688612</v>
      </c>
      <c r="L106" s="1" t="str">
        <f>MID(VIC_public_exposure_sites[[#This Row],[Lat-Lon]],FIND(",",VIC_public_exposure_sites[[#This Row],[Lat-Lon]])+1,9999)</f>
        <v xml:space="preserve"> 144.890745</v>
      </c>
    </row>
    <row r="107" spans="1:12" x14ac:dyDescent="0.25">
      <c r="A107" s="11">
        <v>44033</v>
      </c>
      <c r="B107" s="1"/>
      <c r="C107" s="1" t="s">
        <v>826</v>
      </c>
      <c r="D107" s="7" t="s">
        <v>822</v>
      </c>
      <c r="E107" s="2">
        <f>VIC_public_exposure_sites[[#This Row],[Date]]</f>
        <v>44033</v>
      </c>
      <c r="F107" s="2">
        <f>VIC_public_exposure_sites[[#This Row],[Exposure Date]]</f>
        <v>44033</v>
      </c>
      <c r="G107" s="2">
        <f>VIC_public_exposure_sites[[#This Row],[Date]]+14</f>
        <v>44047</v>
      </c>
      <c r="H107" s="2">
        <f>VIC_public_exposure_sites[[#This Row],[Onset of symptoms up to]]</f>
        <v>44047</v>
      </c>
      <c r="I107" s="2" t="s">
        <v>827</v>
      </c>
      <c r="J107" s="10" t="s">
        <v>828</v>
      </c>
      <c r="K107" s="1" t="str">
        <f>LEFT(VIC_public_exposure_sites[[#This Row],[Lat-Lon]],FIND(",",VIC_public_exposure_sites[[#This Row],[Lat-Lon]])-1)</f>
        <v>-37.979076</v>
      </c>
      <c r="L107" s="1" t="str">
        <f>MID(VIC_public_exposure_sites[[#This Row],[Lat-Lon]],FIND(",",VIC_public_exposure_sites[[#This Row],[Lat-Lon]])+1,9999)</f>
        <v xml:space="preserve"> 145.208407</v>
      </c>
    </row>
    <row r="108" spans="1:12" x14ac:dyDescent="0.25">
      <c r="A108" s="11">
        <v>44033</v>
      </c>
      <c r="B108" s="1"/>
      <c r="C108" s="1" t="s">
        <v>803</v>
      </c>
      <c r="D108" s="7" t="s">
        <v>818</v>
      </c>
      <c r="E108" s="2">
        <f>VIC_public_exposure_sites[[#This Row],[Date]]</f>
        <v>44033</v>
      </c>
      <c r="F108" s="2">
        <f>VIC_public_exposure_sites[[#This Row],[Exposure Date]]</f>
        <v>44033</v>
      </c>
      <c r="G108" s="2">
        <f>VIC_public_exposure_sites[[#This Row],[Date]]+14</f>
        <v>44047</v>
      </c>
      <c r="H108" s="2">
        <f>VIC_public_exposure_sites[[#This Row],[Onset of symptoms up to]]</f>
        <v>44047</v>
      </c>
      <c r="I108" s="2" t="s">
        <v>808</v>
      </c>
      <c r="J108" s="10" t="s">
        <v>809</v>
      </c>
      <c r="K108" s="1" t="str">
        <f>LEFT(VIC_public_exposure_sites[[#This Row],[Lat-Lon]],FIND(",",VIC_public_exposure_sites[[#This Row],[Lat-Lon]])-1)</f>
        <v>-37.276639</v>
      </c>
      <c r="L108" s="1" t="str">
        <f>MID(VIC_public_exposure_sites[[#This Row],[Lat-Lon]],FIND(",",VIC_public_exposure_sites[[#This Row],[Lat-Lon]])+1,9999)</f>
        <v xml:space="preserve"> 142.981665</v>
      </c>
    </row>
    <row r="109" spans="1:12" x14ac:dyDescent="0.25">
      <c r="A109" s="11">
        <v>44033</v>
      </c>
      <c r="B109" s="1"/>
      <c r="C109" s="1" t="s">
        <v>804</v>
      </c>
      <c r="D109" s="7" t="s">
        <v>818</v>
      </c>
      <c r="E109" s="2">
        <f>VIC_public_exposure_sites[[#This Row],[Date]]</f>
        <v>44033</v>
      </c>
      <c r="F109" s="2">
        <f>VIC_public_exposure_sites[[#This Row],[Exposure Date]]</f>
        <v>44033</v>
      </c>
      <c r="G109" s="2">
        <f>VIC_public_exposure_sites[[#This Row],[Date]]+14</f>
        <v>44047</v>
      </c>
      <c r="H109" s="2">
        <f>VIC_public_exposure_sites[[#This Row],[Onset of symptoms up to]]</f>
        <v>44047</v>
      </c>
      <c r="I109" s="2" t="s">
        <v>810</v>
      </c>
      <c r="J109" s="10" t="s">
        <v>811</v>
      </c>
      <c r="K109" s="1" t="str">
        <f>LEFT(VIC_public_exposure_sites[[#This Row],[Lat-Lon]],FIND(",",VIC_public_exposure_sites[[#This Row],[Lat-Lon]])-1)</f>
        <v>-37.406612</v>
      </c>
      <c r="L109" s="1" t="str">
        <f>MID(VIC_public_exposure_sites[[#This Row],[Lat-Lon]],FIND(",",VIC_public_exposure_sites[[#This Row],[Lat-Lon]])+1,9999)</f>
        <v xml:space="preserve"> 143.488222</v>
      </c>
    </row>
    <row r="110" spans="1:12" x14ac:dyDescent="0.25">
      <c r="A110" s="11">
        <v>44033</v>
      </c>
      <c r="B110" s="1"/>
      <c r="C110" s="1" t="s">
        <v>805</v>
      </c>
      <c r="D110" s="7" t="s">
        <v>818</v>
      </c>
      <c r="E110" s="2">
        <f>VIC_public_exposure_sites[[#This Row],[Date]]</f>
        <v>44033</v>
      </c>
      <c r="F110" s="2">
        <f>VIC_public_exposure_sites[[#This Row],[Exposure Date]]</f>
        <v>44033</v>
      </c>
      <c r="G110" s="2">
        <f>VIC_public_exposure_sites[[#This Row],[Date]]+14</f>
        <v>44047</v>
      </c>
      <c r="H110" s="2">
        <f>VIC_public_exposure_sites[[#This Row],[Onset of symptoms up to]]</f>
        <v>44047</v>
      </c>
      <c r="I110" s="2" t="s">
        <v>812</v>
      </c>
      <c r="J110" s="10" t="s">
        <v>813</v>
      </c>
      <c r="K110" s="1" t="str">
        <f>LEFT(VIC_public_exposure_sites[[#This Row],[Lat-Lon]],FIND(",",VIC_public_exposure_sites[[#This Row],[Lat-Lon]])-1)</f>
        <v>-37.984741</v>
      </c>
      <c r="L110" s="1" t="str">
        <f>MID(VIC_public_exposure_sites[[#This Row],[Lat-Lon]],FIND(",",VIC_public_exposure_sites[[#This Row],[Lat-Lon]])+1,9999)</f>
        <v xml:space="preserve"> 144.350244</v>
      </c>
    </row>
    <row r="111" spans="1:12" x14ac:dyDescent="0.25">
      <c r="A111" s="11">
        <v>44033</v>
      </c>
      <c r="B111" s="1"/>
      <c r="C111" s="1" t="s">
        <v>806</v>
      </c>
      <c r="D111" s="7" t="s">
        <v>818</v>
      </c>
      <c r="E111" s="2">
        <f>VIC_public_exposure_sites[[#This Row],[Date]]</f>
        <v>44033</v>
      </c>
      <c r="F111" s="2">
        <f>VIC_public_exposure_sites[[#This Row],[Exposure Date]]</f>
        <v>44033</v>
      </c>
      <c r="G111" s="2">
        <f>VIC_public_exposure_sites[[#This Row],[Date]]+14</f>
        <v>44047</v>
      </c>
      <c r="H111" s="2">
        <f>VIC_public_exposure_sites[[#This Row],[Onset of symptoms up to]]</f>
        <v>44047</v>
      </c>
      <c r="I111" s="2" t="s">
        <v>814</v>
      </c>
      <c r="J111" s="10" t="s">
        <v>815</v>
      </c>
      <c r="K111" s="1" t="str">
        <f>LEFT(VIC_public_exposure_sites[[#This Row],[Lat-Lon]],FIND(",",VIC_public_exposure_sites[[#This Row],[Lat-Lon]])-1)</f>
        <v>-38.107920</v>
      </c>
      <c r="L111" s="1" t="str">
        <f>MID(VIC_public_exposure_sites[[#This Row],[Lat-Lon]],FIND(",",VIC_public_exposure_sites[[#This Row],[Lat-Lon]])+1,9999)</f>
        <v xml:space="preserve"> 146.970390</v>
      </c>
    </row>
    <row r="112" spans="1:12" x14ac:dyDescent="0.25">
      <c r="A112" s="11">
        <v>44033</v>
      </c>
      <c r="B112" s="1"/>
      <c r="C112" s="1" t="s">
        <v>807</v>
      </c>
      <c r="D112" s="7" t="s">
        <v>818</v>
      </c>
      <c r="E112" s="2">
        <f>VIC_public_exposure_sites[[#This Row],[Date]]</f>
        <v>44033</v>
      </c>
      <c r="F112" s="2">
        <f>VIC_public_exposure_sites[[#This Row],[Exposure Date]]</f>
        <v>44033</v>
      </c>
      <c r="G112" s="2">
        <f>VIC_public_exposure_sites[[#This Row],[Date]]+14</f>
        <v>44047</v>
      </c>
      <c r="H112" s="2">
        <f>VIC_public_exposure_sites[[#This Row],[Onset of symptoms up to]]</f>
        <v>44047</v>
      </c>
      <c r="I112" s="2" t="s">
        <v>816</v>
      </c>
      <c r="J112" s="10" t="s">
        <v>817</v>
      </c>
      <c r="K112" s="1" t="str">
        <f>LEFT(VIC_public_exposure_sites[[#This Row],[Lat-Lon]],FIND(",",VIC_public_exposure_sites[[#This Row],[Lat-Lon]])-1)</f>
        <v>-37.080793</v>
      </c>
      <c r="L112" s="1" t="str">
        <f>MID(VIC_public_exposure_sites[[#This Row],[Lat-Lon]],FIND(",",VIC_public_exposure_sites[[#This Row],[Lat-Lon]])+1,9999)</f>
        <v xml:space="preserve"> 144.239074</v>
      </c>
    </row>
    <row r="113" spans="1:12" x14ac:dyDescent="0.25">
      <c r="A113" s="11">
        <v>44033</v>
      </c>
      <c r="B113" s="5"/>
      <c r="C113" s="5" t="s">
        <v>784</v>
      </c>
      <c r="D113" s="9" t="s">
        <v>572</v>
      </c>
      <c r="E113" s="2">
        <f>VIC_public_exposure_sites[[#This Row],[Date]]</f>
        <v>44033</v>
      </c>
      <c r="F113" s="2">
        <f>VIC_public_exposure_sites[[#This Row],[Exposure Date]]</f>
        <v>44033</v>
      </c>
      <c r="G113" s="2">
        <f>VIC_public_exposure_sites[[#This Row],[Date]]+14</f>
        <v>44047</v>
      </c>
      <c r="H113" s="2">
        <f>VIC_public_exposure_sites[[#This Row],[Onset of symptoms up to]]</f>
        <v>44047</v>
      </c>
      <c r="I113" s="2" t="s">
        <v>785</v>
      </c>
      <c r="J113" s="10" t="s">
        <v>786</v>
      </c>
      <c r="K113" s="1" t="str">
        <f>LEFT(VIC_public_exposure_sites[[#This Row],[Lat-Lon]],FIND(",",VIC_public_exposure_sites[[#This Row],[Lat-Lon]])-1)</f>
        <v>-37.740272</v>
      </c>
      <c r="L113" s="1" t="str">
        <f>MID(VIC_public_exposure_sites[[#This Row],[Lat-Lon]],FIND(",",VIC_public_exposure_sites[[#This Row],[Lat-Lon]])+1,9999)</f>
        <v xml:space="preserve"> 145.026240</v>
      </c>
    </row>
    <row r="114" spans="1:12" x14ac:dyDescent="0.25">
      <c r="A114" s="11">
        <v>44033</v>
      </c>
      <c r="B114" s="5"/>
      <c r="C114" s="5" t="s">
        <v>787</v>
      </c>
      <c r="D114" s="9" t="s">
        <v>572</v>
      </c>
      <c r="E114" s="2">
        <f>VIC_public_exposure_sites[[#This Row],[Date]]</f>
        <v>44033</v>
      </c>
      <c r="F114" s="2">
        <f>VIC_public_exposure_sites[[#This Row],[Exposure Date]]</f>
        <v>44033</v>
      </c>
      <c r="G114" s="2">
        <f>VIC_public_exposure_sites[[#This Row],[Date]]+14</f>
        <v>44047</v>
      </c>
      <c r="H114" s="2">
        <f>VIC_public_exposure_sites[[#This Row],[Onset of symptoms up to]]</f>
        <v>44047</v>
      </c>
      <c r="I114" s="2" t="s">
        <v>788</v>
      </c>
      <c r="J114" s="10" t="s">
        <v>789</v>
      </c>
      <c r="K114" s="1" t="str">
        <f>LEFT(VIC_public_exposure_sites[[#This Row],[Lat-Lon]],FIND(",",VIC_public_exposure_sites[[#This Row],[Lat-Lon]])-1)</f>
        <v>-37.798240</v>
      </c>
      <c r="L114" s="1" t="str">
        <f>MID(VIC_public_exposure_sites[[#This Row],[Lat-Lon]],FIND(",",VIC_public_exposure_sites[[#This Row],[Lat-Lon]])+1,9999)</f>
        <v xml:space="preserve"> 144.892457</v>
      </c>
    </row>
    <row r="115" spans="1:12" x14ac:dyDescent="0.25">
      <c r="A115" s="11">
        <v>44033</v>
      </c>
      <c r="B115" s="5"/>
      <c r="C115" s="5" t="s">
        <v>790</v>
      </c>
      <c r="D115" s="9" t="s">
        <v>572</v>
      </c>
      <c r="E115" s="2">
        <f>VIC_public_exposure_sites[[#This Row],[Date]]</f>
        <v>44033</v>
      </c>
      <c r="F115" s="2">
        <f>VIC_public_exposure_sites[[#This Row],[Exposure Date]]</f>
        <v>44033</v>
      </c>
      <c r="G115" s="2">
        <f>VIC_public_exposure_sites[[#This Row],[Date]]+14</f>
        <v>44047</v>
      </c>
      <c r="H115" s="2">
        <f>VIC_public_exposure_sites[[#This Row],[Onset of symptoms up to]]</f>
        <v>44047</v>
      </c>
      <c r="I115" s="2" t="s">
        <v>801</v>
      </c>
      <c r="J115" s="10" t="s">
        <v>802</v>
      </c>
      <c r="K115" s="1" t="str">
        <f>LEFT(VIC_public_exposure_sites[[#This Row],[Lat-Lon]],FIND(",",VIC_public_exposure_sites[[#This Row],[Lat-Lon]])-1)</f>
        <v>-37.794793</v>
      </c>
      <c r="L115" s="1" t="str">
        <f>MID(VIC_public_exposure_sites[[#This Row],[Lat-Lon]],FIND(",",VIC_public_exposure_sites[[#This Row],[Lat-Lon]])+1,9999)</f>
        <v xml:space="preserve"> 144.875317</v>
      </c>
    </row>
    <row r="116" spans="1:12" x14ac:dyDescent="0.25">
      <c r="A116" s="4">
        <v>44032</v>
      </c>
      <c r="B116" s="5"/>
      <c r="C116" s="5" t="s">
        <v>1121</v>
      </c>
      <c r="D116" s="7" t="s">
        <v>477</v>
      </c>
      <c r="E116" s="2">
        <f>VIC_public_exposure_sites[[#This Row],[Date]]</f>
        <v>44032</v>
      </c>
      <c r="F116" s="2">
        <f>VIC_public_exposure_sites[[#This Row],[Exposure Date]]</f>
        <v>44032</v>
      </c>
      <c r="G116" s="2">
        <f>VIC_public_exposure_sites[[#This Row],[Date]]+14</f>
        <v>44046</v>
      </c>
      <c r="H116" s="2">
        <f>VIC_public_exposure_sites[[#This Row],[Onset of symptoms up to]]</f>
        <v>44046</v>
      </c>
      <c r="I116" s="2" t="s">
        <v>1122</v>
      </c>
      <c r="J116" s="12" t="s">
        <v>1123</v>
      </c>
      <c r="K116" s="1" t="str">
        <f>LEFT(VIC_public_exposure_sites[[#This Row],[Lat-Lon]],FIND(",",VIC_public_exposure_sites[[#This Row],[Lat-Lon]])-1)</f>
        <v>-37.7849626</v>
      </c>
      <c r="L116" s="1" t="str">
        <f>MID(VIC_public_exposure_sites[[#This Row],[Lat-Lon]],FIND(",",VIC_public_exposure_sites[[#This Row],[Lat-Lon]])+1,9999)</f>
        <v>145.3131197</v>
      </c>
    </row>
    <row r="117" spans="1:12" x14ac:dyDescent="0.25">
      <c r="A117" s="4">
        <v>44032</v>
      </c>
      <c r="B117" s="5"/>
      <c r="C117" s="5" t="s">
        <v>791</v>
      </c>
      <c r="D117" s="7" t="s">
        <v>792</v>
      </c>
      <c r="E117" s="2">
        <f>VIC_public_exposure_sites[[#This Row],[Date]]</f>
        <v>44032</v>
      </c>
      <c r="F117" s="2">
        <f>VIC_public_exposure_sites[[#This Row],[Exposure Date]]</f>
        <v>44032</v>
      </c>
      <c r="G117" s="2">
        <f>VIC_public_exposure_sites[[#This Row],[Date]]+14</f>
        <v>44046</v>
      </c>
      <c r="H117" s="2">
        <f>VIC_public_exposure_sites[[#This Row],[Onset of symptoms up to]]</f>
        <v>44046</v>
      </c>
      <c r="I117" s="2" t="s">
        <v>793</v>
      </c>
      <c r="J117" s="10" t="s">
        <v>794</v>
      </c>
      <c r="K117" s="1" t="str">
        <f>LEFT(VIC_public_exposure_sites[[#This Row],[Lat-Lon]],FIND(",",VIC_public_exposure_sites[[#This Row],[Lat-Lon]])-1)</f>
        <v>-37.761187</v>
      </c>
      <c r="L117" s="1" t="str">
        <f>MID(VIC_public_exposure_sites[[#This Row],[Lat-Lon]],FIND(",",VIC_public_exposure_sites[[#This Row],[Lat-Lon]])+1,9999)</f>
        <v xml:space="preserve"> 144.968198</v>
      </c>
    </row>
    <row r="118" spans="1:12" x14ac:dyDescent="0.25">
      <c r="A118" s="4">
        <v>44032</v>
      </c>
      <c r="B118" s="5"/>
      <c r="C118" s="5" t="s">
        <v>795</v>
      </c>
      <c r="D118" s="7" t="s">
        <v>792</v>
      </c>
      <c r="E118" s="2">
        <f>VIC_public_exposure_sites[[#This Row],[Date]]</f>
        <v>44032</v>
      </c>
      <c r="F118" s="2">
        <f>VIC_public_exposure_sites[[#This Row],[Exposure Date]]</f>
        <v>44032</v>
      </c>
      <c r="G118" s="2">
        <f>VIC_public_exposure_sites[[#This Row],[Date]]+14</f>
        <v>44046</v>
      </c>
      <c r="H118" s="2">
        <f>VIC_public_exposure_sites[[#This Row],[Onset of symptoms up to]]</f>
        <v>44046</v>
      </c>
      <c r="I118" s="2" t="s">
        <v>796</v>
      </c>
      <c r="J118" s="10" t="s">
        <v>797</v>
      </c>
      <c r="K118" s="1" t="str">
        <f>LEFT(VIC_public_exposure_sites[[#This Row],[Lat-Lon]],FIND(",",VIC_public_exposure_sites[[#This Row],[Lat-Lon]])-1)</f>
        <v>-37.863882</v>
      </c>
      <c r="L118" s="1" t="str">
        <f>MID(VIC_public_exposure_sites[[#This Row],[Lat-Lon]],FIND(",",VIC_public_exposure_sites[[#This Row],[Lat-Lon]])+1,9999)</f>
        <v xml:space="preserve"> 145.081757</v>
      </c>
    </row>
    <row r="119" spans="1:12" x14ac:dyDescent="0.25">
      <c r="A119" s="4">
        <v>44032</v>
      </c>
      <c r="B119" s="5"/>
      <c r="C119" s="5" t="s">
        <v>798</v>
      </c>
      <c r="D119" s="7" t="s">
        <v>792</v>
      </c>
      <c r="E119" s="2">
        <f>VIC_public_exposure_sites[[#This Row],[Date]]</f>
        <v>44032</v>
      </c>
      <c r="F119" s="2">
        <f>VIC_public_exposure_sites[[#This Row],[Exposure Date]]</f>
        <v>44032</v>
      </c>
      <c r="G119" s="2">
        <f>VIC_public_exposure_sites[[#This Row],[Date]]+14</f>
        <v>44046</v>
      </c>
      <c r="H119" s="2">
        <f>VIC_public_exposure_sites[[#This Row],[Onset of symptoms up to]]</f>
        <v>44046</v>
      </c>
      <c r="I119" s="2" t="s">
        <v>799</v>
      </c>
      <c r="J119" s="10" t="s">
        <v>800</v>
      </c>
      <c r="K119" s="1" t="str">
        <f>LEFT(VIC_public_exposure_sites[[#This Row],[Lat-Lon]],FIND(",",VIC_public_exposure_sites[[#This Row],[Lat-Lon]])-1)</f>
        <v>-37.776049</v>
      </c>
      <c r="L119" s="1" t="str">
        <f>MID(VIC_public_exposure_sites[[#This Row],[Lat-Lon]],FIND(",",VIC_public_exposure_sites[[#This Row],[Lat-Lon]])+1,9999)</f>
        <v xml:space="preserve"> 144.939282</v>
      </c>
    </row>
    <row r="120" spans="1:12" x14ac:dyDescent="0.25">
      <c r="A120" s="4">
        <v>44032</v>
      </c>
      <c r="B120" s="1"/>
      <c r="C120" s="1" t="s">
        <v>765</v>
      </c>
      <c r="D120" s="7" t="s">
        <v>762</v>
      </c>
      <c r="E120" s="2">
        <f>VIC_public_exposure_sites[[#This Row],[Date]]</f>
        <v>44032</v>
      </c>
      <c r="F120" s="2">
        <f>VIC_public_exposure_sites[[#This Row],[Exposure Date]]</f>
        <v>44032</v>
      </c>
      <c r="G120" s="2">
        <f>VIC_public_exposure_sites[[#This Row],[Date]]+14</f>
        <v>44046</v>
      </c>
      <c r="H120" s="2">
        <f>VIC_public_exposure_sites[[#This Row],[Onset of symptoms up to]]</f>
        <v>44046</v>
      </c>
      <c r="I120" s="2" t="s">
        <v>766</v>
      </c>
      <c r="J120" s="10" t="s">
        <v>767</v>
      </c>
      <c r="K120" s="1" t="str">
        <f>LEFT(VIC_public_exposure_sites[[#This Row],[Lat-Lon]],FIND(",",VIC_public_exposure_sites[[#This Row],[Lat-Lon]])-1)</f>
        <v>-37.774172</v>
      </c>
      <c r="L120" s="1" t="str">
        <f>MID(VIC_public_exposure_sites[[#This Row],[Lat-Lon]],FIND(",",VIC_public_exposure_sites[[#This Row],[Lat-Lon]])+1,9999)</f>
        <v xml:space="preserve"> 144.989536</v>
      </c>
    </row>
    <row r="121" spans="1:12" x14ac:dyDescent="0.25">
      <c r="A121" s="4">
        <v>44032</v>
      </c>
      <c r="B121" s="1"/>
      <c r="C121" s="1" t="s">
        <v>768</v>
      </c>
      <c r="D121" s="7" t="s">
        <v>762</v>
      </c>
      <c r="E121" s="2">
        <f>VIC_public_exposure_sites[[#This Row],[Date]]</f>
        <v>44032</v>
      </c>
      <c r="F121" s="2">
        <f>VIC_public_exposure_sites[[#This Row],[Exposure Date]]</f>
        <v>44032</v>
      </c>
      <c r="G121" s="2">
        <f>VIC_public_exposure_sites[[#This Row],[Date]]+14</f>
        <v>44046</v>
      </c>
      <c r="H121" s="2">
        <f>VIC_public_exposure_sites[[#This Row],[Onset of symptoms up to]]</f>
        <v>44046</v>
      </c>
      <c r="I121" s="2" t="s">
        <v>769</v>
      </c>
      <c r="J121" s="10" t="s">
        <v>770</v>
      </c>
      <c r="K121" s="1" t="str">
        <f>LEFT(VIC_public_exposure_sites[[#This Row],[Lat-Lon]],FIND(",",VIC_public_exposure_sites[[#This Row],[Lat-Lon]])-1)</f>
        <v>-37.784907</v>
      </c>
      <c r="L121" s="1" t="str">
        <f>MID(VIC_public_exposure_sites[[#This Row],[Lat-Lon]],FIND(",",VIC_public_exposure_sites[[#This Row],[Lat-Lon]])+1,9999)</f>
        <v xml:space="preserve"> 144.987529</v>
      </c>
    </row>
    <row r="122" spans="1:12" x14ac:dyDescent="0.25">
      <c r="A122" s="4">
        <v>44032</v>
      </c>
      <c r="B122" s="1"/>
      <c r="C122" s="1" t="s">
        <v>973</v>
      </c>
      <c r="D122" s="7" t="s">
        <v>750</v>
      </c>
      <c r="E122" s="2">
        <f>VIC_public_exposure_sites[[#This Row],[Date]]</f>
        <v>44032</v>
      </c>
      <c r="F122" s="2">
        <f>VIC_public_exposure_sites[[#This Row],[Exposure Date]]</f>
        <v>44032</v>
      </c>
      <c r="G122" s="2">
        <f>VIC_public_exposure_sites[[#This Row],[Date]]+14</f>
        <v>44046</v>
      </c>
      <c r="H122" s="2">
        <f>VIC_public_exposure_sites[[#This Row],[Onset of symptoms up to]]</f>
        <v>44046</v>
      </c>
      <c r="I122" s="2" t="s">
        <v>774</v>
      </c>
      <c r="J122" s="10" t="s">
        <v>775</v>
      </c>
      <c r="K122" s="1" t="str">
        <f>LEFT(VIC_public_exposure_sites[[#This Row],[Lat-Lon]],FIND(",",VIC_public_exposure_sites[[#This Row],[Lat-Lon]])-1)</f>
        <v>-38.130237</v>
      </c>
      <c r="L122" s="1" t="str">
        <f>MID(VIC_public_exposure_sites[[#This Row],[Lat-Lon]],FIND(",",VIC_public_exposure_sites[[#This Row],[Lat-Lon]])+1,9999)</f>
        <v xml:space="preserve"> 144.330112</v>
      </c>
    </row>
    <row r="123" spans="1:12" x14ac:dyDescent="0.25">
      <c r="A123" s="4">
        <v>44032</v>
      </c>
      <c r="B123" s="1"/>
      <c r="C123" s="1" t="s">
        <v>777</v>
      </c>
      <c r="D123" s="7" t="s">
        <v>778</v>
      </c>
      <c r="E123" s="2">
        <f>VIC_public_exposure_sites[[#This Row],[Date]]</f>
        <v>44032</v>
      </c>
      <c r="F123" s="2">
        <f>VIC_public_exposure_sites[[#This Row],[Exposure Date]]</f>
        <v>44032</v>
      </c>
      <c r="G123" s="2">
        <f>VIC_public_exposure_sites[[#This Row],[Date]]+14</f>
        <v>44046</v>
      </c>
      <c r="H123" s="2">
        <f>VIC_public_exposure_sites[[#This Row],[Onset of symptoms up to]]</f>
        <v>44046</v>
      </c>
      <c r="I123" s="2" t="s">
        <v>779</v>
      </c>
      <c r="J123" s="10" t="s">
        <v>780</v>
      </c>
      <c r="K123" s="1" t="str">
        <f>LEFT(VIC_public_exposure_sites[[#This Row],[Lat-Lon]],FIND(",",VIC_public_exposure_sites[[#This Row],[Lat-Lon]])-1)</f>
        <v>-37.873714</v>
      </c>
      <c r="L123" s="1" t="str">
        <f>MID(VIC_public_exposure_sites[[#This Row],[Lat-Lon]],FIND(",",VIC_public_exposure_sites[[#This Row],[Lat-Lon]])+1,9999)</f>
        <v xml:space="preserve"> 144.602056</v>
      </c>
    </row>
    <row r="124" spans="1:12" x14ac:dyDescent="0.25">
      <c r="A124" s="4">
        <v>44032</v>
      </c>
      <c r="B124" s="1"/>
      <c r="C124" s="1" t="s">
        <v>726</v>
      </c>
      <c r="D124" s="7" t="s">
        <v>750</v>
      </c>
      <c r="E124" s="2">
        <f>VIC_public_exposure_sites[[#This Row],[Date]]</f>
        <v>44032</v>
      </c>
      <c r="F124" s="2">
        <f>VIC_public_exposure_sites[[#This Row],[Exposure Date]]</f>
        <v>44032</v>
      </c>
      <c r="G124" s="2">
        <f>VIC_public_exposure_sites[[#This Row],[Date]]+14</f>
        <v>44046</v>
      </c>
      <c r="H124" s="2">
        <f>VIC_public_exposure_sites[[#This Row],[Onset of symptoms up to]]</f>
        <v>44046</v>
      </c>
      <c r="I124" s="2" t="s">
        <v>727</v>
      </c>
      <c r="J124" s="10" t="s">
        <v>728</v>
      </c>
      <c r="K124" s="1" t="str">
        <f>LEFT(VIC_public_exposure_sites[[#This Row],[Lat-Lon]],FIND(",",VIC_public_exposure_sites[[#This Row],[Lat-Lon]])-1)</f>
        <v>-38.160410</v>
      </c>
      <c r="L124" s="1" t="str">
        <f>MID(VIC_public_exposure_sites[[#This Row],[Lat-Lon]],FIND(",",VIC_public_exposure_sites[[#This Row],[Lat-Lon]])+1,9999)</f>
        <v xml:space="preserve"> 145.126504</v>
      </c>
    </row>
    <row r="125" spans="1:12" x14ac:dyDescent="0.25">
      <c r="A125" s="4">
        <v>44032</v>
      </c>
      <c r="B125" s="1"/>
      <c r="C125" s="1" t="s">
        <v>93</v>
      </c>
      <c r="D125" s="7" t="s">
        <v>750</v>
      </c>
      <c r="E125" s="2">
        <f>VIC_public_exposure_sites[[#This Row],[Date]]</f>
        <v>44032</v>
      </c>
      <c r="F125" s="2">
        <f>VIC_public_exposure_sites[[#This Row],[Exposure Date]]</f>
        <v>44032</v>
      </c>
      <c r="G125" s="2">
        <f>VIC_public_exposure_sites[[#This Row],[Date]]+14</f>
        <v>44046</v>
      </c>
      <c r="H125" s="2">
        <f>VIC_public_exposure_sites[[#This Row],[Onset of symptoms up to]]</f>
        <v>44046</v>
      </c>
      <c r="I125" s="1" t="s">
        <v>135</v>
      </c>
      <c r="J125" s="1"/>
      <c r="K125" s="1">
        <v>-37.844318000000001</v>
      </c>
      <c r="L125" s="1">
        <v>145.009818</v>
      </c>
    </row>
    <row r="126" spans="1:12" x14ac:dyDescent="0.25">
      <c r="A126" s="4">
        <v>44032</v>
      </c>
      <c r="B126" s="1"/>
      <c r="C126" s="1" t="s">
        <v>731</v>
      </c>
      <c r="D126" s="7" t="s">
        <v>750</v>
      </c>
      <c r="E126" s="2">
        <f>VIC_public_exposure_sites[[#This Row],[Date]]</f>
        <v>44032</v>
      </c>
      <c r="F126" s="2">
        <f>VIC_public_exposure_sites[[#This Row],[Exposure Date]]</f>
        <v>44032</v>
      </c>
      <c r="G126" s="2">
        <f>VIC_public_exposure_sites[[#This Row],[Date]]+14</f>
        <v>44046</v>
      </c>
      <c r="H126" s="2">
        <f>VIC_public_exposure_sites[[#This Row],[Onset of symptoms up to]]</f>
        <v>44046</v>
      </c>
      <c r="I126" s="2" t="s">
        <v>729</v>
      </c>
      <c r="J126" s="10" t="s">
        <v>730</v>
      </c>
      <c r="K126" s="1" t="str">
        <f>LEFT(VIC_public_exposure_sites[[#This Row],[Lat-Lon]],FIND(",",VIC_public_exposure_sites[[#This Row],[Lat-Lon]])-1)</f>
        <v>-37.728864</v>
      </c>
      <c r="L126" s="1" t="str">
        <f>MID(VIC_public_exposure_sites[[#This Row],[Lat-Lon]],FIND(",",VIC_public_exposure_sites[[#This Row],[Lat-Lon]])+1,9999)</f>
        <v xml:space="preserve"> 145.058914</v>
      </c>
    </row>
    <row r="127" spans="1:12" x14ac:dyDescent="0.25">
      <c r="A127" s="4">
        <v>44032</v>
      </c>
      <c r="B127" s="1"/>
      <c r="C127" s="1" t="s">
        <v>732</v>
      </c>
      <c r="D127" s="6" t="s">
        <v>572</v>
      </c>
      <c r="E127" s="2">
        <f>VIC_public_exposure_sites[[#This Row],[Date]]</f>
        <v>44032</v>
      </c>
      <c r="F127" s="2">
        <f>VIC_public_exposure_sites[[#This Row],[Exposure Date]]</f>
        <v>44032</v>
      </c>
      <c r="G127" s="2">
        <f>VIC_public_exposure_sites[[#This Row],[Date]]+14</f>
        <v>44046</v>
      </c>
      <c r="H127" s="2">
        <f>VIC_public_exposure_sites[[#This Row],[Onset of symptoms up to]]</f>
        <v>44046</v>
      </c>
      <c r="I127" s="2" t="s">
        <v>733</v>
      </c>
      <c r="J127" s="10" t="s">
        <v>734</v>
      </c>
      <c r="K127" s="1" t="str">
        <f>LEFT(VIC_public_exposure_sites[[#This Row],[Lat-Lon]],FIND(",",VIC_public_exposure_sites[[#This Row],[Lat-Lon]])-1)</f>
        <v>-37.696010</v>
      </c>
      <c r="L127" s="1" t="str">
        <f>MID(VIC_public_exposure_sites[[#This Row],[Lat-Lon]],FIND(",",VIC_public_exposure_sites[[#This Row],[Lat-Lon]])+1,9999)</f>
        <v xml:space="preserve"> 144.966614</v>
      </c>
    </row>
    <row r="128" spans="1:12" x14ac:dyDescent="0.25">
      <c r="A128" s="4">
        <v>44032</v>
      </c>
      <c r="B128" s="1"/>
      <c r="C128" s="1" t="s">
        <v>735</v>
      </c>
      <c r="D128" s="7" t="s">
        <v>750</v>
      </c>
      <c r="E128" s="2">
        <f>VIC_public_exposure_sites[[#This Row],[Date]]</f>
        <v>44032</v>
      </c>
      <c r="F128" s="2">
        <f>VIC_public_exposure_sites[[#This Row],[Exposure Date]]</f>
        <v>44032</v>
      </c>
      <c r="G128" s="2">
        <f>VIC_public_exposure_sites[[#This Row],[Date]]+14</f>
        <v>44046</v>
      </c>
      <c r="H128" s="2">
        <f>VIC_public_exposure_sites[[#This Row],[Onset of symptoms up to]]</f>
        <v>44046</v>
      </c>
      <c r="I128" s="2" t="s">
        <v>736</v>
      </c>
      <c r="J128" s="10" t="s">
        <v>737</v>
      </c>
      <c r="K128" s="1" t="str">
        <f>LEFT(VIC_public_exposure_sites[[#This Row],[Lat-Lon]],FIND(",",VIC_public_exposure_sites[[#This Row],[Lat-Lon]])-1)</f>
        <v>-37.718114</v>
      </c>
      <c r="L128" s="1" t="str">
        <f>MID(VIC_public_exposure_sites[[#This Row],[Lat-Lon]],FIND(",",VIC_public_exposure_sites[[#This Row],[Lat-Lon]])+1,9999)</f>
        <v xml:space="preserve"> 144.934475</v>
      </c>
    </row>
    <row r="129" spans="1:12" x14ac:dyDescent="0.25">
      <c r="A129" s="4">
        <v>44032</v>
      </c>
      <c r="B129" s="1"/>
      <c r="C129" s="1" t="s">
        <v>738</v>
      </c>
      <c r="D129" s="7" t="s">
        <v>750</v>
      </c>
      <c r="E129" s="2">
        <f>VIC_public_exposure_sites[[#This Row],[Date]]</f>
        <v>44032</v>
      </c>
      <c r="F129" s="2">
        <f>VIC_public_exposure_sites[[#This Row],[Exposure Date]]</f>
        <v>44032</v>
      </c>
      <c r="G129" s="2">
        <f>VIC_public_exposure_sites[[#This Row],[Date]]+14</f>
        <v>44046</v>
      </c>
      <c r="H129" s="2">
        <f>VIC_public_exposure_sites[[#This Row],[Onset of symptoms up to]]</f>
        <v>44046</v>
      </c>
      <c r="I129" s="2" t="s">
        <v>739</v>
      </c>
      <c r="J129" s="10" t="s">
        <v>740</v>
      </c>
      <c r="K129" s="1" t="str">
        <f>LEFT(VIC_public_exposure_sites[[#This Row],[Lat-Lon]],FIND(",",VIC_public_exposure_sites[[#This Row],[Lat-Lon]])-1)</f>
        <v>-37.630758</v>
      </c>
      <c r="L129" s="1" t="str">
        <f>MID(VIC_public_exposure_sites[[#This Row],[Lat-Lon]],FIND(",",VIC_public_exposure_sites[[#This Row],[Lat-Lon]])+1,9999)</f>
        <v xml:space="preserve"> 144.930290</v>
      </c>
    </row>
    <row r="130" spans="1:12" x14ac:dyDescent="0.25">
      <c r="A130" s="4">
        <v>44032</v>
      </c>
      <c r="B130" s="1"/>
      <c r="C130" s="1" t="s">
        <v>753</v>
      </c>
      <c r="D130" s="7" t="s">
        <v>750</v>
      </c>
      <c r="E130" s="2">
        <f>VIC_public_exposure_sites[[#This Row],[Date]]</f>
        <v>44032</v>
      </c>
      <c r="F130" s="2">
        <f>VIC_public_exposure_sites[[#This Row],[Exposure Date]]</f>
        <v>44032</v>
      </c>
      <c r="G130" s="2">
        <f>VIC_public_exposure_sites[[#This Row],[Date]]+14</f>
        <v>44046</v>
      </c>
      <c r="H130" s="2">
        <f>VIC_public_exposure_sites[[#This Row],[Onset of symptoms up to]]</f>
        <v>44046</v>
      </c>
      <c r="I130" s="2" t="s">
        <v>741</v>
      </c>
      <c r="J130" s="10" t="s">
        <v>742</v>
      </c>
      <c r="K130" s="1" t="str">
        <f>LEFT(VIC_public_exposure_sites[[#This Row],[Lat-Lon]],FIND(",",VIC_public_exposure_sites[[#This Row],[Lat-Lon]])-1)</f>
        <v>-37.776975</v>
      </c>
      <c r="L130" s="1" t="str">
        <f>MID(VIC_public_exposure_sites[[#This Row],[Lat-Lon]],FIND(",",VIC_public_exposure_sites[[#This Row],[Lat-Lon]])+1,9999)</f>
        <v xml:space="preserve"> 144.945633</v>
      </c>
    </row>
    <row r="131" spans="1:12" x14ac:dyDescent="0.25">
      <c r="A131" s="4">
        <v>44032</v>
      </c>
      <c r="B131" s="1"/>
      <c r="C131" s="1" t="s">
        <v>743</v>
      </c>
      <c r="D131" s="7" t="s">
        <v>750</v>
      </c>
      <c r="E131" s="2">
        <f>VIC_public_exposure_sites[[#This Row],[Date]]</f>
        <v>44032</v>
      </c>
      <c r="F131" s="2">
        <f>VIC_public_exposure_sites[[#This Row],[Exposure Date]]</f>
        <v>44032</v>
      </c>
      <c r="G131" s="2">
        <f>VIC_public_exposure_sites[[#This Row],[Date]]+14</f>
        <v>44046</v>
      </c>
      <c r="H131" s="2">
        <f>VIC_public_exposure_sites[[#This Row],[Onset of symptoms up to]]</f>
        <v>44046</v>
      </c>
      <c r="I131" s="2" t="s">
        <v>744</v>
      </c>
      <c r="J131" s="10" t="s">
        <v>745</v>
      </c>
      <c r="K131" s="1" t="str">
        <f>LEFT(VIC_public_exposure_sites[[#This Row],[Lat-Lon]],FIND(",",VIC_public_exposure_sites[[#This Row],[Lat-Lon]])-1)</f>
        <v>-38.350575</v>
      </c>
      <c r="L131" s="1" t="str">
        <f>MID(VIC_public_exposure_sites[[#This Row],[Lat-Lon]],FIND(",",VIC_public_exposure_sites[[#This Row],[Lat-Lon]])+1,9999)</f>
        <v xml:space="preserve"> 143.576423</v>
      </c>
    </row>
    <row r="132" spans="1:12" x14ac:dyDescent="0.25">
      <c r="A132" s="4">
        <v>44032</v>
      </c>
      <c r="B132" s="1"/>
      <c r="C132" s="1" t="s">
        <v>975</v>
      </c>
      <c r="D132" s="7" t="s">
        <v>750</v>
      </c>
      <c r="E132" s="2">
        <f>VIC_public_exposure_sites[[#This Row],[Date]]</f>
        <v>44032</v>
      </c>
      <c r="F132" s="2">
        <f>VIC_public_exposure_sites[[#This Row],[Exposure Date]]</f>
        <v>44032</v>
      </c>
      <c r="G132" s="2">
        <f>VIC_public_exposure_sites[[#This Row],[Date]]+14</f>
        <v>44046</v>
      </c>
      <c r="H132" s="2">
        <f>VIC_public_exposure_sites[[#This Row],[Onset of symptoms up to]]</f>
        <v>44046</v>
      </c>
      <c r="I132" s="2" t="s">
        <v>751</v>
      </c>
      <c r="J132" s="10" t="s">
        <v>752</v>
      </c>
      <c r="K132" s="1" t="str">
        <f>LEFT(VIC_public_exposure_sites[[#This Row],[Lat-Lon]],FIND(",",VIC_public_exposure_sites[[#This Row],[Lat-Lon]])-1)</f>
        <v>-37.828248</v>
      </c>
      <c r="L132" s="1" t="str">
        <f>MID(VIC_public_exposure_sites[[#This Row],[Lat-Lon]],FIND(",",VIC_public_exposure_sites[[#This Row],[Lat-Lon]])+1,9999)</f>
        <v xml:space="preserve"> 144.964903</v>
      </c>
    </row>
    <row r="133" spans="1:12" x14ac:dyDescent="0.25">
      <c r="A133" s="4">
        <v>44032</v>
      </c>
      <c r="B133" s="1"/>
      <c r="C133" s="1" t="s">
        <v>971</v>
      </c>
      <c r="D133" s="7" t="s">
        <v>750</v>
      </c>
      <c r="E133" s="2">
        <f>VIC_public_exposure_sites[[#This Row],[Date]]</f>
        <v>44032</v>
      </c>
      <c r="F133" s="2">
        <f>VIC_public_exposure_sites[[#This Row],[Exposure Date]]</f>
        <v>44032</v>
      </c>
      <c r="G133" s="2">
        <f>VIC_public_exposure_sites[[#This Row],[Date]]+14</f>
        <v>44046</v>
      </c>
      <c r="H133" s="2">
        <f>VIC_public_exposure_sites[[#This Row],[Onset of symptoms up to]]</f>
        <v>44046</v>
      </c>
      <c r="I133" s="2" t="s">
        <v>682</v>
      </c>
      <c r="J133" s="10" t="s">
        <v>683</v>
      </c>
      <c r="K133" s="1" t="str">
        <f>LEFT(VIC_public_exposure_sites[[#This Row],[Lat-Lon]],FIND(",",VIC_public_exposure_sites[[#This Row],[Lat-Lon]])-1)</f>
        <v>-37.783223</v>
      </c>
      <c r="L133" s="1" t="str">
        <f>MID(VIC_public_exposure_sites[[#This Row],[Lat-Lon]],FIND(",",VIC_public_exposure_sites[[#This Row],[Lat-Lon]])+1,9999)</f>
        <v xml:space="preserve"> 144.964935</v>
      </c>
    </row>
    <row r="134" spans="1:12" x14ac:dyDescent="0.25">
      <c r="A134" s="4">
        <v>44032</v>
      </c>
      <c r="B134" s="1"/>
      <c r="C134" s="1" t="s">
        <v>684</v>
      </c>
      <c r="D134" s="7" t="s">
        <v>750</v>
      </c>
      <c r="E134" s="2">
        <f>VIC_public_exposure_sites[[#This Row],[Date]]</f>
        <v>44032</v>
      </c>
      <c r="F134" s="2">
        <f>VIC_public_exposure_sites[[#This Row],[Exposure Date]]</f>
        <v>44032</v>
      </c>
      <c r="G134" s="2">
        <f>VIC_public_exposure_sites[[#This Row],[Date]]+14</f>
        <v>44046</v>
      </c>
      <c r="H134" s="2">
        <f>VIC_public_exposure_sites[[#This Row],[Onset of symptoms up to]]</f>
        <v>44046</v>
      </c>
      <c r="I134" s="2" t="s">
        <v>685</v>
      </c>
      <c r="J134" s="10" t="s">
        <v>686</v>
      </c>
      <c r="K134" s="1" t="str">
        <f>LEFT(VIC_public_exposure_sites[[#This Row],[Lat-Lon]],FIND(",",VIC_public_exposure_sites[[#This Row],[Lat-Lon]])-1)</f>
        <v>-38.169170</v>
      </c>
      <c r="L134" s="1" t="str">
        <f>MID(VIC_public_exposure_sites[[#This Row],[Lat-Lon]],FIND(",",VIC_public_exposure_sites[[#This Row],[Lat-Lon]])+1,9999)</f>
        <v xml:space="preserve"> 144.572593</v>
      </c>
    </row>
    <row r="135" spans="1:12" x14ac:dyDescent="0.25">
      <c r="A135" s="4">
        <v>44032</v>
      </c>
      <c r="B135" s="1"/>
      <c r="C135" s="1" t="s">
        <v>687</v>
      </c>
      <c r="D135" s="7" t="s">
        <v>750</v>
      </c>
      <c r="E135" s="2">
        <f>VIC_public_exposure_sites[[#This Row],[Date]]</f>
        <v>44032</v>
      </c>
      <c r="F135" s="2">
        <f>VIC_public_exposure_sites[[#This Row],[Exposure Date]]</f>
        <v>44032</v>
      </c>
      <c r="G135" s="2">
        <f>VIC_public_exposure_sites[[#This Row],[Date]]+14</f>
        <v>44046</v>
      </c>
      <c r="H135" s="2">
        <f>VIC_public_exposure_sites[[#This Row],[Onset of symptoms up to]]</f>
        <v>44046</v>
      </c>
      <c r="I135" s="2" t="s">
        <v>688</v>
      </c>
      <c r="J135" s="10" t="s">
        <v>689</v>
      </c>
      <c r="K135" s="1" t="str">
        <f>LEFT(VIC_public_exposure_sites[[#This Row],[Lat-Lon]],FIND(",",VIC_public_exposure_sites[[#This Row],[Lat-Lon]])-1)</f>
        <v>-38.208582</v>
      </c>
      <c r="L135" s="1" t="str">
        <f>MID(VIC_public_exposure_sites[[#This Row],[Lat-Lon]],FIND(",",VIC_public_exposure_sites[[#This Row],[Lat-Lon]])+1,9999)</f>
        <v xml:space="preserve"> 144.328923</v>
      </c>
    </row>
    <row r="136" spans="1:12" x14ac:dyDescent="0.25">
      <c r="A136" s="4">
        <v>44032</v>
      </c>
      <c r="B136" s="1"/>
      <c r="C136" s="1" t="s">
        <v>690</v>
      </c>
      <c r="D136" s="7" t="s">
        <v>691</v>
      </c>
      <c r="E136" s="2">
        <f>VIC_public_exposure_sites[[#This Row],[Date]]</f>
        <v>44032</v>
      </c>
      <c r="F136" s="2">
        <f>VIC_public_exposure_sites[[#This Row],[Exposure Date]]</f>
        <v>44032</v>
      </c>
      <c r="G136" s="2">
        <f>VIC_public_exposure_sites[[#This Row],[Date]]+14</f>
        <v>44046</v>
      </c>
      <c r="H136" s="2">
        <f>VIC_public_exposure_sites[[#This Row],[Onset of symptoms up to]]</f>
        <v>44046</v>
      </c>
      <c r="I136" s="2" t="s">
        <v>692</v>
      </c>
      <c r="J136" s="10" t="s">
        <v>693</v>
      </c>
      <c r="K136" s="1" t="str">
        <f>LEFT(VIC_public_exposure_sites[[#This Row],[Lat-Lon]],FIND(",",VIC_public_exposure_sites[[#This Row],[Lat-Lon]])-1)</f>
        <v>-37.765213</v>
      </c>
      <c r="L136" s="1" t="str">
        <f>MID(VIC_public_exposure_sites[[#This Row],[Lat-Lon]],FIND(",",VIC_public_exposure_sites[[#This Row],[Lat-Lon]])+1,9999)</f>
        <v xml:space="preserve"> 144.912411</v>
      </c>
    </row>
    <row r="137" spans="1:12" x14ac:dyDescent="0.25">
      <c r="A137" s="4">
        <v>44032</v>
      </c>
      <c r="B137" s="1"/>
      <c r="C137" s="1" t="s">
        <v>694</v>
      </c>
      <c r="D137" s="7" t="s">
        <v>691</v>
      </c>
      <c r="E137" s="2">
        <f>VIC_public_exposure_sites[[#This Row],[Date]]</f>
        <v>44032</v>
      </c>
      <c r="F137" s="2">
        <f>VIC_public_exposure_sites[[#This Row],[Exposure Date]]</f>
        <v>44032</v>
      </c>
      <c r="G137" s="2">
        <f>VIC_public_exposure_sites[[#This Row],[Date]]+14</f>
        <v>44046</v>
      </c>
      <c r="H137" s="2">
        <f>VIC_public_exposure_sites[[#This Row],[Onset of symptoms up to]]</f>
        <v>44046</v>
      </c>
      <c r="I137" s="2" t="s">
        <v>695</v>
      </c>
      <c r="J137" s="10" t="s">
        <v>696</v>
      </c>
      <c r="K137" s="1" t="str">
        <f>LEFT(VIC_public_exposure_sites[[#This Row],[Lat-Lon]],FIND(",",VIC_public_exposure_sites[[#This Row],[Lat-Lon]])-1)</f>
        <v>-37.728098</v>
      </c>
      <c r="L137" s="1" t="str">
        <f>MID(VIC_public_exposure_sites[[#This Row],[Lat-Lon]],FIND(",",VIC_public_exposure_sites[[#This Row],[Lat-Lon]])+1,9999)</f>
        <v xml:space="preserve"> 145.077159</v>
      </c>
    </row>
    <row r="138" spans="1:12" x14ac:dyDescent="0.25">
      <c r="A138" s="4">
        <v>44032</v>
      </c>
      <c r="B138" s="1"/>
      <c r="C138" s="1" t="s">
        <v>117</v>
      </c>
      <c r="D138" s="7" t="s">
        <v>691</v>
      </c>
      <c r="E138" s="2">
        <f>VIC_public_exposure_sites[[#This Row],[Date]]</f>
        <v>44032</v>
      </c>
      <c r="F138" s="2">
        <f>VIC_public_exposure_sites[[#This Row],[Exposure Date]]</f>
        <v>44032</v>
      </c>
      <c r="G138" s="2">
        <f>VIC_public_exposure_sites[[#This Row],[Date]]+14</f>
        <v>44046</v>
      </c>
      <c r="H138" s="2">
        <f>VIC_public_exposure_sites[[#This Row],[Onset of symptoms up to]]</f>
        <v>44046</v>
      </c>
      <c r="I138" s="1" t="s">
        <v>133</v>
      </c>
      <c r="J138" s="1"/>
      <c r="K138" s="1">
        <v>-37.797176999999998</v>
      </c>
      <c r="L138" s="1">
        <v>144.894632</v>
      </c>
    </row>
    <row r="139" spans="1:12" x14ac:dyDescent="0.25">
      <c r="A139" s="4">
        <v>44032</v>
      </c>
      <c r="B139" s="1"/>
      <c r="C139" s="1" t="s">
        <v>697</v>
      </c>
      <c r="D139" s="7" t="s">
        <v>691</v>
      </c>
      <c r="E139" s="2">
        <f>VIC_public_exposure_sites[[#This Row],[Date]]</f>
        <v>44032</v>
      </c>
      <c r="F139" s="2">
        <f>VIC_public_exposure_sites[[#This Row],[Exposure Date]]</f>
        <v>44032</v>
      </c>
      <c r="G139" s="2">
        <f>VIC_public_exposure_sites[[#This Row],[Date]]+14</f>
        <v>44046</v>
      </c>
      <c r="H139" s="2">
        <f>VIC_public_exposure_sites[[#This Row],[Onset of symptoms up to]]</f>
        <v>44046</v>
      </c>
      <c r="I139" s="2" t="s">
        <v>698</v>
      </c>
      <c r="J139" s="10" t="s">
        <v>699</v>
      </c>
      <c r="K139" s="1" t="str">
        <f>LEFT(VIC_public_exposure_sites[[#This Row],[Lat-Lon]],FIND(",",VIC_public_exposure_sites[[#This Row],[Lat-Lon]])-1)</f>
        <v>-37.688281</v>
      </c>
      <c r="L139" s="1" t="str">
        <f>MID(VIC_public_exposure_sites[[#This Row],[Lat-Lon]],FIND(",",VIC_public_exposure_sites[[#This Row],[Lat-Lon]])+1,9999)</f>
        <v xml:space="preserve"> 145.128480</v>
      </c>
    </row>
    <row r="140" spans="1:12" x14ac:dyDescent="0.25">
      <c r="A140" s="4">
        <v>44032</v>
      </c>
      <c r="B140" s="1"/>
      <c r="C140" s="1" t="s">
        <v>1188</v>
      </c>
      <c r="D140" s="7" t="s">
        <v>691</v>
      </c>
      <c r="E140" s="2">
        <f>VIC_public_exposure_sites[[#This Row],[Date]]</f>
        <v>44032</v>
      </c>
      <c r="F140" s="2">
        <f>VIC_public_exposure_sites[[#This Row],[Exposure Date]]</f>
        <v>44032</v>
      </c>
      <c r="G140" s="2">
        <f>VIC_public_exposure_sites[[#This Row],[Date]]+14</f>
        <v>44046</v>
      </c>
      <c r="H140" s="2">
        <f>VIC_public_exposure_sites[[#This Row],[Onset of symptoms up to]]</f>
        <v>44046</v>
      </c>
      <c r="I140" s="2" t="s">
        <v>700</v>
      </c>
      <c r="J140" s="10" t="s">
        <v>701</v>
      </c>
      <c r="K140" s="1" t="str">
        <f>LEFT(VIC_public_exposure_sites[[#This Row],[Lat-Lon]],FIND(",",VIC_public_exposure_sites[[#This Row],[Lat-Lon]])-1)</f>
        <v>-37.792204</v>
      </c>
      <c r="L140" s="1" t="str">
        <f>MID(VIC_public_exposure_sites[[#This Row],[Lat-Lon]],FIND(",",VIC_public_exposure_sites[[#This Row],[Lat-Lon]])+1,9999)</f>
        <v xml:space="preserve"> 145.234713</v>
      </c>
    </row>
    <row r="141" spans="1:12" x14ac:dyDescent="0.25">
      <c r="A141" s="4">
        <v>44032</v>
      </c>
      <c r="B141" s="1"/>
      <c r="C141" s="1" t="s">
        <v>702</v>
      </c>
      <c r="D141" s="7" t="s">
        <v>691</v>
      </c>
      <c r="E141" s="2">
        <f>VIC_public_exposure_sites[[#This Row],[Date]]</f>
        <v>44032</v>
      </c>
      <c r="F141" s="2">
        <f>VIC_public_exposure_sites[[#This Row],[Exposure Date]]</f>
        <v>44032</v>
      </c>
      <c r="G141" s="2">
        <f>VIC_public_exposure_sites[[#This Row],[Date]]+14</f>
        <v>44046</v>
      </c>
      <c r="H141" s="2">
        <f>VIC_public_exposure_sites[[#This Row],[Onset of symptoms up to]]</f>
        <v>44046</v>
      </c>
      <c r="I141" s="2" t="s">
        <v>703</v>
      </c>
      <c r="J141" s="10" t="s">
        <v>704</v>
      </c>
      <c r="K141" s="1" t="str">
        <f>LEFT(VIC_public_exposure_sites[[#This Row],[Lat-Lon]],FIND(",",VIC_public_exposure_sites[[#This Row],[Lat-Lon]])-1)</f>
        <v>-37.773608</v>
      </c>
      <c r="L141" s="1" t="str">
        <f>MID(VIC_public_exposure_sites[[#This Row],[Lat-Lon]],FIND(",",VIC_public_exposure_sites[[#This Row],[Lat-Lon]])+1,9999)</f>
        <v xml:space="preserve"> 145.116256</v>
      </c>
    </row>
    <row r="142" spans="1:12" x14ac:dyDescent="0.25">
      <c r="A142" s="4">
        <v>44032</v>
      </c>
      <c r="B142" s="1"/>
      <c r="C142" s="1" t="s">
        <v>705</v>
      </c>
      <c r="D142" s="7" t="s">
        <v>691</v>
      </c>
      <c r="E142" s="2">
        <f>VIC_public_exposure_sites[[#This Row],[Date]]</f>
        <v>44032</v>
      </c>
      <c r="F142" s="2">
        <f>VIC_public_exposure_sites[[#This Row],[Exposure Date]]</f>
        <v>44032</v>
      </c>
      <c r="G142" s="2">
        <f>VIC_public_exposure_sites[[#This Row],[Date]]+14</f>
        <v>44046</v>
      </c>
      <c r="H142" s="2">
        <f>VIC_public_exposure_sites[[#This Row],[Onset of symptoms up to]]</f>
        <v>44046</v>
      </c>
      <c r="I142" s="2" t="s">
        <v>706</v>
      </c>
      <c r="J142" s="10" t="s">
        <v>707</v>
      </c>
      <c r="K142" s="1" t="str">
        <f>LEFT(VIC_public_exposure_sites[[#This Row],[Lat-Lon]],FIND(",",VIC_public_exposure_sites[[#This Row],[Lat-Lon]])-1)</f>
        <v>-37.657343</v>
      </c>
      <c r="L142" s="1" t="str">
        <f>MID(VIC_public_exposure_sites[[#This Row],[Lat-Lon]],FIND(",",VIC_public_exposure_sites[[#This Row],[Lat-Lon]])+1,9999)</f>
        <v xml:space="preserve"> 144.931442</v>
      </c>
    </row>
    <row r="143" spans="1:12" x14ac:dyDescent="0.25">
      <c r="A143" s="4">
        <v>44032</v>
      </c>
      <c r="B143" s="1"/>
      <c r="C143" s="1" t="s">
        <v>708</v>
      </c>
      <c r="D143" s="7" t="s">
        <v>691</v>
      </c>
      <c r="E143" s="2">
        <f>VIC_public_exposure_sites[[#This Row],[Date]]</f>
        <v>44032</v>
      </c>
      <c r="F143" s="2">
        <f>VIC_public_exposure_sites[[#This Row],[Exposure Date]]</f>
        <v>44032</v>
      </c>
      <c r="G143" s="2">
        <f>VIC_public_exposure_sites[[#This Row],[Date]]+14</f>
        <v>44046</v>
      </c>
      <c r="H143" s="2">
        <f>VIC_public_exposure_sites[[#This Row],[Onset of symptoms up to]]</f>
        <v>44046</v>
      </c>
      <c r="I143" s="2" t="s">
        <v>709</v>
      </c>
      <c r="J143" s="10" t="s">
        <v>710</v>
      </c>
      <c r="K143" s="1" t="str">
        <f>LEFT(VIC_public_exposure_sites[[#This Row],[Lat-Lon]],FIND(",",VIC_public_exposure_sites[[#This Row],[Lat-Lon]])-1)</f>
        <v>-37.787056</v>
      </c>
      <c r="L143" s="1" t="str">
        <f>MID(VIC_public_exposure_sites[[#This Row],[Lat-Lon]],FIND(",",VIC_public_exposure_sites[[#This Row],[Lat-Lon]])+1,9999)</f>
        <v xml:space="preserve"> 144.927149</v>
      </c>
    </row>
    <row r="144" spans="1:12" x14ac:dyDescent="0.25">
      <c r="A144" s="4">
        <v>44032</v>
      </c>
      <c r="B144" s="1"/>
      <c r="C144" s="1" t="s">
        <v>711</v>
      </c>
      <c r="D144" s="7" t="s">
        <v>691</v>
      </c>
      <c r="E144" s="2">
        <f>VIC_public_exposure_sites[[#This Row],[Date]]</f>
        <v>44032</v>
      </c>
      <c r="F144" s="2">
        <f>VIC_public_exposure_sites[[#This Row],[Exposure Date]]</f>
        <v>44032</v>
      </c>
      <c r="G144" s="2">
        <f>VIC_public_exposure_sites[[#This Row],[Date]]+14</f>
        <v>44046</v>
      </c>
      <c r="H144" s="2">
        <f>VIC_public_exposure_sites[[#This Row],[Onset of symptoms up to]]</f>
        <v>44046</v>
      </c>
      <c r="I144" s="2" t="s">
        <v>712</v>
      </c>
      <c r="J144" s="10" t="s">
        <v>713</v>
      </c>
      <c r="K144" s="1" t="str">
        <f>LEFT(VIC_public_exposure_sites[[#This Row],[Lat-Lon]],FIND(",",VIC_public_exposure_sites[[#This Row],[Lat-Lon]])-1)</f>
        <v>-37.793593</v>
      </c>
      <c r="L144" s="1" t="str">
        <f>MID(VIC_public_exposure_sites[[#This Row],[Lat-Lon]],FIND(",",VIC_public_exposure_sites[[#This Row],[Lat-Lon]])+1,9999)</f>
        <v xml:space="preserve"> 144.970911</v>
      </c>
    </row>
    <row r="145" spans="1:12" x14ac:dyDescent="0.25">
      <c r="A145" s="4">
        <v>44032</v>
      </c>
      <c r="B145" s="1"/>
      <c r="C145" s="1" t="s">
        <v>714</v>
      </c>
      <c r="D145" s="7" t="s">
        <v>691</v>
      </c>
      <c r="E145" s="2">
        <f>VIC_public_exposure_sites[[#This Row],[Date]]</f>
        <v>44032</v>
      </c>
      <c r="F145" s="2">
        <f>VIC_public_exposure_sites[[#This Row],[Exposure Date]]</f>
        <v>44032</v>
      </c>
      <c r="G145" s="2">
        <f>VIC_public_exposure_sites[[#This Row],[Date]]+14</f>
        <v>44046</v>
      </c>
      <c r="H145" s="2">
        <f>VIC_public_exposure_sites[[#This Row],[Onset of symptoms up to]]</f>
        <v>44046</v>
      </c>
      <c r="I145" s="2" t="s">
        <v>715</v>
      </c>
      <c r="J145" s="10" t="s">
        <v>716</v>
      </c>
      <c r="K145" s="1" t="str">
        <f>LEFT(VIC_public_exposure_sites[[#This Row],[Lat-Lon]],FIND(",",VIC_public_exposure_sites[[#This Row],[Lat-Lon]])-1)</f>
        <v>-37.800145</v>
      </c>
      <c r="L145" s="1" t="str">
        <f>MID(VIC_public_exposure_sites[[#This Row],[Lat-Lon]],FIND(",",VIC_public_exposure_sites[[#This Row],[Lat-Lon]])+1,9999)</f>
        <v xml:space="preserve"> 145.159244</v>
      </c>
    </row>
    <row r="146" spans="1:12" x14ac:dyDescent="0.25">
      <c r="A146" s="4">
        <v>44032</v>
      </c>
      <c r="B146" s="1"/>
      <c r="C146" s="1" t="s">
        <v>717</v>
      </c>
      <c r="D146" s="7" t="s">
        <v>691</v>
      </c>
      <c r="E146" s="2">
        <f>VIC_public_exposure_sites[[#This Row],[Date]]</f>
        <v>44032</v>
      </c>
      <c r="F146" s="2">
        <f>VIC_public_exposure_sites[[#This Row],[Exposure Date]]</f>
        <v>44032</v>
      </c>
      <c r="G146" s="2">
        <f>VIC_public_exposure_sites[[#This Row],[Date]]+14</f>
        <v>44046</v>
      </c>
      <c r="H146" s="2">
        <f>VIC_public_exposure_sites[[#This Row],[Onset of symptoms up to]]</f>
        <v>44046</v>
      </c>
      <c r="I146" s="2" t="s">
        <v>718</v>
      </c>
      <c r="J146" s="10" t="s">
        <v>719</v>
      </c>
      <c r="K146" s="1" t="str">
        <f>LEFT(VIC_public_exposure_sites[[#This Row],[Lat-Lon]],FIND(",",VIC_public_exposure_sites[[#This Row],[Lat-Lon]])-1)</f>
        <v>-37.752209</v>
      </c>
      <c r="L146" s="1" t="str">
        <f>MID(VIC_public_exposure_sites[[#This Row],[Lat-Lon]],FIND(",",VIC_public_exposure_sites[[#This Row],[Lat-Lon]])+1,9999)</f>
        <v xml:space="preserve"> 145.136227</v>
      </c>
    </row>
    <row r="147" spans="1:12" x14ac:dyDescent="0.25">
      <c r="A147" s="4">
        <v>44032</v>
      </c>
      <c r="B147" s="1"/>
      <c r="C147" s="1" t="s">
        <v>720</v>
      </c>
      <c r="D147" s="7" t="s">
        <v>691</v>
      </c>
      <c r="E147" s="2">
        <f>VIC_public_exposure_sites[[#This Row],[Date]]</f>
        <v>44032</v>
      </c>
      <c r="F147" s="2">
        <f>VIC_public_exposure_sites[[#This Row],[Exposure Date]]</f>
        <v>44032</v>
      </c>
      <c r="G147" s="2">
        <f>VIC_public_exposure_sites[[#This Row],[Date]]+14</f>
        <v>44046</v>
      </c>
      <c r="H147" s="2">
        <f>VIC_public_exposure_sites[[#This Row],[Onset of symptoms up to]]</f>
        <v>44046</v>
      </c>
      <c r="I147" s="2" t="s">
        <v>721</v>
      </c>
      <c r="J147" s="10" t="s">
        <v>722</v>
      </c>
      <c r="K147" s="1" t="str">
        <f>LEFT(VIC_public_exposure_sites[[#This Row],[Lat-Lon]],FIND(",",VIC_public_exposure_sites[[#This Row],[Lat-Lon]])-1)</f>
        <v>-37.780895</v>
      </c>
      <c r="L147" s="1" t="str">
        <f>MID(VIC_public_exposure_sites[[#This Row],[Lat-Lon]],FIND(",",VIC_public_exposure_sites[[#This Row],[Lat-Lon]])+1,9999)</f>
        <v xml:space="preserve"> 145.317661</v>
      </c>
    </row>
    <row r="148" spans="1:12" x14ac:dyDescent="0.25">
      <c r="A148" s="4">
        <v>44032</v>
      </c>
      <c r="B148" s="1"/>
      <c r="C148" s="1" t="s">
        <v>723</v>
      </c>
      <c r="D148" s="7" t="s">
        <v>691</v>
      </c>
      <c r="E148" s="2">
        <f>VIC_public_exposure_sites[[#This Row],[Date]]</f>
        <v>44032</v>
      </c>
      <c r="F148" s="2">
        <f>VIC_public_exposure_sites[[#This Row],[Exposure Date]]</f>
        <v>44032</v>
      </c>
      <c r="G148" s="2">
        <f>VIC_public_exposure_sites[[#This Row],[Date]]+14</f>
        <v>44046</v>
      </c>
      <c r="H148" s="2">
        <f>VIC_public_exposure_sites[[#This Row],[Onset of symptoms up to]]</f>
        <v>44046</v>
      </c>
      <c r="I148" s="2" t="s">
        <v>724</v>
      </c>
      <c r="J148" s="10" t="s">
        <v>725</v>
      </c>
      <c r="K148" s="1" t="str">
        <f>LEFT(VIC_public_exposure_sites[[#This Row],[Lat-Lon]],FIND(",",VIC_public_exposure_sites[[#This Row],[Lat-Lon]])-1)</f>
        <v>-37.812301</v>
      </c>
      <c r="L148" s="1" t="str">
        <f>MID(VIC_public_exposure_sites[[#This Row],[Lat-Lon]],FIND(",",VIC_public_exposure_sites[[#This Row],[Lat-Lon]])+1,9999)</f>
        <v xml:space="preserve"> 144.984375</v>
      </c>
    </row>
    <row r="149" spans="1:12" x14ac:dyDescent="0.25">
      <c r="A149" s="4">
        <v>44031</v>
      </c>
      <c r="B149" s="1"/>
      <c r="C149" s="1" t="s">
        <v>952</v>
      </c>
      <c r="D149" s="7" t="s">
        <v>613</v>
      </c>
      <c r="E149" s="2">
        <f>VIC_public_exposure_sites[[#This Row],[Date]]</f>
        <v>44031</v>
      </c>
      <c r="F149" s="2">
        <f>VIC_public_exposure_sites[[#This Row],[Exposure Date]]</f>
        <v>44031</v>
      </c>
      <c r="G149" s="2">
        <f>VIC_public_exposure_sites[[#This Row],[Date]]+14</f>
        <v>44045</v>
      </c>
      <c r="H149" s="2">
        <f>VIC_public_exposure_sites[[#This Row],[Onset of symptoms up to]]</f>
        <v>44045</v>
      </c>
      <c r="I149" s="2" t="s">
        <v>953</v>
      </c>
      <c r="J149" s="10" t="s">
        <v>954</v>
      </c>
      <c r="K149" s="1" t="str">
        <f>LEFT(VIC_public_exposure_sites[[#This Row],[Lat-Lon]],FIND(",",VIC_public_exposure_sites[[#This Row],[Lat-Lon]])-1)</f>
        <v>-37.787350</v>
      </c>
      <c r="L149" s="1" t="str">
        <f>MID(VIC_public_exposure_sites[[#This Row],[Lat-Lon]],FIND(",",VIC_public_exposure_sites[[#This Row],[Lat-Lon]])+1,9999)</f>
        <v xml:space="preserve"> 144.928020</v>
      </c>
    </row>
    <row r="150" spans="1:12" x14ac:dyDescent="0.25">
      <c r="A150" s="4">
        <v>44031</v>
      </c>
      <c r="B150" s="1"/>
      <c r="C150" s="1" t="s">
        <v>895</v>
      </c>
      <c r="D150" s="9" t="s">
        <v>883</v>
      </c>
      <c r="E150" s="2">
        <f>VIC_public_exposure_sites[[#This Row],[Date]]</f>
        <v>44031</v>
      </c>
      <c r="F150" s="2">
        <f>VIC_public_exposure_sites[[#This Row],[Exposure Date]]</f>
        <v>44031</v>
      </c>
      <c r="G150" s="2">
        <f>VIC_public_exposure_sites[[#This Row],[Date]]+14</f>
        <v>44045</v>
      </c>
      <c r="H150" s="2">
        <f>VIC_public_exposure_sites[[#This Row],[Onset of symptoms up to]]</f>
        <v>44045</v>
      </c>
      <c r="I150" s="2" t="s">
        <v>896</v>
      </c>
      <c r="J150" s="10" t="s">
        <v>897</v>
      </c>
      <c r="K150" s="1" t="str">
        <f>LEFT(VIC_public_exposure_sites[[#This Row],[Lat-Lon]],FIND(",",VIC_public_exposure_sites[[#This Row],[Lat-Lon]])-1)</f>
        <v>-37.800792</v>
      </c>
      <c r="L150" s="1" t="str">
        <f>MID(VIC_public_exposure_sites[[#This Row],[Lat-Lon]],FIND(",",VIC_public_exposure_sites[[#This Row],[Lat-Lon]])+1,9999)</f>
        <v xml:space="preserve"> 147.453392</v>
      </c>
    </row>
    <row r="151" spans="1:12" x14ac:dyDescent="0.25">
      <c r="A151" s="4">
        <v>44031</v>
      </c>
      <c r="B151" s="1"/>
      <c r="C151" s="1" t="s">
        <v>898</v>
      </c>
      <c r="D151" s="9" t="s">
        <v>883</v>
      </c>
      <c r="E151" s="2">
        <f>VIC_public_exposure_sites[[#This Row],[Date]]</f>
        <v>44031</v>
      </c>
      <c r="F151" s="2">
        <f>VIC_public_exposure_sites[[#This Row],[Exposure Date]]</f>
        <v>44031</v>
      </c>
      <c r="G151" s="2">
        <f>VIC_public_exposure_sites[[#This Row],[Date]]+14</f>
        <v>44045</v>
      </c>
      <c r="H151" s="2">
        <f>VIC_public_exposure_sites[[#This Row],[Onset of symptoms up to]]</f>
        <v>44045</v>
      </c>
      <c r="I151" s="2" t="s">
        <v>899</v>
      </c>
      <c r="J151" s="10" t="s">
        <v>900</v>
      </c>
      <c r="K151" s="1" t="str">
        <f>LEFT(VIC_public_exposure_sites[[#This Row],[Lat-Lon]],FIND(",",VIC_public_exposure_sites[[#This Row],[Lat-Lon]])-1)</f>
        <v>-37.823705</v>
      </c>
      <c r="L151" s="1" t="str">
        <f>MID(VIC_public_exposure_sites[[#This Row],[Lat-Lon]],FIND(",",VIC_public_exposure_sites[[#This Row],[Lat-Lon]])+1,9999)</f>
        <v xml:space="preserve"> 147.608069</v>
      </c>
    </row>
    <row r="152" spans="1:12" x14ac:dyDescent="0.25">
      <c r="A152" s="4">
        <v>44031</v>
      </c>
      <c r="B152" s="1"/>
      <c r="C152" s="1" t="s">
        <v>884</v>
      </c>
      <c r="D152" s="9" t="s">
        <v>883</v>
      </c>
      <c r="E152" s="2">
        <f>VIC_public_exposure_sites[[#This Row],[Date]]</f>
        <v>44031</v>
      </c>
      <c r="F152" s="2">
        <f>VIC_public_exposure_sites[[#This Row],[Exposure Date]]</f>
        <v>44031</v>
      </c>
      <c r="G152" s="2">
        <f>VIC_public_exposure_sites[[#This Row],[Date]]+14</f>
        <v>44045</v>
      </c>
      <c r="H152" s="2">
        <f>VIC_public_exposure_sites[[#This Row],[Onset of symptoms up to]]</f>
        <v>44045</v>
      </c>
      <c r="I152" s="2" t="s">
        <v>901</v>
      </c>
      <c r="J152" s="10" t="s">
        <v>902</v>
      </c>
      <c r="K152" s="1" t="str">
        <f>LEFT(VIC_public_exposure_sites[[#This Row],[Lat-Lon]],FIND(",",VIC_public_exposure_sites[[#This Row],[Lat-Lon]])-1)</f>
        <v>-37.699694</v>
      </c>
      <c r="L152" s="1" t="str">
        <f>MID(VIC_public_exposure_sites[[#This Row],[Lat-Lon]],FIND(",",VIC_public_exposure_sites[[#This Row],[Lat-Lon]])+1,9999)</f>
        <v xml:space="preserve"> 148.452987</v>
      </c>
    </row>
    <row r="153" spans="1:12" x14ac:dyDescent="0.25">
      <c r="A153" s="4">
        <v>44031</v>
      </c>
      <c r="B153" s="1"/>
      <c r="C153" s="1" t="s">
        <v>885</v>
      </c>
      <c r="D153" s="9" t="s">
        <v>883</v>
      </c>
      <c r="E153" s="2">
        <f>VIC_public_exposure_sites[[#This Row],[Date]]</f>
        <v>44031</v>
      </c>
      <c r="F153" s="2">
        <f>VIC_public_exposure_sites[[#This Row],[Exposure Date]]</f>
        <v>44031</v>
      </c>
      <c r="G153" s="2">
        <f>VIC_public_exposure_sites[[#This Row],[Date]]+14</f>
        <v>44045</v>
      </c>
      <c r="H153" s="2">
        <f>VIC_public_exposure_sites[[#This Row],[Onset of symptoms up to]]</f>
        <v>44045</v>
      </c>
      <c r="I153" s="2" t="s">
        <v>903</v>
      </c>
      <c r="J153" s="10" t="s">
        <v>904</v>
      </c>
      <c r="K153" s="1" t="str">
        <f>LEFT(VIC_public_exposure_sites[[#This Row],[Lat-Lon]],FIND(",",VIC_public_exposure_sites[[#This Row],[Lat-Lon]])-1)</f>
        <v>-37.706567</v>
      </c>
      <c r="L153" s="1" t="str">
        <f>MID(VIC_public_exposure_sites[[#This Row],[Lat-Lon]],FIND(",",VIC_public_exposure_sites[[#This Row],[Lat-Lon]])+1,9999)</f>
        <v xml:space="preserve"> 148.456017</v>
      </c>
    </row>
    <row r="154" spans="1:12" x14ac:dyDescent="0.25">
      <c r="A154" s="4">
        <v>44031</v>
      </c>
      <c r="B154" s="1"/>
      <c r="C154" s="1" t="s">
        <v>886</v>
      </c>
      <c r="D154" s="9" t="s">
        <v>883</v>
      </c>
      <c r="E154" s="2">
        <f>VIC_public_exposure_sites[[#This Row],[Date]]</f>
        <v>44031</v>
      </c>
      <c r="F154" s="2">
        <f>VIC_public_exposure_sites[[#This Row],[Exposure Date]]</f>
        <v>44031</v>
      </c>
      <c r="G154" s="2">
        <f>VIC_public_exposure_sites[[#This Row],[Date]]+14</f>
        <v>44045</v>
      </c>
      <c r="H154" s="2">
        <f>VIC_public_exposure_sites[[#This Row],[Onset of symptoms up to]]</f>
        <v>44045</v>
      </c>
      <c r="I154" s="2" t="s">
        <v>905</v>
      </c>
      <c r="J154" s="10" t="s">
        <v>906</v>
      </c>
      <c r="K154" s="1" t="str">
        <f>LEFT(VIC_public_exposure_sites[[#This Row],[Lat-Lon]],FIND(",",VIC_public_exposure_sites[[#This Row],[Lat-Lon]])-1)</f>
        <v>-37.882031</v>
      </c>
      <c r="L154" s="1" t="str">
        <f>MID(VIC_public_exposure_sites[[#This Row],[Lat-Lon]],FIND(",",VIC_public_exposure_sites[[#This Row],[Lat-Lon]])+1,9999)</f>
        <v xml:space="preserve"> 147.974231</v>
      </c>
    </row>
    <row r="155" spans="1:12" x14ac:dyDescent="0.25">
      <c r="A155" s="4">
        <v>44031</v>
      </c>
      <c r="B155" s="1"/>
      <c r="C155" s="1" t="s">
        <v>887</v>
      </c>
      <c r="D155" s="9" t="s">
        <v>883</v>
      </c>
      <c r="E155" s="2">
        <f>VIC_public_exposure_sites[[#This Row],[Date]]</f>
        <v>44031</v>
      </c>
      <c r="F155" s="2">
        <f>VIC_public_exposure_sites[[#This Row],[Exposure Date]]</f>
        <v>44031</v>
      </c>
      <c r="G155" s="2">
        <f>VIC_public_exposure_sites[[#This Row],[Date]]+14</f>
        <v>44045</v>
      </c>
      <c r="H155" s="2">
        <f>VIC_public_exposure_sites[[#This Row],[Onset of symptoms up to]]</f>
        <v>44045</v>
      </c>
      <c r="I155" s="2" t="s">
        <v>907</v>
      </c>
      <c r="J155" s="10" t="s">
        <v>908</v>
      </c>
      <c r="K155" s="1" t="str">
        <f>LEFT(VIC_public_exposure_sites[[#This Row],[Lat-Lon]],FIND(",",VIC_public_exposure_sites[[#This Row],[Lat-Lon]])-1)</f>
        <v>-37.708074</v>
      </c>
      <c r="L155" s="1" t="str">
        <f>MID(VIC_public_exposure_sites[[#This Row],[Lat-Lon]],FIND(",",VIC_public_exposure_sites[[#This Row],[Lat-Lon]])+1,9999)</f>
        <v xml:space="preserve"> 148.454985</v>
      </c>
    </row>
    <row r="156" spans="1:12" x14ac:dyDescent="0.25">
      <c r="A156" s="4">
        <v>44031</v>
      </c>
      <c r="B156" s="1"/>
      <c r="C156" s="1" t="s">
        <v>888</v>
      </c>
      <c r="D156" s="9" t="s">
        <v>883</v>
      </c>
      <c r="E156" s="2">
        <f>VIC_public_exposure_sites[[#This Row],[Date]]</f>
        <v>44031</v>
      </c>
      <c r="F156" s="2">
        <f>VIC_public_exposure_sites[[#This Row],[Exposure Date]]</f>
        <v>44031</v>
      </c>
      <c r="G156" s="2">
        <f>VIC_public_exposure_sites[[#This Row],[Date]]+14</f>
        <v>44045</v>
      </c>
      <c r="H156" s="2">
        <f>VIC_public_exposure_sites[[#This Row],[Onset of symptoms up to]]</f>
        <v>44045</v>
      </c>
      <c r="I156" s="2" t="s">
        <v>909</v>
      </c>
      <c r="J156" s="10" t="s">
        <v>910</v>
      </c>
      <c r="K156" s="1" t="str">
        <f>LEFT(VIC_public_exposure_sites[[#This Row],[Lat-Lon]],FIND(",",VIC_public_exposure_sites[[#This Row],[Lat-Lon]])-1)</f>
        <v>-37.707413</v>
      </c>
      <c r="L156" s="1" t="str">
        <f>MID(VIC_public_exposure_sites[[#This Row],[Lat-Lon]],FIND(",",VIC_public_exposure_sites[[#This Row],[Lat-Lon]])+1,9999)</f>
        <v xml:space="preserve"> 148.454625</v>
      </c>
    </row>
    <row r="157" spans="1:12" x14ac:dyDescent="0.25">
      <c r="A157" s="4">
        <v>44031</v>
      </c>
      <c r="B157" s="1"/>
      <c r="C157" s="1" t="s">
        <v>889</v>
      </c>
      <c r="D157" s="9" t="s">
        <v>883</v>
      </c>
      <c r="E157" s="2">
        <f>VIC_public_exposure_sites[[#This Row],[Date]]</f>
        <v>44031</v>
      </c>
      <c r="F157" s="2">
        <f>VIC_public_exposure_sites[[#This Row],[Exposure Date]]</f>
        <v>44031</v>
      </c>
      <c r="G157" s="2">
        <f>VIC_public_exposure_sites[[#This Row],[Date]]+14</f>
        <v>44045</v>
      </c>
      <c r="H157" s="2">
        <f>VIC_public_exposure_sites[[#This Row],[Onset of symptoms up to]]</f>
        <v>44045</v>
      </c>
      <c r="I157" s="2" t="s">
        <v>911</v>
      </c>
      <c r="J157" s="10" t="s">
        <v>912</v>
      </c>
      <c r="K157" s="1" t="str">
        <f>LEFT(VIC_public_exposure_sites[[#This Row],[Lat-Lon]],FIND(",",VIC_public_exposure_sites[[#This Row],[Lat-Lon]])-1)</f>
        <v>-37.705953</v>
      </c>
      <c r="L157" s="1" t="str">
        <f>MID(VIC_public_exposure_sites[[#This Row],[Lat-Lon]],FIND(",",VIC_public_exposure_sites[[#This Row],[Lat-Lon]])+1,9999)</f>
        <v xml:space="preserve"> 148.454952</v>
      </c>
    </row>
    <row r="158" spans="1:12" x14ac:dyDescent="0.25">
      <c r="A158" s="4">
        <v>44031</v>
      </c>
      <c r="B158" s="1"/>
      <c r="C158" s="1" t="s">
        <v>890</v>
      </c>
      <c r="D158" s="9" t="s">
        <v>883</v>
      </c>
      <c r="E158" s="2">
        <f>VIC_public_exposure_sites[[#This Row],[Date]]</f>
        <v>44031</v>
      </c>
      <c r="F158" s="2">
        <f>VIC_public_exposure_sites[[#This Row],[Exposure Date]]</f>
        <v>44031</v>
      </c>
      <c r="G158" s="2">
        <f>VIC_public_exposure_sites[[#This Row],[Date]]+14</f>
        <v>44045</v>
      </c>
      <c r="H158" s="2">
        <f>VIC_public_exposure_sites[[#This Row],[Onset of symptoms up to]]</f>
        <v>44045</v>
      </c>
      <c r="I158" s="2" t="s">
        <v>913</v>
      </c>
      <c r="J158" s="10" t="s">
        <v>914</v>
      </c>
      <c r="K158" s="1" t="str">
        <f>LEFT(VIC_public_exposure_sites[[#This Row],[Lat-Lon]],FIND(",",VIC_public_exposure_sites[[#This Row],[Lat-Lon]])-1)</f>
        <v>-37.705844</v>
      </c>
      <c r="L158" s="1" t="str">
        <f>MID(VIC_public_exposure_sites[[#This Row],[Lat-Lon]],FIND(",",VIC_public_exposure_sites[[#This Row],[Lat-Lon]])+1,9999)</f>
        <v xml:space="preserve"> 148.454539</v>
      </c>
    </row>
    <row r="159" spans="1:12" x14ac:dyDescent="0.25">
      <c r="A159" s="4">
        <v>44031</v>
      </c>
      <c r="B159" s="1"/>
      <c r="C159" s="1" t="s">
        <v>891</v>
      </c>
      <c r="D159" s="9" t="s">
        <v>883</v>
      </c>
      <c r="E159" s="2">
        <f>VIC_public_exposure_sites[[#This Row],[Date]]</f>
        <v>44031</v>
      </c>
      <c r="F159" s="2">
        <f>VIC_public_exposure_sites[[#This Row],[Exposure Date]]</f>
        <v>44031</v>
      </c>
      <c r="G159" s="2">
        <f>VIC_public_exposure_sites[[#This Row],[Date]]+14</f>
        <v>44045</v>
      </c>
      <c r="H159" s="2">
        <f>VIC_public_exposure_sites[[#This Row],[Onset of symptoms up to]]</f>
        <v>44045</v>
      </c>
      <c r="I159" s="2" t="s">
        <v>915</v>
      </c>
      <c r="J159" s="10" t="s">
        <v>916</v>
      </c>
      <c r="K159" s="1" t="str">
        <f>LEFT(VIC_public_exposure_sites[[#This Row],[Lat-Lon]],FIND(",",VIC_public_exposure_sites[[#This Row],[Lat-Lon]])-1)</f>
        <v>-37.706257</v>
      </c>
      <c r="L159" s="1" t="str">
        <f>MID(VIC_public_exposure_sites[[#This Row],[Lat-Lon]],FIND(",",VIC_public_exposure_sites[[#This Row],[Lat-Lon]])+1,9999)</f>
        <v xml:space="preserve"> 148.454884</v>
      </c>
    </row>
    <row r="160" spans="1:12" x14ac:dyDescent="0.25">
      <c r="A160" s="4">
        <v>44031</v>
      </c>
      <c r="B160" s="1"/>
      <c r="C160" s="1" t="s">
        <v>892</v>
      </c>
      <c r="D160" s="9" t="s">
        <v>883</v>
      </c>
      <c r="E160" s="2">
        <f>VIC_public_exposure_sites[[#This Row],[Date]]</f>
        <v>44031</v>
      </c>
      <c r="F160" s="2">
        <f>VIC_public_exposure_sites[[#This Row],[Exposure Date]]</f>
        <v>44031</v>
      </c>
      <c r="G160" s="2">
        <f>VIC_public_exposure_sites[[#This Row],[Date]]+14</f>
        <v>44045</v>
      </c>
      <c r="H160" s="2">
        <f>VIC_public_exposure_sites[[#This Row],[Onset of symptoms up to]]</f>
        <v>44045</v>
      </c>
      <c r="I160" s="2" t="s">
        <v>917</v>
      </c>
      <c r="J160" s="10" t="s">
        <v>918</v>
      </c>
      <c r="K160" s="1" t="str">
        <f>LEFT(VIC_public_exposure_sites[[#This Row],[Lat-Lon]],FIND(",",VIC_public_exposure_sites[[#This Row],[Lat-Lon]])-1)</f>
        <v>-37.796821</v>
      </c>
      <c r="L160" s="1" t="str">
        <f>MID(VIC_public_exposure_sites[[#This Row],[Lat-Lon]],FIND(",",VIC_public_exposure_sites[[#This Row],[Lat-Lon]])+1,9999)</f>
        <v xml:space="preserve"> 148.530680</v>
      </c>
    </row>
    <row r="161" spans="1:12" x14ac:dyDescent="0.25">
      <c r="A161" s="4">
        <v>44031</v>
      </c>
      <c r="B161" s="1"/>
      <c r="C161" s="1" t="s">
        <v>893</v>
      </c>
      <c r="D161" s="9" t="s">
        <v>883</v>
      </c>
      <c r="E161" s="2">
        <f>VIC_public_exposure_sites[[#This Row],[Date]]</f>
        <v>44031</v>
      </c>
      <c r="F161" s="2">
        <f>VIC_public_exposure_sites[[#This Row],[Exposure Date]]</f>
        <v>44031</v>
      </c>
      <c r="G161" s="2">
        <f>VIC_public_exposure_sites[[#This Row],[Date]]+14</f>
        <v>44045</v>
      </c>
      <c r="H161" s="2">
        <f>VIC_public_exposure_sites[[#This Row],[Onset of symptoms up to]]</f>
        <v>44045</v>
      </c>
      <c r="I161" s="2" t="s">
        <v>919</v>
      </c>
      <c r="J161" s="10" t="s">
        <v>920</v>
      </c>
      <c r="K161" s="1" t="str">
        <f>LEFT(VIC_public_exposure_sites[[#This Row],[Lat-Lon]],FIND(",",VIC_public_exposure_sites[[#This Row],[Lat-Lon]])-1)</f>
        <v>-37.702769</v>
      </c>
      <c r="L161" s="1" t="str">
        <f>MID(VIC_public_exposure_sites[[#This Row],[Lat-Lon]],FIND(",",VIC_public_exposure_sites[[#This Row],[Lat-Lon]])+1,9999)</f>
        <v xml:space="preserve"> 148.459790</v>
      </c>
    </row>
    <row r="162" spans="1:12" x14ac:dyDescent="0.25">
      <c r="A162" s="4">
        <v>44031</v>
      </c>
      <c r="B162" s="1"/>
      <c r="C162" s="1" t="s">
        <v>894</v>
      </c>
      <c r="D162" s="9" t="s">
        <v>883</v>
      </c>
      <c r="E162" s="2">
        <f>VIC_public_exposure_sites[[#This Row],[Date]]</f>
        <v>44031</v>
      </c>
      <c r="F162" s="2">
        <f>VIC_public_exposure_sites[[#This Row],[Exposure Date]]</f>
        <v>44031</v>
      </c>
      <c r="G162" s="2">
        <f>VIC_public_exposure_sites[[#This Row],[Date]]+14</f>
        <v>44045</v>
      </c>
      <c r="H162" s="2">
        <f>VIC_public_exposure_sites[[#This Row],[Onset of symptoms up to]]</f>
        <v>44045</v>
      </c>
      <c r="I162" s="2" t="s">
        <v>921</v>
      </c>
      <c r="J162" s="10" t="s">
        <v>922</v>
      </c>
      <c r="K162" s="1" t="str">
        <f>LEFT(VIC_public_exposure_sites[[#This Row],[Lat-Lon]],FIND(",",VIC_public_exposure_sites[[#This Row],[Lat-Lon]])-1)</f>
        <v>-37.797039</v>
      </c>
      <c r="L162" s="1" t="str">
        <f>MID(VIC_public_exposure_sites[[#This Row],[Lat-Lon]],FIND(",",VIC_public_exposure_sites[[#This Row],[Lat-Lon]])+1,9999)</f>
        <v xml:space="preserve"> 148.539161</v>
      </c>
    </row>
    <row r="163" spans="1:12" x14ac:dyDescent="0.25">
      <c r="A163" s="4">
        <v>44031</v>
      </c>
      <c r="B163" s="1"/>
      <c r="C163" s="1" t="s">
        <v>923</v>
      </c>
      <c r="D163" s="9" t="s">
        <v>883</v>
      </c>
      <c r="E163" s="2">
        <f>VIC_public_exposure_sites[[#This Row],[Date]]</f>
        <v>44031</v>
      </c>
      <c r="F163" s="2">
        <f>VIC_public_exposure_sites[[#This Row],[Exposure Date]]</f>
        <v>44031</v>
      </c>
      <c r="G163" s="2">
        <f>VIC_public_exposure_sites[[#This Row],[Date]]+14</f>
        <v>44045</v>
      </c>
      <c r="H163" s="2">
        <f>VIC_public_exposure_sites[[#This Row],[Onset of symptoms up to]]</f>
        <v>44045</v>
      </c>
      <c r="I163" s="2" t="s">
        <v>924</v>
      </c>
      <c r="J163" s="10" t="s">
        <v>925</v>
      </c>
      <c r="K163" s="1" t="str">
        <f>LEFT(VIC_public_exposure_sites[[#This Row],[Lat-Lon]],FIND(",",VIC_public_exposure_sites[[#This Row],[Lat-Lon]])-1)</f>
        <v>-37.795572</v>
      </c>
      <c r="L163" s="1" t="str">
        <f>MID(VIC_public_exposure_sites[[#This Row],[Lat-Lon]],FIND(",",VIC_public_exposure_sites[[#This Row],[Lat-Lon]])+1,9999)</f>
        <v xml:space="preserve"> 148.531361</v>
      </c>
    </row>
    <row r="164" spans="1:12" x14ac:dyDescent="0.25">
      <c r="A164" s="4">
        <v>44031</v>
      </c>
      <c r="B164" s="1"/>
      <c r="C164" s="1" t="s">
        <v>649</v>
      </c>
      <c r="D164" s="7" t="s">
        <v>650</v>
      </c>
      <c r="E164" s="2">
        <f>VIC_public_exposure_sites[[#This Row],[Date]]</f>
        <v>44031</v>
      </c>
      <c r="F164" s="2">
        <f>VIC_public_exposure_sites[[#This Row],[Exposure Date]]</f>
        <v>44031</v>
      </c>
      <c r="G164" s="2">
        <f>VIC_public_exposure_sites[[#This Row],[Date]]+14</f>
        <v>44045</v>
      </c>
      <c r="H164" s="2">
        <f>VIC_public_exposure_sites[[#This Row],[Onset of symptoms up to]]</f>
        <v>44045</v>
      </c>
      <c r="I164" s="2" t="s">
        <v>651</v>
      </c>
      <c r="J164" s="10" t="s">
        <v>652</v>
      </c>
      <c r="K164" s="1" t="str">
        <f>LEFT(VIC_public_exposure_sites[[#This Row],[Lat-Lon]],FIND(",",VIC_public_exposure_sites[[#This Row],[Lat-Lon]])-1)</f>
        <v>-37.187594</v>
      </c>
      <c r="L164" s="1" t="str">
        <f>MID(VIC_public_exposure_sites[[#This Row],[Lat-Lon]],FIND(",",VIC_public_exposure_sites[[#This Row],[Lat-Lon]])+1,9999)</f>
        <v xml:space="preserve"> 144.397071</v>
      </c>
    </row>
    <row r="165" spans="1:12" x14ac:dyDescent="0.25">
      <c r="A165" s="4">
        <v>44030</v>
      </c>
      <c r="B165" s="1"/>
      <c r="C165" s="1" t="s">
        <v>1130</v>
      </c>
      <c r="D165" s="7" t="s">
        <v>477</v>
      </c>
      <c r="E165" s="2">
        <f>VIC_public_exposure_sites[[#This Row],[Date]]</f>
        <v>44030</v>
      </c>
      <c r="F165" s="2">
        <f>VIC_public_exposure_sites[[#This Row],[Exposure Date]]</f>
        <v>44030</v>
      </c>
      <c r="G165" s="2">
        <f>VIC_public_exposure_sites[[#This Row],[Date]]+14</f>
        <v>44044</v>
      </c>
      <c r="H165" s="2">
        <f>VIC_public_exposure_sites[[#This Row],[Onset of symptoms up to]]</f>
        <v>44044</v>
      </c>
      <c r="I165" s="2" t="s">
        <v>1131</v>
      </c>
      <c r="J165" s="10" t="s">
        <v>1132</v>
      </c>
      <c r="K165" s="1" t="str">
        <f>LEFT(VIC_public_exposure_sites[[#This Row],[Lat-Lon]],FIND(",",VIC_public_exposure_sites[[#This Row],[Lat-Lon]])-1)</f>
        <v>-37.6891667</v>
      </c>
      <c r="L165" s="1" t="str">
        <f>MID(VIC_public_exposure_sites[[#This Row],[Lat-Lon]],FIND(",",VIC_public_exposure_sites[[#This Row],[Lat-Lon]])+1,9999)</f>
        <v>144.9578113</v>
      </c>
    </row>
    <row r="166" spans="1:12" x14ac:dyDescent="0.25">
      <c r="A166" s="4">
        <v>44030</v>
      </c>
      <c r="B166" s="1"/>
      <c r="C166" s="1" t="s">
        <v>874</v>
      </c>
      <c r="D166" s="6" t="s">
        <v>613</v>
      </c>
      <c r="E166" s="2">
        <f>VIC_public_exposure_sites[[#This Row],[Date]]</f>
        <v>44030</v>
      </c>
      <c r="F166" s="2">
        <f>VIC_public_exposure_sites[[#This Row],[Exposure Date]]</f>
        <v>44030</v>
      </c>
      <c r="G166" s="2">
        <f>VIC_public_exposure_sites[[#This Row],[Date]]+14</f>
        <v>44044</v>
      </c>
      <c r="H166" s="2">
        <f>VIC_public_exposure_sites[[#This Row],[Onset of symptoms up to]]</f>
        <v>44044</v>
      </c>
      <c r="I166" s="2" t="s">
        <v>875</v>
      </c>
      <c r="J166" s="10" t="s">
        <v>876</v>
      </c>
      <c r="K166" s="1" t="str">
        <f>LEFT(VIC_public_exposure_sites[[#This Row],[Lat-Lon]],FIND(",",VIC_public_exposure_sites[[#This Row],[Lat-Lon]])-1)</f>
        <v>-37.820457</v>
      </c>
      <c r="L166" s="1" t="str">
        <f>MID(VIC_public_exposure_sites[[#This Row],[Lat-Lon]],FIND(",",VIC_public_exposure_sites[[#This Row],[Lat-Lon]])+1,9999)</f>
        <v xml:space="preserve"> 144.943415</v>
      </c>
    </row>
    <row r="167" spans="1:12" x14ac:dyDescent="0.25">
      <c r="A167" s="4">
        <v>44030</v>
      </c>
      <c r="B167" s="1"/>
      <c r="C167" s="1" t="s">
        <v>841</v>
      </c>
      <c r="D167" s="6" t="s">
        <v>613</v>
      </c>
      <c r="E167" s="2">
        <f>VIC_public_exposure_sites[[#This Row],[Date]]</f>
        <v>44030</v>
      </c>
      <c r="F167" s="2">
        <f>VIC_public_exposure_sites[[#This Row],[Exposure Date]]</f>
        <v>44030</v>
      </c>
      <c r="G167" s="2">
        <f>VIC_public_exposure_sites[[#This Row],[Date]]+14</f>
        <v>44044</v>
      </c>
      <c r="H167" s="2">
        <f>VIC_public_exposure_sites[[#This Row],[Onset of symptoms up to]]</f>
        <v>44044</v>
      </c>
      <c r="I167" s="2" t="s">
        <v>842</v>
      </c>
      <c r="J167" s="10" t="s">
        <v>843</v>
      </c>
      <c r="K167" s="1" t="str">
        <f>LEFT(VIC_public_exposure_sites[[#This Row],[Lat-Lon]],FIND(",",VIC_public_exposure_sites[[#This Row],[Lat-Lon]])-1)</f>
        <v>-37.993023</v>
      </c>
      <c r="L167" s="1" t="str">
        <f>MID(VIC_public_exposure_sites[[#This Row],[Lat-Lon]],FIND(",",VIC_public_exposure_sites[[#This Row],[Lat-Lon]])+1,9999)</f>
        <v xml:space="preserve"> 145.172729</v>
      </c>
    </row>
    <row r="168" spans="1:12" x14ac:dyDescent="0.25">
      <c r="A168" s="4">
        <v>44030</v>
      </c>
      <c r="B168" s="1"/>
      <c r="C168" s="1" t="s">
        <v>663</v>
      </c>
      <c r="D168" s="7" t="s">
        <v>664</v>
      </c>
      <c r="E168" s="2">
        <f>VIC_public_exposure_sites[[#This Row],[Date]]</f>
        <v>44030</v>
      </c>
      <c r="F168" s="2">
        <f>VIC_public_exposure_sites[[#This Row],[Exposure Date]]</f>
        <v>44030</v>
      </c>
      <c r="G168" s="2">
        <f>VIC_public_exposure_sites[[#This Row],[Date]]+14</f>
        <v>44044</v>
      </c>
      <c r="H168" s="2">
        <f>VIC_public_exposure_sites[[#This Row],[Onset of symptoms up to]]</f>
        <v>44044</v>
      </c>
      <c r="I168" s="2" t="s">
        <v>665</v>
      </c>
      <c r="J168" s="10" t="s">
        <v>666</v>
      </c>
      <c r="K168" s="1" t="str">
        <f>LEFT(VIC_public_exposure_sites[[#This Row],[Lat-Lon]],FIND(",",VIC_public_exposure_sites[[#This Row],[Lat-Lon]])-1)</f>
        <v>-38.328661</v>
      </c>
      <c r="L168" s="1" t="str">
        <f>MID(VIC_public_exposure_sites[[#This Row],[Lat-Lon]],FIND(",",VIC_public_exposure_sites[[#This Row],[Lat-Lon]])+1,9999)</f>
        <v xml:space="preserve"> 143.608510</v>
      </c>
    </row>
    <row r="169" spans="1:12" x14ac:dyDescent="0.25">
      <c r="A169" s="4">
        <v>44030</v>
      </c>
      <c r="B169" s="1"/>
      <c r="C169" s="1" t="s">
        <v>667</v>
      </c>
      <c r="D169" s="7" t="s">
        <v>664</v>
      </c>
      <c r="E169" s="2">
        <f>VIC_public_exposure_sites[[#This Row],[Date]]</f>
        <v>44030</v>
      </c>
      <c r="F169" s="2">
        <f>VIC_public_exposure_sites[[#This Row],[Exposure Date]]</f>
        <v>44030</v>
      </c>
      <c r="G169" s="2">
        <f>VIC_public_exposure_sites[[#This Row],[Date]]+14</f>
        <v>44044</v>
      </c>
      <c r="H169" s="2">
        <f>VIC_public_exposure_sites[[#This Row],[Onset of symptoms up to]]</f>
        <v>44044</v>
      </c>
      <c r="I169" s="2" t="s">
        <v>668</v>
      </c>
      <c r="J169" s="10" t="s">
        <v>669</v>
      </c>
      <c r="K169" s="1" t="str">
        <f>LEFT(VIC_public_exposure_sites[[#This Row],[Lat-Lon]],FIND(",",VIC_public_exposure_sites[[#This Row],[Lat-Lon]])-1)</f>
        <v>-38.018978</v>
      </c>
      <c r="L169" s="1" t="str">
        <f>MID(VIC_public_exposure_sites[[#This Row],[Lat-Lon]],FIND(",",VIC_public_exposure_sites[[#This Row],[Lat-Lon]])+1,9999)</f>
        <v xml:space="preserve"> 145.199767</v>
      </c>
    </row>
    <row r="170" spans="1:12" x14ac:dyDescent="0.25">
      <c r="A170" s="4">
        <v>44030</v>
      </c>
      <c r="B170" s="1"/>
      <c r="C170" s="1" t="s">
        <v>670</v>
      </c>
      <c r="D170" s="7" t="s">
        <v>664</v>
      </c>
      <c r="E170" s="2">
        <f>VIC_public_exposure_sites[[#This Row],[Date]]</f>
        <v>44030</v>
      </c>
      <c r="F170" s="2">
        <f>VIC_public_exposure_sites[[#This Row],[Exposure Date]]</f>
        <v>44030</v>
      </c>
      <c r="G170" s="2">
        <f>VIC_public_exposure_sites[[#This Row],[Date]]+14</f>
        <v>44044</v>
      </c>
      <c r="H170" s="2">
        <f>VIC_public_exposure_sites[[#This Row],[Onset of symptoms up to]]</f>
        <v>44044</v>
      </c>
      <c r="I170" s="2" t="s">
        <v>671</v>
      </c>
      <c r="J170" s="10" t="s">
        <v>672</v>
      </c>
      <c r="K170" s="1" t="str">
        <f>LEFT(VIC_public_exposure_sites[[#This Row],[Lat-Lon]],FIND(",",VIC_public_exposure_sites[[#This Row],[Lat-Lon]])-1)</f>
        <v>-37.692839</v>
      </c>
      <c r="L170" s="1" t="str">
        <f>MID(VIC_public_exposure_sites[[#This Row],[Lat-Lon]],FIND(",",VIC_public_exposure_sites[[#This Row],[Lat-Lon]])+1,9999)</f>
        <v xml:space="preserve"> 144.870994</v>
      </c>
    </row>
    <row r="171" spans="1:12" x14ac:dyDescent="0.25">
      <c r="A171" s="4">
        <v>44030</v>
      </c>
      <c r="B171" s="1"/>
      <c r="C171" s="1" t="s">
        <v>673</v>
      </c>
      <c r="D171" s="7" t="s">
        <v>664</v>
      </c>
      <c r="E171" s="2">
        <f>VIC_public_exposure_sites[[#This Row],[Date]]</f>
        <v>44030</v>
      </c>
      <c r="F171" s="2">
        <f>VIC_public_exposure_sites[[#This Row],[Exposure Date]]</f>
        <v>44030</v>
      </c>
      <c r="G171" s="2">
        <f>VIC_public_exposure_sites[[#This Row],[Date]]+14</f>
        <v>44044</v>
      </c>
      <c r="H171" s="2">
        <f>VIC_public_exposure_sites[[#This Row],[Onset of symptoms up to]]</f>
        <v>44044</v>
      </c>
      <c r="I171" s="2" t="s">
        <v>674</v>
      </c>
      <c r="J171" s="10" t="s">
        <v>675</v>
      </c>
      <c r="K171" s="1" t="str">
        <f>LEFT(VIC_public_exposure_sites[[#This Row],[Lat-Lon]],FIND(",",VIC_public_exposure_sites[[#This Row],[Lat-Lon]])-1)</f>
        <v>-37.778622</v>
      </c>
      <c r="L171" s="1" t="str">
        <f>MID(VIC_public_exposure_sites[[#This Row],[Lat-Lon]],FIND(",",VIC_public_exposure_sites[[#This Row],[Lat-Lon]])+1,9999)</f>
        <v xml:space="preserve"> 144.997626</v>
      </c>
    </row>
    <row r="172" spans="1:12" x14ac:dyDescent="0.25">
      <c r="A172" s="4">
        <v>44030</v>
      </c>
      <c r="B172" s="1"/>
      <c r="C172" s="1" t="s">
        <v>676</v>
      </c>
      <c r="D172" s="7" t="s">
        <v>664</v>
      </c>
      <c r="E172" s="2">
        <f>VIC_public_exposure_sites[[#This Row],[Date]]</f>
        <v>44030</v>
      </c>
      <c r="F172" s="2">
        <f>VIC_public_exposure_sites[[#This Row],[Exposure Date]]</f>
        <v>44030</v>
      </c>
      <c r="G172" s="2">
        <f>VIC_public_exposure_sites[[#This Row],[Date]]+14</f>
        <v>44044</v>
      </c>
      <c r="H172" s="2">
        <f>VIC_public_exposure_sites[[#This Row],[Onset of symptoms up to]]</f>
        <v>44044</v>
      </c>
      <c r="I172" s="2" t="s">
        <v>677</v>
      </c>
      <c r="J172" s="10" t="s">
        <v>678</v>
      </c>
      <c r="K172" s="1" t="str">
        <f>LEFT(VIC_public_exposure_sites[[#This Row],[Lat-Lon]],FIND(",",VIC_public_exposure_sites[[#This Row],[Lat-Lon]])-1)</f>
        <v>-37.781138</v>
      </c>
      <c r="L172" s="1" t="str">
        <f>MID(VIC_public_exposure_sites[[#This Row],[Lat-Lon]],FIND(",",VIC_public_exposure_sites[[#This Row],[Lat-Lon]])+1,9999)</f>
        <v xml:space="preserve"> 145.020222</v>
      </c>
    </row>
    <row r="173" spans="1:12" x14ac:dyDescent="0.25">
      <c r="A173" s="4">
        <v>44030</v>
      </c>
      <c r="B173" s="1"/>
      <c r="C173" s="1" t="s">
        <v>679</v>
      </c>
      <c r="D173" s="7" t="s">
        <v>664</v>
      </c>
      <c r="E173" s="2">
        <f>VIC_public_exposure_sites[[#This Row],[Date]]</f>
        <v>44030</v>
      </c>
      <c r="F173" s="2">
        <f>VIC_public_exposure_sites[[#This Row],[Exposure Date]]</f>
        <v>44030</v>
      </c>
      <c r="G173" s="2">
        <f>VIC_public_exposure_sites[[#This Row],[Date]]+14</f>
        <v>44044</v>
      </c>
      <c r="H173" s="2">
        <f>VIC_public_exposure_sites[[#This Row],[Onset of symptoms up to]]</f>
        <v>44044</v>
      </c>
      <c r="I173" s="2" t="s">
        <v>680</v>
      </c>
      <c r="J173" s="10" t="s">
        <v>681</v>
      </c>
      <c r="K173" s="1" t="str">
        <f>LEFT(VIC_public_exposure_sites[[#This Row],[Lat-Lon]],FIND(",",VIC_public_exposure_sites[[#This Row],[Lat-Lon]])-1)</f>
        <v>-37.862535</v>
      </c>
      <c r="L173" s="1" t="str">
        <f>MID(VIC_public_exposure_sites[[#This Row],[Lat-Lon]],FIND(",",VIC_public_exposure_sites[[#This Row],[Lat-Lon]])+1,9999)</f>
        <v xml:space="preserve"> 145.171876</v>
      </c>
    </row>
    <row r="174" spans="1:12" x14ac:dyDescent="0.25">
      <c r="A174" s="4">
        <v>44030</v>
      </c>
      <c r="B174" s="1"/>
      <c r="C174" s="1" t="s">
        <v>646</v>
      </c>
      <c r="D174" s="6" t="s">
        <v>572</v>
      </c>
      <c r="E174" s="2">
        <f>VIC_public_exposure_sites[[#This Row],[Date]]</f>
        <v>44030</v>
      </c>
      <c r="F174" s="2">
        <f>VIC_public_exposure_sites[[#This Row],[Exposure Date]]</f>
        <v>44030</v>
      </c>
      <c r="G174" s="2">
        <f>VIC_public_exposure_sites[[#This Row],[Date]]+14</f>
        <v>44044</v>
      </c>
      <c r="H174" s="2">
        <f>VIC_public_exposure_sites[[#This Row],[Onset of symptoms up to]]</f>
        <v>44044</v>
      </c>
      <c r="I174" s="2" t="s">
        <v>647</v>
      </c>
      <c r="J174" s="10" t="s">
        <v>648</v>
      </c>
      <c r="K174" s="1" t="str">
        <f>LEFT(VIC_public_exposure_sites[[#This Row],[Lat-Lon]],FIND(",",VIC_public_exposure_sites[[#This Row],[Lat-Lon]])-1)</f>
        <v>-37.834097</v>
      </c>
      <c r="L174" s="1" t="str">
        <f>MID(VIC_public_exposure_sites[[#This Row],[Lat-Lon]],FIND(",",VIC_public_exposure_sites[[#This Row],[Lat-Lon]])+1,9999)</f>
        <v xml:space="preserve"> 144.681624</v>
      </c>
    </row>
    <row r="175" spans="1:12" x14ac:dyDescent="0.25">
      <c r="A175" s="4">
        <v>44029</v>
      </c>
      <c r="B175" s="1"/>
      <c r="C175" s="1" t="s">
        <v>545</v>
      </c>
      <c r="D175" s="6" t="s">
        <v>477</v>
      </c>
      <c r="E175" s="2">
        <f>VIC_public_exposure_sites[[#This Row],[Date]]</f>
        <v>44029</v>
      </c>
      <c r="F175" s="2">
        <f>VIC_public_exposure_sites[[#This Row],[Exposure Date]]</f>
        <v>44029</v>
      </c>
      <c r="G175" s="2">
        <f>VIC_public_exposure_sites[[#This Row],[Date]]+14</f>
        <v>44043</v>
      </c>
      <c r="H175" s="2">
        <f>VIC_public_exposure_sites[[#This Row],[Onset of symptoms up to]]</f>
        <v>44043</v>
      </c>
      <c r="I175" s="2" t="s">
        <v>546</v>
      </c>
      <c r="J175" s="2"/>
      <c r="K175" s="1">
        <v>-37.639408000000003</v>
      </c>
      <c r="L175" s="1">
        <v>144.88170600000001</v>
      </c>
    </row>
    <row r="176" spans="1:12" x14ac:dyDescent="0.25">
      <c r="A176" s="4">
        <v>44029</v>
      </c>
      <c r="B176" s="1"/>
      <c r="C176" s="1" t="s">
        <v>992</v>
      </c>
      <c r="D176" s="7" t="s">
        <v>477</v>
      </c>
      <c r="E176" s="2">
        <f>VIC_public_exposure_sites[[#This Row],[Date]]</f>
        <v>44029</v>
      </c>
      <c r="F176" s="2">
        <f>VIC_public_exposure_sites[[#This Row],[Exposure Date]]</f>
        <v>44029</v>
      </c>
      <c r="G176" s="2">
        <f>VIC_public_exposure_sites[[#This Row],[Date]]+14</f>
        <v>44043</v>
      </c>
      <c r="H176" s="2">
        <f>VIC_public_exposure_sites[[#This Row],[Onset of symptoms up to]]</f>
        <v>44043</v>
      </c>
      <c r="I176" s="2" t="s">
        <v>993</v>
      </c>
      <c r="J176" s="10" t="s">
        <v>994</v>
      </c>
      <c r="K176" s="1" t="str">
        <f>LEFT(VIC_public_exposure_sites[[#This Row],[Lat-Lon]],FIND(",",VIC_public_exposure_sites[[#This Row],[Lat-Lon]])-1)</f>
        <v>-37.8549166</v>
      </c>
      <c r="L176" s="1" t="str">
        <f>MID(VIC_public_exposure_sites[[#This Row],[Lat-Lon]],FIND(",",VIC_public_exposure_sites[[#This Row],[Lat-Lon]])+1,9999)</f>
        <v>145.1808138</v>
      </c>
    </row>
    <row r="177" spans="1:12" x14ac:dyDescent="0.25">
      <c r="A177" s="4">
        <v>44029</v>
      </c>
      <c r="B177" s="1"/>
      <c r="C177" s="1" t="s">
        <v>986</v>
      </c>
      <c r="D177" s="7" t="s">
        <v>477</v>
      </c>
      <c r="E177" s="2">
        <f>VIC_public_exposure_sites[[#This Row],[Date]]</f>
        <v>44029</v>
      </c>
      <c r="F177" s="2">
        <f>VIC_public_exposure_sites[[#This Row],[Exposure Date]]</f>
        <v>44029</v>
      </c>
      <c r="G177" s="2">
        <f>VIC_public_exposure_sites[[#This Row],[Date]]+14</f>
        <v>44043</v>
      </c>
      <c r="H177" s="2">
        <f>VIC_public_exposure_sites[[#This Row],[Onset of symptoms up to]]</f>
        <v>44043</v>
      </c>
      <c r="I177" s="2" t="s">
        <v>987</v>
      </c>
      <c r="J177" s="10" t="s">
        <v>988</v>
      </c>
      <c r="K177" s="1" t="str">
        <f>LEFT(VIC_public_exposure_sites[[#This Row],[Lat-Lon]],FIND(",",VIC_public_exposure_sites[[#This Row],[Lat-Lon]])-1)</f>
        <v>-37.7822222</v>
      </c>
      <c r="L177" s="1" t="str">
        <f>MID(VIC_public_exposure_sites[[#This Row],[Lat-Lon]],FIND(",",VIC_public_exposure_sites[[#This Row],[Lat-Lon]])+1,9999)</f>
        <v>144.9128113</v>
      </c>
    </row>
    <row r="178" spans="1:12" x14ac:dyDescent="0.25">
      <c r="A178" s="4">
        <v>44029</v>
      </c>
      <c r="B178" s="1"/>
      <c r="C178" s="1" t="s">
        <v>515</v>
      </c>
      <c r="D178" s="7" t="s">
        <v>477</v>
      </c>
      <c r="E178" s="2">
        <f>VIC_public_exposure_sites[[#This Row],[Date]]</f>
        <v>44029</v>
      </c>
      <c r="F178" s="2">
        <f>VIC_public_exposure_sites[[#This Row],[Exposure Date]]</f>
        <v>44029</v>
      </c>
      <c r="G178" s="2">
        <f>VIC_public_exposure_sites[[#This Row],[Date]]+14</f>
        <v>44043</v>
      </c>
      <c r="H178" s="2">
        <f>VIC_public_exposure_sites[[#This Row],[Onset of symptoms up to]]</f>
        <v>44043</v>
      </c>
      <c r="I178" s="2" t="s">
        <v>516</v>
      </c>
      <c r="J178" s="10" t="s">
        <v>985</v>
      </c>
      <c r="K178" s="1" t="str">
        <f>LEFT(VIC_public_exposure_sites[[#This Row],[Lat-Lon]],FIND(",",VIC_public_exposure_sites[[#This Row],[Lat-Lon]])-1)</f>
        <v>-37.7858655</v>
      </c>
      <c r="L178" s="1" t="str">
        <f>MID(VIC_public_exposure_sites[[#This Row],[Lat-Lon]],FIND(",",VIC_public_exposure_sites[[#This Row],[Lat-Lon]])+1,9999)</f>
        <v>144.8474729</v>
      </c>
    </row>
    <row r="179" spans="1:12" x14ac:dyDescent="0.25">
      <c r="A179" s="4">
        <v>44029</v>
      </c>
      <c r="B179" s="1"/>
      <c r="C179" s="1" t="s">
        <v>838</v>
      </c>
      <c r="D179" s="6" t="s">
        <v>613</v>
      </c>
      <c r="E179" s="2">
        <f>VIC_public_exposure_sites[[#This Row],[Date]]</f>
        <v>44029</v>
      </c>
      <c r="F179" s="2">
        <f>VIC_public_exposure_sites[[#This Row],[Exposure Date]]</f>
        <v>44029</v>
      </c>
      <c r="G179" s="2">
        <f>VIC_public_exposure_sites[[#This Row],[Date]]+14</f>
        <v>44043</v>
      </c>
      <c r="H179" s="2">
        <f>VIC_public_exposure_sites[[#This Row],[Onset of symptoms up to]]</f>
        <v>44043</v>
      </c>
      <c r="I179" s="2" t="s">
        <v>839</v>
      </c>
      <c r="J179" s="10" t="s">
        <v>840</v>
      </c>
      <c r="K179" s="1" t="str">
        <f>LEFT(VIC_public_exposure_sites[[#This Row],[Lat-Lon]],FIND(",",VIC_public_exposure_sites[[#This Row],[Lat-Lon]])-1)</f>
        <v>-37.744852</v>
      </c>
      <c r="L179" s="1" t="str">
        <f>MID(VIC_public_exposure_sites[[#This Row],[Lat-Lon]],FIND(",",VIC_public_exposure_sites[[#This Row],[Lat-Lon]])+1,9999)</f>
        <v xml:space="preserve"> 144.801653</v>
      </c>
    </row>
    <row r="180" spans="1:12" x14ac:dyDescent="0.25">
      <c r="A180" s="4">
        <v>44029</v>
      </c>
      <c r="B180" s="1"/>
      <c r="C180" s="1" t="s">
        <v>781</v>
      </c>
      <c r="D180" s="6" t="s">
        <v>613</v>
      </c>
      <c r="E180" s="2">
        <f>VIC_public_exposure_sites[[#This Row],[Date]]</f>
        <v>44029</v>
      </c>
      <c r="F180" s="2">
        <f>VIC_public_exposure_sites[[#This Row],[Exposure Date]]</f>
        <v>44029</v>
      </c>
      <c r="G180" s="2">
        <f>VIC_public_exposure_sites[[#This Row],[Date]]+14</f>
        <v>44043</v>
      </c>
      <c r="H180" s="2">
        <f>VIC_public_exposure_sites[[#This Row],[Onset of symptoms up to]]</f>
        <v>44043</v>
      </c>
      <c r="I180" s="2" t="s">
        <v>782</v>
      </c>
      <c r="J180" s="10" t="s">
        <v>783</v>
      </c>
      <c r="K180" s="1" t="str">
        <f>LEFT(VIC_public_exposure_sites[[#This Row],[Lat-Lon]],FIND(",",VIC_public_exposure_sites[[#This Row],[Lat-Lon]])-1)</f>
        <v>-37.714766</v>
      </c>
      <c r="L180" s="1" t="str">
        <f>MID(VIC_public_exposure_sites[[#This Row],[Lat-Lon]],FIND(",",VIC_public_exposure_sites[[#This Row],[Lat-Lon]])+1,9999)</f>
        <v xml:space="preserve"> 144.887033</v>
      </c>
    </row>
    <row r="181" spans="1:12" x14ac:dyDescent="0.25">
      <c r="A181" s="4">
        <v>44029</v>
      </c>
      <c r="B181" s="1"/>
      <c r="C181" s="1" t="s">
        <v>771</v>
      </c>
      <c r="D181" s="6" t="s">
        <v>762</v>
      </c>
      <c r="E181" s="2">
        <f>VIC_public_exposure_sites[[#This Row],[Date]]</f>
        <v>44029</v>
      </c>
      <c r="F181" s="2">
        <f>VIC_public_exposure_sites[[#This Row],[Exposure Date]]</f>
        <v>44029</v>
      </c>
      <c r="G181" s="2">
        <f>VIC_public_exposure_sites[[#This Row],[Date]]+14</f>
        <v>44043</v>
      </c>
      <c r="H181" s="2">
        <f>VIC_public_exposure_sites[[#This Row],[Onset of symptoms up to]]</f>
        <v>44043</v>
      </c>
      <c r="I181" s="2" t="s">
        <v>772</v>
      </c>
      <c r="J181" s="10" t="s">
        <v>773</v>
      </c>
      <c r="K181" s="1" t="str">
        <f>LEFT(VIC_public_exposure_sites[[#This Row],[Lat-Lon]],FIND(",",VIC_public_exposure_sites[[#This Row],[Lat-Lon]])-1)</f>
        <v>-37.683338</v>
      </c>
      <c r="L181" s="1" t="str">
        <f>MID(VIC_public_exposure_sites[[#This Row],[Lat-Lon]],FIND(",",VIC_public_exposure_sites[[#This Row],[Lat-Lon]])+1,9999)</f>
        <v xml:space="preserve"> 144.916360</v>
      </c>
    </row>
    <row r="182" spans="1:12" x14ac:dyDescent="0.25">
      <c r="A182" s="4">
        <v>44029</v>
      </c>
      <c r="B182" s="1"/>
      <c r="C182" s="1" t="s">
        <v>761</v>
      </c>
      <c r="D182" s="7" t="s">
        <v>762</v>
      </c>
      <c r="E182" s="2">
        <f>VIC_public_exposure_sites[[#This Row],[Date]]</f>
        <v>44029</v>
      </c>
      <c r="F182" s="2">
        <f>VIC_public_exposure_sites[[#This Row],[Exposure Date]]</f>
        <v>44029</v>
      </c>
      <c r="G182" s="2">
        <f>VIC_public_exposure_sites[[#This Row],[Date]]+14</f>
        <v>44043</v>
      </c>
      <c r="H182" s="2">
        <f>VIC_public_exposure_sites[[#This Row],[Onset of symptoms up to]]</f>
        <v>44043</v>
      </c>
      <c r="I182" s="2" t="s">
        <v>763</v>
      </c>
      <c r="J182" s="10" t="s">
        <v>764</v>
      </c>
      <c r="K182" s="1" t="str">
        <f>LEFT(VIC_public_exposure_sites[[#This Row],[Lat-Lon]],FIND(",",VIC_public_exposure_sites[[#This Row],[Lat-Lon]])-1)</f>
        <v>-37.838454</v>
      </c>
      <c r="L182" s="1" t="str">
        <f>MID(VIC_public_exposure_sites[[#This Row],[Lat-Lon]],FIND(",",VIC_public_exposure_sites[[#This Row],[Lat-Lon]])+1,9999)</f>
        <v xml:space="preserve"> 144.919546</v>
      </c>
    </row>
    <row r="183" spans="1:12" x14ac:dyDescent="0.25">
      <c r="A183" s="4">
        <v>44029</v>
      </c>
      <c r="B183" s="1"/>
      <c r="C183" s="1" t="s">
        <v>619</v>
      </c>
      <c r="D183" s="6" t="s">
        <v>620</v>
      </c>
      <c r="E183" s="2">
        <f>VIC_public_exposure_sites[[#This Row],[Date]]</f>
        <v>44029</v>
      </c>
      <c r="F183" s="2">
        <f>VIC_public_exposure_sites[[#This Row],[Exposure Date]]</f>
        <v>44029</v>
      </c>
      <c r="G183" s="2">
        <f>VIC_public_exposure_sites[[#This Row],[Date]]+14</f>
        <v>44043</v>
      </c>
      <c r="H183" s="2">
        <f>VIC_public_exposure_sites[[#This Row],[Onset of symptoms up to]]</f>
        <v>44043</v>
      </c>
      <c r="I183" s="2" t="s">
        <v>621</v>
      </c>
      <c r="J183" s="10" t="s">
        <v>622</v>
      </c>
      <c r="K183" s="1" t="str">
        <f>LEFT(VIC_public_exposure_sites[[#This Row],[Lat-Lon]],FIND(",",VIC_public_exposure_sites[[#This Row],[Lat-Lon]])-1)</f>
        <v>-37.923667</v>
      </c>
      <c r="L183" s="1" t="str">
        <f>MID(VIC_public_exposure_sites[[#This Row],[Lat-Lon]],FIND(",",VIC_public_exposure_sites[[#This Row],[Lat-Lon]])+1,9999)</f>
        <v xml:space="preserve"> 145.183692</v>
      </c>
    </row>
    <row r="184" spans="1:12" x14ac:dyDescent="0.25">
      <c r="A184" s="4">
        <v>44029</v>
      </c>
      <c r="B184" s="1"/>
      <c r="C184" s="1" t="s">
        <v>623</v>
      </c>
      <c r="D184" s="6" t="s">
        <v>620</v>
      </c>
      <c r="E184" s="2">
        <f>VIC_public_exposure_sites[[#This Row],[Date]]</f>
        <v>44029</v>
      </c>
      <c r="F184" s="2">
        <f>VIC_public_exposure_sites[[#This Row],[Exposure Date]]</f>
        <v>44029</v>
      </c>
      <c r="G184" s="2">
        <f>VIC_public_exposure_sites[[#This Row],[Date]]+14</f>
        <v>44043</v>
      </c>
      <c r="H184" s="2">
        <f>VIC_public_exposure_sites[[#This Row],[Onset of symptoms up to]]</f>
        <v>44043</v>
      </c>
      <c r="I184" s="2" t="s">
        <v>624</v>
      </c>
      <c r="J184" s="10" t="s">
        <v>625</v>
      </c>
      <c r="K184" s="1" t="str">
        <f>LEFT(VIC_public_exposure_sites[[#This Row],[Lat-Lon]],FIND(",",VIC_public_exposure_sites[[#This Row],[Lat-Lon]])-1)</f>
        <v>-37.866756</v>
      </c>
      <c r="L184" s="1" t="str">
        <f>MID(VIC_public_exposure_sites[[#This Row],[Lat-Lon]],FIND(",",VIC_public_exposure_sites[[#This Row],[Lat-Lon]])+1,9999)</f>
        <v xml:space="preserve"> 145.092297</v>
      </c>
    </row>
    <row r="185" spans="1:12" x14ac:dyDescent="0.25">
      <c r="A185" s="4">
        <v>44029</v>
      </c>
      <c r="B185" s="1"/>
      <c r="C185" s="1" t="s">
        <v>626</v>
      </c>
      <c r="D185" s="6" t="s">
        <v>620</v>
      </c>
      <c r="E185" s="2">
        <f>VIC_public_exposure_sites[[#This Row],[Date]]</f>
        <v>44029</v>
      </c>
      <c r="F185" s="2">
        <f>VIC_public_exposure_sites[[#This Row],[Exposure Date]]</f>
        <v>44029</v>
      </c>
      <c r="G185" s="2">
        <f>VIC_public_exposure_sites[[#This Row],[Date]]+14</f>
        <v>44043</v>
      </c>
      <c r="H185" s="2">
        <f>VIC_public_exposure_sites[[#This Row],[Onset of symptoms up to]]</f>
        <v>44043</v>
      </c>
      <c r="I185" s="2" t="s">
        <v>627</v>
      </c>
      <c r="J185" s="10" t="s">
        <v>628</v>
      </c>
      <c r="K185" s="1" t="str">
        <f>LEFT(VIC_public_exposure_sites[[#This Row],[Lat-Lon]],FIND(",",VIC_public_exposure_sites[[#This Row],[Lat-Lon]])-1)</f>
        <v>-37.747968</v>
      </c>
      <c r="L185" s="1" t="str">
        <f>MID(VIC_public_exposure_sites[[#This Row],[Lat-Lon]],FIND(",",VIC_public_exposure_sites[[#This Row],[Lat-Lon]])+1,9999)</f>
        <v xml:space="preserve"> 145.046020</v>
      </c>
    </row>
    <row r="186" spans="1:12" x14ac:dyDescent="0.25">
      <c r="A186" s="4">
        <v>44029</v>
      </c>
      <c r="B186" s="1"/>
      <c r="C186" s="1" t="s">
        <v>629</v>
      </c>
      <c r="D186" s="6" t="s">
        <v>620</v>
      </c>
      <c r="E186" s="2">
        <f>VIC_public_exposure_sites[[#This Row],[Date]]</f>
        <v>44029</v>
      </c>
      <c r="F186" s="2">
        <f>VIC_public_exposure_sites[[#This Row],[Exposure Date]]</f>
        <v>44029</v>
      </c>
      <c r="G186" s="2">
        <f>VIC_public_exposure_sites[[#This Row],[Date]]+14</f>
        <v>44043</v>
      </c>
      <c r="H186" s="2">
        <f>VIC_public_exposure_sites[[#This Row],[Onset of symptoms up to]]</f>
        <v>44043</v>
      </c>
      <c r="I186" s="2" t="s">
        <v>630</v>
      </c>
      <c r="J186" s="10" t="s">
        <v>631</v>
      </c>
      <c r="K186" s="1" t="str">
        <f>LEFT(VIC_public_exposure_sites[[#This Row],[Lat-Lon]],FIND(",",VIC_public_exposure_sites[[#This Row],[Lat-Lon]])-1)</f>
        <v>-37.818591</v>
      </c>
      <c r="L186" s="1" t="str">
        <f>MID(VIC_public_exposure_sites[[#This Row],[Lat-Lon]],FIND(",",VIC_public_exposure_sites[[#This Row],[Lat-Lon]])+1,9999)</f>
        <v xml:space="preserve"> 145.124842</v>
      </c>
    </row>
    <row r="187" spans="1:12" x14ac:dyDescent="0.25">
      <c r="A187" s="4">
        <v>44029</v>
      </c>
      <c r="B187" s="1"/>
      <c r="C187" s="1" t="s">
        <v>632</v>
      </c>
      <c r="D187" s="6" t="s">
        <v>620</v>
      </c>
      <c r="E187" s="2">
        <f>VIC_public_exposure_sites[[#This Row],[Date]]</f>
        <v>44029</v>
      </c>
      <c r="F187" s="2">
        <f>VIC_public_exposure_sites[[#This Row],[Exposure Date]]</f>
        <v>44029</v>
      </c>
      <c r="G187" s="2">
        <f>VIC_public_exposure_sites[[#This Row],[Date]]+14</f>
        <v>44043</v>
      </c>
      <c r="H187" s="2">
        <f>VIC_public_exposure_sites[[#This Row],[Onset of symptoms up to]]</f>
        <v>44043</v>
      </c>
      <c r="I187" s="2" t="s">
        <v>633</v>
      </c>
      <c r="J187" s="10" t="s">
        <v>634</v>
      </c>
      <c r="K187" s="1" t="str">
        <f>LEFT(VIC_public_exposure_sites[[#This Row],[Lat-Lon]],FIND(",",VIC_public_exposure_sites[[#This Row],[Lat-Lon]])-1)</f>
        <v>-36.767837</v>
      </c>
      <c r="L187" s="1" t="str">
        <f>MID(VIC_public_exposure_sites[[#This Row],[Lat-Lon]],FIND(",",VIC_public_exposure_sites[[#This Row],[Lat-Lon]])+1,9999)</f>
        <v xml:space="preserve"> 144.249712</v>
      </c>
    </row>
    <row r="188" spans="1:12" x14ac:dyDescent="0.25">
      <c r="A188" s="4">
        <v>44029</v>
      </c>
      <c r="B188" s="1"/>
      <c r="C188" s="1" t="s">
        <v>635</v>
      </c>
      <c r="D188" s="6" t="s">
        <v>620</v>
      </c>
      <c r="E188" s="2">
        <f>VIC_public_exposure_sites[[#This Row],[Date]]</f>
        <v>44029</v>
      </c>
      <c r="F188" s="2">
        <f>VIC_public_exposure_sites[[#This Row],[Exposure Date]]</f>
        <v>44029</v>
      </c>
      <c r="G188" s="2">
        <f>VIC_public_exposure_sites[[#This Row],[Date]]+14</f>
        <v>44043</v>
      </c>
      <c r="H188" s="2">
        <f>VIC_public_exposure_sites[[#This Row],[Onset of symptoms up to]]</f>
        <v>44043</v>
      </c>
      <c r="I188" s="2" t="s">
        <v>636</v>
      </c>
      <c r="J188" s="10" t="s">
        <v>637</v>
      </c>
      <c r="K188" s="1" t="str">
        <f>LEFT(VIC_public_exposure_sites[[#This Row],[Lat-Lon]],FIND(",",VIC_public_exposure_sites[[#This Row],[Lat-Lon]])-1)</f>
        <v>-37.562867</v>
      </c>
      <c r="L188" s="1" t="str">
        <f>MID(VIC_public_exposure_sites[[#This Row],[Lat-Lon]],FIND(",",VIC_public_exposure_sites[[#This Row],[Lat-Lon]])+1,9999)</f>
        <v xml:space="preserve"> 143.843621</v>
      </c>
    </row>
    <row r="189" spans="1:12" x14ac:dyDescent="0.25">
      <c r="A189" s="4">
        <v>44029</v>
      </c>
      <c r="B189" s="1"/>
      <c r="C189" s="1" t="s">
        <v>638</v>
      </c>
      <c r="D189" s="6" t="s">
        <v>620</v>
      </c>
      <c r="E189" s="2">
        <f>VIC_public_exposure_sites[[#This Row],[Date]]</f>
        <v>44029</v>
      </c>
      <c r="F189" s="2">
        <f>VIC_public_exposure_sites[[#This Row],[Exposure Date]]</f>
        <v>44029</v>
      </c>
      <c r="G189" s="2">
        <f>VIC_public_exposure_sites[[#This Row],[Date]]+14</f>
        <v>44043</v>
      </c>
      <c r="H189" s="2">
        <f>VIC_public_exposure_sites[[#This Row],[Onset of symptoms up to]]</f>
        <v>44043</v>
      </c>
      <c r="I189" s="2" t="s">
        <v>639</v>
      </c>
      <c r="J189" s="10" t="s">
        <v>640</v>
      </c>
      <c r="K189" s="1" t="str">
        <f>LEFT(VIC_public_exposure_sites[[#This Row],[Lat-Lon]],FIND(",",VIC_public_exposure_sites[[#This Row],[Lat-Lon]])-1)</f>
        <v>-38.042797</v>
      </c>
      <c r="L189" s="1" t="str">
        <f>MID(VIC_public_exposure_sites[[#This Row],[Lat-Lon]],FIND(",",VIC_public_exposure_sites[[#This Row],[Lat-Lon]])+1,9999)</f>
        <v xml:space="preserve"> 145.111974</v>
      </c>
    </row>
    <row r="190" spans="1:12" x14ac:dyDescent="0.25">
      <c r="A190" s="4">
        <v>44029</v>
      </c>
      <c r="B190" s="1"/>
      <c r="C190" s="1" t="s">
        <v>608</v>
      </c>
      <c r="D190" s="6" t="s">
        <v>604</v>
      </c>
      <c r="E190" s="2">
        <f>VIC_public_exposure_sites[[#This Row],[Date]]</f>
        <v>44029</v>
      </c>
      <c r="F190" s="2">
        <f>VIC_public_exposure_sites[[#This Row],[Exposure Date]]</f>
        <v>44029</v>
      </c>
      <c r="G190" s="2">
        <f>VIC_public_exposure_sites[[#This Row],[Date]]+14</f>
        <v>44043</v>
      </c>
      <c r="H190" s="2">
        <f>VIC_public_exposure_sites[[#This Row],[Onset of symptoms up to]]</f>
        <v>44043</v>
      </c>
      <c r="I190" s="2" t="s">
        <v>609</v>
      </c>
      <c r="J190" s="10" t="s">
        <v>611</v>
      </c>
      <c r="K190" s="1" t="str">
        <f>LEFT(VIC_public_exposure_sites[[#This Row],[Lat-Lon]],FIND(",",VIC_public_exposure_sites[[#This Row],[Lat-Lon]])-1)</f>
        <v>-37.762424</v>
      </c>
      <c r="L190" s="1" t="str">
        <f>MID(VIC_public_exposure_sites[[#This Row],[Lat-Lon]],FIND(",",VIC_public_exposure_sites[[#This Row],[Lat-Lon]])+1,9999)</f>
        <v xml:space="preserve"> 144.962731</v>
      </c>
    </row>
    <row r="191" spans="1:12" x14ac:dyDescent="0.25">
      <c r="A191" s="4">
        <v>44029</v>
      </c>
      <c r="B191" s="1"/>
      <c r="C191" s="1" t="s">
        <v>603</v>
      </c>
      <c r="D191" s="6" t="s">
        <v>604</v>
      </c>
      <c r="E191" s="2">
        <f>VIC_public_exposure_sites[[#This Row],[Date]]</f>
        <v>44029</v>
      </c>
      <c r="F191" s="2">
        <f>VIC_public_exposure_sites[[#This Row],[Exposure Date]]</f>
        <v>44029</v>
      </c>
      <c r="G191" s="2">
        <f>VIC_public_exposure_sites[[#This Row],[Date]]+14</f>
        <v>44043</v>
      </c>
      <c r="H191" s="2">
        <f>VIC_public_exposure_sites[[#This Row],[Onset of symptoms up to]]</f>
        <v>44043</v>
      </c>
      <c r="I191" s="2" t="s">
        <v>605</v>
      </c>
      <c r="J191" s="2"/>
      <c r="K191" s="1">
        <v>-37.792993000000003</v>
      </c>
      <c r="L191" s="1">
        <v>144.74641399999999</v>
      </c>
    </row>
    <row r="192" spans="1:12" x14ac:dyDescent="0.25">
      <c r="A192" s="4">
        <v>44029</v>
      </c>
      <c r="B192" s="1"/>
      <c r="C192" s="1" t="s">
        <v>606</v>
      </c>
      <c r="D192" s="6" t="s">
        <v>604</v>
      </c>
      <c r="E192" s="2">
        <f>VIC_public_exposure_sites[[#This Row],[Date]]</f>
        <v>44029</v>
      </c>
      <c r="F192" s="2">
        <f>VIC_public_exposure_sites[[#This Row],[Exposure Date]]</f>
        <v>44029</v>
      </c>
      <c r="G192" s="2">
        <f>VIC_public_exposure_sites[[#This Row],[Date]]+14</f>
        <v>44043</v>
      </c>
      <c r="H192" s="2">
        <f>VIC_public_exposure_sites[[#This Row],[Onset of symptoms up to]]</f>
        <v>44043</v>
      </c>
      <c r="I192" s="2" t="s">
        <v>607</v>
      </c>
      <c r="J192" s="2"/>
      <c r="K192" s="1">
        <v>-37.862383999999999</v>
      </c>
      <c r="L192" s="1">
        <v>145.03340399999999</v>
      </c>
    </row>
    <row r="193" spans="1:12" x14ac:dyDescent="0.25">
      <c r="A193" s="4">
        <v>44028</v>
      </c>
      <c r="B193" s="1" t="s">
        <v>749</v>
      </c>
      <c r="C193" s="1" t="s">
        <v>746</v>
      </c>
      <c r="D193" s="6" t="s">
        <v>613</v>
      </c>
      <c r="E193" s="2">
        <f>VIC_public_exposure_sites[[#This Row],[Date]]</f>
        <v>44028</v>
      </c>
      <c r="F193" s="2">
        <f>VIC_public_exposure_sites[[#This Row],[Exposure Date]]</f>
        <v>44028</v>
      </c>
      <c r="G193" s="2">
        <f>VIC_public_exposure_sites[[#This Row],[Date]]+14</f>
        <v>44042</v>
      </c>
      <c r="H193" s="2">
        <f>VIC_public_exposure_sites[[#This Row],[Onset of symptoms up to]]</f>
        <v>44042</v>
      </c>
      <c r="I193" s="2" t="s">
        <v>747</v>
      </c>
      <c r="J193" s="10" t="s">
        <v>748</v>
      </c>
      <c r="K193" s="1" t="str">
        <f>LEFT(VIC_public_exposure_sites[[#This Row],[Lat-Lon]],FIND(",",VIC_public_exposure_sites[[#This Row],[Lat-Lon]])-1)</f>
        <v>-37.837426</v>
      </c>
      <c r="L193" s="1" t="str">
        <f>MID(VIC_public_exposure_sites[[#This Row],[Lat-Lon]],FIND(",",VIC_public_exposure_sites[[#This Row],[Lat-Lon]])+1,9999)</f>
        <v xml:space="preserve"> 144.996874</v>
      </c>
    </row>
    <row r="194" spans="1:12" x14ac:dyDescent="0.25">
      <c r="A194" s="4">
        <v>44028</v>
      </c>
      <c r="B194" s="1"/>
      <c r="C194" s="1" t="s">
        <v>578</v>
      </c>
      <c r="D194" s="6" t="s">
        <v>579</v>
      </c>
      <c r="E194" s="2">
        <f>VIC_public_exposure_sites[[#This Row],[Date]]</f>
        <v>44028</v>
      </c>
      <c r="F194" s="2">
        <f>VIC_public_exposure_sites[[#This Row],[Exposure Date]]</f>
        <v>44028</v>
      </c>
      <c r="G194" s="2">
        <f>VIC_public_exposure_sites[[#This Row],[Date]]+14</f>
        <v>44042</v>
      </c>
      <c r="H194" s="2">
        <f>VIC_public_exposure_sites[[#This Row],[Onset of symptoms up to]]</f>
        <v>44042</v>
      </c>
      <c r="I194" s="2" t="s">
        <v>580</v>
      </c>
      <c r="J194" s="2"/>
      <c r="K194" s="1">
        <v>-37.807358000000001</v>
      </c>
      <c r="L194" s="1">
        <v>144.975033</v>
      </c>
    </row>
    <row r="195" spans="1:12" x14ac:dyDescent="0.25">
      <c r="A195" s="4">
        <v>44028</v>
      </c>
      <c r="B195" s="1"/>
      <c r="C195" s="1" t="s">
        <v>581</v>
      </c>
      <c r="D195" s="6" t="s">
        <v>579</v>
      </c>
      <c r="E195" s="2">
        <f>VIC_public_exposure_sites[[#This Row],[Date]]</f>
        <v>44028</v>
      </c>
      <c r="F195" s="2">
        <f>VIC_public_exposure_sites[[#This Row],[Exposure Date]]</f>
        <v>44028</v>
      </c>
      <c r="G195" s="2">
        <f>VIC_public_exposure_sites[[#This Row],[Date]]+14</f>
        <v>44042</v>
      </c>
      <c r="H195" s="2">
        <f>VIC_public_exposure_sites[[#This Row],[Onset of symptoms up to]]</f>
        <v>44042</v>
      </c>
      <c r="I195" s="2" t="s">
        <v>582</v>
      </c>
      <c r="J195" s="2"/>
      <c r="K195" s="1">
        <v>-37.759507999999997</v>
      </c>
      <c r="L195" s="1">
        <v>144.81631999999999</v>
      </c>
    </row>
    <row r="196" spans="1:12" x14ac:dyDescent="0.25">
      <c r="A196" s="4">
        <v>44028</v>
      </c>
      <c r="B196" s="1"/>
      <c r="C196" s="1" t="s">
        <v>583</v>
      </c>
      <c r="D196" s="6" t="s">
        <v>579</v>
      </c>
      <c r="E196" s="2">
        <f>VIC_public_exposure_sites[[#This Row],[Date]]</f>
        <v>44028</v>
      </c>
      <c r="F196" s="2">
        <f>VIC_public_exposure_sites[[#This Row],[Exposure Date]]</f>
        <v>44028</v>
      </c>
      <c r="G196" s="2">
        <f>VIC_public_exposure_sites[[#This Row],[Date]]+14</f>
        <v>44042</v>
      </c>
      <c r="H196" s="2">
        <f>VIC_public_exposure_sites[[#This Row],[Onset of symptoms up to]]</f>
        <v>44042</v>
      </c>
      <c r="I196" s="2" t="s">
        <v>584</v>
      </c>
      <c r="J196" s="2"/>
      <c r="K196" s="1">
        <v>-37.756163999999998</v>
      </c>
      <c r="L196" s="1">
        <v>145.06115</v>
      </c>
    </row>
    <row r="197" spans="1:12" x14ac:dyDescent="0.25">
      <c r="A197" s="4">
        <v>44028</v>
      </c>
      <c r="B197" s="1"/>
      <c r="C197" s="1" t="s">
        <v>585</v>
      </c>
      <c r="D197" s="6" t="s">
        <v>579</v>
      </c>
      <c r="E197" s="2">
        <f>VIC_public_exposure_sites[[#This Row],[Date]]</f>
        <v>44028</v>
      </c>
      <c r="F197" s="2">
        <f>VIC_public_exposure_sites[[#This Row],[Exposure Date]]</f>
        <v>44028</v>
      </c>
      <c r="G197" s="2">
        <f>VIC_public_exposure_sites[[#This Row],[Date]]+14</f>
        <v>44042</v>
      </c>
      <c r="H197" s="2">
        <f>VIC_public_exposure_sites[[#This Row],[Onset of symptoms up to]]</f>
        <v>44042</v>
      </c>
      <c r="I197" s="2" t="s">
        <v>586</v>
      </c>
      <c r="J197" s="2"/>
      <c r="K197" s="1">
        <v>-37.976500999999999</v>
      </c>
      <c r="L197" s="1">
        <v>145.25976399999999</v>
      </c>
    </row>
    <row r="198" spans="1:12" x14ac:dyDescent="0.25">
      <c r="A198" s="4">
        <v>44028</v>
      </c>
      <c r="B198" s="1"/>
      <c r="C198" s="1" t="s">
        <v>587</v>
      </c>
      <c r="D198" s="6" t="s">
        <v>579</v>
      </c>
      <c r="E198" s="2">
        <f>VIC_public_exposure_sites[[#This Row],[Date]]</f>
        <v>44028</v>
      </c>
      <c r="F198" s="2">
        <f>VIC_public_exposure_sites[[#This Row],[Exposure Date]]</f>
        <v>44028</v>
      </c>
      <c r="G198" s="2">
        <f>VIC_public_exposure_sites[[#This Row],[Date]]+14</f>
        <v>44042</v>
      </c>
      <c r="H198" s="2">
        <f>VIC_public_exposure_sites[[#This Row],[Onset of symptoms up to]]</f>
        <v>44042</v>
      </c>
      <c r="I198" s="2" t="s">
        <v>588</v>
      </c>
      <c r="J198" s="2"/>
      <c r="K198" s="1">
        <v>-37.677159000000003</v>
      </c>
      <c r="L198" s="1">
        <v>145.12527700000001</v>
      </c>
    </row>
    <row r="199" spans="1:12" x14ac:dyDescent="0.25">
      <c r="A199" s="4">
        <v>44028</v>
      </c>
      <c r="B199" s="1"/>
      <c r="C199" s="1" t="s">
        <v>589</v>
      </c>
      <c r="D199" s="6" t="s">
        <v>579</v>
      </c>
      <c r="E199" s="2">
        <f>VIC_public_exposure_sites[[#This Row],[Date]]</f>
        <v>44028</v>
      </c>
      <c r="F199" s="2">
        <f>VIC_public_exposure_sites[[#This Row],[Exposure Date]]</f>
        <v>44028</v>
      </c>
      <c r="G199" s="2">
        <f>VIC_public_exposure_sites[[#This Row],[Date]]+14</f>
        <v>44042</v>
      </c>
      <c r="H199" s="2">
        <f>VIC_public_exposure_sites[[#This Row],[Onset of symptoms up to]]</f>
        <v>44042</v>
      </c>
      <c r="I199" s="2" t="s">
        <v>590</v>
      </c>
      <c r="J199" s="2"/>
      <c r="K199" s="1">
        <v>-37.906852000000001</v>
      </c>
      <c r="L199" s="1">
        <v>145.00496100000001</v>
      </c>
    </row>
    <row r="200" spans="1:12" x14ac:dyDescent="0.25">
      <c r="A200" s="4">
        <v>44028</v>
      </c>
      <c r="B200" s="1"/>
      <c r="C200" s="1" t="s">
        <v>591</v>
      </c>
      <c r="D200" s="6" t="s">
        <v>579</v>
      </c>
      <c r="E200" s="2">
        <f>VIC_public_exposure_sites[[#This Row],[Date]]</f>
        <v>44028</v>
      </c>
      <c r="F200" s="2">
        <f>VIC_public_exposure_sites[[#This Row],[Exposure Date]]</f>
        <v>44028</v>
      </c>
      <c r="G200" s="2">
        <f>VIC_public_exposure_sites[[#This Row],[Date]]+14</f>
        <v>44042</v>
      </c>
      <c r="H200" s="2">
        <f>VIC_public_exposure_sites[[#This Row],[Onset of symptoms up to]]</f>
        <v>44042</v>
      </c>
      <c r="I200" s="2" t="s">
        <v>592</v>
      </c>
      <c r="J200" s="2"/>
      <c r="K200" s="1">
        <v>-37.706166000000003</v>
      </c>
      <c r="L200" s="1">
        <v>145.106066</v>
      </c>
    </row>
    <row r="201" spans="1:12" x14ac:dyDescent="0.25">
      <c r="A201" s="4">
        <v>44028</v>
      </c>
      <c r="B201" s="1"/>
      <c r="C201" s="1" t="s">
        <v>593</v>
      </c>
      <c r="D201" s="6" t="s">
        <v>579</v>
      </c>
      <c r="E201" s="2">
        <f>VIC_public_exposure_sites[[#This Row],[Date]]</f>
        <v>44028</v>
      </c>
      <c r="F201" s="2">
        <f>VIC_public_exposure_sites[[#This Row],[Exposure Date]]</f>
        <v>44028</v>
      </c>
      <c r="G201" s="2">
        <f>VIC_public_exposure_sites[[#This Row],[Date]]+14</f>
        <v>44042</v>
      </c>
      <c r="H201" s="2">
        <f>VIC_public_exposure_sites[[#This Row],[Onset of symptoms up to]]</f>
        <v>44042</v>
      </c>
      <c r="I201" s="2" t="s">
        <v>594</v>
      </c>
      <c r="J201" s="2"/>
      <c r="K201" s="1">
        <v>-37.90681</v>
      </c>
      <c r="L201" s="1">
        <v>144.65359599999999</v>
      </c>
    </row>
    <row r="202" spans="1:12" x14ac:dyDescent="0.25">
      <c r="A202" s="4">
        <v>44028</v>
      </c>
      <c r="B202" s="1"/>
      <c r="C202" s="1" t="s">
        <v>595</v>
      </c>
      <c r="D202" s="6" t="s">
        <v>579</v>
      </c>
      <c r="E202" s="2">
        <f>VIC_public_exposure_sites[[#This Row],[Date]]</f>
        <v>44028</v>
      </c>
      <c r="F202" s="2">
        <f>VIC_public_exposure_sites[[#This Row],[Exposure Date]]</f>
        <v>44028</v>
      </c>
      <c r="G202" s="2">
        <f>VIC_public_exposure_sites[[#This Row],[Date]]+14</f>
        <v>44042</v>
      </c>
      <c r="H202" s="2">
        <f>VIC_public_exposure_sites[[#This Row],[Onset of symptoms up to]]</f>
        <v>44042</v>
      </c>
      <c r="I202" s="2" t="s">
        <v>596</v>
      </c>
      <c r="J202" s="2"/>
      <c r="K202" s="1">
        <v>-37.785843999999997</v>
      </c>
      <c r="L202" s="1">
        <v>144.83802600000001</v>
      </c>
    </row>
    <row r="203" spans="1:12" x14ac:dyDescent="0.25">
      <c r="A203" s="4">
        <v>44028</v>
      </c>
      <c r="B203" s="1"/>
      <c r="C203" s="1" t="s">
        <v>597</v>
      </c>
      <c r="D203" s="6" t="s">
        <v>572</v>
      </c>
      <c r="E203" s="2">
        <f>VIC_public_exposure_sites[[#This Row],[Date]]</f>
        <v>44028</v>
      </c>
      <c r="F203" s="2">
        <f>VIC_public_exposure_sites[[#This Row],[Exposure Date]]</f>
        <v>44028</v>
      </c>
      <c r="G203" s="2">
        <f>VIC_public_exposure_sites[[#This Row],[Date]]+14</f>
        <v>44042</v>
      </c>
      <c r="H203" s="2">
        <f>VIC_public_exposure_sites[[#This Row],[Onset of symptoms up to]]</f>
        <v>44042</v>
      </c>
      <c r="I203" s="2" t="s">
        <v>598</v>
      </c>
      <c r="J203" s="2"/>
      <c r="K203" s="1">
        <v>-37.820158999999997</v>
      </c>
      <c r="L203" s="1">
        <v>145.069096</v>
      </c>
    </row>
    <row r="204" spans="1:12" x14ac:dyDescent="0.25">
      <c r="A204" s="4">
        <v>44028</v>
      </c>
      <c r="B204" s="1"/>
      <c r="C204" s="1" t="s">
        <v>599</v>
      </c>
      <c r="D204" s="6" t="s">
        <v>572</v>
      </c>
      <c r="E204" s="2">
        <f>VIC_public_exposure_sites[[#This Row],[Date]]</f>
        <v>44028</v>
      </c>
      <c r="F204" s="2">
        <f>VIC_public_exposure_sites[[#This Row],[Exposure Date]]</f>
        <v>44028</v>
      </c>
      <c r="G204" s="2">
        <f>VIC_public_exposure_sites[[#This Row],[Date]]+14</f>
        <v>44042</v>
      </c>
      <c r="H204" s="2">
        <f>VIC_public_exposure_sites[[#This Row],[Onset of symptoms up to]]</f>
        <v>44042</v>
      </c>
      <c r="I204" s="2" t="s">
        <v>600</v>
      </c>
      <c r="J204" s="2"/>
      <c r="K204" s="1">
        <v>-37.795760000000001</v>
      </c>
      <c r="L204" s="1">
        <v>145.06327999999999</v>
      </c>
    </row>
    <row r="205" spans="1:12" x14ac:dyDescent="0.25">
      <c r="A205" s="4">
        <v>44028</v>
      </c>
      <c r="B205" s="1"/>
      <c r="C205" s="1" t="s">
        <v>601</v>
      </c>
      <c r="D205" s="6" t="s">
        <v>572</v>
      </c>
      <c r="E205" s="2">
        <f>VIC_public_exposure_sites[[#This Row],[Date]]</f>
        <v>44028</v>
      </c>
      <c r="F205" s="2">
        <f>VIC_public_exposure_sites[[#This Row],[Exposure Date]]</f>
        <v>44028</v>
      </c>
      <c r="G205" s="2">
        <f>VIC_public_exposure_sites[[#This Row],[Date]]+14</f>
        <v>44042</v>
      </c>
      <c r="H205" s="2">
        <f>VIC_public_exposure_sites[[#This Row],[Onset of symptoms up to]]</f>
        <v>44042</v>
      </c>
      <c r="I205" s="2" t="s">
        <v>602</v>
      </c>
      <c r="J205" s="2"/>
      <c r="K205" s="1">
        <v>-37.744900999999999</v>
      </c>
      <c r="L205" s="1">
        <v>144.75198</v>
      </c>
    </row>
    <row r="206" spans="1:12" x14ac:dyDescent="0.25">
      <c r="A206" s="4">
        <v>44028</v>
      </c>
      <c r="B206" s="1"/>
      <c r="C206" s="1" t="s">
        <v>576</v>
      </c>
      <c r="D206" s="6" t="s">
        <v>562</v>
      </c>
      <c r="E206" s="2">
        <f>VIC_public_exposure_sites[[#This Row],[Date]]</f>
        <v>44028</v>
      </c>
      <c r="F206" s="2">
        <f>VIC_public_exposure_sites[[#This Row],[Exposure Date]]</f>
        <v>44028</v>
      </c>
      <c r="G206" s="2">
        <f>VIC_public_exposure_sites[[#This Row],[Date]]+14</f>
        <v>44042</v>
      </c>
      <c r="H206" s="2">
        <f>VIC_public_exposure_sites[[#This Row],[Onset of symptoms up to]]</f>
        <v>44042</v>
      </c>
      <c r="I206" s="2" t="s">
        <v>577</v>
      </c>
      <c r="J206" s="2"/>
      <c r="K206" s="1">
        <v>-37.813754000000003</v>
      </c>
      <c r="L206" s="1">
        <v>144.95103900000001</v>
      </c>
    </row>
    <row r="207" spans="1:12" x14ac:dyDescent="0.25">
      <c r="A207" s="4">
        <v>44028</v>
      </c>
      <c r="B207" s="1"/>
      <c r="C207" s="1" t="s">
        <v>571</v>
      </c>
      <c r="D207" s="6" t="s">
        <v>572</v>
      </c>
      <c r="E207" s="2">
        <f>VIC_public_exposure_sites[[#This Row],[Date]]</f>
        <v>44028</v>
      </c>
      <c r="F207" s="2">
        <f>VIC_public_exposure_sites[[#This Row],[Exposure Date]]</f>
        <v>44028</v>
      </c>
      <c r="G207" s="2">
        <f>VIC_public_exposure_sites[[#This Row],[Date]]+14</f>
        <v>44042</v>
      </c>
      <c r="H207" s="2">
        <f>VIC_public_exposure_sites[[#This Row],[Onset of symptoms up to]]</f>
        <v>44042</v>
      </c>
      <c r="I207" s="2" t="s">
        <v>573</v>
      </c>
      <c r="J207" s="2"/>
      <c r="K207" s="1">
        <v>-37.834842000000002</v>
      </c>
      <c r="L207" s="1">
        <v>145.12528900000001</v>
      </c>
    </row>
    <row r="208" spans="1:12" x14ac:dyDescent="0.25">
      <c r="A208" s="4">
        <v>44027</v>
      </c>
      <c r="B208" s="1"/>
      <c r="C208" s="1" t="s">
        <v>758</v>
      </c>
      <c r="D208" s="6" t="s">
        <v>755</v>
      </c>
      <c r="E208" s="2">
        <f>VIC_public_exposure_sites[[#This Row],[Date]]</f>
        <v>44027</v>
      </c>
      <c r="F208" s="2">
        <f>VIC_public_exposure_sites[[#This Row],[Exposure Date]]</f>
        <v>44027</v>
      </c>
      <c r="G208" s="2">
        <f>VIC_public_exposure_sites[[#This Row],[Date]]+14</f>
        <v>44041</v>
      </c>
      <c r="H208" s="2">
        <f>VIC_public_exposure_sites[[#This Row],[Onset of symptoms up to]]</f>
        <v>44041</v>
      </c>
      <c r="I208" s="2" t="s">
        <v>759</v>
      </c>
      <c r="J208" s="10" t="s">
        <v>760</v>
      </c>
      <c r="K208" s="1" t="str">
        <f>LEFT(VIC_public_exposure_sites[[#This Row],[Lat-Lon]],FIND(",",VIC_public_exposure_sites[[#This Row],[Lat-Lon]])-1)</f>
        <v>-37.758016</v>
      </c>
      <c r="L208" s="1" t="str">
        <f>MID(VIC_public_exposure_sites[[#This Row],[Lat-Lon]],FIND(",",VIC_public_exposure_sites[[#This Row],[Lat-Lon]])+1,9999)</f>
        <v xml:space="preserve"> 145.071237</v>
      </c>
    </row>
    <row r="209" spans="1:12" x14ac:dyDescent="0.25">
      <c r="A209" s="4">
        <v>44027</v>
      </c>
      <c r="B209" s="1"/>
      <c r="C209" s="1" t="s">
        <v>653</v>
      </c>
      <c r="D209" s="7" t="s">
        <v>650</v>
      </c>
      <c r="E209" s="2">
        <f>VIC_public_exposure_sites[[#This Row],[Date]]</f>
        <v>44027</v>
      </c>
      <c r="F209" s="2">
        <f>VIC_public_exposure_sites[[#This Row],[Exposure Date]]</f>
        <v>44027</v>
      </c>
      <c r="G209" s="2">
        <f>VIC_public_exposure_sites[[#This Row],[Date]]+14</f>
        <v>44041</v>
      </c>
      <c r="H209" s="2">
        <f>VIC_public_exposure_sites[[#This Row],[Onset of symptoms up to]]</f>
        <v>44041</v>
      </c>
      <c r="I209" s="2" t="s">
        <v>654</v>
      </c>
      <c r="J209" s="10" t="s">
        <v>655</v>
      </c>
      <c r="K209" s="1" t="str">
        <f>LEFT(VIC_public_exposure_sites[[#This Row],[Lat-Lon]],FIND(",",VIC_public_exposure_sites[[#This Row],[Lat-Lon]])-1)</f>
        <v>-37.892850</v>
      </c>
      <c r="L209" s="1" t="str">
        <f>MID(VIC_public_exposure_sites[[#This Row],[Lat-Lon]],FIND(",",VIC_public_exposure_sites[[#This Row],[Lat-Lon]])+1,9999)</f>
        <v xml:space="preserve"> 145.006883</v>
      </c>
    </row>
    <row r="210" spans="1:12" x14ac:dyDescent="0.25">
      <c r="A210" s="4">
        <v>44027</v>
      </c>
      <c r="B210" s="1"/>
      <c r="C210" s="1" t="s">
        <v>568</v>
      </c>
      <c r="D210" s="6" t="s">
        <v>562</v>
      </c>
      <c r="E210" s="2">
        <f>VIC_public_exposure_sites[[#This Row],[Date]]</f>
        <v>44027</v>
      </c>
      <c r="F210" s="2">
        <f>VIC_public_exposure_sites[[#This Row],[Exposure Date]]</f>
        <v>44027</v>
      </c>
      <c r="G210" s="2">
        <f>VIC_public_exposure_sites[[#This Row],[Date]]+14</f>
        <v>44041</v>
      </c>
      <c r="H210" s="2">
        <f>VIC_public_exposure_sites[[#This Row],[Onset of symptoms up to]]</f>
        <v>44041</v>
      </c>
      <c r="I210" s="2" t="s">
        <v>569</v>
      </c>
      <c r="J210" s="2"/>
      <c r="K210" s="1">
        <v>-37.803663</v>
      </c>
      <c r="L210" s="1">
        <v>144.97426300000001</v>
      </c>
    </row>
    <row r="211" spans="1:12" x14ac:dyDescent="0.25">
      <c r="A211" s="4">
        <v>44027</v>
      </c>
      <c r="B211" s="1"/>
      <c r="C211" s="1" t="s">
        <v>566</v>
      </c>
      <c r="D211" s="6" t="s">
        <v>562</v>
      </c>
      <c r="E211" s="2">
        <f>VIC_public_exposure_sites[[#This Row],[Date]]</f>
        <v>44027</v>
      </c>
      <c r="F211" s="2">
        <f>VIC_public_exposure_sites[[#This Row],[Exposure Date]]</f>
        <v>44027</v>
      </c>
      <c r="G211" s="2">
        <f>VIC_public_exposure_sites[[#This Row],[Date]]+14</f>
        <v>44041</v>
      </c>
      <c r="H211" s="2">
        <f>VIC_public_exposure_sites[[#This Row],[Onset of symptoms up to]]</f>
        <v>44041</v>
      </c>
      <c r="I211" s="2" t="s">
        <v>567</v>
      </c>
      <c r="J211" s="2"/>
      <c r="K211" s="1">
        <v>-37.675645000000003</v>
      </c>
      <c r="L211" s="1">
        <v>144.95567600000001</v>
      </c>
    </row>
    <row r="212" spans="1:12" x14ac:dyDescent="0.25">
      <c r="A212" s="4">
        <v>44027</v>
      </c>
      <c r="B212" s="1"/>
      <c r="C212" s="1" t="s">
        <v>564</v>
      </c>
      <c r="D212" s="7" t="s">
        <v>570</v>
      </c>
      <c r="E212" s="2">
        <f>VIC_public_exposure_sites[[#This Row],[Date]]</f>
        <v>44027</v>
      </c>
      <c r="F212" s="2">
        <f>VIC_public_exposure_sites[[#This Row],[Exposure Date]]</f>
        <v>44027</v>
      </c>
      <c r="G212" s="2">
        <f>VIC_public_exposure_sites[[#This Row],[Date]]+14</f>
        <v>44041</v>
      </c>
      <c r="H212" s="2">
        <f>VIC_public_exposure_sites[[#This Row],[Onset of symptoms up to]]</f>
        <v>44041</v>
      </c>
      <c r="I212" s="2" t="s">
        <v>565</v>
      </c>
      <c r="J212" s="2"/>
      <c r="K212" s="1">
        <v>-37.818013999999998</v>
      </c>
      <c r="L212" s="1">
        <v>144.95692500000001</v>
      </c>
    </row>
    <row r="213" spans="1:12" x14ac:dyDescent="0.25">
      <c r="A213" s="4">
        <v>44027</v>
      </c>
      <c r="B213" s="1"/>
      <c r="C213" s="1" t="s">
        <v>561</v>
      </c>
      <c r="D213" s="6" t="s">
        <v>562</v>
      </c>
      <c r="E213" s="2">
        <f>VIC_public_exposure_sites[[#This Row],[Date]]</f>
        <v>44027</v>
      </c>
      <c r="F213" s="2">
        <f>VIC_public_exposure_sites[[#This Row],[Exposure Date]]</f>
        <v>44027</v>
      </c>
      <c r="G213" s="2">
        <f>VIC_public_exposure_sites[[#This Row],[Date]]+14</f>
        <v>44041</v>
      </c>
      <c r="H213" s="2">
        <f>VIC_public_exposure_sites[[#This Row],[Onset of symptoms up to]]</f>
        <v>44041</v>
      </c>
      <c r="I213" s="2" t="s">
        <v>563</v>
      </c>
      <c r="J213" s="2"/>
      <c r="K213" s="1">
        <v>-37.759348000000003</v>
      </c>
      <c r="L213" s="1">
        <v>144.91490200000001</v>
      </c>
    </row>
    <row r="214" spans="1:12" x14ac:dyDescent="0.25">
      <c r="A214" s="4">
        <v>44026</v>
      </c>
      <c r="B214" s="1"/>
      <c r="C214" s="1" t="s">
        <v>982</v>
      </c>
      <c r="D214" s="7" t="s">
        <v>477</v>
      </c>
      <c r="E214" s="2">
        <f>VIC_public_exposure_sites[[#This Row],[Date]]</f>
        <v>44026</v>
      </c>
      <c r="F214" s="2">
        <f>VIC_public_exposure_sites[[#This Row],[Exposure Date]]</f>
        <v>44026</v>
      </c>
      <c r="G214" s="2">
        <f>VIC_public_exposure_sites[[#This Row],[Date]]+14</f>
        <v>44040</v>
      </c>
      <c r="H214" s="2">
        <f>VIC_public_exposure_sites[[#This Row],[Onset of symptoms up to]]</f>
        <v>44040</v>
      </c>
      <c r="I214" s="2" t="s">
        <v>983</v>
      </c>
      <c r="J214" s="10" t="s">
        <v>984</v>
      </c>
      <c r="K214" s="1" t="str">
        <f>LEFT(VIC_public_exposure_sites[[#This Row],[Lat-Lon]],FIND(",",VIC_public_exposure_sites[[#This Row],[Lat-Lon]])-1)</f>
        <v>-37.727417</v>
      </c>
      <c r="L214" s="1" t="str">
        <f>MID(VIC_public_exposure_sites[[#This Row],[Lat-Lon]],FIND(",",VIC_public_exposure_sites[[#This Row],[Lat-Lon]])+1,9999)</f>
        <v xml:space="preserve"> 144.806654</v>
      </c>
    </row>
    <row r="215" spans="1:12" x14ac:dyDescent="0.25">
      <c r="A215" s="4">
        <v>44026</v>
      </c>
      <c r="B215" s="1"/>
      <c r="C215" s="1" t="s">
        <v>558</v>
      </c>
      <c r="D215" s="6" t="s">
        <v>559</v>
      </c>
      <c r="E215" s="2">
        <f>VIC_public_exposure_sites[[#This Row],[Date]]</f>
        <v>44026</v>
      </c>
      <c r="F215" s="2">
        <f>VIC_public_exposure_sites[[#This Row],[Exposure Date]]</f>
        <v>44026</v>
      </c>
      <c r="G215" s="2">
        <f>VIC_public_exposure_sites[[#This Row],[Date]]+14</f>
        <v>44040</v>
      </c>
      <c r="H215" s="2">
        <f>VIC_public_exposure_sites[[#This Row],[Onset of symptoms up to]]</f>
        <v>44040</v>
      </c>
      <c r="I215" s="2" t="s">
        <v>560</v>
      </c>
      <c r="J215" s="2"/>
      <c r="K215" s="1">
        <v>-37.894247999999997</v>
      </c>
      <c r="L215" s="1">
        <v>144.68129500000001</v>
      </c>
    </row>
    <row r="216" spans="1:12" x14ac:dyDescent="0.25">
      <c r="A216" s="4">
        <v>44026</v>
      </c>
      <c r="B216" s="1"/>
      <c r="C216" s="1" t="s">
        <v>553</v>
      </c>
      <c r="D216" s="6" t="s">
        <v>554</v>
      </c>
      <c r="E216" s="2">
        <f>VIC_public_exposure_sites[[#This Row],[Date]]</f>
        <v>44026</v>
      </c>
      <c r="F216" s="2">
        <f>VIC_public_exposure_sites[[#This Row],[Exposure Date]]</f>
        <v>44026</v>
      </c>
      <c r="G216" s="2">
        <f>VIC_public_exposure_sites[[#This Row],[Date]]+14</f>
        <v>44040</v>
      </c>
      <c r="H216" s="2">
        <f>VIC_public_exposure_sites[[#This Row],[Onset of symptoms up to]]</f>
        <v>44040</v>
      </c>
      <c r="I216" s="2" t="s">
        <v>555</v>
      </c>
      <c r="J216" s="2"/>
      <c r="K216" s="1">
        <v>-37.701304999999998</v>
      </c>
      <c r="L216" s="1">
        <v>145.056894</v>
      </c>
    </row>
    <row r="217" spans="1:12" x14ac:dyDescent="0.25">
      <c r="A217" s="4">
        <v>44026</v>
      </c>
      <c r="B217" s="1"/>
      <c r="C217" s="1" t="s">
        <v>556</v>
      </c>
      <c r="D217" s="6" t="s">
        <v>554</v>
      </c>
      <c r="E217" s="2">
        <f>VIC_public_exposure_sites[[#This Row],[Date]]</f>
        <v>44026</v>
      </c>
      <c r="F217" s="2">
        <f>VIC_public_exposure_sites[[#This Row],[Exposure Date]]</f>
        <v>44026</v>
      </c>
      <c r="G217" s="2">
        <f>VIC_public_exposure_sites[[#This Row],[Date]]+14</f>
        <v>44040</v>
      </c>
      <c r="H217" s="2">
        <f>VIC_public_exposure_sites[[#This Row],[Onset of symptoms up to]]</f>
        <v>44040</v>
      </c>
      <c r="I217" s="2" t="s">
        <v>557</v>
      </c>
      <c r="J217" s="2"/>
      <c r="K217" s="1">
        <v>-37.684350000000002</v>
      </c>
      <c r="L217" s="1">
        <v>144.91333</v>
      </c>
    </row>
    <row r="218" spans="1:12" x14ac:dyDescent="0.25">
      <c r="A218" s="4">
        <v>44026</v>
      </c>
      <c r="B218" s="1"/>
      <c r="C218" s="1" t="s">
        <v>550</v>
      </c>
      <c r="D218" s="9" t="s">
        <v>548</v>
      </c>
      <c r="E218" s="2">
        <f>VIC_public_exposure_sites[[#This Row],[Date]]</f>
        <v>44026</v>
      </c>
      <c r="F218" s="2">
        <f>VIC_public_exposure_sites[[#This Row],[Exposure Date]]</f>
        <v>44026</v>
      </c>
      <c r="G218" s="2">
        <f>VIC_public_exposure_sites[[#This Row],[Date]]+14</f>
        <v>44040</v>
      </c>
      <c r="H218" s="2">
        <f>VIC_public_exposure_sites[[#This Row],[Onset of symptoms up to]]</f>
        <v>44040</v>
      </c>
      <c r="I218" s="2" t="s">
        <v>549</v>
      </c>
      <c r="J218" s="2"/>
      <c r="K218" s="1">
        <v>-37.794013</v>
      </c>
      <c r="L218" s="1">
        <v>144.948849</v>
      </c>
    </row>
    <row r="219" spans="1:12" x14ac:dyDescent="0.25">
      <c r="A219" s="4">
        <v>44026</v>
      </c>
      <c r="B219" s="1"/>
      <c r="C219" s="1" t="s">
        <v>541</v>
      </c>
      <c r="D219" s="6" t="s">
        <v>522</v>
      </c>
      <c r="E219" s="2">
        <f>VIC_public_exposure_sites[[#This Row],[Date]]</f>
        <v>44026</v>
      </c>
      <c r="F219" s="2">
        <f>VIC_public_exposure_sites[[#This Row],[Exposure Date]]</f>
        <v>44026</v>
      </c>
      <c r="G219" s="2">
        <f>VIC_public_exposure_sites[[#This Row],[Date]]+14</f>
        <v>44040</v>
      </c>
      <c r="H219" s="2">
        <f>VIC_public_exposure_sites[[#This Row],[Onset of symptoms up to]]</f>
        <v>44040</v>
      </c>
      <c r="I219" s="2" t="s">
        <v>542</v>
      </c>
      <c r="J219" s="2"/>
      <c r="K219" s="1">
        <v>-37.624417999999999</v>
      </c>
      <c r="L219" s="1">
        <v>145.03753399999999</v>
      </c>
    </row>
    <row r="220" spans="1:12" x14ac:dyDescent="0.25">
      <c r="A220" s="4">
        <v>44026</v>
      </c>
      <c r="B220" s="1"/>
      <c r="C220" s="1" t="s">
        <v>523</v>
      </c>
      <c r="D220" s="7" t="s">
        <v>537</v>
      </c>
      <c r="E220" s="2">
        <f>VIC_public_exposure_sites[[#This Row],[Date]]</f>
        <v>44026</v>
      </c>
      <c r="F220" s="2">
        <f>VIC_public_exposure_sites[[#This Row],[Exposure Date]]</f>
        <v>44026</v>
      </c>
      <c r="G220" s="2">
        <f>VIC_public_exposure_sites[[#This Row],[Date]]+14</f>
        <v>44040</v>
      </c>
      <c r="H220" s="2">
        <f>VIC_public_exposure_sites[[#This Row],[Onset of symptoms up to]]</f>
        <v>44040</v>
      </c>
      <c r="I220" s="2" t="s">
        <v>524</v>
      </c>
      <c r="J220" s="2"/>
      <c r="K220" s="1">
        <v>-37.755099999999999</v>
      </c>
      <c r="L220" s="1">
        <v>144.85568799999999</v>
      </c>
    </row>
    <row r="221" spans="1:12" x14ac:dyDescent="0.25">
      <c r="A221" s="4">
        <v>44026</v>
      </c>
      <c r="B221" s="1"/>
      <c r="C221" s="1" t="s">
        <v>525</v>
      </c>
      <c r="D221" s="7" t="s">
        <v>537</v>
      </c>
      <c r="E221" s="2">
        <f>VIC_public_exposure_sites[[#This Row],[Date]]</f>
        <v>44026</v>
      </c>
      <c r="F221" s="2">
        <f>VIC_public_exposure_sites[[#This Row],[Exposure Date]]</f>
        <v>44026</v>
      </c>
      <c r="G221" s="2">
        <f>VIC_public_exposure_sites[[#This Row],[Date]]+14</f>
        <v>44040</v>
      </c>
      <c r="H221" s="2">
        <f>VIC_public_exposure_sites[[#This Row],[Onset of symptoms up to]]</f>
        <v>44040</v>
      </c>
      <c r="I221" s="2" t="s">
        <v>526</v>
      </c>
      <c r="J221" s="2"/>
      <c r="K221" s="1">
        <v>-37.621509000000003</v>
      </c>
      <c r="L221" s="1">
        <v>144.942485</v>
      </c>
    </row>
    <row r="222" spans="1:12" x14ac:dyDescent="0.25">
      <c r="A222" s="4">
        <v>44026</v>
      </c>
      <c r="B222" s="1"/>
      <c r="C222" s="1" t="s">
        <v>528</v>
      </c>
      <c r="D222" s="7" t="s">
        <v>537</v>
      </c>
      <c r="E222" s="2">
        <f>VIC_public_exposure_sites[[#This Row],[Date]]</f>
        <v>44026</v>
      </c>
      <c r="F222" s="2">
        <f>VIC_public_exposure_sites[[#This Row],[Exposure Date]]</f>
        <v>44026</v>
      </c>
      <c r="G222" s="2">
        <f>VIC_public_exposure_sites[[#This Row],[Date]]+14</f>
        <v>44040</v>
      </c>
      <c r="H222" s="2">
        <f>VIC_public_exposure_sites[[#This Row],[Onset of symptoms up to]]</f>
        <v>44040</v>
      </c>
      <c r="I222" s="2" t="s">
        <v>527</v>
      </c>
      <c r="J222" s="2"/>
      <c r="K222" s="1">
        <v>-37.771979999999999</v>
      </c>
      <c r="L222" s="1">
        <v>144.804867</v>
      </c>
    </row>
    <row r="223" spans="1:12" x14ac:dyDescent="0.25">
      <c r="A223" s="4">
        <v>44026</v>
      </c>
      <c r="B223" s="1"/>
      <c r="C223" s="1" t="s">
        <v>529</v>
      </c>
      <c r="D223" s="7" t="s">
        <v>537</v>
      </c>
      <c r="E223" s="2">
        <f>VIC_public_exposure_sites[[#This Row],[Date]]</f>
        <v>44026</v>
      </c>
      <c r="F223" s="2">
        <f>VIC_public_exposure_sites[[#This Row],[Exposure Date]]</f>
        <v>44026</v>
      </c>
      <c r="G223" s="2">
        <f>VIC_public_exposure_sites[[#This Row],[Date]]+14</f>
        <v>44040</v>
      </c>
      <c r="H223" s="2">
        <f>VIC_public_exposure_sites[[#This Row],[Onset of symptoms up to]]</f>
        <v>44040</v>
      </c>
      <c r="I223" s="2" t="s">
        <v>530</v>
      </c>
      <c r="J223" s="2"/>
      <c r="K223" s="1">
        <v>-38.010221999999999</v>
      </c>
      <c r="L223" s="1">
        <v>145.21239399999999</v>
      </c>
    </row>
    <row r="224" spans="1:12" x14ac:dyDescent="0.25">
      <c r="A224" s="4">
        <v>44026</v>
      </c>
      <c r="B224" s="1"/>
      <c r="C224" s="1" t="s">
        <v>536</v>
      </c>
      <c r="D224" s="7" t="s">
        <v>537</v>
      </c>
      <c r="E224" s="2">
        <f>VIC_public_exposure_sites[[#This Row],[Date]]</f>
        <v>44026</v>
      </c>
      <c r="F224" s="2">
        <f>VIC_public_exposure_sites[[#This Row],[Exposure Date]]</f>
        <v>44026</v>
      </c>
      <c r="G224" s="2">
        <f>VIC_public_exposure_sites[[#This Row],[Date]]+14</f>
        <v>44040</v>
      </c>
      <c r="H224" s="2">
        <f>VIC_public_exposure_sites[[#This Row],[Onset of symptoms up to]]</f>
        <v>44040</v>
      </c>
      <c r="I224" s="2" t="s">
        <v>538</v>
      </c>
      <c r="J224" s="2"/>
      <c r="K224" s="1">
        <v>-37.736359999999998</v>
      </c>
      <c r="L224" s="1">
        <v>145.012539</v>
      </c>
    </row>
    <row r="225" spans="1:12" x14ac:dyDescent="0.25">
      <c r="A225" s="4">
        <v>44026</v>
      </c>
      <c r="B225" s="1"/>
      <c r="C225" s="1" t="s">
        <v>531</v>
      </c>
      <c r="D225" s="7" t="s">
        <v>537</v>
      </c>
      <c r="E225" s="2">
        <f>VIC_public_exposure_sites[[#This Row],[Date]]</f>
        <v>44026</v>
      </c>
      <c r="F225" s="2">
        <f>VIC_public_exposure_sites[[#This Row],[Exposure Date]]</f>
        <v>44026</v>
      </c>
      <c r="G225" s="2">
        <f>VIC_public_exposure_sites[[#This Row],[Date]]+14</f>
        <v>44040</v>
      </c>
      <c r="H225" s="2">
        <f>VIC_public_exposure_sites[[#This Row],[Onset of symptoms up to]]</f>
        <v>44040</v>
      </c>
      <c r="I225" s="2" t="s">
        <v>532</v>
      </c>
      <c r="J225" s="2"/>
      <c r="K225" s="1">
        <v>-37.716355999999998</v>
      </c>
      <c r="L225" s="1">
        <v>144.975854</v>
      </c>
    </row>
    <row r="226" spans="1:12" x14ac:dyDescent="0.25">
      <c r="A226" s="4">
        <v>44026</v>
      </c>
      <c r="B226" s="1"/>
      <c r="C226" s="1" t="s">
        <v>517</v>
      </c>
      <c r="D226" s="6" t="s">
        <v>477</v>
      </c>
      <c r="E226" s="2">
        <f>VIC_public_exposure_sites[[#This Row],[Date]]</f>
        <v>44026</v>
      </c>
      <c r="F226" s="2">
        <f>VIC_public_exposure_sites[[#This Row],[Exposure Date]]</f>
        <v>44026</v>
      </c>
      <c r="G226" s="2">
        <f>VIC_public_exposure_sites[[#This Row],[Date]]+14</f>
        <v>44040</v>
      </c>
      <c r="H226" s="2">
        <f>VIC_public_exposure_sites[[#This Row],[Onset of symptoms up to]]</f>
        <v>44040</v>
      </c>
      <c r="I226" s="2" t="s">
        <v>518</v>
      </c>
      <c r="J226" s="2"/>
      <c r="K226" s="1">
        <v>-37.797693000000002</v>
      </c>
      <c r="L226" s="1">
        <v>144.80602400000001</v>
      </c>
    </row>
    <row r="227" spans="1:12" x14ac:dyDescent="0.25">
      <c r="A227" s="4">
        <v>44025</v>
      </c>
      <c r="B227" s="1"/>
      <c r="C227" s="1" t="s">
        <v>989</v>
      </c>
      <c r="D227" s="6" t="s">
        <v>477</v>
      </c>
      <c r="E227" s="2">
        <f>VIC_public_exposure_sites[[#This Row],[Date]]</f>
        <v>44025</v>
      </c>
      <c r="F227" s="2">
        <f>VIC_public_exposure_sites[[#This Row],[Exposure Date]]</f>
        <v>44025</v>
      </c>
      <c r="G227" s="2">
        <f>VIC_public_exposure_sites[[#This Row],[Date]]+14</f>
        <v>44039</v>
      </c>
      <c r="H227" s="2">
        <f>VIC_public_exposure_sites[[#This Row],[Onset of symptoms up to]]</f>
        <v>44039</v>
      </c>
      <c r="I227" s="2" t="s">
        <v>990</v>
      </c>
      <c r="J227" s="10" t="s">
        <v>991</v>
      </c>
      <c r="K227" s="1" t="str">
        <f>LEFT(VIC_public_exposure_sites[[#This Row],[Lat-Lon]],FIND(",",VIC_public_exposure_sites[[#This Row],[Lat-Lon]])-1)</f>
        <v>-37.8461994</v>
      </c>
      <c r="L227" s="1" t="str">
        <f>MID(VIC_public_exposure_sites[[#This Row],[Lat-Lon]],FIND(",",VIC_public_exposure_sites[[#This Row],[Lat-Lon]])+1,9999)</f>
        <v>145.0432809</v>
      </c>
    </row>
    <row r="228" spans="1:12" x14ac:dyDescent="0.25">
      <c r="A228" s="4">
        <v>44025</v>
      </c>
      <c r="B228" s="1"/>
      <c r="C228" s="1" t="s">
        <v>656</v>
      </c>
      <c r="D228" s="7" t="s">
        <v>658</v>
      </c>
      <c r="E228" s="2">
        <f>VIC_public_exposure_sites[[#This Row],[Date]]</f>
        <v>44025</v>
      </c>
      <c r="F228" s="2">
        <f>VIC_public_exposure_sites[[#This Row],[Exposure Date]]</f>
        <v>44025</v>
      </c>
      <c r="G228" s="2">
        <f>VIC_public_exposure_sites[[#This Row],[Date]]+14</f>
        <v>44039</v>
      </c>
      <c r="H228" s="2">
        <f>VIC_public_exposure_sites[[#This Row],[Onset of symptoms up to]]</f>
        <v>44039</v>
      </c>
      <c r="I228" s="2" t="s">
        <v>659</v>
      </c>
      <c r="J228" s="10" t="s">
        <v>660</v>
      </c>
      <c r="K228" s="1" t="str">
        <f>LEFT(VIC_public_exposure_sites[[#This Row],[Lat-Lon]],FIND(",",VIC_public_exposure_sites[[#This Row],[Lat-Lon]])-1)</f>
        <v>-37.756008</v>
      </c>
      <c r="L228" s="1" t="str">
        <f>MID(VIC_public_exposure_sites[[#This Row],[Lat-Lon]],FIND(",",VIC_public_exposure_sites[[#This Row],[Lat-Lon]])+1,9999)</f>
        <v xml:space="preserve"> 144.753643</v>
      </c>
    </row>
    <row r="229" spans="1:12" x14ac:dyDescent="0.25">
      <c r="A229" s="4">
        <v>44025</v>
      </c>
      <c r="B229" s="1"/>
      <c r="C229" s="1" t="s">
        <v>657</v>
      </c>
      <c r="D229" s="7" t="s">
        <v>658</v>
      </c>
      <c r="E229" s="2">
        <f>VIC_public_exposure_sites[[#This Row],[Date]]</f>
        <v>44025</v>
      </c>
      <c r="F229" s="2">
        <f>VIC_public_exposure_sites[[#This Row],[Exposure Date]]</f>
        <v>44025</v>
      </c>
      <c r="G229" s="2">
        <f>VIC_public_exposure_sites[[#This Row],[Date]]+14</f>
        <v>44039</v>
      </c>
      <c r="H229" s="2">
        <f>VIC_public_exposure_sites[[#This Row],[Onset of symptoms up to]]</f>
        <v>44039</v>
      </c>
      <c r="I229" s="2" t="s">
        <v>661</v>
      </c>
      <c r="J229" s="10" t="s">
        <v>662</v>
      </c>
      <c r="K229" s="1" t="str">
        <f>LEFT(VIC_public_exposure_sites[[#This Row],[Lat-Lon]],FIND(",",VIC_public_exposure_sites[[#This Row],[Lat-Lon]])-1)</f>
        <v>-37.583968</v>
      </c>
      <c r="L229" s="1" t="str">
        <f>MID(VIC_public_exposure_sites[[#This Row],[Lat-Lon]],FIND(",",VIC_public_exposure_sites[[#This Row],[Lat-Lon]])+1,9999)</f>
        <v xml:space="preserve"> 144.906150</v>
      </c>
    </row>
    <row r="230" spans="1:12" x14ac:dyDescent="0.25">
      <c r="A230" s="4">
        <v>44025</v>
      </c>
      <c r="B230" s="1"/>
      <c r="C230" s="1" t="s">
        <v>508</v>
      </c>
      <c r="D230" s="6" t="s">
        <v>509</v>
      </c>
      <c r="E230" s="2">
        <f>VIC_public_exposure_sites[[#This Row],[Date]]</f>
        <v>44025</v>
      </c>
      <c r="F230" s="2">
        <f>VIC_public_exposure_sites[[#This Row],[Exposure Date]]</f>
        <v>44025</v>
      </c>
      <c r="G230" s="2">
        <f>VIC_public_exposure_sites[[#This Row],[Date]]+14</f>
        <v>44039</v>
      </c>
      <c r="H230" s="2">
        <f>VIC_public_exposure_sites[[#This Row],[Onset of symptoms up to]]</f>
        <v>44039</v>
      </c>
      <c r="I230" s="2" t="s">
        <v>510</v>
      </c>
      <c r="J230" s="2"/>
      <c r="K230" s="1">
        <v>-37.779325999999998</v>
      </c>
      <c r="L230" s="1">
        <v>144.808335</v>
      </c>
    </row>
    <row r="231" spans="1:12" x14ac:dyDescent="0.25">
      <c r="A231" s="4">
        <v>44025</v>
      </c>
      <c r="B231" s="1"/>
      <c r="C231" s="1" t="s">
        <v>512</v>
      </c>
      <c r="D231" s="6" t="s">
        <v>509</v>
      </c>
      <c r="E231" s="2">
        <f>VIC_public_exposure_sites[[#This Row],[Date]]</f>
        <v>44025</v>
      </c>
      <c r="F231" s="2">
        <f>VIC_public_exposure_sites[[#This Row],[Exposure Date]]</f>
        <v>44025</v>
      </c>
      <c r="G231" s="2">
        <f>VIC_public_exposure_sites[[#This Row],[Date]]+14</f>
        <v>44039</v>
      </c>
      <c r="H231" s="2">
        <f>VIC_public_exposure_sites[[#This Row],[Onset of symptoms up to]]</f>
        <v>44039</v>
      </c>
      <c r="I231" s="2" t="s">
        <v>511</v>
      </c>
      <c r="J231" s="2"/>
      <c r="K231" s="1">
        <v>-37.801549999999999</v>
      </c>
      <c r="L231" s="1">
        <v>144.87636499999999</v>
      </c>
    </row>
    <row r="232" spans="1:12" x14ac:dyDescent="0.25">
      <c r="A232" s="4">
        <v>44025</v>
      </c>
      <c r="B232" s="1"/>
      <c r="C232" s="1" t="s">
        <v>500</v>
      </c>
      <c r="D232" s="6" t="s">
        <v>498</v>
      </c>
      <c r="E232" s="2">
        <f>VIC_public_exposure_sites[[#This Row],[Date]]</f>
        <v>44025</v>
      </c>
      <c r="F232" s="2">
        <f>VIC_public_exposure_sites[[#This Row],[Exposure Date]]</f>
        <v>44025</v>
      </c>
      <c r="G232" s="2">
        <f>VIC_public_exposure_sites[[#This Row],[Date]]+14</f>
        <v>44039</v>
      </c>
      <c r="H232" s="2">
        <f>VIC_public_exposure_sites[[#This Row],[Onset of symptoms up to]]</f>
        <v>44039</v>
      </c>
      <c r="I232" s="2" t="s">
        <v>501</v>
      </c>
      <c r="J232" s="2"/>
      <c r="K232" s="1">
        <v>-37.817456999999997</v>
      </c>
      <c r="L232" s="1">
        <v>144.73944800000001</v>
      </c>
    </row>
    <row r="233" spans="1:12" x14ac:dyDescent="0.25">
      <c r="A233" s="4">
        <v>44025</v>
      </c>
      <c r="B233" s="1"/>
      <c r="C233" s="1" t="s">
        <v>494</v>
      </c>
      <c r="D233" s="6" t="s">
        <v>495</v>
      </c>
      <c r="E233" s="2">
        <f>VIC_public_exposure_sites[[#This Row],[Date]]</f>
        <v>44025</v>
      </c>
      <c r="F233" s="2">
        <f>VIC_public_exposure_sites[[#This Row],[Exposure Date]]</f>
        <v>44025</v>
      </c>
      <c r="G233" s="2">
        <f>VIC_public_exposure_sites[[#This Row],[Date]]+14</f>
        <v>44039</v>
      </c>
      <c r="H233" s="2">
        <f>VIC_public_exposure_sites[[#This Row],[Onset of symptoms up to]]</f>
        <v>44039</v>
      </c>
      <c r="I233" s="2" t="s">
        <v>496</v>
      </c>
      <c r="J233" s="2"/>
      <c r="K233" s="1">
        <v>-37.976866000000001</v>
      </c>
      <c r="L233" s="1">
        <v>145.25922499999999</v>
      </c>
    </row>
    <row r="234" spans="1:12" x14ac:dyDescent="0.25">
      <c r="A234" s="4">
        <v>44024</v>
      </c>
      <c r="B234" s="1"/>
      <c r="C234" s="1" t="s">
        <v>643</v>
      </c>
      <c r="D234" s="7" t="s">
        <v>477</v>
      </c>
      <c r="E234" s="2">
        <f>VIC_public_exposure_sites[[#This Row],[Date]]</f>
        <v>44024</v>
      </c>
      <c r="F234" s="2">
        <f>VIC_public_exposure_sites[[#This Row],[Exposure Date]]</f>
        <v>44024</v>
      </c>
      <c r="G234" s="2">
        <f>VIC_public_exposure_sites[[#This Row],[Date]]+14</f>
        <v>44038</v>
      </c>
      <c r="H234" s="2">
        <f>VIC_public_exposure_sites[[#This Row],[Onset of symptoms up to]]</f>
        <v>44038</v>
      </c>
      <c r="I234" s="2" t="s">
        <v>644</v>
      </c>
      <c r="J234" s="10" t="s">
        <v>645</v>
      </c>
      <c r="K234" s="1" t="str">
        <f>LEFT(VIC_public_exposure_sites[[#This Row],[Lat-Lon]],FIND(",",VIC_public_exposure_sites[[#This Row],[Lat-Lon]])-1)</f>
        <v>-37.701829</v>
      </c>
      <c r="L234" s="1" t="str">
        <f>MID(VIC_public_exposure_sites[[#This Row],[Lat-Lon]],FIND(",",VIC_public_exposure_sites[[#This Row],[Lat-Lon]])+1,9999)</f>
        <v xml:space="preserve"> 144.574408</v>
      </c>
    </row>
    <row r="235" spans="1:12" x14ac:dyDescent="0.25">
      <c r="A235" s="4">
        <v>44024</v>
      </c>
      <c r="B235" s="1"/>
      <c r="C235" s="1" t="s">
        <v>612</v>
      </c>
      <c r="D235" s="6" t="s">
        <v>613</v>
      </c>
      <c r="E235" s="2">
        <f>VIC_public_exposure_sites[[#This Row],[Date]]</f>
        <v>44024</v>
      </c>
      <c r="F235" s="2">
        <f>VIC_public_exposure_sites[[#This Row],[Exposure Date]]</f>
        <v>44024</v>
      </c>
      <c r="G235" s="2">
        <f>VIC_public_exposure_sites[[#This Row],[Date]]+14</f>
        <v>44038</v>
      </c>
      <c r="H235" s="2">
        <f>VIC_public_exposure_sites[[#This Row],[Onset of symptoms up to]]</f>
        <v>44038</v>
      </c>
      <c r="I235" s="2" t="s">
        <v>614</v>
      </c>
      <c r="J235" s="10" t="s">
        <v>615</v>
      </c>
      <c r="K235" s="1" t="str">
        <f>LEFT(VIC_public_exposure_sites[[#This Row],[Lat-Lon]],FIND(",",VIC_public_exposure_sites[[#This Row],[Lat-Lon]])-1)</f>
        <v>-37.809909</v>
      </c>
      <c r="L235" s="1" t="str">
        <f>MID(VIC_public_exposure_sites[[#This Row],[Lat-Lon]],FIND(",",VIC_public_exposure_sites[[#This Row],[Lat-Lon]])+1,9999)</f>
        <v xml:space="preserve"> 144.995500</v>
      </c>
    </row>
    <row r="236" spans="1:12" x14ac:dyDescent="0.25">
      <c r="A236" s="4">
        <v>44024</v>
      </c>
      <c r="B236" s="1"/>
      <c r="C236" s="1" t="s">
        <v>616</v>
      </c>
      <c r="D236" s="6" t="s">
        <v>613</v>
      </c>
      <c r="E236" s="2">
        <f>VIC_public_exposure_sites[[#This Row],[Date]]</f>
        <v>44024</v>
      </c>
      <c r="F236" s="2">
        <f>VIC_public_exposure_sites[[#This Row],[Exposure Date]]</f>
        <v>44024</v>
      </c>
      <c r="G236" s="2">
        <f>VIC_public_exposure_sites[[#This Row],[Date]]+14</f>
        <v>44038</v>
      </c>
      <c r="H236" s="2">
        <f>VIC_public_exposure_sites[[#This Row],[Onset of symptoms up to]]</f>
        <v>44038</v>
      </c>
      <c r="I236" s="2" t="s">
        <v>617</v>
      </c>
      <c r="J236" s="10" t="s">
        <v>618</v>
      </c>
      <c r="K236" s="1" t="str">
        <f>LEFT(VIC_public_exposure_sites[[#This Row],[Lat-Lon]],FIND(",",VIC_public_exposure_sites[[#This Row],[Lat-Lon]])-1)</f>
        <v>-37.839986</v>
      </c>
      <c r="L236" s="1" t="str">
        <f>MID(VIC_public_exposure_sites[[#This Row],[Lat-Lon]],FIND(",",VIC_public_exposure_sites[[#This Row],[Lat-Lon]])+1,9999)</f>
        <v xml:space="preserve"> 144.673961</v>
      </c>
    </row>
    <row r="237" spans="1:12" x14ac:dyDescent="0.25">
      <c r="A237" s="4">
        <v>44024</v>
      </c>
      <c r="B237" s="1"/>
      <c r="C237" s="1" t="s">
        <v>497</v>
      </c>
      <c r="D237" s="6" t="s">
        <v>498</v>
      </c>
      <c r="E237" s="2">
        <f>VIC_public_exposure_sites[[#This Row],[Date]]</f>
        <v>44024</v>
      </c>
      <c r="F237" s="2">
        <f>VIC_public_exposure_sites[[#This Row],[Exposure Date]]</f>
        <v>44024</v>
      </c>
      <c r="G237" s="2">
        <f>VIC_public_exposure_sites[[#This Row],[Date]]+14</f>
        <v>44038</v>
      </c>
      <c r="H237" s="2">
        <f>VIC_public_exposure_sites[[#This Row],[Onset of symptoms up to]]</f>
        <v>44038</v>
      </c>
      <c r="I237" s="2" t="s">
        <v>499</v>
      </c>
      <c r="J237" s="2"/>
      <c r="K237" s="1">
        <v>-37.755011000000003</v>
      </c>
      <c r="L237" s="1">
        <v>145.06057699999999</v>
      </c>
    </row>
    <row r="238" spans="1:12" x14ac:dyDescent="0.25">
      <c r="A238" s="4">
        <v>44024</v>
      </c>
      <c r="B238" s="1"/>
      <c r="C238" s="1" t="s">
        <v>468</v>
      </c>
      <c r="D238" s="6" t="s">
        <v>472</v>
      </c>
      <c r="E238" s="2">
        <f>VIC_public_exposure_sites[[#This Row],[Date]]</f>
        <v>44024</v>
      </c>
      <c r="F238" s="2">
        <f>VIC_public_exposure_sites[[#This Row],[Exposure Date]]</f>
        <v>44024</v>
      </c>
      <c r="G238" s="2">
        <f>VIC_public_exposure_sites[[#This Row],[Date]]+14</f>
        <v>44038</v>
      </c>
      <c r="H238" s="2">
        <f>VIC_public_exposure_sites[[#This Row],[Onset of symptoms up to]]</f>
        <v>44038</v>
      </c>
      <c r="I238" s="2" t="s">
        <v>473</v>
      </c>
      <c r="J238" s="2"/>
      <c r="K238" s="1">
        <v>-37.851374999999997</v>
      </c>
      <c r="L238" s="1">
        <v>144.98317</v>
      </c>
    </row>
    <row r="239" spans="1:12" x14ac:dyDescent="0.25">
      <c r="A239" s="4">
        <v>44023</v>
      </c>
      <c r="B239" s="1"/>
      <c r="C239" s="1" t="s">
        <v>861</v>
      </c>
      <c r="D239" s="7" t="s">
        <v>860</v>
      </c>
      <c r="E239" s="2">
        <f>VIC_public_exposure_sites[[#This Row],[Date]]</f>
        <v>44023</v>
      </c>
      <c r="F239" s="2">
        <f>VIC_public_exposure_sites[[#This Row],[Exposure Date]]</f>
        <v>44023</v>
      </c>
      <c r="G239" s="2">
        <f>VIC_public_exposure_sites[[#This Row],[Date]]+14</f>
        <v>44037</v>
      </c>
      <c r="H239" s="2">
        <f>VIC_public_exposure_sites[[#This Row],[Onset of symptoms up to]]</f>
        <v>44037</v>
      </c>
      <c r="I239" s="2" t="s">
        <v>862</v>
      </c>
      <c r="J239" s="10" t="s">
        <v>863</v>
      </c>
      <c r="K239" s="1" t="str">
        <f>LEFT(VIC_public_exposure_sites[[#This Row],[Lat-Lon]],FIND(",",VIC_public_exposure_sites[[#This Row],[Lat-Lon]])-1)</f>
        <v>-36.709321</v>
      </c>
      <c r="L239" s="1" t="str">
        <f>MID(VIC_public_exposure_sites[[#This Row],[Lat-Lon]],FIND(",",VIC_public_exposure_sites[[#This Row],[Lat-Lon]])+1,9999)</f>
        <v xml:space="preserve"> 142.194958</v>
      </c>
    </row>
    <row r="240" spans="1:12" x14ac:dyDescent="0.25">
      <c r="A240" s="4">
        <v>44023</v>
      </c>
      <c r="B240" s="1"/>
      <c r="C240" s="1" t="s">
        <v>453</v>
      </c>
      <c r="D240" s="7" t="s">
        <v>452</v>
      </c>
      <c r="E240" s="2">
        <f>VIC_public_exposure_sites[[#This Row],[Date]]</f>
        <v>44023</v>
      </c>
      <c r="F240" s="2">
        <f>VIC_public_exposure_sites[[#This Row],[Exposure Date]]</f>
        <v>44023</v>
      </c>
      <c r="G240" s="2">
        <f>VIC_public_exposure_sites[[#This Row],[Date]]+14</f>
        <v>44037</v>
      </c>
      <c r="H240" s="2">
        <f>VIC_public_exposure_sites[[#This Row],[Onset of symptoms up to]]</f>
        <v>44037</v>
      </c>
      <c r="I240" s="2" t="s">
        <v>454</v>
      </c>
      <c r="J240" s="2"/>
      <c r="K240" s="1">
        <v>-37.824803000000003</v>
      </c>
      <c r="L240" s="1">
        <v>144.73712399999999</v>
      </c>
    </row>
    <row r="241" spans="1:12" x14ac:dyDescent="0.25">
      <c r="A241" s="4">
        <v>44023</v>
      </c>
      <c r="B241" s="1"/>
      <c r="C241" s="1" t="s">
        <v>455</v>
      </c>
      <c r="D241" s="7" t="s">
        <v>452</v>
      </c>
      <c r="E241" s="2">
        <f>VIC_public_exposure_sites[[#This Row],[Date]]</f>
        <v>44023</v>
      </c>
      <c r="F241" s="2">
        <f>VIC_public_exposure_sites[[#This Row],[Exposure Date]]</f>
        <v>44023</v>
      </c>
      <c r="G241" s="2">
        <f>VIC_public_exposure_sites[[#This Row],[Date]]+14</f>
        <v>44037</v>
      </c>
      <c r="H241" s="2">
        <f>VIC_public_exposure_sites[[#This Row],[Onset of symptoms up to]]</f>
        <v>44037</v>
      </c>
      <c r="I241" s="2" t="s">
        <v>456</v>
      </c>
      <c r="J241" s="2"/>
      <c r="K241" s="1">
        <v>-37.814079999999997</v>
      </c>
      <c r="L241" s="1">
        <v>145.11845299999999</v>
      </c>
    </row>
    <row r="242" spans="1:12" x14ac:dyDescent="0.25">
      <c r="A242" s="4">
        <v>44023</v>
      </c>
      <c r="B242" s="1"/>
      <c r="C242" s="1" t="s">
        <v>460</v>
      </c>
      <c r="D242" s="7" t="s">
        <v>452</v>
      </c>
      <c r="E242" s="2">
        <f>VIC_public_exposure_sites[[#This Row],[Date]]</f>
        <v>44023</v>
      </c>
      <c r="F242" s="2">
        <f>VIC_public_exposure_sites[[#This Row],[Exposure Date]]</f>
        <v>44023</v>
      </c>
      <c r="G242" s="2">
        <f>VIC_public_exposure_sites[[#This Row],[Date]]+14</f>
        <v>44037</v>
      </c>
      <c r="H242" s="2">
        <f>VIC_public_exposure_sites[[#This Row],[Onset of symptoms up to]]</f>
        <v>44037</v>
      </c>
      <c r="I242" s="2" t="s">
        <v>461</v>
      </c>
      <c r="J242" s="2"/>
      <c r="K242" s="1">
        <v>-37.794601999999998</v>
      </c>
      <c r="L242" s="1">
        <v>144.96826100000001</v>
      </c>
    </row>
    <row r="243" spans="1:12" x14ac:dyDescent="0.25">
      <c r="A243" s="4">
        <v>44023</v>
      </c>
      <c r="B243" s="1"/>
      <c r="C243" s="1" t="s">
        <v>462</v>
      </c>
      <c r="D243" s="9" t="s">
        <v>458</v>
      </c>
      <c r="E243" s="2">
        <f>VIC_public_exposure_sites[[#This Row],[Date]]</f>
        <v>44023</v>
      </c>
      <c r="F243" s="2">
        <f>VIC_public_exposure_sites[[#This Row],[Exposure Date]]</f>
        <v>44023</v>
      </c>
      <c r="G243" s="2">
        <f>VIC_public_exposure_sites[[#This Row],[Date]]+14</f>
        <v>44037</v>
      </c>
      <c r="H243" s="2">
        <f>VIC_public_exposure_sites[[#This Row],[Onset of symptoms up to]]</f>
        <v>44037</v>
      </c>
      <c r="I243" s="2" t="s">
        <v>464</v>
      </c>
      <c r="J243" s="2"/>
      <c r="K243" s="1">
        <v>-37.358240000000002</v>
      </c>
      <c r="L243" s="1">
        <v>144.52577299999999</v>
      </c>
    </row>
    <row r="244" spans="1:12" x14ac:dyDescent="0.25">
      <c r="A244" s="4">
        <v>44022</v>
      </c>
      <c r="B244" s="1"/>
      <c r="C244" s="1" t="s">
        <v>754</v>
      </c>
      <c r="D244" s="7" t="s">
        <v>755</v>
      </c>
      <c r="E244" s="2">
        <f>VIC_public_exposure_sites[[#This Row],[Date]]</f>
        <v>44022</v>
      </c>
      <c r="F244" s="2">
        <f>VIC_public_exposure_sites[[#This Row],[Exposure Date]]</f>
        <v>44022</v>
      </c>
      <c r="G244" s="2">
        <f>VIC_public_exposure_sites[[#This Row],[Date]]+14</f>
        <v>44036</v>
      </c>
      <c r="H244" s="2">
        <f>VIC_public_exposure_sites[[#This Row],[Onset of symptoms up to]]</f>
        <v>44036</v>
      </c>
      <c r="I244" s="2" t="s">
        <v>756</v>
      </c>
      <c r="J244" s="10" t="s">
        <v>757</v>
      </c>
      <c r="K244" s="1" t="str">
        <f>LEFT(VIC_public_exposure_sites[[#This Row],[Lat-Lon]],FIND(",",VIC_public_exposure_sites[[#This Row],[Lat-Lon]])-1)</f>
        <v>-37.813503</v>
      </c>
      <c r="L244" s="1" t="str">
        <f>MID(VIC_public_exposure_sites[[#This Row],[Lat-Lon]],FIND(",",VIC_public_exposure_sites[[#This Row],[Lat-Lon]])+1,9999)</f>
        <v xml:space="preserve"> 144.956997</v>
      </c>
    </row>
    <row r="245" spans="1:12" x14ac:dyDescent="0.25">
      <c r="A245" s="4">
        <v>44022</v>
      </c>
      <c r="B245" s="1"/>
      <c r="C245" s="1" t="s">
        <v>574</v>
      </c>
      <c r="D245" s="9" t="s">
        <v>562</v>
      </c>
      <c r="E245" s="2">
        <f>VIC_public_exposure_sites[[#This Row],[Date]]</f>
        <v>44022</v>
      </c>
      <c r="F245" s="2">
        <f>VIC_public_exposure_sites[[#This Row],[Exposure Date]]</f>
        <v>44022</v>
      </c>
      <c r="G245" s="2">
        <f>VIC_public_exposure_sites[[#This Row],[Date]]+14</f>
        <v>44036</v>
      </c>
      <c r="H245" s="2">
        <f>VIC_public_exposure_sites[[#This Row],[Onset of symptoms up to]]</f>
        <v>44036</v>
      </c>
      <c r="I245" s="2" t="s">
        <v>575</v>
      </c>
      <c r="J245" s="2"/>
      <c r="K245" s="1">
        <v>-36.381349999999998</v>
      </c>
      <c r="L245" s="1">
        <v>145.39802</v>
      </c>
    </row>
    <row r="246" spans="1:12" x14ac:dyDescent="0.25">
      <c r="A246" s="4">
        <v>44022</v>
      </c>
      <c r="B246" s="1"/>
      <c r="C246" s="1" t="s">
        <v>552</v>
      </c>
      <c r="D246" s="9" t="s">
        <v>522</v>
      </c>
      <c r="E246" s="2">
        <f>VIC_public_exposure_sites[[#This Row],[Date]]</f>
        <v>44022</v>
      </c>
      <c r="F246" s="2">
        <f>VIC_public_exposure_sites[[#This Row],[Exposure Date]]</f>
        <v>44022</v>
      </c>
      <c r="G246" s="2">
        <f>VIC_public_exposure_sites[[#This Row],[Date]]+14</f>
        <v>44036</v>
      </c>
      <c r="H246" s="2">
        <f>VIC_public_exposure_sites[[#This Row],[Onset of symptoms up to]]</f>
        <v>44036</v>
      </c>
      <c r="I246" s="2" t="s">
        <v>551</v>
      </c>
      <c r="J246" s="2"/>
      <c r="K246" s="1">
        <v>-37.749136</v>
      </c>
      <c r="L246" s="1">
        <v>144.935405</v>
      </c>
    </row>
    <row r="247" spans="1:12" x14ac:dyDescent="0.25">
      <c r="A247" s="4">
        <v>44022</v>
      </c>
      <c r="B247" s="1"/>
      <c r="C247" s="1" t="s">
        <v>547</v>
      </c>
      <c r="D247" s="9" t="s">
        <v>548</v>
      </c>
      <c r="E247" s="2">
        <f>VIC_public_exposure_sites[[#This Row],[Date]]</f>
        <v>44022</v>
      </c>
      <c r="F247" s="2">
        <f>VIC_public_exposure_sites[[#This Row],[Exposure Date]]</f>
        <v>44022</v>
      </c>
      <c r="G247" s="2">
        <f>VIC_public_exposure_sites[[#This Row],[Date]]+14</f>
        <v>44036</v>
      </c>
      <c r="H247" s="2">
        <f>VIC_public_exposure_sites[[#This Row],[Onset of symptoms up to]]</f>
        <v>44036</v>
      </c>
      <c r="I247" s="2" t="s">
        <v>549</v>
      </c>
      <c r="J247" s="2"/>
      <c r="K247" s="1">
        <v>-37.794013</v>
      </c>
      <c r="L247" s="1">
        <v>144.948849</v>
      </c>
    </row>
    <row r="248" spans="1:12" x14ac:dyDescent="0.25">
      <c r="A248" s="4">
        <v>44022</v>
      </c>
      <c r="B248" s="1"/>
      <c r="C248" s="1" t="s">
        <v>471</v>
      </c>
      <c r="D248" s="9" t="s">
        <v>469</v>
      </c>
      <c r="E248" s="2">
        <f>VIC_public_exposure_sites[[#This Row],[Date]]</f>
        <v>44022</v>
      </c>
      <c r="F248" s="2">
        <f>VIC_public_exposure_sites[[#This Row],[Exposure Date]]</f>
        <v>44022</v>
      </c>
      <c r="G248" s="2">
        <f>VIC_public_exposure_sites[[#This Row],[Date]]+14</f>
        <v>44036</v>
      </c>
      <c r="H248" s="2">
        <f>VIC_public_exposure_sites[[#This Row],[Onset of symptoms up to]]</f>
        <v>44036</v>
      </c>
      <c r="I248" s="2" t="s">
        <v>474</v>
      </c>
      <c r="J248" s="2"/>
      <c r="K248" s="1">
        <v>-35.355944999999998</v>
      </c>
      <c r="L248" s="1">
        <v>143.56270499999999</v>
      </c>
    </row>
    <row r="249" spans="1:12" x14ac:dyDescent="0.25">
      <c r="A249" s="4">
        <v>44022</v>
      </c>
      <c r="B249" s="1"/>
      <c r="C249" s="1" t="s">
        <v>463</v>
      </c>
      <c r="D249" s="9" t="s">
        <v>458</v>
      </c>
      <c r="E249" s="2">
        <f>VIC_public_exposure_sites[[#This Row],[Date]]</f>
        <v>44022</v>
      </c>
      <c r="F249" s="2">
        <f>VIC_public_exposure_sites[[#This Row],[Exposure Date]]</f>
        <v>44022</v>
      </c>
      <c r="G249" s="2">
        <f>VIC_public_exposure_sites[[#This Row],[Date]]+14</f>
        <v>44036</v>
      </c>
      <c r="H249" s="2">
        <f>VIC_public_exposure_sites[[#This Row],[Onset of symptoms up to]]</f>
        <v>44036</v>
      </c>
      <c r="I249" s="2" t="s">
        <v>465</v>
      </c>
      <c r="J249" s="2"/>
      <c r="K249" s="1">
        <v>-37.783650000000002</v>
      </c>
      <c r="L249" s="1">
        <v>144.77145999999999</v>
      </c>
    </row>
    <row r="250" spans="1:12" x14ac:dyDescent="0.25">
      <c r="A250" s="4">
        <v>44022</v>
      </c>
      <c r="B250" s="1"/>
      <c r="C250" s="1" t="s">
        <v>442</v>
      </c>
      <c r="D250" s="6" t="s">
        <v>443</v>
      </c>
      <c r="E250" s="2">
        <f>VIC_public_exposure_sites[[#This Row],[Date]]</f>
        <v>44022</v>
      </c>
      <c r="F250" s="2">
        <f>VIC_public_exposure_sites[[#This Row],[Exposure Date]]</f>
        <v>44022</v>
      </c>
      <c r="G250" s="2">
        <f>VIC_public_exposure_sites[[#This Row],[Date]]+14</f>
        <v>44036</v>
      </c>
      <c r="H250" s="2">
        <f>VIC_public_exposure_sites[[#This Row],[Onset of symptoms up to]]</f>
        <v>44036</v>
      </c>
      <c r="I250" s="2" t="s">
        <v>444</v>
      </c>
      <c r="J250" s="2"/>
      <c r="K250" s="1">
        <v>-37.808951999999998</v>
      </c>
      <c r="L250" s="1">
        <v>144.850888</v>
      </c>
    </row>
    <row r="251" spans="1:12" x14ac:dyDescent="0.25">
      <c r="A251" s="4">
        <v>44022</v>
      </c>
      <c r="B251" s="1"/>
      <c r="C251" s="1" t="s">
        <v>446</v>
      </c>
      <c r="D251" s="6" t="s">
        <v>443</v>
      </c>
      <c r="E251" s="2">
        <f>VIC_public_exposure_sites[[#This Row],[Date]]</f>
        <v>44022</v>
      </c>
      <c r="F251" s="2">
        <f>VIC_public_exposure_sites[[#This Row],[Exposure Date]]</f>
        <v>44022</v>
      </c>
      <c r="G251" s="2">
        <f>VIC_public_exposure_sites[[#This Row],[Date]]+14</f>
        <v>44036</v>
      </c>
      <c r="H251" s="2">
        <f>VIC_public_exposure_sites[[#This Row],[Onset of symptoms up to]]</f>
        <v>44036</v>
      </c>
      <c r="I251" s="2" t="s">
        <v>445</v>
      </c>
      <c r="J251" s="2"/>
      <c r="K251" s="1">
        <v>-37.799979999999998</v>
      </c>
      <c r="L251" s="1">
        <v>144.907861</v>
      </c>
    </row>
    <row r="252" spans="1:12" x14ac:dyDescent="0.25">
      <c r="A252" s="4">
        <v>44022</v>
      </c>
      <c r="B252" s="1"/>
      <c r="C252" s="1" t="s">
        <v>447</v>
      </c>
      <c r="D252" s="6" t="s">
        <v>443</v>
      </c>
      <c r="E252" s="2">
        <f>VIC_public_exposure_sites[[#This Row],[Date]]</f>
        <v>44022</v>
      </c>
      <c r="F252" s="2">
        <f>VIC_public_exposure_sites[[#This Row],[Exposure Date]]</f>
        <v>44022</v>
      </c>
      <c r="G252" s="2">
        <f>VIC_public_exposure_sites[[#This Row],[Date]]+14</f>
        <v>44036</v>
      </c>
      <c r="H252" s="2">
        <f>VIC_public_exposure_sites[[#This Row],[Onset of symptoms up to]]</f>
        <v>44036</v>
      </c>
      <c r="I252" s="2" t="s">
        <v>448</v>
      </c>
      <c r="J252" s="2"/>
      <c r="K252" s="1">
        <v>-37.668750000000003</v>
      </c>
      <c r="L252" s="1">
        <v>144.929709</v>
      </c>
    </row>
    <row r="253" spans="1:12" x14ac:dyDescent="0.25">
      <c r="A253" s="4">
        <v>44021</v>
      </c>
      <c r="B253" s="1"/>
      <c r="C253" s="1" t="s">
        <v>776</v>
      </c>
      <c r="D253" s="7" t="s">
        <v>477</v>
      </c>
      <c r="E253" s="2">
        <f>VIC_public_exposure_sites[[#This Row],[Date]]</f>
        <v>44021</v>
      </c>
      <c r="F253" s="2">
        <f>VIC_public_exposure_sites[[#This Row],[Exposure Date]]</f>
        <v>44021</v>
      </c>
      <c r="G253" s="2">
        <f>VIC_public_exposure_sites[[#This Row],[Date]]+14</f>
        <v>44035</v>
      </c>
      <c r="H253" s="2">
        <f>VIC_public_exposure_sites[[#This Row],[Onset of symptoms up to]]</f>
        <v>44035</v>
      </c>
      <c r="I253" s="2" t="s">
        <v>641</v>
      </c>
      <c r="J253" s="10" t="s">
        <v>642</v>
      </c>
      <c r="K253" s="1" t="str">
        <f>LEFT(VIC_public_exposure_sites[[#This Row],[Lat-Lon]],FIND(",",VIC_public_exposure_sites[[#This Row],[Lat-Lon]])-1)</f>
        <v>-37.859720</v>
      </c>
      <c r="L253" s="1" t="str">
        <f>MID(VIC_public_exposure_sites[[#This Row],[Lat-Lon]],FIND(",",VIC_public_exposure_sites[[#This Row],[Lat-Lon]])+1,9999)</f>
        <v xml:space="preserve"> 144.666382</v>
      </c>
    </row>
    <row r="254" spans="1:12" x14ac:dyDescent="0.25">
      <c r="A254" s="4">
        <v>44021</v>
      </c>
      <c r="B254" s="1"/>
      <c r="C254" s="1" t="s">
        <v>539</v>
      </c>
      <c r="D254" s="6" t="s">
        <v>522</v>
      </c>
      <c r="E254" s="2">
        <f>VIC_public_exposure_sites[[#This Row],[Date]]</f>
        <v>44021</v>
      </c>
      <c r="F254" s="2">
        <f>VIC_public_exposure_sites[[#This Row],[Exposure Date]]</f>
        <v>44021</v>
      </c>
      <c r="G254" s="2">
        <f>VIC_public_exposure_sites[[#This Row],[Date]]+14</f>
        <v>44035</v>
      </c>
      <c r="H254" s="2">
        <f>VIC_public_exposure_sites[[#This Row],[Onset of symptoms up to]]</f>
        <v>44035</v>
      </c>
      <c r="I254" s="2" t="s">
        <v>540</v>
      </c>
      <c r="J254" s="2"/>
      <c r="K254" s="1">
        <v>-37.877989999999997</v>
      </c>
      <c r="L254" s="1">
        <v>145.16518300000001</v>
      </c>
    </row>
    <row r="255" spans="1:12" x14ac:dyDescent="0.25">
      <c r="A255" s="4">
        <v>44021</v>
      </c>
      <c r="B255" s="1"/>
      <c r="C255" s="1" t="s">
        <v>466</v>
      </c>
      <c r="D255" s="9" t="s">
        <v>458</v>
      </c>
      <c r="E255" s="2">
        <f>VIC_public_exposure_sites[[#This Row],[Date]]</f>
        <v>44021</v>
      </c>
      <c r="F255" s="2">
        <f>VIC_public_exposure_sites[[#This Row],[Exposure Date]]</f>
        <v>44021</v>
      </c>
      <c r="G255" s="2">
        <f>VIC_public_exposure_sites[[#This Row],[Date]]+14</f>
        <v>44035</v>
      </c>
      <c r="H255" s="2">
        <f>VIC_public_exposure_sites[[#This Row],[Onset of symptoms up to]]</f>
        <v>44035</v>
      </c>
      <c r="I255" s="2" t="s">
        <v>467</v>
      </c>
      <c r="J255" s="2"/>
      <c r="K255" s="1">
        <v>-37.768352999999998</v>
      </c>
      <c r="L255" s="1">
        <v>145.041766</v>
      </c>
    </row>
    <row r="256" spans="1:12" x14ac:dyDescent="0.25">
      <c r="A256" s="4">
        <v>44020</v>
      </c>
      <c r="B256" s="1"/>
      <c r="C256" s="1" t="s">
        <v>476</v>
      </c>
      <c r="D256" s="9" t="s">
        <v>477</v>
      </c>
      <c r="E256" s="2">
        <f>VIC_public_exposure_sites[[#This Row],[Date]]</f>
        <v>44020</v>
      </c>
      <c r="F256" s="2">
        <f>VIC_public_exposure_sites[[#This Row],[Exposure Date]]</f>
        <v>44020</v>
      </c>
      <c r="G256" s="2">
        <f>VIC_public_exposure_sites[[#This Row],[Date]]+14</f>
        <v>44034</v>
      </c>
      <c r="H256" s="2">
        <f>VIC_public_exposure_sites[[#This Row],[Onset of symptoms up to]]</f>
        <v>44034</v>
      </c>
      <c r="I256" s="2" t="s">
        <v>478</v>
      </c>
      <c r="J256" s="2"/>
      <c r="K256" s="1">
        <v>-37.741864</v>
      </c>
      <c r="L256" s="1">
        <v>144.82631499999999</v>
      </c>
    </row>
    <row r="257" spans="1:12" x14ac:dyDescent="0.25">
      <c r="A257" s="4">
        <v>44020</v>
      </c>
      <c r="B257" s="1"/>
      <c r="C257" s="1" t="s">
        <v>479</v>
      </c>
      <c r="D257" s="9" t="s">
        <v>477</v>
      </c>
      <c r="E257" s="2">
        <f>VIC_public_exposure_sites[[#This Row],[Date]]</f>
        <v>44020</v>
      </c>
      <c r="F257" s="2">
        <f>VIC_public_exposure_sites[[#This Row],[Exposure Date]]</f>
        <v>44020</v>
      </c>
      <c r="G257" s="2">
        <f>VIC_public_exposure_sites[[#This Row],[Date]]+14</f>
        <v>44034</v>
      </c>
      <c r="H257" s="2">
        <f>VIC_public_exposure_sites[[#This Row],[Onset of symptoms up to]]</f>
        <v>44034</v>
      </c>
      <c r="I257" s="2" t="s">
        <v>480</v>
      </c>
      <c r="J257" s="2"/>
      <c r="K257" s="1">
        <v>-38.170245000000001</v>
      </c>
      <c r="L257" s="1">
        <v>144.34926300000001</v>
      </c>
    </row>
    <row r="258" spans="1:12" x14ac:dyDescent="0.25">
      <c r="A258" s="4">
        <v>44020</v>
      </c>
      <c r="B258" s="1"/>
      <c r="C258" s="1" t="s">
        <v>481</v>
      </c>
      <c r="D258" s="9" t="s">
        <v>477</v>
      </c>
      <c r="E258" s="2">
        <f>VIC_public_exposure_sites[[#This Row],[Date]]</f>
        <v>44020</v>
      </c>
      <c r="F258" s="2">
        <f>VIC_public_exposure_sites[[#This Row],[Exposure Date]]</f>
        <v>44020</v>
      </c>
      <c r="G258" s="2">
        <f>VIC_public_exposure_sites[[#This Row],[Date]]+14</f>
        <v>44034</v>
      </c>
      <c r="H258" s="2">
        <f>VIC_public_exposure_sites[[#This Row],[Onset of symptoms up to]]</f>
        <v>44034</v>
      </c>
      <c r="I258" s="2" t="s">
        <v>482</v>
      </c>
      <c r="J258" s="2"/>
      <c r="K258" s="1">
        <v>-37.650834000000003</v>
      </c>
      <c r="L258" s="1">
        <v>145.068828</v>
      </c>
    </row>
    <row r="259" spans="1:12" x14ac:dyDescent="0.25">
      <c r="A259" s="4">
        <v>44020</v>
      </c>
      <c r="B259" s="1"/>
      <c r="C259" s="1" t="s">
        <v>418</v>
      </c>
      <c r="D259" s="6" t="s">
        <v>420</v>
      </c>
      <c r="E259" s="2">
        <f>VIC_public_exposure_sites[[#This Row],[Date]]</f>
        <v>44020</v>
      </c>
      <c r="F259" s="2">
        <f>VIC_public_exposure_sites[[#This Row],[Exposure Date]]</f>
        <v>44020</v>
      </c>
      <c r="G259" s="2">
        <f>VIC_public_exposure_sites[[#This Row],[Date]]+14</f>
        <v>44034</v>
      </c>
      <c r="H259" s="2">
        <f>VIC_public_exposure_sites[[#This Row],[Onset of symptoms up to]]</f>
        <v>44034</v>
      </c>
      <c r="I259" s="2" t="s">
        <v>419</v>
      </c>
      <c r="J259" s="2"/>
      <c r="K259" s="1">
        <v>-37.807645000000001</v>
      </c>
      <c r="L259" s="1">
        <v>144.74648300000001</v>
      </c>
    </row>
    <row r="260" spans="1:12" x14ac:dyDescent="0.25">
      <c r="A260" s="4">
        <v>44020</v>
      </c>
      <c r="B260" s="1"/>
      <c r="C260" s="1" t="s">
        <v>313</v>
      </c>
      <c r="D260" s="6" t="s">
        <v>420</v>
      </c>
      <c r="E260" s="2">
        <f>VIC_public_exposure_sites[[#This Row],[Date]]</f>
        <v>44020</v>
      </c>
      <c r="F260" s="2">
        <f>VIC_public_exposure_sites[[#This Row],[Exposure Date]]</f>
        <v>44020</v>
      </c>
      <c r="G260" s="2">
        <f>VIC_public_exposure_sites[[#This Row],[Date]]+14</f>
        <v>44034</v>
      </c>
      <c r="H260" s="2">
        <f>VIC_public_exposure_sites[[#This Row],[Onset of symptoms up to]]</f>
        <v>44034</v>
      </c>
      <c r="I260" s="2" t="s">
        <v>314</v>
      </c>
      <c r="J260" s="2"/>
      <c r="K260" s="1">
        <v>-37.798907999999997</v>
      </c>
      <c r="L260" s="1">
        <v>144.956176</v>
      </c>
    </row>
    <row r="261" spans="1:12" x14ac:dyDescent="0.25">
      <c r="A261" s="4">
        <v>44020</v>
      </c>
      <c r="B261" s="1"/>
      <c r="C261" s="1" t="s">
        <v>421</v>
      </c>
      <c r="D261" s="6" t="s">
        <v>420</v>
      </c>
      <c r="E261" s="2">
        <f>VIC_public_exposure_sites[[#This Row],[Date]]</f>
        <v>44020</v>
      </c>
      <c r="F261" s="2">
        <f>VIC_public_exposure_sites[[#This Row],[Exposure Date]]</f>
        <v>44020</v>
      </c>
      <c r="G261" s="2">
        <f>VIC_public_exposure_sites[[#This Row],[Date]]+14</f>
        <v>44034</v>
      </c>
      <c r="H261" s="2">
        <f>VIC_public_exposure_sites[[#This Row],[Onset of symptoms up to]]</f>
        <v>44034</v>
      </c>
      <c r="I261" s="1" t="s">
        <v>134</v>
      </c>
      <c r="J261" s="1"/>
      <c r="K261" s="1">
        <v>-37.759222999999999</v>
      </c>
      <c r="L261" s="1">
        <v>144.816754</v>
      </c>
    </row>
    <row r="262" spans="1:12" x14ac:dyDescent="0.25">
      <c r="A262" s="4">
        <v>44020</v>
      </c>
      <c r="B262" s="1"/>
      <c r="C262" s="1" t="s">
        <v>372</v>
      </c>
      <c r="D262" s="6" t="s">
        <v>420</v>
      </c>
      <c r="E262" s="2">
        <f>VIC_public_exposure_sites[[#This Row],[Date]]</f>
        <v>44020</v>
      </c>
      <c r="F262" s="2">
        <f>VIC_public_exposure_sites[[#This Row],[Exposure Date]]</f>
        <v>44020</v>
      </c>
      <c r="G262" s="2">
        <f>VIC_public_exposure_sites[[#This Row],[Date]]+14</f>
        <v>44034</v>
      </c>
      <c r="H262" s="2">
        <f>VIC_public_exposure_sites[[#This Row],[Onset of symptoms up to]]</f>
        <v>44034</v>
      </c>
      <c r="I262" s="2" t="s">
        <v>374</v>
      </c>
      <c r="J262" s="2"/>
      <c r="K262" s="1">
        <v>-37.653022999999997</v>
      </c>
      <c r="L262" s="1">
        <v>145.01468499999999</v>
      </c>
    </row>
    <row r="263" spans="1:12" x14ac:dyDescent="0.25">
      <c r="A263" s="4">
        <v>44020</v>
      </c>
      <c r="B263" s="1"/>
      <c r="C263" s="1" t="s">
        <v>422</v>
      </c>
      <c r="D263" s="6" t="s">
        <v>420</v>
      </c>
      <c r="E263" s="2">
        <f>VIC_public_exposure_sites[[#This Row],[Date]]</f>
        <v>44020</v>
      </c>
      <c r="F263" s="2">
        <f>VIC_public_exposure_sites[[#This Row],[Exposure Date]]</f>
        <v>44020</v>
      </c>
      <c r="G263" s="2">
        <f>VIC_public_exposure_sites[[#This Row],[Date]]+14</f>
        <v>44034</v>
      </c>
      <c r="H263" s="2">
        <f>VIC_public_exposure_sites[[#This Row],[Onset of symptoms up to]]</f>
        <v>44034</v>
      </c>
      <c r="I263" s="2" t="s">
        <v>423</v>
      </c>
      <c r="J263" s="2"/>
      <c r="K263" s="1">
        <v>-37.755206000000001</v>
      </c>
      <c r="L263" s="1">
        <v>144.92509200000001</v>
      </c>
    </row>
    <row r="264" spans="1:12" x14ac:dyDescent="0.25">
      <c r="A264" s="4">
        <v>44020</v>
      </c>
      <c r="B264" s="1"/>
      <c r="C264" s="1" t="s">
        <v>424</v>
      </c>
      <c r="D264" s="6" t="s">
        <v>420</v>
      </c>
      <c r="E264" s="2">
        <f>VIC_public_exposure_sites[[#This Row],[Date]]</f>
        <v>44020</v>
      </c>
      <c r="F264" s="2">
        <f>VIC_public_exposure_sites[[#This Row],[Exposure Date]]</f>
        <v>44020</v>
      </c>
      <c r="G264" s="2">
        <f>VIC_public_exposure_sites[[#This Row],[Date]]+14</f>
        <v>44034</v>
      </c>
      <c r="H264" s="2">
        <f>VIC_public_exposure_sites[[#This Row],[Onset of symptoms up to]]</f>
        <v>44034</v>
      </c>
      <c r="I264" s="2" t="s">
        <v>425</v>
      </c>
      <c r="J264" s="2"/>
      <c r="K264" s="1">
        <v>-37.766694999999999</v>
      </c>
      <c r="L264" s="1">
        <v>145.17065500000001</v>
      </c>
    </row>
    <row r="265" spans="1:12" x14ac:dyDescent="0.25">
      <c r="A265" s="4">
        <v>44020</v>
      </c>
      <c r="B265" s="1"/>
      <c r="C265" s="1" t="s">
        <v>426</v>
      </c>
      <c r="D265" s="6" t="s">
        <v>420</v>
      </c>
      <c r="E265" s="2">
        <f>VIC_public_exposure_sites[[#This Row],[Date]]</f>
        <v>44020</v>
      </c>
      <c r="F265" s="2">
        <f>VIC_public_exposure_sites[[#This Row],[Exposure Date]]</f>
        <v>44020</v>
      </c>
      <c r="G265" s="2">
        <f>VIC_public_exposure_sites[[#This Row],[Date]]+14</f>
        <v>44034</v>
      </c>
      <c r="H265" s="2">
        <f>VIC_public_exposure_sites[[#This Row],[Onset of symptoms up to]]</f>
        <v>44034</v>
      </c>
      <c r="I265" s="2" t="s">
        <v>432</v>
      </c>
      <c r="J265" s="2"/>
      <c r="K265" s="1">
        <v>-37.878812000000003</v>
      </c>
      <c r="L265" s="1">
        <v>144.78132500000001</v>
      </c>
    </row>
    <row r="266" spans="1:12" x14ac:dyDescent="0.25">
      <c r="A266" s="4">
        <v>44020</v>
      </c>
      <c r="B266" s="1"/>
      <c r="C266" s="1" t="s">
        <v>433</v>
      </c>
      <c r="D266" s="6" t="s">
        <v>420</v>
      </c>
      <c r="E266" s="2">
        <f>VIC_public_exposure_sites[[#This Row],[Date]]</f>
        <v>44020</v>
      </c>
      <c r="F266" s="2">
        <f>VIC_public_exposure_sites[[#This Row],[Exposure Date]]</f>
        <v>44020</v>
      </c>
      <c r="G266" s="2">
        <f>VIC_public_exposure_sites[[#This Row],[Date]]+14</f>
        <v>44034</v>
      </c>
      <c r="H266" s="2">
        <f>VIC_public_exposure_sites[[#This Row],[Onset of symptoms up to]]</f>
        <v>44034</v>
      </c>
      <c r="I266" s="2" t="s">
        <v>427</v>
      </c>
      <c r="J266" s="2"/>
      <c r="K266" s="1">
        <v>-37.758211000000003</v>
      </c>
      <c r="L266" s="1">
        <v>145.044162</v>
      </c>
    </row>
    <row r="267" spans="1:12" x14ac:dyDescent="0.25">
      <c r="A267" s="4">
        <v>44020</v>
      </c>
      <c r="B267" s="1"/>
      <c r="C267" s="1" t="s">
        <v>429</v>
      </c>
      <c r="D267" s="6" t="s">
        <v>420</v>
      </c>
      <c r="E267" s="2">
        <f>VIC_public_exposure_sites[[#This Row],[Date]]</f>
        <v>44020</v>
      </c>
      <c r="F267" s="2">
        <f>VIC_public_exposure_sites[[#This Row],[Exposure Date]]</f>
        <v>44020</v>
      </c>
      <c r="G267" s="2">
        <f>VIC_public_exposure_sites[[#This Row],[Date]]+14</f>
        <v>44034</v>
      </c>
      <c r="H267" s="2">
        <f>VIC_public_exposure_sites[[#This Row],[Onset of symptoms up to]]</f>
        <v>44034</v>
      </c>
      <c r="I267" s="2" t="s">
        <v>428</v>
      </c>
      <c r="J267" s="2"/>
      <c r="K267" s="1">
        <v>-37.661037</v>
      </c>
      <c r="L267" s="1">
        <v>145.50814099999999</v>
      </c>
    </row>
    <row r="268" spans="1:12" x14ac:dyDescent="0.25">
      <c r="A268" s="4">
        <v>44020</v>
      </c>
      <c r="B268" s="1"/>
      <c r="C268" s="1" t="s">
        <v>430</v>
      </c>
      <c r="D268" s="6" t="s">
        <v>420</v>
      </c>
      <c r="E268" s="2">
        <f>VIC_public_exposure_sites[[#This Row],[Date]]</f>
        <v>44020</v>
      </c>
      <c r="F268" s="2">
        <f>VIC_public_exposure_sites[[#This Row],[Exposure Date]]</f>
        <v>44020</v>
      </c>
      <c r="G268" s="2">
        <f>VIC_public_exposure_sites[[#This Row],[Date]]+14</f>
        <v>44034</v>
      </c>
      <c r="H268" s="2">
        <f>VIC_public_exposure_sites[[#This Row],[Onset of symptoms up to]]</f>
        <v>44034</v>
      </c>
      <c r="I268" s="2" t="s">
        <v>431</v>
      </c>
      <c r="J268" s="2"/>
      <c r="K268" s="1">
        <v>-37.661479999999997</v>
      </c>
      <c r="L268" s="1">
        <v>145.51604599999999</v>
      </c>
    </row>
    <row r="269" spans="1:12" x14ac:dyDescent="0.25">
      <c r="A269" s="4">
        <v>44019</v>
      </c>
      <c r="B269" s="1"/>
      <c r="C269" s="1" t="s">
        <v>543</v>
      </c>
      <c r="D269" s="6" t="s">
        <v>477</v>
      </c>
      <c r="E269" s="2">
        <f>VIC_public_exposure_sites[[#This Row],[Date]]</f>
        <v>44019</v>
      </c>
      <c r="F269" s="2">
        <f>VIC_public_exposure_sites[[#This Row],[Exposure Date]]</f>
        <v>44019</v>
      </c>
      <c r="G269" s="2">
        <f>VIC_public_exposure_sites[[#This Row],[Date]]+14</f>
        <v>44033</v>
      </c>
      <c r="H269" s="2">
        <f>VIC_public_exposure_sites[[#This Row],[Onset of symptoms up to]]</f>
        <v>44033</v>
      </c>
      <c r="I269" s="2" t="s">
        <v>544</v>
      </c>
      <c r="J269" s="2"/>
      <c r="K269" s="1">
        <v>-37.803612999999999</v>
      </c>
      <c r="L269" s="1">
        <v>144.983889</v>
      </c>
    </row>
    <row r="270" spans="1:12" x14ac:dyDescent="0.25">
      <c r="A270" s="4">
        <v>44019</v>
      </c>
      <c r="B270" s="1"/>
      <c r="C270" s="1" t="s">
        <v>492</v>
      </c>
      <c r="D270" s="6" t="s">
        <v>469</v>
      </c>
      <c r="E270" s="2">
        <f>VIC_public_exposure_sites[[#This Row],[Date]]</f>
        <v>44019</v>
      </c>
      <c r="F270" s="2">
        <f>VIC_public_exposure_sites[[#This Row],[Exposure Date]]</f>
        <v>44019</v>
      </c>
      <c r="G270" s="2">
        <f>VIC_public_exposure_sites[[#This Row],[Date]]+14</f>
        <v>44033</v>
      </c>
      <c r="H270" s="2">
        <f>VIC_public_exposure_sites[[#This Row],[Onset of symptoms up to]]</f>
        <v>44033</v>
      </c>
      <c r="I270" s="2" t="s">
        <v>493</v>
      </c>
      <c r="J270" s="2"/>
      <c r="K270" s="1">
        <v>-37.702060000000003</v>
      </c>
      <c r="L270" s="1">
        <v>145.10263800000001</v>
      </c>
    </row>
    <row r="271" spans="1:12" x14ac:dyDescent="0.25">
      <c r="A271" s="4">
        <v>44019</v>
      </c>
      <c r="B271" s="1"/>
      <c r="C271" s="1" t="s">
        <v>457</v>
      </c>
      <c r="D271" s="6" t="s">
        <v>458</v>
      </c>
      <c r="E271" s="2">
        <f>VIC_public_exposure_sites[[#This Row],[Date]]</f>
        <v>44019</v>
      </c>
      <c r="F271" s="2">
        <f>VIC_public_exposure_sites[[#This Row],[Exposure Date]]</f>
        <v>44019</v>
      </c>
      <c r="G271" s="2">
        <f>VIC_public_exposure_sites[[#This Row],[Date]]+14</f>
        <v>44033</v>
      </c>
      <c r="H271" s="2">
        <f>VIC_public_exposure_sites[[#This Row],[Onset of symptoms up to]]</f>
        <v>44033</v>
      </c>
      <c r="I271" s="2" t="s">
        <v>459</v>
      </c>
      <c r="J271" s="2"/>
      <c r="K271" s="1">
        <v>-38.138880999999998</v>
      </c>
      <c r="L271" s="1">
        <v>145.12468100000001</v>
      </c>
    </row>
    <row r="272" spans="1:12" x14ac:dyDescent="0.25">
      <c r="A272" s="4">
        <v>44019</v>
      </c>
      <c r="B272" s="1"/>
      <c r="C272" s="1" t="s">
        <v>405</v>
      </c>
      <c r="D272" s="6" t="s">
        <v>407</v>
      </c>
      <c r="E272" s="2">
        <f>VIC_public_exposure_sites[[#This Row],[Date]]</f>
        <v>44019</v>
      </c>
      <c r="F272" s="2">
        <f>VIC_public_exposure_sites[[#This Row],[Exposure Date]]</f>
        <v>44019</v>
      </c>
      <c r="G272" s="2">
        <f>VIC_public_exposure_sites[[#This Row],[Date]]+14</f>
        <v>44033</v>
      </c>
      <c r="H272" s="2">
        <f>VIC_public_exposure_sites[[#This Row],[Onset of symptoms up to]]</f>
        <v>44033</v>
      </c>
      <c r="I272" s="2" t="s">
        <v>406</v>
      </c>
      <c r="J272" s="2"/>
      <c r="K272" s="1">
        <v>-37.684151</v>
      </c>
      <c r="L272" s="1">
        <v>144.94850700000001</v>
      </c>
    </row>
    <row r="273" spans="1:12" x14ac:dyDescent="0.25">
      <c r="A273" s="4">
        <v>44019</v>
      </c>
      <c r="B273" s="1"/>
      <c r="C273" s="1" t="s">
        <v>408</v>
      </c>
      <c r="D273" s="6" t="s">
        <v>407</v>
      </c>
      <c r="E273" s="2">
        <f>VIC_public_exposure_sites[[#This Row],[Date]]</f>
        <v>44019</v>
      </c>
      <c r="F273" s="2">
        <f>VIC_public_exposure_sites[[#This Row],[Exposure Date]]</f>
        <v>44019</v>
      </c>
      <c r="G273" s="2">
        <f>VIC_public_exposure_sites[[#This Row],[Date]]+14</f>
        <v>44033</v>
      </c>
      <c r="H273" s="2">
        <f>VIC_public_exposure_sites[[#This Row],[Onset of symptoms up to]]</f>
        <v>44033</v>
      </c>
      <c r="I273" s="2" t="s">
        <v>409</v>
      </c>
      <c r="J273" s="2"/>
      <c r="K273" s="1">
        <v>-37.756487</v>
      </c>
      <c r="L273" s="1">
        <v>144.97216700000001</v>
      </c>
    </row>
    <row r="274" spans="1:12" x14ac:dyDescent="0.25">
      <c r="A274" s="4">
        <v>44019</v>
      </c>
      <c r="B274" s="1"/>
      <c r="C274" s="1" t="s">
        <v>412</v>
      </c>
      <c r="D274" s="6" t="s">
        <v>407</v>
      </c>
      <c r="E274" s="2">
        <f>VIC_public_exposure_sites[[#This Row],[Date]]</f>
        <v>44019</v>
      </c>
      <c r="F274" s="2">
        <f>VIC_public_exposure_sites[[#This Row],[Exposure Date]]</f>
        <v>44019</v>
      </c>
      <c r="G274" s="2">
        <f>VIC_public_exposure_sites[[#This Row],[Date]]+14</f>
        <v>44033</v>
      </c>
      <c r="H274" s="2">
        <f>VIC_public_exposure_sites[[#This Row],[Onset of symptoms up to]]</f>
        <v>44033</v>
      </c>
      <c r="I274" s="2" t="s">
        <v>413</v>
      </c>
      <c r="J274" s="2"/>
      <c r="K274" s="1">
        <v>-37.877780000000001</v>
      </c>
      <c r="L274" s="1">
        <v>144.67693299999999</v>
      </c>
    </row>
    <row r="275" spans="1:12" x14ac:dyDescent="0.25">
      <c r="A275" s="4">
        <v>44019</v>
      </c>
      <c r="B275" s="1"/>
      <c r="C275" s="1" t="s">
        <v>414</v>
      </c>
      <c r="D275" s="6" t="s">
        <v>407</v>
      </c>
      <c r="E275" s="2">
        <f>VIC_public_exposure_sites[[#This Row],[Date]]</f>
        <v>44019</v>
      </c>
      <c r="F275" s="2">
        <f>VIC_public_exposure_sites[[#This Row],[Exposure Date]]</f>
        <v>44019</v>
      </c>
      <c r="G275" s="2">
        <f>VIC_public_exposure_sites[[#This Row],[Date]]+14</f>
        <v>44033</v>
      </c>
      <c r="H275" s="2">
        <f>VIC_public_exposure_sites[[#This Row],[Onset of symptoms up to]]</f>
        <v>44033</v>
      </c>
      <c r="I275" s="2" t="s">
        <v>415</v>
      </c>
      <c r="J275" s="2"/>
      <c r="K275" s="1">
        <v>-37.741374</v>
      </c>
      <c r="L275" s="1">
        <v>144.99238800000001</v>
      </c>
    </row>
    <row r="276" spans="1:12" x14ac:dyDescent="0.25">
      <c r="A276" s="4">
        <v>44019</v>
      </c>
      <c r="B276" s="1"/>
      <c r="C276" s="1" t="s">
        <v>416</v>
      </c>
      <c r="D276" s="6" t="s">
        <v>407</v>
      </c>
      <c r="E276" s="2">
        <f>VIC_public_exposure_sites[[#This Row],[Date]]</f>
        <v>44019</v>
      </c>
      <c r="F276" s="2">
        <f>VIC_public_exposure_sites[[#This Row],[Exposure Date]]</f>
        <v>44019</v>
      </c>
      <c r="G276" s="2">
        <f>VIC_public_exposure_sites[[#This Row],[Date]]+14</f>
        <v>44033</v>
      </c>
      <c r="H276" s="2">
        <f>VIC_public_exposure_sites[[#This Row],[Onset of symptoms up to]]</f>
        <v>44033</v>
      </c>
      <c r="I276" s="2" t="s">
        <v>417</v>
      </c>
      <c r="J276" s="2"/>
      <c r="K276" s="1">
        <v>-37.801718000000001</v>
      </c>
      <c r="L276" s="1">
        <v>145.032141</v>
      </c>
    </row>
    <row r="277" spans="1:12" x14ac:dyDescent="0.25">
      <c r="A277" s="4">
        <v>44018</v>
      </c>
      <c r="B277" s="1"/>
      <c r="C277" s="1" t="s">
        <v>313</v>
      </c>
      <c r="D277" s="6" t="s">
        <v>533</v>
      </c>
      <c r="E277" s="2">
        <f>VIC_public_exposure_sites[[#This Row],[Date]]</f>
        <v>44018</v>
      </c>
      <c r="F277" s="2">
        <f>VIC_public_exposure_sites[[#This Row],[Exposure Date]]</f>
        <v>44018</v>
      </c>
      <c r="G277" s="2">
        <f>VIC_public_exposure_sites[[#This Row],[Date]]+14</f>
        <v>44032</v>
      </c>
      <c r="H277" s="2">
        <f>VIC_public_exposure_sites[[#This Row],[Onset of symptoms up to]]</f>
        <v>44032</v>
      </c>
      <c r="I277" s="2" t="s">
        <v>314</v>
      </c>
      <c r="J277" s="2"/>
      <c r="K277" s="1">
        <v>-37.798907999999997</v>
      </c>
      <c r="L277" s="1">
        <v>144.956176</v>
      </c>
    </row>
    <row r="278" spans="1:12" x14ac:dyDescent="0.25">
      <c r="A278" s="4">
        <v>44018</v>
      </c>
      <c r="B278" s="1"/>
      <c r="C278" s="1" t="s">
        <v>534</v>
      </c>
      <c r="D278" s="6" t="s">
        <v>533</v>
      </c>
      <c r="E278" s="2">
        <f>VIC_public_exposure_sites[[#This Row],[Date]]</f>
        <v>44018</v>
      </c>
      <c r="F278" s="2">
        <f>VIC_public_exposure_sites[[#This Row],[Exposure Date]]</f>
        <v>44018</v>
      </c>
      <c r="G278" s="2">
        <f>VIC_public_exposure_sites[[#This Row],[Date]]+14</f>
        <v>44032</v>
      </c>
      <c r="H278" s="2">
        <f>VIC_public_exposure_sites[[#This Row],[Onset of symptoms up to]]</f>
        <v>44032</v>
      </c>
      <c r="I278" s="2" t="s">
        <v>535</v>
      </c>
      <c r="J278" s="2"/>
      <c r="K278" s="1">
        <v>-37.79862</v>
      </c>
      <c r="L278" s="1">
        <v>144.954858</v>
      </c>
    </row>
    <row r="279" spans="1:12" x14ac:dyDescent="0.25">
      <c r="A279" s="4">
        <v>44018</v>
      </c>
      <c r="B279" s="1"/>
      <c r="C279" s="1" t="s">
        <v>489</v>
      </c>
      <c r="D279" s="6" t="s">
        <v>490</v>
      </c>
      <c r="E279" s="2">
        <f>VIC_public_exposure_sites[[#This Row],[Date]]</f>
        <v>44018</v>
      </c>
      <c r="F279" s="2">
        <f>VIC_public_exposure_sites[[#This Row],[Exposure Date]]</f>
        <v>44018</v>
      </c>
      <c r="G279" s="2">
        <f>VIC_public_exposure_sites[[#This Row],[Date]]+14</f>
        <v>44032</v>
      </c>
      <c r="H279" s="2">
        <f>VIC_public_exposure_sites[[#This Row],[Onset of symptoms up to]]</f>
        <v>44032</v>
      </c>
      <c r="I279" s="2" t="s">
        <v>491</v>
      </c>
      <c r="J279" s="2"/>
      <c r="K279" s="1">
        <v>-37.878320000000002</v>
      </c>
      <c r="L279" s="1">
        <v>145.1277</v>
      </c>
    </row>
    <row r="280" spans="1:12" x14ac:dyDescent="0.25">
      <c r="A280" s="4">
        <v>44018</v>
      </c>
      <c r="B280" s="1"/>
      <c r="C280" s="1" t="s">
        <v>402</v>
      </c>
      <c r="D280" s="6" t="s">
        <v>403</v>
      </c>
      <c r="E280" s="2">
        <f>VIC_public_exposure_sites[[#This Row],[Date]]</f>
        <v>44018</v>
      </c>
      <c r="F280" s="2">
        <f>VIC_public_exposure_sites[[#This Row],[Exposure Date]]</f>
        <v>44018</v>
      </c>
      <c r="G280" s="2">
        <f>VIC_public_exposure_sites[[#This Row],[Date]]+14</f>
        <v>44032</v>
      </c>
      <c r="H280" s="2">
        <f>VIC_public_exposure_sites[[#This Row],[Onset of symptoms up to]]</f>
        <v>44032</v>
      </c>
      <c r="I280" s="2" t="s">
        <v>404</v>
      </c>
      <c r="J280" s="2"/>
      <c r="K280" s="1">
        <v>-37.740507999999998</v>
      </c>
      <c r="L280" s="1">
        <v>145.075152</v>
      </c>
    </row>
    <row r="281" spans="1:12" x14ac:dyDescent="0.25">
      <c r="A281" s="4">
        <v>44017</v>
      </c>
      <c r="B281" s="1"/>
      <c r="C281" s="1" t="s">
        <v>545</v>
      </c>
      <c r="D281" s="6" t="s">
        <v>477</v>
      </c>
      <c r="E281" s="2">
        <f>VIC_public_exposure_sites[[#This Row],[Date]]</f>
        <v>44017</v>
      </c>
      <c r="F281" s="2">
        <f>VIC_public_exposure_sites[[#This Row],[Exposure Date]]</f>
        <v>44017</v>
      </c>
      <c r="G281" s="2">
        <f>VIC_public_exposure_sites[[#This Row],[Date]]+14</f>
        <v>44031</v>
      </c>
      <c r="H281" s="2">
        <f>VIC_public_exposure_sites[[#This Row],[Onset of symptoms up to]]</f>
        <v>44031</v>
      </c>
      <c r="I281" s="2" t="s">
        <v>546</v>
      </c>
      <c r="J281" s="2"/>
      <c r="K281" s="1">
        <v>-37.639408000000003</v>
      </c>
      <c r="L281" s="1">
        <v>144.88170600000001</v>
      </c>
    </row>
    <row r="282" spans="1:12" x14ac:dyDescent="0.25">
      <c r="A282" s="4">
        <v>44017</v>
      </c>
      <c r="B282" s="1"/>
      <c r="C282" s="1" t="s">
        <v>502</v>
      </c>
      <c r="D282" s="6" t="s">
        <v>503</v>
      </c>
      <c r="E282" s="2">
        <f>VIC_public_exposure_sites[[#This Row],[Date]]</f>
        <v>44017</v>
      </c>
      <c r="F282" s="2">
        <f>VIC_public_exposure_sites[[#This Row],[Exposure Date]]</f>
        <v>44017</v>
      </c>
      <c r="G282" s="2">
        <f>VIC_public_exposure_sites[[#This Row],[Date]]+14</f>
        <v>44031</v>
      </c>
      <c r="H282" s="2">
        <f>VIC_public_exposure_sites[[#This Row],[Onset of symptoms up to]]</f>
        <v>44031</v>
      </c>
      <c r="I282" s="2" t="s">
        <v>504</v>
      </c>
      <c r="J282" s="2"/>
      <c r="K282" s="1">
        <v>-37.780482999999997</v>
      </c>
      <c r="L282" s="1">
        <v>144.83198100000001</v>
      </c>
    </row>
    <row r="283" spans="1:12" x14ac:dyDescent="0.25">
      <c r="A283" s="4">
        <v>44017</v>
      </c>
      <c r="B283" s="1"/>
      <c r="C283" s="1" t="s">
        <v>486</v>
      </c>
      <c r="D283" s="6" t="s">
        <v>487</v>
      </c>
      <c r="E283" s="2">
        <f>VIC_public_exposure_sites[[#This Row],[Date]]</f>
        <v>44017</v>
      </c>
      <c r="F283" s="2">
        <f>VIC_public_exposure_sites[[#This Row],[Exposure Date]]</f>
        <v>44017</v>
      </c>
      <c r="G283" s="2">
        <f>VIC_public_exposure_sites[[#This Row],[Date]]+14</f>
        <v>44031</v>
      </c>
      <c r="H283" s="2">
        <f>VIC_public_exposure_sites[[#This Row],[Onset of symptoms up to]]</f>
        <v>44031</v>
      </c>
      <c r="I283" s="2" t="s">
        <v>488</v>
      </c>
      <c r="J283" s="2"/>
      <c r="K283" s="1">
        <v>-37.586944000000003</v>
      </c>
      <c r="L283" s="1">
        <v>145.127624</v>
      </c>
    </row>
    <row r="284" spans="1:12" x14ac:dyDescent="0.25">
      <c r="A284" s="4">
        <v>44017</v>
      </c>
      <c r="B284" s="1"/>
      <c r="C284" s="1" t="s">
        <v>439</v>
      </c>
      <c r="D284" s="6" t="s">
        <v>440</v>
      </c>
      <c r="E284" s="2">
        <f>VIC_public_exposure_sites[[#This Row],[Date]]</f>
        <v>44017</v>
      </c>
      <c r="F284" s="2">
        <f>VIC_public_exposure_sites[[#This Row],[Exposure Date]]</f>
        <v>44017</v>
      </c>
      <c r="G284" s="2">
        <f>VIC_public_exposure_sites[[#This Row],[Date]]+14</f>
        <v>44031</v>
      </c>
      <c r="H284" s="2">
        <f>VIC_public_exposure_sites[[#This Row],[Onset of symptoms up to]]</f>
        <v>44031</v>
      </c>
      <c r="I284" s="2" t="s">
        <v>441</v>
      </c>
      <c r="J284" s="2"/>
      <c r="K284" s="1">
        <v>-37.726875999999997</v>
      </c>
      <c r="L284" s="1">
        <v>144.894023</v>
      </c>
    </row>
    <row r="285" spans="1:12" x14ac:dyDescent="0.25">
      <c r="A285" s="4">
        <v>44017</v>
      </c>
      <c r="B285" s="1"/>
      <c r="C285" s="1" t="s">
        <v>391</v>
      </c>
      <c r="D285" s="6" t="s">
        <v>399</v>
      </c>
      <c r="E285" s="2">
        <f>VIC_public_exposure_sites[[#This Row],[Date]]</f>
        <v>44017</v>
      </c>
      <c r="F285" s="2">
        <f>VIC_public_exposure_sites[[#This Row],[Exposure Date]]</f>
        <v>44017</v>
      </c>
      <c r="G285" s="2">
        <f>VIC_public_exposure_sites[[#This Row],[Date]]+14</f>
        <v>44031</v>
      </c>
      <c r="H285" s="2">
        <f>VIC_public_exposure_sites[[#This Row],[Onset of symptoms up to]]</f>
        <v>44031</v>
      </c>
      <c r="I285" s="2" t="s">
        <v>392</v>
      </c>
      <c r="J285" s="2"/>
      <c r="K285" s="1">
        <v>-37.845666999999999</v>
      </c>
      <c r="L285" s="1">
        <v>144.981921</v>
      </c>
    </row>
    <row r="286" spans="1:12" x14ac:dyDescent="0.25">
      <c r="A286" s="4">
        <v>44017</v>
      </c>
      <c r="B286" s="1"/>
      <c r="C286" s="1" t="s">
        <v>394</v>
      </c>
      <c r="D286" s="6" t="s">
        <v>399</v>
      </c>
      <c r="E286" s="2">
        <f>VIC_public_exposure_sites[[#This Row],[Date]]</f>
        <v>44017</v>
      </c>
      <c r="F286" s="2">
        <f>VIC_public_exposure_sites[[#This Row],[Exposure Date]]</f>
        <v>44017</v>
      </c>
      <c r="G286" s="2">
        <f>VIC_public_exposure_sites[[#This Row],[Date]]+14</f>
        <v>44031</v>
      </c>
      <c r="H286" s="2">
        <f>VIC_public_exposure_sites[[#This Row],[Onset of symptoms up to]]</f>
        <v>44031</v>
      </c>
      <c r="I286" s="2" t="s">
        <v>395</v>
      </c>
      <c r="J286" s="2"/>
      <c r="K286" s="1">
        <v>-37.813305999999997</v>
      </c>
      <c r="L286" s="1">
        <v>144.84923699999999</v>
      </c>
    </row>
    <row r="287" spans="1:12" x14ac:dyDescent="0.25">
      <c r="A287" s="4">
        <v>44017</v>
      </c>
      <c r="B287" s="1"/>
      <c r="C287" s="1" t="s">
        <v>396</v>
      </c>
      <c r="D287" s="6" t="s">
        <v>399</v>
      </c>
      <c r="E287" s="2">
        <f>VIC_public_exposure_sites[[#This Row],[Date]]</f>
        <v>44017</v>
      </c>
      <c r="F287" s="2">
        <f>VIC_public_exposure_sites[[#This Row],[Exposure Date]]</f>
        <v>44017</v>
      </c>
      <c r="G287" s="2">
        <f>VIC_public_exposure_sites[[#This Row],[Date]]+14</f>
        <v>44031</v>
      </c>
      <c r="H287" s="2">
        <f>VIC_public_exposure_sites[[#This Row],[Onset of symptoms up to]]</f>
        <v>44031</v>
      </c>
      <c r="I287" s="2" t="s">
        <v>397</v>
      </c>
      <c r="J287" s="2"/>
      <c r="K287" s="1">
        <v>-37.690075999999998</v>
      </c>
      <c r="L287" s="1">
        <v>144.996836</v>
      </c>
    </row>
    <row r="288" spans="1:12" x14ac:dyDescent="0.25">
      <c r="A288" s="4">
        <v>44017</v>
      </c>
      <c r="B288" s="1"/>
      <c r="C288" s="1" t="s">
        <v>398</v>
      </c>
      <c r="D288" s="6" t="s">
        <v>399</v>
      </c>
      <c r="E288" s="2">
        <f>VIC_public_exposure_sites[[#This Row],[Date]]</f>
        <v>44017</v>
      </c>
      <c r="F288" s="2">
        <f>VIC_public_exposure_sites[[#This Row],[Exposure Date]]</f>
        <v>44017</v>
      </c>
      <c r="G288" s="2">
        <f>VIC_public_exposure_sites[[#This Row],[Date]]+14</f>
        <v>44031</v>
      </c>
      <c r="H288" s="2">
        <f>VIC_public_exposure_sites[[#This Row],[Onset of symptoms up to]]</f>
        <v>44031</v>
      </c>
      <c r="I288" s="2" t="s">
        <v>400</v>
      </c>
      <c r="J288" s="2"/>
      <c r="K288" s="1">
        <v>-37.813215</v>
      </c>
      <c r="L288" s="1">
        <v>144.965914</v>
      </c>
    </row>
    <row r="289" spans="1:12" x14ac:dyDescent="0.25">
      <c r="A289" s="4">
        <v>44017</v>
      </c>
      <c r="B289" s="1"/>
      <c r="C289" s="1" t="s">
        <v>393</v>
      </c>
      <c r="D289" s="6" t="s">
        <v>399</v>
      </c>
      <c r="E289" s="2">
        <f>VIC_public_exposure_sites[[#This Row],[Date]]</f>
        <v>44017</v>
      </c>
      <c r="F289" s="2">
        <f>VIC_public_exposure_sites[[#This Row],[Exposure Date]]</f>
        <v>44017</v>
      </c>
      <c r="G289" s="2">
        <f>VIC_public_exposure_sites[[#This Row],[Date]]+14</f>
        <v>44031</v>
      </c>
      <c r="H289" s="2">
        <f>VIC_public_exposure_sites[[#This Row],[Onset of symptoms up to]]</f>
        <v>44031</v>
      </c>
      <c r="I289" s="2" t="s">
        <v>401</v>
      </c>
      <c r="J289" s="2"/>
      <c r="K289" s="1">
        <v>-37.796258000000002</v>
      </c>
      <c r="L289" s="1">
        <v>144.862235</v>
      </c>
    </row>
    <row r="290" spans="1:12" x14ac:dyDescent="0.25">
      <c r="A290" s="4">
        <v>44016</v>
      </c>
      <c r="B290" s="1"/>
      <c r="C290" s="1" t="s">
        <v>519</v>
      </c>
      <c r="D290" s="6" t="s">
        <v>520</v>
      </c>
      <c r="E290" s="2">
        <f>VIC_public_exposure_sites[[#This Row],[Date]]</f>
        <v>44016</v>
      </c>
      <c r="F290" s="2">
        <f>VIC_public_exposure_sites[[#This Row],[Exposure Date]]</f>
        <v>44016</v>
      </c>
      <c r="G290" s="2">
        <f>VIC_public_exposure_sites[[#This Row],[Date]]+14</f>
        <v>44030</v>
      </c>
      <c r="H290" s="2">
        <f>VIC_public_exposure_sites[[#This Row],[Onset of symptoms up to]]</f>
        <v>44030</v>
      </c>
      <c r="I290" s="2" t="s">
        <v>521</v>
      </c>
      <c r="J290" s="2"/>
      <c r="K290" s="1">
        <v>-38.06438</v>
      </c>
      <c r="L290" s="1">
        <v>145.43560299999999</v>
      </c>
    </row>
    <row r="291" spans="1:12" x14ac:dyDescent="0.25">
      <c r="A291" s="4">
        <v>44016</v>
      </c>
      <c r="B291" s="1"/>
      <c r="C291" s="1" t="s">
        <v>513</v>
      </c>
      <c r="D291" s="6" t="s">
        <v>477</v>
      </c>
      <c r="E291" s="2">
        <f>VIC_public_exposure_sites[[#This Row],[Date]]</f>
        <v>44016</v>
      </c>
      <c r="F291" s="2">
        <f>VIC_public_exposure_sites[[#This Row],[Exposure Date]]</f>
        <v>44016</v>
      </c>
      <c r="G291" s="2">
        <f>VIC_public_exposure_sites[[#This Row],[Date]]+14</f>
        <v>44030</v>
      </c>
      <c r="H291" s="2">
        <f>VIC_public_exposure_sites[[#This Row],[Onset of symptoms up to]]</f>
        <v>44030</v>
      </c>
      <c r="I291" s="2" t="s">
        <v>514</v>
      </c>
      <c r="J291" s="2"/>
      <c r="K291" s="1">
        <v>-37.715121000000003</v>
      </c>
      <c r="L291" s="1">
        <v>145.14841100000001</v>
      </c>
    </row>
    <row r="292" spans="1:12" x14ac:dyDescent="0.25">
      <c r="A292" s="4">
        <v>44016</v>
      </c>
      <c r="B292" s="1"/>
      <c r="C292" s="1" t="s">
        <v>515</v>
      </c>
      <c r="D292" s="6" t="s">
        <v>477</v>
      </c>
      <c r="E292" s="2">
        <f>VIC_public_exposure_sites[[#This Row],[Date]]</f>
        <v>44016</v>
      </c>
      <c r="F292" s="2">
        <f>VIC_public_exposure_sites[[#This Row],[Exposure Date]]</f>
        <v>44016</v>
      </c>
      <c r="G292" s="2">
        <f>VIC_public_exposure_sites[[#This Row],[Date]]+14</f>
        <v>44030</v>
      </c>
      <c r="H292" s="2">
        <f>VIC_public_exposure_sites[[#This Row],[Onset of symptoms up to]]</f>
        <v>44030</v>
      </c>
      <c r="I292" s="2" t="s">
        <v>516</v>
      </c>
      <c r="J292" s="2"/>
      <c r="K292" s="1">
        <v>-37.793658000000001</v>
      </c>
      <c r="L292" s="1">
        <v>144.861504</v>
      </c>
    </row>
    <row r="293" spans="1:12" x14ac:dyDescent="0.25">
      <c r="A293" s="4">
        <v>44016</v>
      </c>
      <c r="B293" s="1"/>
      <c r="C293" s="1" t="s">
        <v>437</v>
      </c>
      <c r="D293" s="6" t="s">
        <v>435</v>
      </c>
      <c r="E293" s="2">
        <f>VIC_public_exposure_sites[[#This Row],[Date]]</f>
        <v>44016</v>
      </c>
      <c r="F293" s="2">
        <f>VIC_public_exposure_sites[[#This Row],[Exposure Date]]</f>
        <v>44016</v>
      </c>
      <c r="G293" s="2">
        <f>VIC_public_exposure_sites[[#This Row],[Date]]+14</f>
        <v>44030</v>
      </c>
      <c r="H293" s="2">
        <f>VIC_public_exposure_sites[[#This Row],[Onset of symptoms up to]]</f>
        <v>44030</v>
      </c>
      <c r="I293" s="2" t="s">
        <v>438</v>
      </c>
      <c r="J293" s="2"/>
      <c r="K293" s="1">
        <v>-37.874191000000003</v>
      </c>
      <c r="L293" s="1">
        <v>144.677393</v>
      </c>
    </row>
    <row r="294" spans="1:12" x14ac:dyDescent="0.25">
      <c r="A294" s="4">
        <v>44016</v>
      </c>
      <c r="B294" s="1"/>
      <c r="C294" s="1" t="s">
        <v>470</v>
      </c>
      <c r="D294" s="6" t="s">
        <v>469</v>
      </c>
      <c r="E294" s="2">
        <f>VIC_public_exposure_sites[[#This Row],[Date]]</f>
        <v>44016</v>
      </c>
      <c r="F294" s="2">
        <f>VIC_public_exposure_sites[[#This Row],[Exposure Date]]</f>
        <v>44016</v>
      </c>
      <c r="G294" s="2">
        <f>VIC_public_exposure_sites[[#This Row],[Date]]+14</f>
        <v>44030</v>
      </c>
      <c r="H294" s="2">
        <f>VIC_public_exposure_sites[[#This Row],[Onset of symptoms up to]]</f>
        <v>44030</v>
      </c>
      <c r="I294" s="2" t="s">
        <v>475</v>
      </c>
      <c r="J294" s="2"/>
      <c r="K294" s="1">
        <v>-37.746380000000002</v>
      </c>
      <c r="L294" s="1">
        <v>145.008039</v>
      </c>
    </row>
    <row r="295" spans="1:12" x14ac:dyDescent="0.25">
      <c r="A295" s="4">
        <v>44016</v>
      </c>
      <c r="B295" s="1"/>
      <c r="C295" s="1" t="s">
        <v>449</v>
      </c>
      <c r="D295" s="6" t="s">
        <v>451</v>
      </c>
      <c r="E295" s="2">
        <f>VIC_public_exposure_sites[[#This Row],[Date]]</f>
        <v>44016</v>
      </c>
      <c r="F295" s="2">
        <f>VIC_public_exposure_sites[[#This Row],[Exposure Date]]</f>
        <v>44016</v>
      </c>
      <c r="G295" s="2">
        <f>VIC_public_exposure_sites[[#This Row],[Date]]+14</f>
        <v>44030</v>
      </c>
      <c r="H295" s="2">
        <f>VIC_public_exposure_sites[[#This Row],[Onset of symptoms up to]]</f>
        <v>44030</v>
      </c>
      <c r="I295" s="2" t="s">
        <v>450</v>
      </c>
      <c r="J295" s="2"/>
      <c r="K295" s="1">
        <v>-38.172924999999999</v>
      </c>
      <c r="L295" s="1">
        <v>145.92783499999999</v>
      </c>
    </row>
    <row r="296" spans="1:12" x14ac:dyDescent="0.25">
      <c r="A296" s="4">
        <v>44016</v>
      </c>
      <c r="B296" s="1"/>
      <c r="C296" s="1" t="s">
        <v>313</v>
      </c>
      <c r="D296" s="6" t="s">
        <v>390</v>
      </c>
      <c r="E296" s="2">
        <f>VIC_public_exposure_sites[[#This Row],[Date]]</f>
        <v>44016</v>
      </c>
      <c r="F296" s="2">
        <f>VIC_public_exposure_sites[[#This Row],[Exposure Date]]</f>
        <v>44016</v>
      </c>
      <c r="G296" s="2">
        <f>VIC_public_exposure_sites[[#This Row],[Date]]+14</f>
        <v>44030</v>
      </c>
      <c r="H296" s="2">
        <f>VIC_public_exposure_sites[[#This Row],[Onset of symptoms up to]]</f>
        <v>44030</v>
      </c>
      <c r="I296" s="2" t="s">
        <v>314</v>
      </c>
      <c r="J296" s="2"/>
      <c r="K296" s="1">
        <v>-37.798907999999997</v>
      </c>
      <c r="L296" s="1">
        <v>144.956176</v>
      </c>
    </row>
    <row r="297" spans="1:12" x14ac:dyDescent="0.25">
      <c r="A297" s="4">
        <v>44015</v>
      </c>
      <c r="B297" s="1"/>
      <c r="C297" s="1" t="s">
        <v>388</v>
      </c>
      <c r="D297" s="6" t="s">
        <v>378</v>
      </c>
      <c r="E297" s="2">
        <f>VIC_public_exposure_sites[[#This Row],[Date]]</f>
        <v>44015</v>
      </c>
      <c r="F297" s="2">
        <f>VIC_public_exposure_sites[[#This Row],[Exposure Date]]</f>
        <v>44015</v>
      </c>
      <c r="G297" s="2">
        <f>VIC_public_exposure_sites[[#This Row],[Date]]+14</f>
        <v>44029</v>
      </c>
      <c r="H297" s="2">
        <f>VIC_public_exposure_sites[[#This Row],[Onset of symptoms up to]]</f>
        <v>44029</v>
      </c>
      <c r="I297" s="2" t="s">
        <v>389</v>
      </c>
      <c r="J297" s="2"/>
      <c r="K297" s="1">
        <v>-37.788414000000003</v>
      </c>
      <c r="L297" s="1">
        <v>144.93695099999999</v>
      </c>
    </row>
    <row r="298" spans="1:12" x14ac:dyDescent="0.25">
      <c r="A298" s="4">
        <v>44015</v>
      </c>
      <c r="B298" s="1"/>
      <c r="C298" s="1" t="s">
        <v>386</v>
      </c>
      <c r="D298" s="6" t="s">
        <v>378</v>
      </c>
      <c r="E298" s="2">
        <f>VIC_public_exposure_sites[[#This Row],[Date]]</f>
        <v>44015</v>
      </c>
      <c r="F298" s="2">
        <f>VIC_public_exposure_sites[[#This Row],[Exposure Date]]</f>
        <v>44015</v>
      </c>
      <c r="G298" s="2">
        <f>VIC_public_exposure_sites[[#This Row],[Date]]+14</f>
        <v>44029</v>
      </c>
      <c r="H298" s="2">
        <f>VIC_public_exposure_sites[[#This Row],[Onset of symptoms up to]]</f>
        <v>44029</v>
      </c>
      <c r="I298" s="2" t="s">
        <v>387</v>
      </c>
      <c r="J298" s="2"/>
      <c r="K298" s="1">
        <v>-37.739080000000001</v>
      </c>
      <c r="L298" s="1">
        <v>145.00223600000001</v>
      </c>
    </row>
    <row r="299" spans="1:12" x14ac:dyDescent="0.25">
      <c r="A299" s="4">
        <v>44015</v>
      </c>
      <c r="B299" s="1"/>
      <c r="C299" s="1" t="s">
        <v>384</v>
      </c>
      <c r="D299" s="6" t="s">
        <v>378</v>
      </c>
      <c r="E299" s="2">
        <f>VIC_public_exposure_sites[[#This Row],[Date]]</f>
        <v>44015</v>
      </c>
      <c r="F299" s="2">
        <f>VIC_public_exposure_sites[[#This Row],[Exposure Date]]</f>
        <v>44015</v>
      </c>
      <c r="G299" s="2">
        <f>VIC_public_exposure_sites[[#This Row],[Date]]+14</f>
        <v>44029</v>
      </c>
      <c r="H299" s="2">
        <f>VIC_public_exposure_sites[[#This Row],[Onset of symptoms up to]]</f>
        <v>44029</v>
      </c>
      <c r="I299" s="2" t="s">
        <v>385</v>
      </c>
      <c r="J299" s="2"/>
      <c r="K299" s="1">
        <v>-37.785949000000002</v>
      </c>
      <c r="L299" s="1">
        <v>144.93530799999999</v>
      </c>
    </row>
    <row r="300" spans="1:12" x14ac:dyDescent="0.25">
      <c r="A300" s="4">
        <v>44015</v>
      </c>
      <c r="B300" s="1"/>
      <c r="C300" s="1" t="s">
        <v>382</v>
      </c>
      <c r="D300" s="6" t="s">
        <v>378</v>
      </c>
      <c r="E300" s="2">
        <f>VIC_public_exposure_sites[[#This Row],[Date]]</f>
        <v>44015</v>
      </c>
      <c r="F300" s="2">
        <f>VIC_public_exposure_sites[[#This Row],[Exposure Date]]</f>
        <v>44015</v>
      </c>
      <c r="G300" s="2">
        <f>VIC_public_exposure_sites[[#This Row],[Date]]+14</f>
        <v>44029</v>
      </c>
      <c r="H300" s="2">
        <f>VIC_public_exposure_sites[[#This Row],[Onset of symptoms up to]]</f>
        <v>44029</v>
      </c>
      <c r="I300" s="2" t="s">
        <v>383</v>
      </c>
      <c r="J300" s="2"/>
      <c r="K300" s="1">
        <v>-37.670681000000002</v>
      </c>
      <c r="L300" s="1">
        <v>144.85030599999999</v>
      </c>
    </row>
    <row r="301" spans="1:12" x14ac:dyDescent="0.25">
      <c r="A301" s="4">
        <v>44015</v>
      </c>
      <c r="B301" s="1"/>
      <c r="C301" s="1" t="s">
        <v>380</v>
      </c>
      <c r="D301" s="6" t="s">
        <v>378</v>
      </c>
      <c r="E301" s="2">
        <f>VIC_public_exposure_sites[[#This Row],[Date]]</f>
        <v>44015</v>
      </c>
      <c r="F301" s="2">
        <f>VIC_public_exposure_sites[[#This Row],[Exposure Date]]</f>
        <v>44015</v>
      </c>
      <c r="G301" s="2">
        <f>VIC_public_exposure_sites[[#This Row],[Date]]+14</f>
        <v>44029</v>
      </c>
      <c r="H301" s="2">
        <f>VIC_public_exposure_sites[[#This Row],[Onset of symptoms up to]]</f>
        <v>44029</v>
      </c>
      <c r="I301" s="2" t="s">
        <v>381</v>
      </c>
      <c r="J301" s="2"/>
      <c r="K301" s="1">
        <v>-37.817011000000001</v>
      </c>
      <c r="L301" s="1">
        <v>144.962265</v>
      </c>
    </row>
    <row r="302" spans="1:12" x14ac:dyDescent="0.25">
      <c r="A302" s="4">
        <v>44014</v>
      </c>
      <c r="B302" s="1"/>
      <c r="C302" s="1" t="s">
        <v>434</v>
      </c>
      <c r="D302" s="6" t="s">
        <v>435</v>
      </c>
      <c r="E302" s="2">
        <f>VIC_public_exposure_sites[[#This Row],[Date]]</f>
        <v>44014</v>
      </c>
      <c r="F302" s="2">
        <f>VIC_public_exposure_sites[[#This Row],[Exposure Date]]</f>
        <v>44014</v>
      </c>
      <c r="G302" s="2">
        <f>VIC_public_exposure_sites[[#This Row],[Date]]+14</f>
        <v>44028</v>
      </c>
      <c r="H302" s="2">
        <f>VIC_public_exposure_sites[[#This Row],[Onset of symptoms up to]]</f>
        <v>44028</v>
      </c>
      <c r="I302" s="2" t="s">
        <v>436</v>
      </c>
      <c r="J302" s="2"/>
      <c r="K302" s="1">
        <v>-38.259593000000002</v>
      </c>
      <c r="L302" s="1">
        <v>144.53948</v>
      </c>
    </row>
    <row r="303" spans="1:12" x14ac:dyDescent="0.25">
      <c r="A303" s="4">
        <v>44014</v>
      </c>
      <c r="B303" s="1"/>
      <c r="C303" s="1" t="s">
        <v>410</v>
      </c>
      <c r="D303" s="6" t="s">
        <v>407</v>
      </c>
      <c r="E303" s="2">
        <f>VIC_public_exposure_sites[[#This Row],[Date]]</f>
        <v>44014</v>
      </c>
      <c r="F303" s="2">
        <f>VIC_public_exposure_sites[[#This Row],[Exposure Date]]</f>
        <v>44014</v>
      </c>
      <c r="G303" s="2">
        <f>VIC_public_exposure_sites[[#This Row],[Date]]+14</f>
        <v>44028</v>
      </c>
      <c r="H303" s="2">
        <f>VIC_public_exposure_sites[[#This Row],[Onset of symptoms up to]]</f>
        <v>44028</v>
      </c>
      <c r="I303" s="2" t="s">
        <v>411</v>
      </c>
      <c r="J303" s="2"/>
      <c r="K303" s="1">
        <v>-37.789870999999998</v>
      </c>
      <c r="L303" s="1">
        <v>144.92673400000001</v>
      </c>
    </row>
    <row r="304" spans="1:12" x14ac:dyDescent="0.25">
      <c r="A304" s="4">
        <v>44014</v>
      </c>
      <c r="B304" s="1"/>
      <c r="C304" s="1" t="s">
        <v>377</v>
      </c>
      <c r="D304" s="6" t="s">
        <v>378</v>
      </c>
      <c r="E304" s="2">
        <f>VIC_public_exposure_sites[[#This Row],[Date]]</f>
        <v>44014</v>
      </c>
      <c r="F304" s="2">
        <f>VIC_public_exposure_sites[[#This Row],[Exposure Date]]</f>
        <v>44014</v>
      </c>
      <c r="G304" s="2">
        <f>VIC_public_exposure_sites[[#This Row],[Date]]+14</f>
        <v>44028</v>
      </c>
      <c r="H304" s="2">
        <f>VIC_public_exposure_sites[[#This Row],[Onset of symptoms up to]]</f>
        <v>44028</v>
      </c>
      <c r="I304" s="2" t="s">
        <v>379</v>
      </c>
      <c r="J304" s="2"/>
      <c r="K304" s="1">
        <v>-37.791989000000001</v>
      </c>
      <c r="L304" s="1">
        <v>144.94050799999999</v>
      </c>
    </row>
    <row r="305" spans="1:12" x14ac:dyDescent="0.25">
      <c r="A305" s="4">
        <v>44014</v>
      </c>
      <c r="B305" s="1"/>
      <c r="C305" s="1" t="s">
        <v>372</v>
      </c>
      <c r="D305" s="6" t="s">
        <v>373</v>
      </c>
      <c r="E305" s="2">
        <f>VIC_public_exposure_sites[[#This Row],[Date]]</f>
        <v>44014</v>
      </c>
      <c r="F305" s="2">
        <f>VIC_public_exposure_sites[[#This Row],[Exposure Date]]</f>
        <v>44014</v>
      </c>
      <c r="G305" s="2">
        <f>VIC_public_exposure_sites[[#This Row],[Date]]+14</f>
        <v>44028</v>
      </c>
      <c r="H305" s="2">
        <f>VIC_public_exposure_sites[[#This Row],[Onset of symptoms up to]]</f>
        <v>44028</v>
      </c>
      <c r="I305" s="2" t="s">
        <v>374</v>
      </c>
      <c r="J305" s="2"/>
      <c r="K305" s="1">
        <v>-37.653022999999997</v>
      </c>
      <c r="L305" s="1">
        <v>145.01468499999999</v>
      </c>
    </row>
    <row r="306" spans="1:12" x14ac:dyDescent="0.25">
      <c r="A306" s="4">
        <v>44014</v>
      </c>
      <c r="B306" s="1"/>
      <c r="C306" s="1" t="s">
        <v>375</v>
      </c>
      <c r="D306" s="6" t="s">
        <v>373</v>
      </c>
      <c r="E306" s="2">
        <f>VIC_public_exposure_sites[[#This Row],[Date]]</f>
        <v>44014</v>
      </c>
      <c r="F306" s="2">
        <f>VIC_public_exposure_sites[[#This Row],[Exposure Date]]</f>
        <v>44014</v>
      </c>
      <c r="G306" s="2">
        <f>VIC_public_exposure_sites[[#This Row],[Date]]+14</f>
        <v>44028</v>
      </c>
      <c r="H306" s="2">
        <f>VIC_public_exposure_sites[[#This Row],[Onset of symptoms up to]]</f>
        <v>44028</v>
      </c>
      <c r="I306" s="2" t="s">
        <v>376</v>
      </c>
      <c r="J306" s="2"/>
      <c r="K306" s="1">
        <v>-37.766714999999998</v>
      </c>
      <c r="L306" s="1">
        <v>145.02114900000001</v>
      </c>
    </row>
    <row r="307" spans="1:12" x14ac:dyDescent="0.25">
      <c r="A307" s="4">
        <v>44013</v>
      </c>
      <c r="B307" s="1"/>
      <c r="C307" s="1" t="s">
        <v>369</v>
      </c>
      <c r="D307" s="6" t="s">
        <v>370</v>
      </c>
      <c r="E307" s="2">
        <f>VIC_public_exposure_sites[[#This Row],[Date]]</f>
        <v>44013</v>
      </c>
      <c r="F307" s="2">
        <f>VIC_public_exposure_sites[[#This Row],[Exposure Date]]</f>
        <v>44013</v>
      </c>
      <c r="G307" s="2">
        <f>VIC_public_exposure_sites[[#This Row],[Date]]+14</f>
        <v>44027</v>
      </c>
      <c r="H307" s="2">
        <f>VIC_public_exposure_sites[[#This Row],[Onset of symptoms up to]]</f>
        <v>44027</v>
      </c>
      <c r="I307" s="2" t="s">
        <v>371</v>
      </c>
      <c r="J307" s="2"/>
      <c r="K307" s="1">
        <v>-37.741667</v>
      </c>
      <c r="L307" s="1">
        <v>144.90895399999999</v>
      </c>
    </row>
    <row r="308" spans="1:12" x14ac:dyDescent="0.25">
      <c r="A308" s="4">
        <v>44012</v>
      </c>
      <c r="B308" s="1"/>
      <c r="C308" s="1" t="s">
        <v>483</v>
      </c>
      <c r="D308" s="6" t="s">
        <v>484</v>
      </c>
      <c r="E308" s="2">
        <f>VIC_public_exposure_sites[[#This Row],[Date]]</f>
        <v>44012</v>
      </c>
      <c r="F308" s="2">
        <f>VIC_public_exposure_sites[[#This Row],[Exposure Date]]</f>
        <v>44012</v>
      </c>
      <c r="G308" s="2">
        <f>VIC_public_exposure_sites[[#This Row],[Date]]+14</f>
        <v>44026</v>
      </c>
      <c r="H308" s="2">
        <f>VIC_public_exposure_sites[[#This Row],[Onset of symptoms up to]]</f>
        <v>44026</v>
      </c>
      <c r="I308" s="2" t="s">
        <v>485</v>
      </c>
      <c r="J308" s="2"/>
      <c r="K308" s="1">
        <v>-37.597833000000001</v>
      </c>
      <c r="L308" s="1">
        <v>144.938591</v>
      </c>
    </row>
    <row r="309" spans="1:12" x14ac:dyDescent="0.25">
      <c r="A309" s="4">
        <v>44012</v>
      </c>
      <c r="B309" s="1"/>
      <c r="C309" s="1" t="s">
        <v>353</v>
      </c>
      <c r="D309" s="6" t="s">
        <v>354</v>
      </c>
      <c r="E309" s="2">
        <f>VIC_public_exposure_sites[[#This Row],[Date]]</f>
        <v>44012</v>
      </c>
      <c r="F309" s="2">
        <f>VIC_public_exposure_sites[[#This Row],[Exposure Date]]</f>
        <v>44012</v>
      </c>
      <c r="G309" s="2">
        <f>VIC_public_exposure_sites[[#This Row],[Date]]+14</f>
        <v>44026</v>
      </c>
      <c r="H309" s="2">
        <f>VIC_public_exposure_sites[[#This Row],[Onset of symptoms up to]]</f>
        <v>44026</v>
      </c>
      <c r="I309" s="2" t="s">
        <v>134</v>
      </c>
      <c r="J309" s="2"/>
      <c r="K309" s="1">
        <v>-37.759287999999998</v>
      </c>
      <c r="L309" s="1">
        <v>144.81792100000001</v>
      </c>
    </row>
    <row r="310" spans="1:12" x14ac:dyDescent="0.25">
      <c r="A310" s="4">
        <v>44012</v>
      </c>
      <c r="B310" s="1"/>
      <c r="C310" s="1" t="s">
        <v>355</v>
      </c>
      <c r="D310" s="6" t="s">
        <v>354</v>
      </c>
      <c r="E310" s="2">
        <f>VIC_public_exposure_sites[[#This Row],[Date]]</f>
        <v>44012</v>
      </c>
      <c r="F310" s="2">
        <f>VIC_public_exposure_sites[[#This Row],[Exposure Date]]</f>
        <v>44012</v>
      </c>
      <c r="G310" s="2">
        <f>VIC_public_exposure_sites[[#This Row],[Date]]+14</f>
        <v>44026</v>
      </c>
      <c r="H310" s="2">
        <f>VIC_public_exposure_sites[[#This Row],[Onset of symptoms up to]]</f>
        <v>44026</v>
      </c>
      <c r="I310" s="2" t="s">
        <v>356</v>
      </c>
      <c r="J310" s="2"/>
      <c r="K310" s="1">
        <v>-37.817743</v>
      </c>
      <c r="L310" s="1">
        <v>144.99293599999999</v>
      </c>
    </row>
    <row r="311" spans="1:12" x14ac:dyDescent="0.25">
      <c r="A311" s="4">
        <v>44012</v>
      </c>
      <c r="B311" s="1"/>
      <c r="C311" s="1" t="s">
        <v>357</v>
      </c>
      <c r="D311" s="6" t="s">
        <v>354</v>
      </c>
      <c r="E311" s="2">
        <f>VIC_public_exposure_sites[[#This Row],[Date]]</f>
        <v>44012</v>
      </c>
      <c r="F311" s="2">
        <f>VIC_public_exposure_sites[[#This Row],[Exposure Date]]</f>
        <v>44012</v>
      </c>
      <c r="G311" s="2">
        <f>VIC_public_exposure_sites[[#This Row],[Date]]+14</f>
        <v>44026</v>
      </c>
      <c r="H311" s="2">
        <f>VIC_public_exposure_sites[[#This Row],[Onset of symptoms up to]]</f>
        <v>44026</v>
      </c>
      <c r="I311" s="2" t="s">
        <v>358</v>
      </c>
      <c r="J311" s="2"/>
      <c r="K311" s="1">
        <v>-37.813381</v>
      </c>
      <c r="L311" s="1">
        <v>144.96707599999999</v>
      </c>
    </row>
    <row r="312" spans="1:12" x14ac:dyDescent="0.25">
      <c r="A312" s="4">
        <v>44012</v>
      </c>
      <c r="B312" s="1"/>
      <c r="C312" s="1" t="s">
        <v>367</v>
      </c>
      <c r="D312" s="6" t="s">
        <v>354</v>
      </c>
      <c r="E312" s="2">
        <f>VIC_public_exposure_sites[[#This Row],[Date]]</f>
        <v>44012</v>
      </c>
      <c r="F312" s="2">
        <f>VIC_public_exposure_sites[[#This Row],[Exposure Date]]</f>
        <v>44012</v>
      </c>
      <c r="G312" s="2">
        <f>VIC_public_exposure_sites[[#This Row],[Date]]+14</f>
        <v>44026</v>
      </c>
      <c r="H312" s="2">
        <f>VIC_public_exposure_sites[[#This Row],[Onset of symptoms up to]]</f>
        <v>44026</v>
      </c>
      <c r="I312" s="2" t="s">
        <v>368</v>
      </c>
      <c r="J312" s="2"/>
      <c r="K312" s="1">
        <v>-37.598146</v>
      </c>
      <c r="L312" s="1">
        <v>145.068782</v>
      </c>
    </row>
    <row r="313" spans="1:12" x14ac:dyDescent="0.25">
      <c r="A313" s="4">
        <v>44011</v>
      </c>
      <c r="B313" s="1"/>
      <c r="C313" s="1" t="s">
        <v>505</v>
      </c>
      <c r="D313" s="6" t="s">
        <v>507</v>
      </c>
      <c r="E313" s="2">
        <f>VIC_public_exposure_sites[[#This Row],[Date]]</f>
        <v>44011</v>
      </c>
      <c r="F313" s="2">
        <f>VIC_public_exposure_sites[[#This Row],[Exposure Date]]</f>
        <v>44011</v>
      </c>
      <c r="G313" s="2">
        <f>VIC_public_exposure_sites[[#This Row],[Date]]+14</f>
        <v>44025</v>
      </c>
      <c r="H313" s="2">
        <f>VIC_public_exposure_sites[[#This Row],[Onset of symptoms up to]]</f>
        <v>44025</v>
      </c>
      <c r="I313" s="2" t="s">
        <v>506</v>
      </c>
      <c r="J313" s="2"/>
      <c r="K313" s="1">
        <v>-37.862231000000001</v>
      </c>
      <c r="L313" s="1">
        <v>144.68722199999999</v>
      </c>
    </row>
    <row r="314" spans="1:12" x14ac:dyDescent="0.25">
      <c r="A314" s="4">
        <v>44011</v>
      </c>
      <c r="B314" s="1"/>
      <c r="C314" s="1" t="s">
        <v>334</v>
      </c>
      <c r="D314" s="6" t="s">
        <v>335</v>
      </c>
      <c r="E314" s="2">
        <f>VIC_public_exposure_sites[[#This Row],[Date]]</f>
        <v>44011</v>
      </c>
      <c r="F314" s="2">
        <f>VIC_public_exposure_sites[[#This Row],[Exposure Date]]</f>
        <v>44011</v>
      </c>
      <c r="G314" s="2">
        <f>VIC_public_exposure_sites[[#This Row],[Date]]+14</f>
        <v>44025</v>
      </c>
      <c r="H314" s="2">
        <f>VIC_public_exposure_sites[[#This Row],[Onset of symptoms up to]]</f>
        <v>44025</v>
      </c>
      <c r="I314" s="2" t="s">
        <v>336</v>
      </c>
      <c r="J314" s="2"/>
      <c r="K314" s="1">
        <v>-37.704737999999999</v>
      </c>
      <c r="L314" s="1">
        <v>144.86329000000001</v>
      </c>
    </row>
    <row r="315" spans="1:12" x14ac:dyDescent="0.25">
      <c r="A315" s="4">
        <v>44011</v>
      </c>
      <c r="B315" s="1"/>
      <c r="C315" s="1" t="s">
        <v>337</v>
      </c>
      <c r="D315" s="6" t="s">
        <v>335</v>
      </c>
      <c r="E315" s="2">
        <f>VIC_public_exposure_sites[[#This Row],[Date]]</f>
        <v>44011</v>
      </c>
      <c r="F315" s="2">
        <f>VIC_public_exposure_sites[[#This Row],[Exposure Date]]</f>
        <v>44011</v>
      </c>
      <c r="G315" s="2">
        <f>VIC_public_exposure_sites[[#This Row],[Date]]+14</f>
        <v>44025</v>
      </c>
      <c r="H315" s="2">
        <f>VIC_public_exposure_sites[[#This Row],[Onset of symptoms up to]]</f>
        <v>44025</v>
      </c>
      <c r="I315" s="2" t="s">
        <v>338</v>
      </c>
      <c r="J315" s="2"/>
      <c r="K315" s="1">
        <v>-37.815499000000003</v>
      </c>
      <c r="L315" s="1">
        <v>144.96588199999999</v>
      </c>
    </row>
    <row r="316" spans="1:12" x14ac:dyDescent="0.25">
      <c r="A316" s="4">
        <v>44011</v>
      </c>
      <c r="B316" s="1"/>
      <c r="C316" s="1" t="s">
        <v>343</v>
      </c>
      <c r="D316" s="6" t="s">
        <v>335</v>
      </c>
      <c r="E316" s="2">
        <f>VIC_public_exposure_sites[[#This Row],[Date]]</f>
        <v>44011</v>
      </c>
      <c r="F316" s="2">
        <f>VIC_public_exposure_sites[[#This Row],[Exposure Date]]</f>
        <v>44011</v>
      </c>
      <c r="G316" s="2">
        <f>VIC_public_exposure_sites[[#This Row],[Date]]+14</f>
        <v>44025</v>
      </c>
      <c r="H316" s="2">
        <f>VIC_public_exposure_sites[[#This Row],[Onset of symptoms up to]]</f>
        <v>44025</v>
      </c>
      <c r="I316" s="2" t="s">
        <v>344</v>
      </c>
      <c r="J316" s="2"/>
      <c r="K316" s="1">
        <v>-37.724684000000003</v>
      </c>
      <c r="L316" s="1">
        <v>144.94000800000001</v>
      </c>
    </row>
    <row r="317" spans="1:12" x14ac:dyDescent="0.25">
      <c r="A317" s="4">
        <v>44011</v>
      </c>
      <c r="B317" s="1"/>
      <c r="C317" s="1" t="s">
        <v>345</v>
      </c>
      <c r="D317" s="6" t="s">
        <v>335</v>
      </c>
      <c r="E317" s="2">
        <f>VIC_public_exposure_sites[[#This Row],[Date]]</f>
        <v>44011</v>
      </c>
      <c r="F317" s="2">
        <f>VIC_public_exposure_sites[[#This Row],[Exposure Date]]</f>
        <v>44011</v>
      </c>
      <c r="G317" s="2">
        <f>VIC_public_exposure_sites[[#This Row],[Date]]+14</f>
        <v>44025</v>
      </c>
      <c r="H317" s="2">
        <f>VIC_public_exposure_sites[[#This Row],[Onset of symptoms up to]]</f>
        <v>44025</v>
      </c>
      <c r="I317" s="2" t="s">
        <v>346</v>
      </c>
      <c r="J317" s="2"/>
      <c r="K317" s="1">
        <v>-37.752048000000002</v>
      </c>
      <c r="L317" s="1">
        <v>144.97052600000001</v>
      </c>
    </row>
    <row r="318" spans="1:12" x14ac:dyDescent="0.25">
      <c r="A318" s="4">
        <v>44011</v>
      </c>
      <c r="B318" s="1"/>
      <c r="C318" s="1" t="s">
        <v>347</v>
      </c>
      <c r="D318" s="6" t="s">
        <v>335</v>
      </c>
      <c r="E318" s="2">
        <f>VIC_public_exposure_sites[[#This Row],[Date]]</f>
        <v>44011</v>
      </c>
      <c r="F318" s="2">
        <f>VIC_public_exposure_sites[[#This Row],[Exposure Date]]</f>
        <v>44011</v>
      </c>
      <c r="G318" s="2">
        <f>VIC_public_exposure_sites[[#This Row],[Date]]+14</f>
        <v>44025</v>
      </c>
      <c r="H318" s="2">
        <f>VIC_public_exposure_sites[[#This Row],[Onset of symptoms up to]]</f>
        <v>44025</v>
      </c>
      <c r="I318" s="2" t="s">
        <v>348</v>
      </c>
      <c r="J318" s="2"/>
      <c r="K318" s="1">
        <v>-37.787776000000001</v>
      </c>
      <c r="L318" s="1">
        <v>144.82983899999999</v>
      </c>
    </row>
    <row r="319" spans="1:12" x14ac:dyDescent="0.25">
      <c r="A319" s="4">
        <v>44011</v>
      </c>
      <c r="B319" s="1"/>
      <c r="C319" s="1" t="s">
        <v>349</v>
      </c>
      <c r="D319" s="6" t="s">
        <v>335</v>
      </c>
      <c r="E319" s="2">
        <f>VIC_public_exposure_sites[[#This Row],[Date]]</f>
        <v>44011</v>
      </c>
      <c r="F319" s="2">
        <f>VIC_public_exposure_sites[[#This Row],[Exposure Date]]</f>
        <v>44011</v>
      </c>
      <c r="G319" s="2">
        <f>VIC_public_exposure_sites[[#This Row],[Date]]+14</f>
        <v>44025</v>
      </c>
      <c r="H319" s="2">
        <f>VIC_public_exposure_sites[[#This Row],[Onset of symptoms up to]]</f>
        <v>44025</v>
      </c>
      <c r="I319" s="2" t="s">
        <v>350</v>
      </c>
      <c r="J319" s="2"/>
      <c r="K319" s="1">
        <v>-37.817825999999997</v>
      </c>
      <c r="L319" s="1">
        <v>144.878737</v>
      </c>
    </row>
    <row r="320" spans="1:12" x14ac:dyDescent="0.25">
      <c r="A320" s="4">
        <v>44011</v>
      </c>
      <c r="B320" s="1"/>
      <c r="C320" s="1" t="s">
        <v>351</v>
      </c>
      <c r="D320" s="6" t="s">
        <v>335</v>
      </c>
      <c r="E320" s="2">
        <f>VIC_public_exposure_sites[[#This Row],[Date]]</f>
        <v>44011</v>
      </c>
      <c r="F320" s="2">
        <f>VIC_public_exposure_sites[[#This Row],[Exposure Date]]</f>
        <v>44011</v>
      </c>
      <c r="G320" s="2">
        <f>VIC_public_exposure_sites[[#This Row],[Date]]+14</f>
        <v>44025</v>
      </c>
      <c r="H320" s="2">
        <f>VIC_public_exposure_sites[[#This Row],[Onset of symptoms up to]]</f>
        <v>44025</v>
      </c>
      <c r="I320" s="2" t="s">
        <v>352</v>
      </c>
      <c r="J320" s="2"/>
      <c r="K320" s="1">
        <v>-37.785682999999999</v>
      </c>
      <c r="L320" s="1">
        <v>144.99415400000001</v>
      </c>
    </row>
    <row r="321" spans="1:12" x14ac:dyDescent="0.25">
      <c r="A321" s="4">
        <v>44010</v>
      </c>
      <c r="B321" s="1"/>
      <c r="C321" s="1" t="s">
        <v>328</v>
      </c>
      <c r="D321" s="6" t="s">
        <v>316</v>
      </c>
      <c r="E321" s="2">
        <f>VIC_public_exposure_sites[[#This Row],[Date]]</f>
        <v>44010</v>
      </c>
      <c r="F321" s="2">
        <f>VIC_public_exposure_sites[[#This Row],[Exposure Date]]</f>
        <v>44010</v>
      </c>
      <c r="G321" s="2">
        <f>VIC_public_exposure_sites[[#This Row],[Date]]+14</f>
        <v>44024</v>
      </c>
      <c r="H321" s="2">
        <f>VIC_public_exposure_sites[[#This Row],[Onset of symptoms up to]]</f>
        <v>44024</v>
      </c>
      <c r="I321" s="2" t="s">
        <v>329</v>
      </c>
      <c r="J321" s="2"/>
      <c r="K321" s="1">
        <v>-37.812263999999999</v>
      </c>
      <c r="L321" s="1">
        <v>144.991241</v>
      </c>
    </row>
    <row r="322" spans="1:12" x14ac:dyDescent="0.25">
      <c r="A322" s="4">
        <v>44010</v>
      </c>
      <c r="B322" s="1"/>
      <c r="C322" s="1" t="s">
        <v>330</v>
      </c>
      <c r="D322" s="6" t="s">
        <v>316</v>
      </c>
      <c r="E322" s="2">
        <f>VIC_public_exposure_sites[[#This Row],[Date]]</f>
        <v>44010</v>
      </c>
      <c r="F322" s="2">
        <f>VIC_public_exposure_sites[[#This Row],[Exposure Date]]</f>
        <v>44010</v>
      </c>
      <c r="G322" s="2">
        <f>VIC_public_exposure_sites[[#This Row],[Date]]+14</f>
        <v>44024</v>
      </c>
      <c r="H322" s="2">
        <f>VIC_public_exposure_sites[[#This Row],[Onset of symptoms up to]]</f>
        <v>44024</v>
      </c>
      <c r="I322" s="2" t="s">
        <v>331</v>
      </c>
      <c r="J322" s="2"/>
      <c r="K322" s="1">
        <v>-37.813934000000003</v>
      </c>
      <c r="L322" s="1">
        <v>144.999135</v>
      </c>
    </row>
    <row r="323" spans="1:12" x14ac:dyDescent="0.25">
      <c r="A323" s="4">
        <v>44010</v>
      </c>
      <c r="B323" s="1"/>
      <c r="C323" s="1" t="s">
        <v>333</v>
      </c>
      <c r="D323" s="6" t="s">
        <v>316</v>
      </c>
      <c r="E323" s="2">
        <f>VIC_public_exposure_sites[[#This Row],[Date]]</f>
        <v>44010</v>
      </c>
      <c r="F323" s="2">
        <f>VIC_public_exposure_sites[[#This Row],[Exposure Date]]</f>
        <v>44010</v>
      </c>
      <c r="G323" s="2">
        <f>VIC_public_exposure_sites[[#This Row],[Date]]+14</f>
        <v>44024</v>
      </c>
      <c r="H323" s="2">
        <f>VIC_public_exposure_sites[[#This Row],[Onset of symptoms up to]]</f>
        <v>44024</v>
      </c>
      <c r="I323" s="2" t="s">
        <v>332</v>
      </c>
      <c r="J323" s="2"/>
      <c r="K323" s="1">
        <v>-37.816929999999999</v>
      </c>
      <c r="L323" s="1">
        <v>144.96229600000001</v>
      </c>
    </row>
    <row r="324" spans="1:12" x14ac:dyDescent="0.25">
      <c r="A324" s="4">
        <v>44009</v>
      </c>
      <c r="B324" s="1"/>
      <c r="C324" s="1" t="s">
        <v>313</v>
      </c>
      <c r="D324" s="6" t="s">
        <v>309</v>
      </c>
      <c r="E324" s="2">
        <f>VIC_public_exposure_sites[[#This Row],[Date]]</f>
        <v>44009</v>
      </c>
      <c r="F324" s="2">
        <f>VIC_public_exposure_sites[[#This Row],[Exposure Date]]</f>
        <v>44009</v>
      </c>
      <c r="G324" s="2">
        <f>VIC_public_exposure_sites[[#This Row],[Date]]+14</f>
        <v>44023</v>
      </c>
      <c r="H324" s="2">
        <f>VIC_public_exposure_sites[[#This Row],[Onset of symptoms up to]]</f>
        <v>44023</v>
      </c>
      <c r="I324" s="2" t="s">
        <v>314</v>
      </c>
      <c r="J324" s="2"/>
      <c r="K324" s="1">
        <v>-37.798907999999997</v>
      </c>
      <c r="L324" s="1">
        <v>144.956176</v>
      </c>
    </row>
    <row r="325" spans="1:12" x14ac:dyDescent="0.25">
      <c r="A325" s="4">
        <v>44008</v>
      </c>
      <c r="B325" s="1"/>
      <c r="C325" s="1" t="s">
        <v>359</v>
      </c>
      <c r="D325" s="6" t="s">
        <v>354</v>
      </c>
      <c r="E325" s="2">
        <f>VIC_public_exposure_sites[[#This Row],[Date]]</f>
        <v>44008</v>
      </c>
      <c r="F325" s="2">
        <f>VIC_public_exposure_sites[[#This Row],[Exposure Date]]</f>
        <v>44008</v>
      </c>
      <c r="G325" s="2">
        <f>VIC_public_exposure_sites[[#This Row],[Date]]+14</f>
        <v>44022</v>
      </c>
      <c r="H325" s="2">
        <f>VIC_public_exposure_sites[[#This Row],[Onset of symptoms up to]]</f>
        <v>44022</v>
      </c>
      <c r="I325" s="2" t="s">
        <v>360</v>
      </c>
      <c r="J325" s="2"/>
      <c r="K325" s="1">
        <v>-37.870336000000002</v>
      </c>
      <c r="L325" s="1">
        <v>144.69656900000001</v>
      </c>
    </row>
    <row r="326" spans="1:12" x14ac:dyDescent="0.25">
      <c r="A326" s="4">
        <v>44008</v>
      </c>
      <c r="B326" s="1"/>
      <c r="C326" s="1" t="s">
        <v>361</v>
      </c>
      <c r="D326" s="6" t="s">
        <v>354</v>
      </c>
      <c r="E326" s="2">
        <f>VIC_public_exposure_sites[[#This Row],[Date]]</f>
        <v>44008</v>
      </c>
      <c r="F326" s="2">
        <f>VIC_public_exposure_sites[[#This Row],[Exposure Date]]</f>
        <v>44008</v>
      </c>
      <c r="G326" s="2">
        <f>VIC_public_exposure_sites[[#This Row],[Date]]+14</f>
        <v>44022</v>
      </c>
      <c r="H326" s="2">
        <f>VIC_public_exposure_sites[[#This Row],[Onset of symptoms up to]]</f>
        <v>44022</v>
      </c>
      <c r="I326" s="2" t="s">
        <v>362</v>
      </c>
      <c r="J326" s="2"/>
      <c r="K326" s="1">
        <v>-37.735123000000002</v>
      </c>
      <c r="L326" s="1">
        <v>144.73873599999999</v>
      </c>
    </row>
    <row r="327" spans="1:12" x14ac:dyDescent="0.25">
      <c r="A327" s="4">
        <v>44008</v>
      </c>
      <c r="B327" s="1"/>
      <c r="C327" s="1" t="s">
        <v>363</v>
      </c>
      <c r="D327" s="6" t="s">
        <v>354</v>
      </c>
      <c r="E327" s="2">
        <f>VIC_public_exposure_sites[[#This Row],[Date]]</f>
        <v>44008</v>
      </c>
      <c r="F327" s="2">
        <f>VIC_public_exposure_sites[[#This Row],[Exposure Date]]</f>
        <v>44008</v>
      </c>
      <c r="G327" s="2">
        <f>VIC_public_exposure_sites[[#This Row],[Date]]+14</f>
        <v>44022</v>
      </c>
      <c r="H327" s="2">
        <f>VIC_public_exposure_sites[[#This Row],[Onset of symptoms up to]]</f>
        <v>44022</v>
      </c>
      <c r="I327" s="2" t="s">
        <v>364</v>
      </c>
      <c r="J327" s="2"/>
      <c r="K327" s="1">
        <v>-37.581978999999997</v>
      </c>
      <c r="L327" s="1">
        <v>144.90595099999999</v>
      </c>
    </row>
    <row r="328" spans="1:12" x14ac:dyDescent="0.25">
      <c r="A328" s="4">
        <v>44008</v>
      </c>
      <c r="B328" s="1"/>
      <c r="C328" s="1" t="s">
        <v>365</v>
      </c>
      <c r="D328" s="6" t="s">
        <v>354</v>
      </c>
      <c r="E328" s="2">
        <f>VIC_public_exposure_sites[[#This Row],[Date]]</f>
        <v>44008</v>
      </c>
      <c r="F328" s="2">
        <f>VIC_public_exposure_sites[[#This Row],[Exposure Date]]</f>
        <v>44008</v>
      </c>
      <c r="G328" s="2">
        <f>VIC_public_exposure_sites[[#This Row],[Date]]+14</f>
        <v>44022</v>
      </c>
      <c r="H328" s="2">
        <f>VIC_public_exposure_sites[[#This Row],[Onset of symptoms up to]]</f>
        <v>44022</v>
      </c>
      <c r="I328" s="2" t="s">
        <v>366</v>
      </c>
      <c r="J328" s="2"/>
      <c r="K328" s="1">
        <v>-37.715969999999999</v>
      </c>
      <c r="L328" s="1">
        <v>144.93582599999999</v>
      </c>
    </row>
    <row r="329" spans="1:12" x14ac:dyDescent="0.25">
      <c r="A329" s="4">
        <v>44008</v>
      </c>
      <c r="B329" s="1"/>
      <c r="C329" s="1" t="s">
        <v>339</v>
      </c>
      <c r="D329" s="6" t="s">
        <v>335</v>
      </c>
      <c r="E329" s="2">
        <f>VIC_public_exposure_sites[[#This Row],[Date]]</f>
        <v>44008</v>
      </c>
      <c r="F329" s="2">
        <f>VIC_public_exposure_sites[[#This Row],[Exposure Date]]</f>
        <v>44008</v>
      </c>
      <c r="G329" s="2">
        <f>VIC_public_exposure_sites[[#This Row],[Date]]+14</f>
        <v>44022</v>
      </c>
      <c r="H329" s="2">
        <f>VIC_public_exposure_sites[[#This Row],[Onset of symptoms up to]]</f>
        <v>44022</v>
      </c>
      <c r="I329" s="2" t="s">
        <v>340</v>
      </c>
      <c r="J329" s="2"/>
      <c r="K329" s="1">
        <v>-37.749540000000003</v>
      </c>
      <c r="L329" s="1">
        <v>144.883252</v>
      </c>
    </row>
    <row r="330" spans="1:12" x14ac:dyDescent="0.25">
      <c r="A330" s="4">
        <v>44008</v>
      </c>
      <c r="B330" s="1"/>
      <c r="C330" s="1" t="s">
        <v>341</v>
      </c>
      <c r="D330" s="6" t="s">
        <v>335</v>
      </c>
      <c r="E330" s="2">
        <f>VIC_public_exposure_sites[[#This Row],[Date]]</f>
        <v>44008</v>
      </c>
      <c r="F330" s="2">
        <f>VIC_public_exposure_sites[[#This Row],[Exposure Date]]</f>
        <v>44008</v>
      </c>
      <c r="G330" s="2">
        <f>VIC_public_exposure_sites[[#This Row],[Date]]+14</f>
        <v>44022</v>
      </c>
      <c r="H330" s="2">
        <f>VIC_public_exposure_sites[[#This Row],[Onset of symptoms up to]]</f>
        <v>44022</v>
      </c>
      <c r="I330" s="2" t="s">
        <v>342</v>
      </c>
      <c r="J330" s="2"/>
      <c r="K330" s="1">
        <v>-37.754925999999998</v>
      </c>
      <c r="L330" s="1">
        <v>144.96632399999999</v>
      </c>
    </row>
    <row r="331" spans="1:12" x14ac:dyDescent="0.25">
      <c r="A331" s="4">
        <v>44008</v>
      </c>
      <c r="B331" s="1"/>
      <c r="C331" s="1" t="s">
        <v>315</v>
      </c>
      <c r="D331" s="6" t="s">
        <v>316</v>
      </c>
      <c r="E331" s="2">
        <f>VIC_public_exposure_sites[[#This Row],[Date]]</f>
        <v>44008</v>
      </c>
      <c r="F331" s="2">
        <f>VIC_public_exposure_sites[[#This Row],[Exposure Date]]</f>
        <v>44008</v>
      </c>
      <c r="G331" s="2">
        <f>VIC_public_exposure_sites[[#This Row],[Date]]+14</f>
        <v>44022</v>
      </c>
      <c r="H331" s="2">
        <f>VIC_public_exposure_sites[[#This Row],[Onset of symptoms up to]]</f>
        <v>44022</v>
      </c>
      <c r="I331" s="2" t="s">
        <v>317</v>
      </c>
      <c r="J331" s="2"/>
      <c r="K331" s="1">
        <v>-37.875675000000001</v>
      </c>
      <c r="L331" s="1">
        <v>144.79145</v>
      </c>
    </row>
    <row r="332" spans="1:12" x14ac:dyDescent="0.25">
      <c r="A332" s="4">
        <v>44008</v>
      </c>
      <c r="B332" s="1"/>
      <c r="C332" s="1" t="s">
        <v>318</v>
      </c>
      <c r="D332" s="6" t="s">
        <v>316</v>
      </c>
      <c r="E332" s="2">
        <f>VIC_public_exposure_sites[[#This Row],[Date]]</f>
        <v>44008</v>
      </c>
      <c r="F332" s="2">
        <f>VIC_public_exposure_sites[[#This Row],[Exposure Date]]</f>
        <v>44008</v>
      </c>
      <c r="G332" s="2">
        <f>VIC_public_exposure_sites[[#This Row],[Date]]+14</f>
        <v>44022</v>
      </c>
      <c r="H332" s="2">
        <f>VIC_public_exposure_sites[[#This Row],[Onset of symptoms up to]]</f>
        <v>44022</v>
      </c>
      <c r="I332" s="2" t="s">
        <v>319</v>
      </c>
      <c r="J332" s="2"/>
      <c r="K332" s="1">
        <v>-37.601756000000002</v>
      </c>
      <c r="L332" s="1">
        <v>144.90538599999999</v>
      </c>
    </row>
    <row r="333" spans="1:12" x14ac:dyDescent="0.25">
      <c r="A333" s="4">
        <v>44008</v>
      </c>
      <c r="B333" s="1"/>
      <c r="C333" s="1" t="s">
        <v>320</v>
      </c>
      <c r="D333" s="6" t="s">
        <v>316</v>
      </c>
      <c r="E333" s="2">
        <f>VIC_public_exposure_sites[[#This Row],[Date]]</f>
        <v>44008</v>
      </c>
      <c r="F333" s="2">
        <f>VIC_public_exposure_sites[[#This Row],[Exposure Date]]</f>
        <v>44008</v>
      </c>
      <c r="G333" s="2">
        <f>VIC_public_exposure_sites[[#This Row],[Date]]+14</f>
        <v>44022</v>
      </c>
      <c r="H333" s="2">
        <f>VIC_public_exposure_sites[[#This Row],[Onset of symptoms up to]]</f>
        <v>44022</v>
      </c>
      <c r="I333" s="2" t="s">
        <v>321</v>
      </c>
      <c r="J333" s="2"/>
      <c r="K333" s="1">
        <v>-37.778016999999998</v>
      </c>
      <c r="L333" s="1">
        <v>144.88926599999999</v>
      </c>
    </row>
    <row r="334" spans="1:12" x14ac:dyDescent="0.25">
      <c r="A334" s="4">
        <v>44008</v>
      </c>
      <c r="B334" s="1"/>
      <c r="C334" s="1" t="s">
        <v>322</v>
      </c>
      <c r="D334" s="6" t="s">
        <v>316</v>
      </c>
      <c r="E334" s="2">
        <f>VIC_public_exposure_sites[[#This Row],[Date]]</f>
        <v>44008</v>
      </c>
      <c r="F334" s="2">
        <f>VIC_public_exposure_sites[[#This Row],[Exposure Date]]</f>
        <v>44008</v>
      </c>
      <c r="G334" s="2">
        <f>VIC_public_exposure_sites[[#This Row],[Date]]+14</f>
        <v>44022</v>
      </c>
      <c r="H334" s="2">
        <f>VIC_public_exposure_sites[[#This Row],[Onset of symptoms up to]]</f>
        <v>44022</v>
      </c>
      <c r="I334" s="2" t="s">
        <v>323</v>
      </c>
      <c r="J334" s="2"/>
      <c r="K334" s="1">
        <v>-37.799002000000002</v>
      </c>
      <c r="L334" s="1">
        <v>144.894926</v>
      </c>
    </row>
    <row r="335" spans="1:12" x14ac:dyDescent="0.25">
      <c r="A335" s="4">
        <v>44008</v>
      </c>
      <c r="B335" s="1"/>
      <c r="C335" s="1" t="s">
        <v>324</v>
      </c>
      <c r="D335" s="6" t="s">
        <v>316</v>
      </c>
      <c r="E335" s="2">
        <f>VIC_public_exposure_sites[[#This Row],[Date]]</f>
        <v>44008</v>
      </c>
      <c r="F335" s="2">
        <f>VIC_public_exposure_sites[[#This Row],[Exposure Date]]</f>
        <v>44008</v>
      </c>
      <c r="G335" s="2">
        <f>VIC_public_exposure_sites[[#This Row],[Date]]+14</f>
        <v>44022</v>
      </c>
      <c r="H335" s="2">
        <f>VIC_public_exposure_sites[[#This Row],[Onset of symptoms up to]]</f>
        <v>44022</v>
      </c>
      <c r="I335" s="2" t="s">
        <v>325</v>
      </c>
      <c r="J335" s="2"/>
      <c r="K335" s="1">
        <v>-37.837111999999998</v>
      </c>
      <c r="L335" s="1">
        <v>144.94159500000001</v>
      </c>
    </row>
    <row r="336" spans="1:12" x14ac:dyDescent="0.25">
      <c r="A336" s="4">
        <v>44008</v>
      </c>
      <c r="B336" s="1"/>
      <c r="C336" s="1" t="s">
        <v>326</v>
      </c>
      <c r="D336" s="6" t="s">
        <v>316</v>
      </c>
      <c r="E336" s="2">
        <f>VIC_public_exposure_sites[[#This Row],[Date]]</f>
        <v>44008</v>
      </c>
      <c r="F336" s="2">
        <f>VIC_public_exposure_sites[[#This Row],[Exposure Date]]</f>
        <v>44008</v>
      </c>
      <c r="G336" s="2">
        <f>VIC_public_exposure_sites[[#This Row],[Date]]+14</f>
        <v>44022</v>
      </c>
      <c r="H336" s="2">
        <f>VIC_public_exposure_sites[[#This Row],[Onset of symptoms up to]]</f>
        <v>44022</v>
      </c>
      <c r="I336" s="2" t="s">
        <v>327</v>
      </c>
      <c r="J336" s="2"/>
      <c r="K336" s="1">
        <v>-37.854528999999999</v>
      </c>
      <c r="L336" s="1">
        <v>144.721868</v>
      </c>
    </row>
    <row r="337" spans="1:12" x14ac:dyDescent="0.25">
      <c r="A337" s="4">
        <v>44008</v>
      </c>
      <c r="B337" s="1"/>
      <c r="C337" s="1" t="s">
        <v>308</v>
      </c>
      <c r="D337" s="6" t="s">
        <v>309</v>
      </c>
      <c r="E337" s="2">
        <f>VIC_public_exposure_sites[[#This Row],[Date]]</f>
        <v>44008</v>
      </c>
      <c r="F337" s="2">
        <f>VIC_public_exposure_sites[[#This Row],[Exposure Date]]</f>
        <v>44008</v>
      </c>
      <c r="G337" s="2">
        <f>VIC_public_exposure_sites[[#This Row],[Date]]+14</f>
        <v>44022</v>
      </c>
      <c r="H337" s="2">
        <f>VIC_public_exposure_sites[[#This Row],[Onset of symptoms up to]]</f>
        <v>44022</v>
      </c>
      <c r="I337" s="2" t="s">
        <v>310</v>
      </c>
      <c r="J337" s="2"/>
      <c r="K337" s="1">
        <v>-37.774352</v>
      </c>
      <c r="L337" s="1">
        <v>144.92733000000001</v>
      </c>
    </row>
    <row r="338" spans="1:12" x14ac:dyDescent="0.25">
      <c r="A338" s="4">
        <v>44008</v>
      </c>
      <c r="B338" s="1"/>
      <c r="C338" s="1" t="s">
        <v>311</v>
      </c>
      <c r="D338" s="6" t="s">
        <v>309</v>
      </c>
      <c r="E338" s="2">
        <f>VIC_public_exposure_sites[[#This Row],[Date]]</f>
        <v>44008</v>
      </c>
      <c r="F338" s="2">
        <f>VIC_public_exposure_sites[[#This Row],[Exposure Date]]</f>
        <v>44008</v>
      </c>
      <c r="G338" s="2">
        <f>VIC_public_exposure_sites[[#This Row],[Date]]+14</f>
        <v>44022</v>
      </c>
      <c r="H338" s="2">
        <f>VIC_public_exposure_sites[[#This Row],[Onset of symptoms up to]]</f>
        <v>44022</v>
      </c>
      <c r="I338" s="2" t="s">
        <v>312</v>
      </c>
      <c r="J338" s="2"/>
      <c r="K338" s="1">
        <v>-37.755175999999999</v>
      </c>
      <c r="L338" s="1">
        <v>144.90226000000001</v>
      </c>
    </row>
    <row r="339" spans="1:12" x14ac:dyDescent="0.25">
      <c r="A339" s="4">
        <v>44007</v>
      </c>
      <c r="B339" s="1"/>
      <c r="C339" s="1" t="s">
        <v>299</v>
      </c>
      <c r="D339" s="6" t="s">
        <v>300</v>
      </c>
      <c r="E339" s="2">
        <f>VIC_public_exposure_sites[[#This Row],[Date]]</f>
        <v>44007</v>
      </c>
      <c r="F339" s="2">
        <f>VIC_public_exposure_sites[[#This Row],[Exposure Date]]</f>
        <v>44007</v>
      </c>
      <c r="G339" s="2">
        <f>VIC_public_exposure_sites[[#This Row],[Date]]+14</f>
        <v>44021</v>
      </c>
      <c r="H339" s="2">
        <f>VIC_public_exposure_sites[[#This Row],[Onset of symptoms up to]]</f>
        <v>44021</v>
      </c>
      <c r="I339" s="2" t="s">
        <v>301</v>
      </c>
      <c r="J339" s="2"/>
      <c r="K339" s="1">
        <v>-37.658638000000003</v>
      </c>
      <c r="L339" s="1">
        <v>145.076922</v>
      </c>
    </row>
    <row r="340" spans="1:12" x14ac:dyDescent="0.25">
      <c r="A340" s="4">
        <v>44007</v>
      </c>
      <c r="B340" s="1"/>
      <c r="C340" s="1" t="s">
        <v>302</v>
      </c>
      <c r="D340" s="6" t="s">
        <v>300</v>
      </c>
      <c r="E340" s="2">
        <f>VIC_public_exposure_sites[[#This Row],[Date]]</f>
        <v>44007</v>
      </c>
      <c r="F340" s="2">
        <f>VIC_public_exposure_sites[[#This Row],[Exposure Date]]</f>
        <v>44007</v>
      </c>
      <c r="G340" s="2">
        <f>VIC_public_exposure_sites[[#This Row],[Date]]+14</f>
        <v>44021</v>
      </c>
      <c r="H340" s="2">
        <f>VIC_public_exposure_sites[[#This Row],[Onset of symptoms up to]]</f>
        <v>44021</v>
      </c>
      <c r="I340" s="2" t="s">
        <v>303</v>
      </c>
      <c r="J340" s="2"/>
      <c r="K340" s="1">
        <v>-37.675500999999997</v>
      </c>
      <c r="L340" s="1">
        <v>145.135999</v>
      </c>
    </row>
    <row r="341" spans="1:12" x14ac:dyDescent="0.25">
      <c r="A341" s="4">
        <v>44007</v>
      </c>
      <c r="B341" s="1"/>
      <c r="C341" s="1" t="s">
        <v>304</v>
      </c>
      <c r="D341" s="6" t="s">
        <v>300</v>
      </c>
      <c r="E341" s="2">
        <f>VIC_public_exposure_sites[[#This Row],[Date]]</f>
        <v>44007</v>
      </c>
      <c r="F341" s="2">
        <f>VIC_public_exposure_sites[[#This Row],[Exposure Date]]</f>
        <v>44007</v>
      </c>
      <c r="G341" s="2">
        <f>VIC_public_exposure_sites[[#This Row],[Date]]+14</f>
        <v>44021</v>
      </c>
      <c r="H341" s="2">
        <f>VIC_public_exposure_sites[[#This Row],[Onset of symptoms up to]]</f>
        <v>44021</v>
      </c>
      <c r="I341" s="2" t="s">
        <v>305</v>
      </c>
      <c r="J341" s="2"/>
      <c r="K341" s="1">
        <v>-37.819298000000003</v>
      </c>
      <c r="L341" s="1">
        <v>145.12926300000001</v>
      </c>
    </row>
    <row r="342" spans="1:12" x14ac:dyDescent="0.25">
      <c r="A342" s="4">
        <v>44007</v>
      </c>
      <c r="B342" s="1"/>
      <c r="C342" s="1" t="s">
        <v>306</v>
      </c>
      <c r="D342" s="6" t="s">
        <v>300</v>
      </c>
      <c r="E342" s="2">
        <f>VIC_public_exposure_sites[[#This Row],[Date]]</f>
        <v>44007</v>
      </c>
      <c r="F342" s="2">
        <f>VIC_public_exposure_sites[[#This Row],[Exposure Date]]</f>
        <v>44007</v>
      </c>
      <c r="G342" s="2">
        <f>VIC_public_exposure_sites[[#This Row],[Date]]+14</f>
        <v>44021</v>
      </c>
      <c r="H342" s="2">
        <f>VIC_public_exposure_sites[[#This Row],[Onset of symptoms up to]]</f>
        <v>44021</v>
      </c>
      <c r="I342" s="2" t="s">
        <v>307</v>
      </c>
      <c r="J342" s="2"/>
      <c r="K342" s="1">
        <v>-37.791184999999999</v>
      </c>
      <c r="L342" s="1">
        <v>144.88693699999999</v>
      </c>
    </row>
    <row r="343" spans="1:12" x14ac:dyDescent="0.25">
      <c r="A343" s="4">
        <v>44005</v>
      </c>
      <c r="B343" s="1"/>
      <c r="C343" s="1" t="s">
        <v>297</v>
      </c>
      <c r="D343" s="6" t="s">
        <v>296</v>
      </c>
      <c r="E343" s="2">
        <f>VIC_public_exposure_sites[[#This Row],[Date]]</f>
        <v>44005</v>
      </c>
      <c r="F343" s="2">
        <f>VIC_public_exposure_sites[[#This Row],[Exposure Date]]</f>
        <v>44005</v>
      </c>
      <c r="G343" s="2">
        <f>VIC_public_exposure_sites[[#This Row],[Date]]+14</f>
        <v>44019</v>
      </c>
      <c r="H343" s="2">
        <f>VIC_public_exposure_sites[[#This Row],[Onset of symptoms up to]]</f>
        <v>44019</v>
      </c>
      <c r="I343" s="2" t="s">
        <v>298</v>
      </c>
      <c r="J343" s="2"/>
      <c r="K343" s="1">
        <v>-37.655759000000003</v>
      </c>
      <c r="L343" s="1">
        <v>145.032038</v>
      </c>
    </row>
    <row r="344" spans="1:12" x14ac:dyDescent="0.25">
      <c r="A344" s="4">
        <v>44004</v>
      </c>
      <c r="B344" s="1"/>
      <c r="C344" s="1" t="s">
        <v>286</v>
      </c>
      <c r="D344" s="7" t="s">
        <v>291</v>
      </c>
      <c r="E344" s="2">
        <f>VIC_public_exposure_sites[[#This Row],[Date]]</f>
        <v>44004</v>
      </c>
      <c r="F344" s="2">
        <f>VIC_public_exposure_sites[[#This Row],[Exposure Date]]</f>
        <v>44004</v>
      </c>
      <c r="G344" s="2">
        <f>VIC_public_exposure_sites[[#This Row],[Date]]+14</f>
        <v>44018</v>
      </c>
      <c r="H344" s="2">
        <f>VIC_public_exposure_sites[[#This Row],[Onset of symptoms up to]]</f>
        <v>44018</v>
      </c>
      <c r="I344" s="2" t="s">
        <v>287</v>
      </c>
      <c r="J344" s="2"/>
      <c r="K344" s="1">
        <v>-37.764884000000002</v>
      </c>
      <c r="L344" s="1">
        <v>144.97960599999999</v>
      </c>
    </row>
    <row r="345" spans="1:12" x14ac:dyDescent="0.25">
      <c r="A345" s="4">
        <v>44004</v>
      </c>
      <c r="B345" s="1"/>
      <c r="C345" s="1" t="s">
        <v>289</v>
      </c>
      <c r="D345" s="7" t="s">
        <v>291</v>
      </c>
      <c r="E345" s="2">
        <f>VIC_public_exposure_sites[[#This Row],[Date]]</f>
        <v>44004</v>
      </c>
      <c r="F345" s="2">
        <f>VIC_public_exposure_sites[[#This Row],[Exposure Date]]</f>
        <v>44004</v>
      </c>
      <c r="G345" s="2">
        <f>VIC_public_exposure_sites[[#This Row],[Date]]+14</f>
        <v>44018</v>
      </c>
      <c r="H345" s="2">
        <f>VIC_public_exposure_sites[[#This Row],[Onset of symptoms up to]]</f>
        <v>44018</v>
      </c>
      <c r="I345" s="2" t="s">
        <v>288</v>
      </c>
      <c r="J345" s="2"/>
      <c r="K345" s="1">
        <v>-37.717148999999999</v>
      </c>
      <c r="L345" s="1">
        <v>144.80886699999999</v>
      </c>
    </row>
    <row r="346" spans="1:12" x14ac:dyDescent="0.25">
      <c r="A346" s="4">
        <v>44003</v>
      </c>
      <c r="B346" s="1"/>
      <c r="C346" s="1" t="s">
        <v>283</v>
      </c>
      <c r="D346" s="6" t="s">
        <v>284</v>
      </c>
      <c r="E346" s="2">
        <f>VIC_public_exposure_sites[[#This Row],[Date]]</f>
        <v>44003</v>
      </c>
      <c r="F346" s="2">
        <f>VIC_public_exposure_sites[[#This Row],[Exposure Date]]</f>
        <v>44003</v>
      </c>
      <c r="G346" s="2">
        <f>VIC_public_exposure_sites[[#This Row],[Date]]+14</f>
        <v>44017</v>
      </c>
      <c r="H346" s="2">
        <f>VIC_public_exposure_sites[[#This Row],[Onset of symptoms up to]]</f>
        <v>44017</v>
      </c>
      <c r="I346" s="2" t="s">
        <v>285</v>
      </c>
      <c r="J346" s="2"/>
      <c r="K346" s="1">
        <v>-37.718986999999998</v>
      </c>
      <c r="L346" s="1">
        <v>144.99285699999999</v>
      </c>
    </row>
    <row r="347" spans="1:12" x14ac:dyDescent="0.25">
      <c r="A347" s="4">
        <v>44002</v>
      </c>
      <c r="B347" s="1"/>
      <c r="C347" s="1" t="s">
        <v>294</v>
      </c>
      <c r="D347" s="6" t="s">
        <v>296</v>
      </c>
      <c r="E347" s="2">
        <f>VIC_public_exposure_sites[[#This Row],[Date]]</f>
        <v>44002</v>
      </c>
      <c r="F347" s="2">
        <f>VIC_public_exposure_sites[[#This Row],[Exposure Date]]</f>
        <v>44002</v>
      </c>
      <c r="G347" s="2">
        <f>VIC_public_exposure_sites[[#This Row],[Date]]+14</f>
        <v>44016</v>
      </c>
      <c r="H347" s="2">
        <f>VIC_public_exposure_sites[[#This Row],[Onset of symptoms up to]]</f>
        <v>44016</v>
      </c>
      <c r="I347" s="2" t="s">
        <v>295</v>
      </c>
      <c r="J347" s="2"/>
      <c r="K347" s="1">
        <v>-37.778539000000002</v>
      </c>
      <c r="L347" s="1">
        <v>144.87583100000001</v>
      </c>
    </row>
    <row r="348" spans="1:12" x14ac:dyDescent="0.25">
      <c r="A348" s="4">
        <v>44002</v>
      </c>
      <c r="B348" s="1"/>
      <c r="C348" s="5" t="s">
        <v>280</v>
      </c>
      <c r="D348" s="6" t="s">
        <v>277</v>
      </c>
      <c r="E348" s="2">
        <f>VIC_public_exposure_sites[[#This Row],[Date]]</f>
        <v>44002</v>
      </c>
      <c r="F348" s="2">
        <f>VIC_public_exposure_sites[[#This Row],[Exposure Date]]</f>
        <v>44002</v>
      </c>
      <c r="G348" s="2">
        <f>VIC_public_exposure_sites[[#This Row],[Date]]+14</f>
        <v>44016</v>
      </c>
      <c r="H348" s="2">
        <f>VIC_public_exposure_sites[[#This Row],[Onset of symptoms up to]]</f>
        <v>44016</v>
      </c>
      <c r="I348" s="2" t="s">
        <v>279</v>
      </c>
      <c r="J348" s="2"/>
      <c r="K348" s="1">
        <v>-37.690601999999998</v>
      </c>
      <c r="L348" s="1">
        <v>144.86910399999999</v>
      </c>
    </row>
    <row r="349" spans="1:12" x14ac:dyDescent="0.25">
      <c r="A349" s="4">
        <v>44001</v>
      </c>
      <c r="B349" s="1"/>
      <c r="C349" s="5" t="s">
        <v>290</v>
      </c>
      <c r="D349" s="7" t="s">
        <v>291</v>
      </c>
      <c r="E349" s="2">
        <f>VIC_public_exposure_sites[[#This Row],[Date]]</f>
        <v>44001</v>
      </c>
      <c r="F349" s="2">
        <f>VIC_public_exposure_sites[[#This Row],[Exposure Date]]</f>
        <v>44001</v>
      </c>
      <c r="G349" s="2">
        <f>VIC_public_exposure_sites[[#This Row],[Date]]+14</f>
        <v>44015</v>
      </c>
      <c r="H349" s="2">
        <f>VIC_public_exposure_sites[[#This Row],[Onset of symptoms up to]]</f>
        <v>44015</v>
      </c>
      <c r="I349" s="2" t="s">
        <v>292</v>
      </c>
      <c r="J349" s="2"/>
      <c r="K349" s="1">
        <v>-37.814597999999997</v>
      </c>
      <c r="L349" s="1">
        <v>144.762011</v>
      </c>
    </row>
    <row r="350" spans="1:12" x14ac:dyDescent="0.25">
      <c r="A350" s="4">
        <v>44001</v>
      </c>
      <c r="B350" s="1"/>
      <c r="C350" s="1" t="s">
        <v>276</v>
      </c>
      <c r="D350" s="6" t="s">
        <v>277</v>
      </c>
      <c r="E350" s="2">
        <f>VIC_public_exposure_sites[[#This Row],[Date]]</f>
        <v>44001</v>
      </c>
      <c r="F350" s="2">
        <f>VIC_public_exposure_sites[[#This Row],[Exposure Date]]</f>
        <v>44001</v>
      </c>
      <c r="G350" s="2">
        <f>VIC_public_exposure_sites[[#This Row],[Date]]+14</f>
        <v>44015</v>
      </c>
      <c r="H350" s="2">
        <f>VIC_public_exposure_sites[[#This Row],[Onset of symptoms up to]]</f>
        <v>44015</v>
      </c>
      <c r="I350" s="2" t="s">
        <v>278</v>
      </c>
      <c r="J350" s="2"/>
      <c r="K350" s="1">
        <v>-37.933332</v>
      </c>
      <c r="L350" s="1">
        <v>145.000542</v>
      </c>
    </row>
    <row r="351" spans="1:12" x14ac:dyDescent="0.25">
      <c r="A351" s="4">
        <v>44001</v>
      </c>
      <c r="B351" s="1"/>
      <c r="C351" s="5" t="s">
        <v>281</v>
      </c>
      <c r="D351" s="6" t="s">
        <v>277</v>
      </c>
      <c r="E351" s="2">
        <f>VIC_public_exposure_sites[[#This Row],[Date]]</f>
        <v>44001</v>
      </c>
      <c r="F351" s="2">
        <f>VIC_public_exposure_sites[[#This Row],[Exposure Date]]</f>
        <v>44001</v>
      </c>
      <c r="G351" s="2">
        <f>VIC_public_exposure_sites[[#This Row],[Date]]+14</f>
        <v>44015</v>
      </c>
      <c r="H351" s="2">
        <f>VIC_public_exposure_sites[[#This Row],[Onset of symptoms up to]]</f>
        <v>44015</v>
      </c>
      <c r="I351" s="8" t="s">
        <v>282</v>
      </c>
      <c r="J351" s="8"/>
      <c r="K351" s="1">
        <v>-37.773753999999997</v>
      </c>
      <c r="L351" s="1">
        <v>144.88895600000001</v>
      </c>
    </row>
    <row r="352" spans="1:12" x14ac:dyDescent="0.25">
      <c r="A352" s="4">
        <v>44001</v>
      </c>
      <c r="B352" s="1"/>
      <c r="C352" s="1" t="s">
        <v>265</v>
      </c>
      <c r="D352" s="6" t="s">
        <v>266</v>
      </c>
      <c r="E352" s="2">
        <f>VIC_public_exposure_sites[[#This Row],[Date]]</f>
        <v>44001</v>
      </c>
      <c r="F352" s="2">
        <f>VIC_public_exposure_sites[[#This Row],[Exposure Date]]</f>
        <v>44001</v>
      </c>
      <c r="G352" s="2">
        <f>VIC_public_exposure_sites[[#This Row],[Date]]+14</f>
        <v>44015</v>
      </c>
      <c r="H352" s="2">
        <f>VIC_public_exposure_sites[[#This Row],[Onset of symptoms up to]]</f>
        <v>44015</v>
      </c>
      <c r="I352" s="2" t="s">
        <v>267</v>
      </c>
      <c r="J352" s="2"/>
      <c r="K352" s="1">
        <v>-37.744387000000003</v>
      </c>
      <c r="L352" s="1">
        <v>144.77429699999999</v>
      </c>
    </row>
    <row r="353" spans="1:12" x14ac:dyDescent="0.25">
      <c r="A353" s="4">
        <v>44001</v>
      </c>
      <c r="B353" s="1"/>
      <c r="C353" s="1" t="s">
        <v>268</v>
      </c>
      <c r="D353" s="6" t="s">
        <v>266</v>
      </c>
      <c r="E353" s="2">
        <f>VIC_public_exposure_sites[[#This Row],[Date]]</f>
        <v>44001</v>
      </c>
      <c r="F353" s="2">
        <f>VIC_public_exposure_sites[[#This Row],[Exposure Date]]</f>
        <v>44001</v>
      </c>
      <c r="G353" s="2">
        <f>VIC_public_exposure_sites[[#This Row],[Date]]+14</f>
        <v>44015</v>
      </c>
      <c r="H353" s="2">
        <f>VIC_public_exposure_sites[[#This Row],[Onset of symptoms up to]]</f>
        <v>44015</v>
      </c>
      <c r="I353" s="2" t="s">
        <v>269</v>
      </c>
      <c r="J353" s="2"/>
      <c r="K353" s="1">
        <v>-37.711210999999999</v>
      </c>
      <c r="L353" s="1">
        <v>144.73880199999999</v>
      </c>
    </row>
    <row r="354" spans="1:12" x14ac:dyDescent="0.25">
      <c r="A354" s="4">
        <v>44001</v>
      </c>
      <c r="B354" s="1"/>
      <c r="C354" s="1" t="s">
        <v>270</v>
      </c>
      <c r="D354" s="6" t="s">
        <v>266</v>
      </c>
      <c r="E354" s="2">
        <f>VIC_public_exposure_sites[[#This Row],[Date]]</f>
        <v>44001</v>
      </c>
      <c r="F354" s="2">
        <f>VIC_public_exposure_sites[[#This Row],[Exposure Date]]</f>
        <v>44001</v>
      </c>
      <c r="G354" s="2">
        <f>VIC_public_exposure_sites[[#This Row],[Date]]+14</f>
        <v>44015</v>
      </c>
      <c r="H354" s="2">
        <f>VIC_public_exposure_sites[[#This Row],[Onset of symptoms up to]]</f>
        <v>44015</v>
      </c>
      <c r="I354" s="2" t="s">
        <v>271</v>
      </c>
      <c r="J354" s="2"/>
      <c r="K354" s="1">
        <v>-37.816363000000003</v>
      </c>
      <c r="L354" s="1">
        <v>145.06656000000001</v>
      </c>
    </row>
    <row r="355" spans="1:12" x14ac:dyDescent="0.25">
      <c r="A355" s="4">
        <v>44001</v>
      </c>
      <c r="B355" s="1"/>
      <c r="C355" s="1" t="s">
        <v>272</v>
      </c>
      <c r="D355" s="6" t="s">
        <v>266</v>
      </c>
      <c r="E355" s="2">
        <f>VIC_public_exposure_sites[[#This Row],[Date]]</f>
        <v>44001</v>
      </c>
      <c r="F355" s="2">
        <f>VIC_public_exposure_sites[[#This Row],[Exposure Date]]</f>
        <v>44001</v>
      </c>
      <c r="G355" s="2">
        <f>VIC_public_exposure_sites[[#This Row],[Date]]+14</f>
        <v>44015</v>
      </c>
      <c r="H355" s="2">
        <f>VIC_public_exposure_sites[[#This Row],[Onset of symptoms up to]]</f>
        <v>44015</v>
      </c>
      <c r="I355" s="2" t="s">
        <v>273</v>
      </c>
      <c r="J355" s="2"/>
      <c r="K355" s="1">
        <v>-38.102082000000003</v>
      </c>
      <c r="L355" s="1">
        <v>145.26539700000001</v>
      </c>
    </row>
    <row r="356" spans="1:12" x14ac:dyDescent="0.25">
      <c r="A356" s="4">
        <v>44001</v>
      </c>
      <c r="B356" s="1"/>
      <c r="C356" s="1" t="s">
        <v>274</v>
      </c>
      <c r="D356" s="6" t="s">
        <v>266</v>
      </c>
      <c r="E356" s="2">
        <f>VIC_public_exposure_sites[[#This Row],[Date]]</f>
        <v>44001</v>
      </c>
      <c r="F356" s="2">
        <f>VIC_public_exposure_sites[[#This Row],[Exposure Date]]</f>
        <v>44001</v>
      </c>
      <c r="G356" s="2">
        <f>VIC_public_exposure_sites[[#This Row],[Date]]+14</f>
        <v>44015</v>
      </c>
      <c r="H356" s="2">
        <f>VIC_public_exposure_sites[[#This Row],[Onset of symptoms up to]]</f>
        <v>44015</v>
      </c>
      <c r="I356" s="2" t="s">
        <v>275</v>
      </c>
      <c r="J356" s="2"/>
      <c r="K356" s="1">
        <v>-37.684606000000002</v>
      </c>
      <c r="L356" s="1">
        <v>144.76022699999999</v>
      </c>
    </row>
    <row r="357" spans="1:12" x14ac:dyDescent="0.25">
      <c r="A357" s="4">
        <v>44000</v>
      </c>
      <c r="B357" s="1"/>
      <c r="C357" s="1" t="s">
        <v>177</v>
      </c>
      <c r="D357" s="6" t="s">
        <v>277</v>
      </c>
      <c r="E357" s="2">
        <f>VIC_public_exposure_sites[[#This Row],[Date]]</f>
        <v>44000</v>
      </c>
      <c r="F357" s="2">
        <f>VIC_public_exposure_sites[[#This Row],[Exposure Date]]</f>
        <v>44000</v>
      </c>
      <c r="G357" s="2">
        <f>VIC_public_exposure_sites[[#This Row],[Date]]+14</f>
        <v>44014</v>
      </c>
      <c r="H357" s="2">
        <f>VIC_public_exposure_sites[[#This Row],[Onset of symptoms up to]]</f>
        <v>44014</v>
      </c>
      <c r="I357" s="2" t="s">
        <v>179</v>
      </c>
      <c r="J357" s="2"/>
      <c r="K357" s="1">
        <v>-37.715384</v>
      </c>
      <c r="L357" s="1">
        <v>144.811994</v>
      </c>
    </row>
    <row r="358" spans="1:12" x14ac:dyDescent="0.25">
      <c r="A358" s="4">
        <v>43999</v>
      </c>
      <c r="B358" s="1"/>
      <c r="C358" s="1" t="s">
        <v>256</v>
      </c>
      <c r="D358" s="6" t="s">
        <v>257</v>
      </c>
      <c r="E358" s="2">
        <f>VIC_public_exposure_sites[[#This Row],[Date]]</f>
        <v>43999</v>
      </c>
      <c r="F358" s="2">
        <f>VIC_public_exposure_sites[[#This Row],[Exposure Date]]</f>
        <v>43999</v>
      </c>
      <c r="G358" s="2">
        <f>VIC_public_exposure_sites[[#This Row],[Date]]+14</f>
        <v>44013</v>
      </c>
      <c r="H358" s="2">
        <f>VIC_public_exposure_sites[[#This Row],[Onset of symptoms up to]]</f>
        <v>44013</v>
      </c>
      <c r="I358" s="2" t="s">
        <v>258</v>
      </c>
      <c r="J358" s="2"/>
      <c r="K358" s="1">
        <v>-37.738833999999997</v>
      </c>
      <c r="L358" s="1">
        <v>145.03018700000001</v>
      </c>
    </row>
    <row r="359" spans="1:12" x14ac:dyDescent="0.25">
      <c r="A359" s="4">
        <v>43999</v>
      </c>
      <c r="B359" s="1"/>
      <c r="C359" s="1" t="s">
        <v>259</v>
      </c>
      <c r="D359" s="6" t="s">
        <v>257</v>
      </c>
      <c r="E359" s="2">
        <f>VIC_public_exposure_sites[[#This Row],[Date]]</f>
        <v>43999</v>
      </c>
      <c r="F359" s="2">
        <f>VIC_public_exposure_sites[[#This Row],[Exposure Date]]</f>
        <v>43999</v>
      </c>
      <c r="G359" s="2">
        <f>VIC_public_exposure_sites[[#This Row],[Date]]+14</f>
        <v>44013</v>
      </c>
      <c r="H359" s="2">
        <f>VIC_public_exposure_sites[[#This Row],[Onset of symptoms up to]]</f>
        <v>44013</v>
      </c>
      <c r="I359" s="2" t="s">
        <v>260</v>
      </c>
      <c r="J359" s="2"/>
      <c r="K359" s="1">
        <v>-38.075825999999999</v>
      </c>
      <c r="L359" s="1">
        <v>145.473885</v>
      </c>
    </row>
    <row r="360" spans="1:12" x14ac:dyDescent="0.25">
      <c r="A360" s="4">
        <v>43999</v>
      </c>
      <c r="B360" s="1"/>
      <c r="C360" s="1" t="s">
        <v>261</v>
      </c>
      <c r="D360" s="6" t="s">
        <v>257</v>
      </c>
      <c r="E360" s="2">
        <f>VIC_public_exposure_sites[[#This Row],[Date]]</f>
        <v>43999</v>
      </c>
      <c r="F360" s="2">
        <f>VIC_public_exposure_sites[[#This Row],[Exposure Date]]</f>
        <v>43999</v>
      </c>
      <c r="G360" s="2">
        <f>VIC_public_exposure_sites[[#This Row],[Date]]+14</f>
        <v>44013</v>
      </c>
      <c r="H360" s="2">
        <f>VIC_public_exposure_sites[[#This Row],[Onset of symptoms up to]]</f>
        <v>44013</v>
      </c>
      <c r="I360" s="2" t="s">
        <v>262</v>
      </c>
      <c r="J360" s="2"/>
      <c r="K360" s="1">
        <v>-37.837403999999999</v>
      </c>
      <c r="L360" s="1">
        <v>144.99629100000001</v>
      </c>
    </row>
    <row r="361" spans="1:12" x14ac:dyDescent="0.25">
      <c r="A361" s="4">
        <v>43999</v>
      </c>
      <c r="B361" s="1"/>
      <c r="C361" s="1" t="s">
        <v>263</v>
      </c>
      <c r="D361" s="6" t="s">
        <v>257</v>
      </c>
      <c r="E361" s="2">
        <f>VIC_public_exposure_sites[[#This Row],[Date]]</f>
        <v>43999</v>
      </c>
      <c r="F361" s="2">
        <f>VIC_public_exposure_sites[[#This Row],[Exposure Date]]</f>
        <v>43999</v>
      </c>
      <c r="G361" s="2">
        <f>VIC_public_exposure_sites[[#This Row],[Date]]+14</f>
        <v>44013</v>
      </c>
      <c r="H361" s="2">
        <f>VIC_public_exposure_sites[[#This Row],[Onset of symptoms up to]]</f>
        <v>44013</v>
      </c>
      <c r="I361" s="2" t="s">
        <v>264</v>
      </c>
      <c r="J361" s="2"/>
      <c r="K361" s="1">
        <v>-37.898103999999996</v>
      </c>
      <c r="L361" s="1">
        <v>145.160876</v>
      </c>
    </row>
    <row r="362" spans="1:12" x14ac:dyDescent="0.25">
      <c r="A362" s="4">
        <v>43998</v>
      </c>
      <c r="B362" s="1"/>
      <c r="C362" s="1" t="s">
        <v>247</v>
      </c>
      <c r="D362" s="6" t="s">
        <v>248</v>
      </c>
      <c r="E362" s="2">
        <f>VIC_public_exposure_sites[[#This Row],[Date]]</f>
        <v>43998</v>
      </c>
      <c r="F362" s="2">
        <f>VIC_public_exposure_sites[[#This Row],[Exposure Date]]</f>
        <v>43998</v>
      </c>
      <c r="G362" s="2">
        <f>VIC_public_exposure_sites[[#This Row],[Date]]+14</f>
        <v>44012</v>
      </c>
      <c r="H362" s="2">
        <f>VIC_public_exposure_sites[[#This Row],[Onset of symptoms up to]]</f>
        <v>44012</v>
      </c>
      <c r="I362" s="2" t="s">
        <v>249</v>
      </c>
      <c r="J362" s="2"/>
      <c r="K362" s="1">
        <v>-37.890642999999997</v>
      </c>
      <c r="L362" s="1">
        <v>145.062546</v>
      </c>
    </row>
    <row r="363" spans="1:12" x14ac:dyDescent="0.25">
      <c r="A363" s="4">
        <v>43998</v>
      </c>
      <c r="B363" s="1"/>
      <c r="C363" s="1" t="s">
        <v>250</v>
      </c>
      <c r="D363" s="6" t="s">
        <v>248</v>
      </c>
      <c r="E363" s="2">
        <f>VIC_public_exposure_sites[[#This Row],[Date]]</f>
        <v>43998</v>
      </c>
      <c r="F363" s="2">
        <f>VIC_public_exposure_sites[[#This Row],[Exposure Date]]</f>
        <v>43998</v>
      </c>
      <c r="G363" s="2">
        <f>VIC_public_exposure_sites[[#This Row],[Date]]+14</f>
        <v>44012</v>
      </c>
      <c r="H363" s="2">
        <f>VIC_public_exposure_sites[[#This Row],[Onset of symptoms up to]]</f>
        <v>44012</v>
      </c>
      <c r="I363" s="2" t="s">
        <v>251</v>
      </c>
      <c r="J363" s="2"/>
      <c r="K363" s="1">
        <v>-37.813499999999998</v>
      </c>
      <c r="L363" s="1">
        <v>144.969933</v>
      </c>
    </row>
    <row r="364" spans="1:12" x14ac:dyDescent="0.25">
      <c r="A364" s="4">
        <v>43998</v>
      </c>
      <c r="B364" s="1"/>
      <c r="C364" s="1" t="s">
        <v>252</v>
      </c>
      <c r="D364" s="6" t="s">
        <v>248</v>
      </c>
      <c r="E364" s="2">
        <f>VIC_public_exposure_sites[[#This Row],[Date]]</f>
        <v>43998</v>
      </c>
      <c r="F364" s="2">
        <f>VIC_public_exposure_sites[[#This Row],[Exposure Date]]</f>
        <v>43998</v>
      </c>
      <c r="G364" s="2">
        <f>VIC_public_exposure_sites[[#This Row],[Date]]+14</f>
        <v>44012</v>
      </c>
      <c r="H364" s="2">
        <f>VIC_public_exposure_sites[[#This Row],[Onset of symptoms up to]]</f>
        <v>44012</v>
      </c>
      <c r="I364" s="2" t="s">
        <v>253</v>
      </c>
      <c r="J364" s="2"/>
      <c r="K364" s="1">
        <v>-37.581294999999997</v>
      </c>
      <c r="L364" s="1">
        <v>144.738024</v>
      </c>
    </row>
    <row r="365" spans="1:12" x14ac:dyDescent="0.25">
      <c r="A365" s="4">
        <v>43997</v>
      </c>
      <c r="B365" s="1"/>
      <c r="C365" s="1" t="s">
        <v>265</v>
      </c>
      <c r="D365" s="6" t="s">
        <v>284</v>
      </c>
      <c r="E365" s="2">
        <f>VIC_public_exposure_sites[[#This Row],[Date]]</f>
        <v>43997</v>
      </c>
      <c r="F365" s="2">
        <f>VIC_public_exposure_sites[[#This Row],[Exposure Date]]</f>
        <v>43997</v>
      </c>
      <c r="G365" s="2">
        <f>VIC_public_exposure_sites[[#This Row],[Date]]+14</f>
        <v>44011</v>
      </c>
      <c r="H365" s="2">
        <f>VIC_public_exposure_sites[[#This Row],[Onset of symptoms up to]]</f>
        <v>44011</v>
      </c>
      <c r="I365" s="2" t="s">
        <v>267</v>
      </c>
      <c r="J365" s="2"/>
      <c r="K365" s="1">
        <v>-37.744387000000003</v>
      </c>
      <c r="L365" s="1">
        <v>144.77429699999999</v>
      </c>
    </row>
    <row r="366" spans="1:12" x14ac:dyDescent="0.25">
      <c r="A366" s="4">
        <v>43997</v>
      </c>
      <c r="B366" s="1"/>
      <c r="C366" s="1" t="s">
        <v>244</v>
      </c>
      <c r="D366" s="6" t="s">
        <v>245</v>
      </c>
      <c r="E366" s="2">
        <f>VIC_public_exposure_sites[[#This Row],[Date]]</f>
        <v>43997</v>
      </c>
      <c r="F366" s="2">
        <f>VIC_public_exposure_sites[[#This Row],[Exposure Date]]</f>
        <v>43997</v>
      </c>
      <c r="G366" s="2">
        <f>VIC_public_exposure_sites[[#This Row],[Date]]+14</f>
        <v>44011</v>
      </c>
      <c r="H366" s="2">
        <f>VIC_public_exposure_sites[[#This Row],[Onset of symptoms up to]]</f>
        <v>44011</v>
      </c>
      <c r="I366" s="2" t="s">
        <v>246</v>
      </c>
      <c r="J366" s="2"/>
      <c r="K366" s="1">
        <v>-37.735247000000001</v>
      </c>
      <c r="L366" s="1">
        <v>144.917023</v>
      </c>
    </row>
    <row r="367" spans="1:12" x14ac:dyDescent="0.25">
      <c r="A367" s="4">
        <v>43996</v>
      </c>
      <c r="B367" s="1"/>
      <c r="C367" s="1" t="s">
        <v>235</v>
      </c>
      <c r="D367" s="6" t="s">
        <v>236</v>
      </c>
      <c r="E367" s="2">
        <f>VIC_public_exposure_sites[[#This Row],[Date]]</f>
        <v>43996</v>
      </c>
      <c r="F367" s="2">
        <f>VIC_public_exposure_sites[[#This Row],[Exposure Date]]</f>
        <v>43996</v>
      </c>
      <c r="G367" s="2">
        <f>VIC_public_exposure_sites[[#This Row],[Date]]+14</f>
        <v>44010</v>
      </c>
      <c r="H367" s="2">
        <f>VIC_public_exposure_sites[[#This Row],[Onset of symptoms up to]]</f>
        <v>44010</v>
      </c>
      <c r="I367" s="2" t="s">
        <v>239</v>
      </c>
      <c r="J367" s="2"/>
      <c r="K367" s="1">
        <v>-37.975684999999999</v>
      </c>
      <c r="L367" s="1">
        <v>145.21652900000001</v>
      </c>
    </row>
    <row r="368" spans="1:12" x14ac:dyDescent="0.25">
      <c r="A368" s="4">
        <v>43993</v>
      </c>
      <c r="B368" s="1"/>
      <c r="C368" s="1" t="s">
        <v>254</v>
      </c>
      <c r="D368" s="6" t="s">
        <v>248</v>
      </c>
      <c r="E368" s="2">
        <f>VIC_public_exposure_sites[[#This Row],[Date]]</f>
        <v>43993</v>
      </c>
      <c r="F368" s="2">
        <f>VIC_public_exposure_sites[[#This Row],[Exposure Date]]</f>
        <v>43993</v>
      </c>
      <c r="G368" s="2">
        <f>VIC_public_exposure_sites[[#This Row],[Date]]+14</f>
        <v>44007</v>
      </c>
      <c r="H368" s="2">
        <f>VIC_public_exposure_sites[[#This Row],[Onset of symptoms up to]]</f>
        <v>44007</v>
      </c>
      <c r="I368" s="2" t="s">
        <v>255</v>
      </c>
      <c r="J368" s="2"/>
      <c r="K368" s="1">
        <v>-37.688119</v>
      </c>
      <c r="L368" s="1">
        <v>144.884379</v>
      </c>
    </row>
    <row r="369" spans="1:12" x14ac:dyDescent="0.25">
      <c r="A369" s="4">
        <v>43993</v>
      </c>
      <c r="B369" s="1"/>
      <c r="C369" s="1" t="s">
        <v>225</v>
      </c>
      <c r="D369" s="6" t="s">
        <v>226</v>
      </c>
      <c r="E369" s="2">
        <f>VIC_public_exposure_sites[[#This Row],[Date]]</f>
        <v>43993</v>
      </c>
      <c r="F369" s="2">
        <f>VIC_public_exposure_sites[[#This Row],[Exposure Date]]</f>
        <v>43993</v>
      </c>
      <c r="G369" s="2">
        <f>VIC_public_exposure_sites[[#This Row],[Date]]+14</f>
        <v>44007</v>
      </c>
      <c r="H369" s="2">
        <f>VIC_public_exposure_sites[[#This Row],[Onset of symptoms up to]]</f>
        <v>44007</v>
      </c>
      <c r="I369" s="2" t="s">
        <v>227</v>
      </c>
      <c r="J369" s="2"/>
      <c r="K369" s="1">
        <v>-37.691401999999997</v>
      </c>
      <c r="L369" s="1">
        <v>145.21388899999999</v>
      </c>
    </row>
    <row r="370" spans="1:12" x14ac:dyDescent="0.25">
      <c r="A370" s="4">
        <v>43993</v>
      </c>
      <c r="B370" s="1"/>
      <c r="C370" s="1" t="s">
        <v>232</v>
      </c>
      <c r="D370" s="6" t="s">
        <v>229</v>
      </c>
      <c r="E370" s="2">
        <f>VIC_public_exposure_sites[[#This Row],[Date]]</f>
        <v>43993</v>
      </c>
      <c r="F370" s="2">
        <f>VIC_public_exposure_sites[[#This Row],[Exposure Date]]</f>
        <v>43993</v>
      </c>
      <c r="G370" s="2">
        <f>VIC_public_exposure_sites[[#This Row],[Date]]+14</f>
        <v>44007</v>
      </c>
      <c r="H370" s="2">
        <f>VIC_public_exposure_sites[[#This Row],[Onset of symptoms up to]]</f>
        <v>44007</v>
      </c>
      <c r="I370" s="2" t="s">
        <v>234</v>
      </c>
      <c r="J370" s="2"/>
      <c r="K370" s="1">
        <v>-37.760449000000001</v>
      </c>
      <c r="L370" s="1">
        <v>145.348691</v>
      </c>
    </row>
    <row r="371" spans="1:12" x14ac:dyDescent="0.25">
      <c r="A371" s="4">
        <v>43992</v>
      </c>
      <c r="B371" s="1"/>
      <c r="C371" s="1" t="s">
        <v>242</v>
      </c>
      <c r="D371" s="6" t="s">
        <v>238</v>
      </c>
      <c r="E371" s="2">
        <f>VIC_public_exposure_sites[[#This Row],[Date]]</f>
        <v>43992</v>
      </c>
      <c r="F371" s="2">
        <f>VIC_public_exposure_sites[[#This Row],[Exposure Date]]</f>
        <v>43992</v>
      </c>
      <c r="G371" s="2">
        <f>VIC_public_exposure_sites[[#This Row],[Date]]+14</f>
        <v>44006</v>
      </c>
      <c r="H371" s="2">
        <f>VIC_public_exposure_sites[[#This Row],[Onset of symptoms up to]]</f>
        <v>44006</v>
      </c>
      <c r="I371" s="2" t="s">
        <v>243</v>
      </c>
      <c r="J371" s="2"/>
      <c r="K371" s="1">
        <v>-38.085076000000001</v>
      </c>
      <c r="L371" s="1">
        <v>145.46966</v>
      </c>
    </row>
    <row r="372" spans="1:12" x14ac:dyDescent="0.25">
      <c r="A372" s="4">
        <v>43991</v>
      </c>
      <c r="B372" s="1"/>
      <c r="C372" s="1" t="s">
        <v>228</v>
      </c>
      <c r="D372" s="6" t="s">
        <v>229</v>
      </c>
      <c r="E372" s="2">
        <f>VIC_public_exposure_sites[[#This Row],[Date]]</f>
        <v>43991</v>
      </c>
      <c r="F372" s="2">
        <f>VIC_public_exposure_sites[[#This Row],[Exposure Date]]</f>
        <v>43991</v>
      </c>
      <c r="G372" s="2">
        <f>VIC_public_exposure_sites[[#This Row],[Date]]+14</f>
        <v>44005</v>
      </c>
      <c r="H372" s="2">
        <f>VIC_public_exposure_sites[[#This Row],[Onset of symptoms up to]]</f>
        <v>44005</v>
      </c>
      <c r="I372" s="2" t="s">
        <v>230</v>
      </c>
      <c r="J372" s="2"/>
      <c r="K372" s="1">
        <v>-37.740107000000002</v>
      </c>
      <c r="L372" s="1">
        <v>144.95604700000001</v>
      </c>
    </row>
    <row r="373" spans="1:12" x14ac:dyDescent="0.25">
      <c r="A373" s="4">
        <v>43991</v>
      </c>
      <c r="B373" s="1"/>
      <c r="C373" s="1" t="s">
        <v>233</v>
      </c>
      <c r="D373" s="6" t="s">
        <v>229</v>
      </c>
      <c r="E373" s="2">
        <f>VIC_public_exposure_sites[[#This Row],[Date]]</f>
        <v>43991</v>
      </c>
      <c r="F373" s="2">
        <f>VIC_public_exposure_sites[[#This Row],[Exposure Date]]</f>
        <v>43991</v>
      </c>
      <c r="G373" s="2">
        <f>VIC_public_exposure_sites[[#This Row],[Date]]+14</f>
        <v>44005</v>
      </c>
      <c r="H373" s="2">
        <f>VIC_public_exposure_sites[[#This Row],[Onset of symptoms up to]]</f>
        <v>44005</v>
      </c>
      <c r="I373" s="2" t="s">
        <v>231</v>
      </c>
      <c r="J373" s="2"/>
      <c r="K373" s="1">
        <v>-37.772858999999997</v>
      </c>
      <c r="L373" s="1">
        <v>145.294713</v>
      </c>
    </row>
    <row r="374" spans="1:12" x14ac:dyDescent="0.25">
      <c r="A374" s="4">
        <v>43991</v>
      </c>
      <c r="B374" s="1"/>
      <c r="C374" s="1" t="s">
        <v>223</v>
      </c>
      <c r="D374" s="6" t="s">
        <v>219</v>
      </c>
      <c r="E374" s="2">
        <f>VIC_public_exposure_sites[[#This Row],[Date]]</f>
        <v>43991</v>
      </c>
      <c r="F374" s="2">
        <f>VIC_public_exposure_sites[[#This Row],[Exposure Date]]</f>
        <v>43991</v>
      </c>
      <c r="G374" s="2">
        <f>VIC_public_exposure_sites[[#This Row],[Date]]+14</f>
        <v>44005</v>
      </c>
      <c r="H374" s="2">
        <f>VIC_public_exposure_sites[[#This Row],[Onset of symptoms up to]]</f>
        <v>44005</v>
      </c>
      <c r="I374" s="2" t="s">
        <v>224</v>
      </c>
      <c r="J374" s="2"/>
      <c r="K374" s="1">
        <v>-37.798171000000004</v>
      </c>
      <c r="L374" s="1">
        <v>144.95666499999999</v>
      </c>
    </row>
    <row r="375" spans="1:12" x14ac:dyDescent="0.25">
      <c r="A375" s="4">
        <v>43991</v>
      </c>
      <c r="B375" s="1"/>
      <c r="C375" s="1" t="s">
        <v>215</v>
      </c>
      <c r="D375" s="6" t="s">
        <v>216</v>
      </c>
      <c r="E375" s="2">
        <f>VIC_public_exposure_sites[[#This Row],[Date]]</f>
        <v>43991</v>
      </c>
      <c r="F375" s="2">
        <f>VIC_public_exposure_sites[[#This Row],[Exposure Date]]</f>
        <v>43991</v>
      </c>
      <c r="G375" s="2">
        <f>VIC_public_exposure_sites[[#This Row],[Date]]+14</f>
        <v>44005</v>
      </c>
      <c r="H375" s="2">
        <f>VIC_public_exposure_sites[[#This Row],[Onset of symptoms up to]]</f>
        <v>44005</v>
      </c>
      <c r="I375" s="2" t="s">
        <v>217</v>
      </c>
      <c r="J375" s="2"/>
      <c r="K375" s="1">
        <v>-38.012110999999997</v>
      </c>
      <c r="L375" s="1">
        <v>145.09015400000001</v>
      </c>
    </row>
    <row r="376" spans="1:12" x14ac:dyDescent="0.25">
      <c r="A376" s="4">
        <v>43989</v>
      </c>
      <c r="B376" s="1"/>
      <c r="C376" s="1" t="s">
        <v>212</v>
      </c>
      <c r="D376" s="6" t="s">
        <v>213</v>
      </c>
      <c r="E376" s="2">
        <f>VIC_public_exposure_sites[[#This Row],[Date]]</f>
        <v>43989</v>
      </c>
      <c r="F376" s="2">
        <f>VIC_public_exposure_sites[[#This Row],[Exposure Date]]</f>
        <v>43989</v>
      </c>
      <c r="G376" s="2">
        <f>VIC_public_exposure_sites[[#This Row],[Date]]+14</f>
        <v>44003</v>
      </c>
      <c r="H376" s="2">
        <f>VIC_public_exposure_sites[[#This Row],[Onset of symptoms up to]]</f>
        <v>44003</v>
      </c>
      <c r="I376" s="2" t="s">
        <v>214</v>
      </c>
      <c r="J376" s="2"/>
      <c r="K376" s="1">
        <v>-36.732517999999999</v>
      </c>
      <c r="L376" s="1">
        <v>146.96735699999999</v>
      </c>
    </row>
    <row r="377" spans="1:12" x14ac:dyDescent="0.25">
      <c r="A377" s="4">
        <v>43988</v>
      </c>
      <c r="B377" s="1"/>
      <c r="C377" s="1" t="s">
        <v>218</v>
      </c>
      <c r="D377" s="6" t="s">
        <v>219</v>
      </c>
      <c r="E377" s="2">
        <f>VIC_public_exposure_sites[[#This Row],[Date]]</f>
        <v>43988</v>
      </c>
      <c r="F377" s="2">
        <f>VIC_public_exposure_sites[[#This Row],[Exposure Date]]</f>
        <v>43988</v>
      </c>
      <c r="G377" s="2">
        <f>VIC_public_exposure_sites[[#This Row],[Date]]+14</f>
        <v>44002</v>
      </c>
      <c r="H377" s="2">
        <f>VIC_public_exposure_sites[[#This Row],[Onset of symptoms up to]]</f>
        <v>44002</v>
      </c>
      <c r="I377" s="2" t="s">
        <v>220</v>
      </c>
      <c r="J377" s="2"/>
      <c r="K377" s="1">
        <v>-37.811362000000003</v>
      </c>
      <c r="L377" s="1">
        <v>144.97320300000001</v>
      </c>
    </row>
    <row r="378" spans="1:12" x14ac:dyDescent="0.25">
      <c r="A378" s="4">
        <v>43986</v>
      </c>
      <c r="B378" s="1"/>
      <c r="C378" s="1" t="s">
        <v>221</v>
      </c>
      <c r="D378" s="6" t="s">
        <v>219</v>
      </c>
      <c r="E378" s="2">
        <f>VIC_public_exposure_sites[[#This Row],[Date]]</f>
        <v>43986</v>
      </c>
      <c r="F378" s="2">
        <f>VIC_public_exposure_sites[[#This Row],[Exposure Date]]</f>
        <v>43986</v>
      </c>
      <c r="G378" s="2">
        <f>VIC_public_exposure_sites[[#This Row],[Date]]+14</f>
        <v>44000</v>
      </c>
      <c r="H378" s="2">
        <f>VIC_public_exposure_sites[[#This Row],[Onset of symptoms up to]]</f>
        <v>44000</v>
      </c>
      <c r="I378" s="2" t="s">
        <v>222</v>
      </c>
      <c r="J378" s="2"/>
      <c r="K378" s="1">
        <v>-37.927427000000002</v>
      </c>
      <c r="L378" s="1">
        <v>145.11615699999999</v>
      </c>
    </row>
    <row r="379" spans="1:12" x14ac:dyDescent="0.25">
      <c r="A379" s="4">
        <v>43986</v>
      </c>
      <c r="B379" s="1"/>
      <c r="C379" s="1" t="s">
        <v>204</v>
      </c>
      <c r="D379" s="6" t="s">
        <v>205</v>
      </c>
      <c r="E379" s="2">
        <f>VIC_public_exposure_sites[[#This Row],[Date]]</f>
        <v>43986</v>
      </c>
      <c r="F379" s="2">
        <f>VIC_public_exposure_sites[[#This Row],[Exposure Date]]</f>
        <v>43986</v>
      </c>
      <c r="G379" s="2">
        <f>VIC_public_exposure_sites[[#This Row],[Date]]+14</f>
        <v>44000</v>
      </c>
      <c r="H379" s="2">
        <f>VIC_public_exposure_sites[[#This Row],[Onset of symptoms up to]]</f>
        <v>44000</v>
      </c>
      <c r="I379" s="2" t="s">
        <v>206</v>
      </c>
      <c r="J379" s="2"/>
      <c r="K379" s="1">
        <v>-37.571235999999999</v>
      </c>
      <c r="L379" s="1">
        <v>144.90978000000001</v>
      </c>
    </row>
    <row r="380" spans="1:12" x14ac:dyDescent="0.25">
      <c r="A380" s="4">
        <v>43984</v>
      </c>
      <c r="B380" s="1"/>
      <c r="C380" s="1" t="s">
        <v>240</v>
      </c>
      <c r="D380" s="6" t="s">
        <v>237</v>
      </c>
      <c r="E380" s="2">
        <f>VIC_public_exposure_sites[[#This Row],[Date]]</f>
        <v>43984</v>
      </c>
      <c r="F380" s="2">
        <f>VIC_public_exposure_sites[[#This Row],[Exposure Date]]</f>
        <v>43984</v>
      </c>
      <c r="G380" s="2">
        <f>VIC_public_exposure_sites[[#This Row],[Date]]+14</f>
        <v>43998</v>
      </c>
      <c r="H380" s="2">
        <f>VIC_public_exposure_sites[[#This Row],[Onset of symptoms up to]]</f>
        <v>43998</v>
      </c>
      <c r="I380" s="2" t="s">
        <v>241</v>
      </c>
      <c r="J380" s="2"/>
      <c r="K380" s="1">
        <v>-37.685248999999999</v>
      </c>
      <c r="L380" s="1">
        <v>144.92446000000001</v>
      </c>
    </row>
    <row r="381" spans="1:12" x14ac:dyDescent="0.25">
      <c r="A381" s="4">
        <v>43984</v>
      </c>
      <c r="B381" s="1"/>
      <c r="C381" s="1" t="s">
        <v>195</v>
      </c>
      <c r="D381" s="6" t="s">
        <v>191</v>
      </c>
      <c r="E381" s="2">
        <f>VIC_public_exposure_sites[[#This Row],[Date]]</f>
        <v>43984</v>
      </c>
      <c r="F381" s="2">
        <f>VIC_public_exposure_sites[[#This Row],[Exposure Date]]</f>
        <v>43984</v>
      </c>
      <c r="G381" s="2">
        <f>VIC_public_exposure_sites[[#This Row],[Date]]+14</f>
        <v>43998</v>
      </c>
      <c r="H381" s="2">
        <f>VIC_public_exposure_sites[[#This Row],[Onset of symptoms up to]]</f>
        <v>43998</v>
      </c>
      <c r="I381" s="2" t="s">
        <v>194</v>
      </c>
      <c r="J381" s="2"/>
      <c r="K381" s="1">
        <v>-37.704174999999999</v>
      </c>
      <c r="L381" s="1">
        <v>144.998741</v>
      </c>
    </row>
    <row r="382" spans="1:12" x14ac:dyDescent="0.25">
      <c r="A382" s="4">
        <v>43984</v>
      </c>
      <c r="B382" s="1"/>
      <c r="C382" s="1" t="s">
        <v>196</v>
      </c>
      <c r="D382" s="6" t="s">
        <v>191</v>
      </c>
      <c r="E382" s="2">
        <f>VIC_public_exposure_sites[[#This Row],[Date]]</f>
        <v>43984</v>
      </c>
      <c r="F382" s="2">
        <f>VIC_public_exposure_sites[[#This Row],[Exposure Date]]</f>
        <v>43984</v>
      </c>
      <c r="G382" s="2">
        <f>VIC_public_exposure_sites[[#This Row],[Date]]+14</f>
        <v>43998</v>
      </c>
      <c r="H382" s="2">
        <f>VIC_public_exposure_sites[[#This Row],[Onset of symptoms up to]]</f>
        <v>43998</v>
      </c>
      <c r="I382" s="2" t="s">
        <v>197</v>
      </c>
      <c r="J382" s="2"/>
      <c r="K382" s="1">
        <v>-37.726306000000001</v>
      </c>
      <c r="L382" s="1">
        <v>145.06991400000001</v>
      </c>
    </row>
    <row r="383" spans="1:12" x14ac:dyDescent="0.25">
      <c r="A383" s="4">
        <v>43984</v>
      </c>
      <c r="B383" s="1"/>
      <c r="C383" s="1" t="s">
        <v>171</v>
      </c>
      <c r="D383" s="6" t="s">
        <v>191</v>
      </c>
      <c r="E383" s="2">
        <f>VIC_public_exposure_sites[[#This Row],[Date]]</f>
        <v>43984</v>
      </c>
      <c r="F383" s="2">
        <f>VIC_public_exposure_sites[[#This Row],[Exposure Date]]</f>
        <v>43984</v>
      </c>
      <c r="G383" s="2">
        <f>VIC_public_exposure_sites[[#This Row],[Date]]+14</f>
        <v>43998</v>
      </c>
      <c r="H383" s="2">
        <f>VIC_public_exposure_sites[[#This Row],[Onset of symptoms up to]]</f>
        <v>43998</v>
      </c>
      <c r="I383" s="2" t="s">
        <v>172</v>
      </c>
      <c r="J383" s="2"/>
      <c r="K383" s="1">
        <v>-37.801332000000002</v>
      </c>
      <c r="L383" s="1">
        <v>144.96363500000001</v>
      </c>
    </row>
    <row r="384" spans="1:12" x14ac:dyDescent="0.25">
      <c r="A384" s="4">
        <v>43983</v>
      </c>
      <c r="B384" s="1"/>
      <c r="C384" s="1" t="s">
        <v>209</v>
      </c>
      <c r="D384" s="6" t="s">
        <v>210</v>
      </c>
      <c r="E384" s="2">
        <f>VIC_public_exposure_sites[[#This Row],[Date]]</f>
        <v>43983</v>
      </c>
      <c r="F384" s="2">
        <f>VIC_public_exposure_sites[[#This Row],[Exposure Date]]</f>
        <v>43983</v>
      </c>
      <c r="G384" s="2">
        <f>VIC_public_exposure_sites[[#This Row],[Date]]+14</f>
        <v>43997</v>
      </c>
      <c r="H384" s="2">
        <f>VIC_public_exposure_sites[[#This Row],[Onset of symptoms up to]]</f>
        <v>43997</v>
      </c>
      <c r="I384" s="1" t="s">
        <v>108</v>
      </c>
      <c r="J384" s="1"/>
      <c r="K384" s="1">
        <v>-37.816394899999999</v>
      </c>
      <c r="L384" s="1">
        <v>144.9526066</v>
      </c>
    </row>
    <row r="385" spans="1:12" x14ac:dyDescent="0.25">
      <c r="A385" s="4">
        <v>43983</v>
      </c>
      <c r="B385" s="1" t="s">
        <v>208</v>
      </c>
      <c r="C385" s="1" t="s">
        <v>207</v>
      </c>
      <c r="D385" s="6" t="s">
        <v>210</v>
      </c>
      <c r="E385" s="2">
        <f>VIC_public_exposure_sites[[#This Row],[Date]]</f>
        <v>43983</v>
      </c>
      <c r="F385" s="2">
        <f>VIC_public_exposure_sites[[#This Row],[Exposure Date]]</f>
        <v>43983</v>
      </c>
      <c r="G385" s="2">
        <f>VIC_public_exposure_sites[[#This Row],[Date]]+14</f>
        <v>43997</v>
      </c>
      <c r="H385" s="2">
        <f>VIC_public_exposure_sites[[#This Row],[Onset of symptoms up to]]</f>
        <v>43997</v>
      </c>
      <c r="I385" s="1" t="s">
        <v>211</v>
      </c>
      <c r="J385" s="1"/>
      <c r="K385" s="1">
        <v>-37.667110999999998</v>
      </c>
      <c r="L385" s="1">
        <v>144.83348079999999</v>
      </c>
    </row>
    <row r="386" spans="1:12" x14ac:dyDescent="0.25">
      <c r="A386" s="4">
        <v>43983</v>
      </c>
      <c r="B386" s="1"/>
      <c r="C386" s="1" t="s">
        <v>171</v>
      </c>
      <c r="D386" s="6" t="s">
        <v>192</v>
      </c>
      <c r="E386" s="2">
        <f>VIC_public_exposure_sites[[#This Row],[Date]]</f>
        <v>43983</v>
      </c>
      <c r="F386" s="2">
        <f>VIC_public_exposure_sites[[#This Row],[Exposure Date]]</f>
        <v>43983</v>
      </c>
      <c r="G386" s="2">
        <f>VIC_public_exposure_sites[[#This Row],[Date]]+14</f>
        <v>43997</v>
      </c>
      <c r="H386" s="2">
        <f>VIC_public_exposure_sites[[#This Row],[Onset of symptoms up to]]</f>
        <v>43997</v>
      </c>
      <c r="I386" s="2" t="s">
        <v>172</v>
      </c>
      <c r="J386" s="2"/>
      <c r="K386" s="1">
        <v>-37.801332000000002</v>
      </c>
      <c r="L386" s="1">
        <v>144.96363500000001</v>
      </c>
    </row>
    <row r="387" spans="1:12" x14ac:dyDescent="0.25">
      <c r="A387" s="4">
        <v>43982</v>
      </c>
      <c r="B387" s="1"/>
      <c r="C387" s="1" t="s">
        <v>198</v>
      </c>
      <c r="D387" s="6" t="s">
        <v>199</v>
      </c>
      <c r="E387" s="2">
        <f>VIC_public_exposure_sites[[#This Row],[Date]]</f>
        <v>43982</v>
      </c>
      <c r="F387" s="2">
        <f>VIC_public_exposure_sites[[#This Row],[Exposure Date]]</f>
        <v>43982</v>
      </c>
      <c r="G387" s="2">
        <f>VIC_public_exposure_sites[[#This Row],[Date]]+14</f>
        <v>43996</v>
      </c>
      <c r="H387" s="2">
        <f>VIC_public_exposure_sites[[#This Row],[Onset of symptoms up to]]</f>
        <v>43996</v>
      </c>
      <c r="I387" s="2" t="s">
        <v>200</v>
      </c>
      <c r="J387" s="2"/>
      <c r="K387" s="1">
        <v>-37.836081999999998</v>
      </c>
      <c r="L387" s="1">
        <v>144.91538299999999</v>
      </c>
    </row>
    <row r="388" spans="1:12" x14ac:dyDescent="0.25">
      <c r="A388" s="4">
        <v>43982</v>
      </c>
      <c r="B388" s="1"/>
      <c r="C388" s="1" t="s">
        <v>171</v>
      </c>
      <c r="D388" s="6" t="s">
        <v>193</v>
      </c>
      <c r="E388" s="2">
        <f>VIC_public_exposure_sites[[#This Row],[Date]]</f>
        <v>43982</v>
      </c>
      <c r="F388" s="2">
        <f>VIC_public_exposure_sites[[#This Row],[Exposure Date]]</f>
        <v>43982</v>
      </c>
      <c r="G388" s="2">
        <f>VIC_public_exposure_sites[[#This Row],[Date]]+14</f>
        <v>43996</v>
      </c>
      <c r="H388" s="2">
        <f>VIC_public_exposure_sites[[#This Row],[Onset of symptoms up to]]</f>
        <v>43996</v>
      </c>
      <c r="I388" s="2" t="s">
        <v>172</v>
      </c>
      <c r="J388" s="2"/>
      <c r="K388" s="1">
        <v>-37.801332000000002</v>
      </c>
      <c r="L388" s="1">
        <v>144.96363500000001</v>
      </c>
    </row>
    <row r="389" spans="1:12" x14ac:dyDescent="0.25">
      <c r="A389" s="4">
        <v>43981</v>
      </c>
      <c r="B389" s="1"/>
      <c r="C389" s="1" t="s">
        <v>171</v>
      </c>
      <c r="D389" s="6" t="s">
        <v>189</v>
      </c>
      <c r="E389" s="2">
        <f>VIC_public_exposure_sites[[#This Row],[Date]]</f>
        <v>43981</v>
      </c>
      <c r="F389" s="2">
        <f>VIC_public_exposure_sites[[#This Row],[Exposure Date]]</f>
        <v>43981</v>
      </c>
      <c r="G389" s="2">
        <f>VIC_public_exposure_sites[[#This Row],[Date]]+14</f>
        <v>43995</v>
      </c>
      <c r="H389" s="2">
        <f>VIC_public_exposure_sites[[#This Row],[Onset of symptoms up to]]</f>
        <v>43995</v>
      </c>
      <c r="I389" s="2" t="s">
        <v>172</v>
      </c>
      <c r="J389" s="2"/>
      <c r="K389" s="1">
        <v>-37.801332000000002</v>
      </c>
      <c r="L389" s="1">
        <v>144.96363500000001</v>
      </c>
    </row>
    <row r="390" spans="1:12" x14ac:dyDescent="0.25">
      <c r="A390" s="4">
        <v>43980</v>
      </c>
      <c r="B390" s="1"/>
      <c r="C390" s="1" t="s">
        <v>201</v>
      </c>
      <c r="D390" s="7" t="s">
        <v>202</v>
      </c>
      <c r="E390" s="2">
        <f>VIC_public_exposure_sites[[#This Row],[Date]]</f>
        <v>43980</v>
      </c>
      <c r="F390" s="2">
        <f>VIC_public_exposure_sites[[#This Row],[Exposure Date]]</f>
        <v>43980</v>
      </c>
      <c r="G390" s="2">
        <f>VIC_public_exposure_sites[[#This Row],[Date]]+14</f>
        <v>43994</v>
      </c>
      <c r="H390" s="2">
        <f>VIC_public_exposure_sites[[#This Row],[Onset of symptoms up to]]</f>
        <v>43994</v>
      </c>
      <c r="I390" s="2" t="s">
        <v>203</v>
      </c>
      <c r="J390" s="2"/>
      <c r="K390" s="1">
        <v>-37.837907999999999</v>
      </c>
      <c r="L390" s="1">
        <v>144.78621799999999</v>
      </c>
    </row>
    <row r="391" spans="1:12" x14ac:dyDescent="0.25">
      <c r="A391" s="4">
        <v>43979</v>
      </c>
      <c r="B391" s="1"/>
      <c r="C391" s="1" t="s">
        <v>171</v>
      </c>
      <c r="D391" s="6" t="s">
        <v>174</v>
      </c>
      <c r="E391" s="2">
        <f>VIC_public_exposure_sites[[#This Row],[Date]]</f>
        <v>43979</v>
      </c>
      <c r="F391" s="2">
        <f>VIC_public_exposure_sites[[#This Row],[Exposure Date]]</f>
        <v>43979</v>
      </c>
      <c r="G391" s="2">
        <f>VIC_public_exposure_sites[[#This Row],[Date]]+14</f>
        <v>43993</v>
      </c>
      <c r="H391" s="2">
        <f>VIC_public_exposure_sites[[#This Row],[Onset of symptoms up to]]</f>
        <v>43993</v>
      </c>
      <c r="I391" s="2" t="s">
        <v>172</v>
      </c>
      <c r="J391" s="2"/>
      <c r="K391" s="1">
        <v>-37.801332000000002</v>
      </c>
      <c r="L391" s="1">
        <v>144.96363500000001</v>
      </c>
    </row>
    <row r="392" spans="1:12" x14ac:dyDescent="0.25">
      <c r="A392" s="4">
        <v>43978</v>
      </c>
      <c r="B392" s="1"/>
      <c r="C392" s="1" t="s">
        <v>171</v>
      </c>
      <c r="D392" s="6" t="s">
        <v>175</v>
      </c>
      <c r="E392" s="2">
        <f>VIC_public_exposure_sites[[#This Row],[Date]]</f>
        <v>43978</v>
      </c>
      <c r="F392" s="2">
        <f>VIC_public_exposure_sites[[#This Row],[Exposure Date]]</f>
        <v>43978</v>
      </c>
      <c r="G392" s="2">
        <f>VIC_public_exposure_sites[[#This Row],[Date]]+14</f>
        <v>43992</v>
      </c>
      <c r="H392" s="2">
        <f>VIC_public_exposure_sites[[#This Row],[Onset of symptoms up to]]</f>
        <v>43992</v>
      </c>
      <c r="I392" s="2" t="s">
        <v>172</v>
      </c>
      <c r="J392" s="2"/>
      <c r="K392" s="1">
        <v>-37.801332000000002</v>
      </c>
      <c r="L392" s="1">
        <v>144.96363500000001</v>
      </c>
    </row>
    <row r="393" spans="1:12" x14ac:dyDescent="0.25">
      <c r="A393" s="4">
        <v>43978</v>
      </c>
      <c r="B393" s="1"/>
      <c r="C393" s="1" t="s">
        <v>163</v>
      </c>
      <c r="D393" s="6" t="s">
        <v>175</v>
      </c>
      <c r="E393" s="2">
        <f>VIC_public_exposure_sites[[#This Row],[Date]]</f>
        <v>43978</v>
      </c>
      <c r="F393" s="2">
        <f>VIC_public_exposure_sites[[#This Row],[Exposure Date]]</f>
        <v>43978</v>
      </c>
      <c r="G393" s="2">
        <f>VIC_public_exposure_sites[[#This Row],[Date]]+14</f>
        <v>43992</v>
      </c>
      <c r="H393" s="2">
        <f>VIC_public_exposure_sites[[#This Row],[Onset of symptoms up to]]</f>
        <v>43992</v>
      </c>
      <c r="I393" s="2" t="s">
        <v>164</v>
      </c>
      <c r="J393" s="2"/>
      <c r="K393" s="1">
        <v>-37.841634999999997</v>
      </c>
      <c r="L393" s="1">
        <v>145.08623499999999</v>
      </c>
    </row>
    <row r="394" spans="1:12" x14ac:dyDescent="0.25">
      <c r="A394" s="4">
        <v>43977</v>
      </c>
      <c r="B394" s="1"/>
      <c r="C394" s="1" t="s">
        <v>188</v>
      </c>
      <c r="D394" s="6" t="s">
        <v>189</v>
      </c>
      <c r="E394" s="2">
        <f>VIC_public_exposure_sites[[#This Row],[Date]]</f>
        <v>43977</v>
      </c>
      <c r="F394" s="2">
        <f>VIC_public_exposure_sites[[#This Row],[Exposure Date]]</f>
        <v>43977</v>
      </c>
      <c r="G394" s="2">
        <f>VIC_public_exposure_sites[[#This Row],[Date]]+14</f>
        <v>43991</v>
      </c>
      <c r="H394" s="2">
        <f>VIC_public_exposure_sites[[#This Row],[Onset of symptoms up to]]</f>
        <v>43991</v>
      </c>
      <c r="I394" s="2" t="s">
        <v>190</v>
      </c>
      <c r="J394" s="2"/>
      <c r="K394" s="1">
        <v>-37.756286000000003</v>
      </c>
      <c r="L394" s="1">
        <v>144.811104</v>
      </c>
    </row>
    <row r="395" spans="1:12" x14ac:dyDescent="0.25">
      <c r="A395" s="4">
        <v>43977</v>
      </c>
      <c r="B395" s="1"/>
      <c r="C395" s="1" t="s">
        <v>177</v>
      </c>
      <c r="D395" s="6" t="s">
        <v>178</v>
      </c>
      <c r="E395" s="2">
        <f>VIC_public_exposure_sites[[#This Row],[Date]]</f>
        <v>43977</v>
      </c>
      <c r="F395" s="2">
        <f>VIC_public_exposure_sites[[#This Row],[Exposure Date]]</f>
        <v>43977</v>
      </c>
      <c r="G395" s="2">
        <f>VIC_public_exposure_sites[[#This Row],[Date]]+14</f>
        <v>43991</v>
      </c>
      <c r="H395" s="2">
        <f>VIC_public_exposure_sites[[#This Row],[Onset of symptoms up to]]</f>
        <v>43991</v>
      </c>
      <c r="I395" s="2" t="s">
        <v>179</v>
      </c>
      <c r="J395" s="2"/>
      <c r="K395" s="1">
        <v>-37.715384</v>
      </c>
      <c r="L395" s="1">
        <v>144.811994</v>
      </c>
    </row>
    <row r="396" spans="1:12" x14ac:dyDescent="0.25">
      <c r="A396" s="4">
        <v>43977</v>
      </c>
      <c r="B396" s="1"/>
      <c r="C396" s="1" t="s">
        <v>165</v>
      </c>
      <c r="D396" s="6" t="s">
        <v>176</v>
      </c>
      <c r="E396" s="2">
        <f>VIC_public_exposure_sites[[#This Row],[Date]]</f>
        <v>43977</v>
      </c>
      <c r="F396" s="2">
        <f>VIC_public_exposure_sites[[#This Row],[Exposure Date]]</f>
        <v>43977</v>
      </c>
      <c r="G396" s="2">
        <f>VIC_public_exposure_sites[[#This Row],[Date]]+14</f>
        <v>43991</v>
      </c>
      <c r="H396" s="2">
        <f>VIC_public_exposure_sites[[#This Row],[Onset of symptoms up to]]</f>
        <v>43991</v>
      </c>
      <c r="I396" s="2" t="s">
        <v>166</v>
      </c>
      <c r="J396" s="2"/>
      <c r="K396" s="1">
        <v>-37.884267000000001</v>
      </c>
      <c r="L396" s="1">
        <v>145.01711499999999</v>
      </c>
    </row>
    <row r="397" spans="1:12" x14ac:dyDescent="0.25">
      <c r="A397" s="4">
        <v>43971</v>
      </c>
      <c r="B397" s="1"/>
      <c r="C397" s="1" t="s">
        <v>167</v>
      </c>
      <c r="D397" s="6" t="s">
        <v>181</v>
      </c>
      <c r="E397" s="2">
        <f>VIC_public_exposure_sites[[#This Row],[Date]]</f>
        <v>43971</v>
      </c>
      <c r="F397" s="2">
        <f>VIC_public_exposure_sites[[#This Row],[Exposure Date]]</f>
        <v>43971</v>
      </c>
      <c r="G397" s="2">
        <f>VIC_public_exposure_sites[[#This Row],[Date]]+14</f>
        <v>43985</v>
      </c>
      <c r="H397" s="2">
        <f>VIC_public_exposure_sites[[#This Row],[Onset of symptoms up to]]</f>
        <v>43985</v>
      </c>
      <c r="I397" s="2" t="s">
        <v>168</v>
      </c>
      <c r="J397" s="2"/>
      <c r="K397" s="1">
        <v>-36.314870999999997</v>
      </c>
      <c r="L397" s="1">
        <v>145.04196999999999</v>
      </c>
    </row>
    <row r="398" spans="1:12" x14ac:dyDescent="0.25">
      <c r="A398" s="4">
        <v>43971</v>
      </c>
      <c r="B398" s="1"/>
      <c r="C398" s="1" t="s">
        <v>169</v>
      </c>
      <c r="D398" s="6" t="s">
        <v>182</v>
      </c>
      <c r="E398" s="2">
        <f>VIC_public_exposure_sites[[#This Row],[Date]]</f>
        <v>43971</v>
      </c>
      <c r="F398" s="2">
        <f>VIC_public_exposure_sites[[#This Row],[Exposure Date]]</f>
        <v>43971</v>
      </c>
      <c r="G398" s="2">
        <f>VIC_public_exposure_sites[[#This Row],[Date]]+14</f>
        <v>43985</v>
      </c>
      <c r="H398" s="2">
        <f>VIC_public_exposure_sites[[#This Row],[Onset of symptoms up to]]</f>
        <v>43985</v>
      </c>
      <c r="I398" s="2" t="s">
        <v>170</v>
      </c>
      <c r="J398" s="2"/>
      <c r="K398" s="1">
        <v>-37.928489999999996</v>
      </c>
      <c r="L398" s="1">
        <v>145.007454</v>
      </c>
    </row>
    <row r="399" spans="1:12" x14ac:dyDescent="0.25">
      <c r="A399" s="4">
        <v>43970</v>
      </c>
      <c r="B399" s="1"/>
      <c r="C399" s="1" t="s">
        <v>163</v>
      </c>
      <c r="D399" s="6" t="s">
        <v>183</v>
      </c>
      <c r="E399" s="2">
        <f>VIC_public_exposure_sites[[#This Row],[Date]]</f>
        <v>43970</v>
      </c>
      <c r="F399" s="2">
        <f>VIC_public_exposure_sites[[#This Row],[Exposure Date]]</f>
        <v>43970</v>
      </c>
      <c r="G399" s="2">
        <f>VIC_public_exposure_sites[[#This Row],[Date]]+14</f>
        <v>43984</v>
      </c>
      <c r="H399" s="2">
        <f>VIC_public_exposure_sites[[#This Row],[Onset of symptoms up to]]</f>
        <v>43984</v>
      </c>
      <c r="I399" s="2" t="s">
        <v>164</v>
      </c>
      <c r="J399" s="2"/>
      <c r="K399" s="1">
        <v>-37.841634999999997</v>
      </c>
      <c r="L399" s="1">
        <v>145.08623499999999</v>
      </c>
    </row>
    <row r="400" spans="1:12" x14ac:dyDescent="0.25">
      <c r="A400" s="4">
        <v>43970</v>
      </c>
      <c r="B400" s="1"/>
      <c r="C400" s="1" t="s">
        <v>165</v>
      </c>
      <c r="D400" s="6" t="s">
        <v>183</v>
      </c>
      <c r="E400" s="2">
        <f>VIC_public_exposure_sites[[#This Row],[Date]]</f>
        <v>43970</v>
      </c>
      <c r="F400" s="2">
        <f>VIC_public_exposure_sites[[#This Row],[Exposure Date]]</f>
        <v>43970</v>
      </c>
      <c r="G400" s="2">
        <f>VIC_public_exposure_sites[[#This Row],[Date]]+14</f>
        <v>43984</v>
      </c>
      <c r="H400" s="2">
        <f>VIC_public_exposure_sites[[#This Row],[Onset of symptoms up to]]</f>
        <v>43984</v>
      </c>
      <c r="I400" s="2" t="s">
        <v>166</v>
      </c>
      <c r="J400" s="2"/>
      <c r="K400" s="1">
        <v>-37.884267000000001</v>
      </c>
      <c r="L400" s="1">
        <v>145.01711499999999</v>
      </c>
    </row>
    <row r="401" spans="1:12" x14ac:dyDescent="0.25">
      <c r="A401" s="4">
        <v>43969</v>
      </c>
      <c r="B401" s="1"/>
      <c r="C401" s="1" t="s">
        <v>161</v>
      </c>
      <c r="D401" s="6" t="s">
        <v>184</v>
      </c>
      <c r="E401" s="2">
        <f>VIC_public_exposure_sites[[#This Row],[Date]]</f>
        <v>43969</v>
      </c>
      <c r="F401" s="2">
        <f>VIC_public_exposure_sites[[#This Row],[Exposure Date]]</f>
        <v>43969</v>
      </c>
      <c r="G401" s="2">
        <f>VIC_public_exposure_sites[[#This Row],[Date]]+14</f>
        <v>43983</v>
      </c>
      <c r="H401" s="2">
        <f>VIC_public_exposure_sites[[#This Row],[Onset of symptoms up to]]</f>
        <v>43983</v>
      </c>
      <c r="I401" s="2" t="s">
        <v>162</v>
      </c>
      <c r="J401" s="2"/>
      <c r="K401" s="1">
        <v>-37.692610000000002</v>
      </c>
      <c r="L401" s="1">
        <v>145.06382099999999</v>
      </c>
    </row>
    <row r="402" spans="1:12" x14ac:dyDescent="0.25">
      <c r="A402" s="4">
        <v>43969</v>
      </c>
      <c r="B402" s="1"/>
      <c r="C402" s="1" t="s">
        <v>137</v>
      </c>
      <c r="D402" s="6" t="s">
        <v>184</v>
      </c>
      <c r="E402" s="2">
        <f>VIC_public_exposure_sites[[#This Row],[Date]]</f>
        <v>43969</v>
      </c>
      <c r="F402" s="2">
        <f>VIC_public_exposure_sites[[#This Row],[Exposure Date]]</f>
        <v>43969</v>
      </c>
      <c r="G402" s="2">
        <f>VIC_public_exposure_sites[[#This Row],[Date]]+14</f>
        <v>43983</v>
      </c>
      <c r="H402" s="2">
        <f>VIC_public_exposure_sites[[#This Row],[Onset of symptoms up to]]</f>
        <v>43983</v>
      </c>
      <c r="I402" s="2" t="s">
        <v>149</v>
      </c>
      <c r="J402" s="2"/>
      <c r="K402" s="1">
        <v>-37.689222999999998</v>
      </c>
      <c r="L402" s="1">
        <v>144.60470799999999</v>
      </c>
    </row>
    <row r="403" spans="1:12" x14ac:dyDescent="0.25">
      <c r="A403" s="4">
        <v>43969</v>
      </c>
      <c r="B403" s="1"/>
      <c r="C403" s="1" t="s">
        <v>138</v>
      </c>
      <c r="D403" s="6" t="s">
        <v>184</v>
      </c>
      <c r="E403" s="2">
        <f>VIC_public_exposure_sites[[#This Row],[Date]]</f>
        <v>43969</v>
      </c>
      <c r="F403" s="2">
        <f>VIC_public_exposure_sites[[#This Row],[Exposure Date]]</f>
        <v>43969</v>
      </c>
      <c r="G403" s="2">
        <f>VIC_public_exposure_sites[[#This Row],[Date]]+14</f>
        <v>43983</v>
      </c>
      <c r="H403" s="2">
        <f>VIC_public_exposure_sites[[#This Row],[Onset of symptoms up to]]</f>
        <v>43983</v>
      </c>
      <c r="I403" s="2" t="s">
        <v>150</v>
      </c>
      <c r="J403" s="2"/>
      <c r="K403" s="1">
        <v>-37.843631999999999</v>
      </c>
      <c r="L403" s="1">
        <v>144.78155899999999</v>
      </c>
    </row>
    <row r="404" spans="1:12" x14ac:dyDescent="0.25">
      <c r="A404" s="4">
        <v>43969</v>
      </c>
      <c r="B404" s="1"/>
      <c r="C404" s="1" t="s">
        <v>142</v>
      </c>
      <c r="D404" s="6" t="s">
        <v>184</v>
      </c>
      <c r="E404" s="2">
        <f>VIC_public_exposure_sites[[#This Row],[Date]]</f>
        <v>43969</v>
      </c>
      <c r="F404" s="2">
        <f>VIC_public_exposure_sites[[#This Row],[Exposure Date]]</f>
        <v>43969</v>
      </c>
      <c r="G404" s="2">
        <f>VIC_public_exposure_sites[[#This Row],[Date]]+14</f>
        <v>43983</v>
      </c>
      <c r="H404" s="2">
        <f>VIC_public_exposure_sites[[#This Row],[Onset of symptoms up to]]</f>
        <v>43983</v>
      </c>
      <c r="I404" s="2" t="s">
        <v>151</v>
      </c>
      <c r="J404" s="2"/>
      <c r="K404" s="1">
        <v>-37.730747999999998</v>
      </c>
      <c r="L404" s="1">
        <v>145.086489</v>
      </c>
    </row>
    <row r="405" spans="1:12" x14ac:dyDescent="0.25">
      <c r="A405" s="4">
        <v>43969</v>
      </c>
      <c r="B405" s="1"/>
      <c r="C405" s="1" t="s">
        <v>139</v>
      </c>
      <c r="D405" s="6" t="s">
        <v>184</v>
      </c>
      <c r="E405" s="2">
        <f>VIC_public_exposure_sites[[#This Row],[Date]]</f>
        <v>43969</v>
      </c>
      <c r="F405" s="2">
        <f>VIC_public_exposure_sites[[#This Row],[Exposure Date]]</f>
        <v>43969</v>
      </c>
      <c r="G405" s="2">
        <f>VIC_public_exposure_sites[[#This Row],[Date]]+14</f>
        <v>43983</v>
      </c>
      <c r="H405" s="2">
        <f>VIC_public_exposure_sites[[#This Row],[Onset of symptoms up to]]</f>
        <v>43983</v>
      </c>
      <c r="I405" s="2" t="s">
        <v>152</v>
      </c>
      <c r="J405" s="2"/>
      <c r="K405" s="1">
        <v>-37.702513000000003</v>
      </c>
      <c r="L405" s="1">
        <v>144.80232599999999</v>
      </c>
    </row>
    <row r="406" spans="1:12" x14ac:dyDescent="0.25">
      <c r="A406" s="4">
        <v>43969</v>
      </c>
      <c r="B406" s="1"/>
      <c r="C406" s="1" t="s">
        <v>140</v>
      </c>
      <c r="D406" s="6" t="s">
        <v>184</v>
      </c>
      <c r="E406" s="2">
        <f>VIC_public_exposure_sites[[#This Row],[Date]]</f>
        <v>43969</v>
      </c>
      <c r="F406" s="2">
        <f>VIC_public_exposure_sites[[#This Row],[Exposure Date]]</f>
        <v>43969</v>
      </c>
      <c r="G406" s="2">
        <f>VIC_public_exposure_sites[[#This Row],[Date]]+14</f>
        <v>43983</v>
      </c>
      <c r="H406" s="2">
        <f>VIC_public_exposure_sites[[#This Row],[Onset of symptoms up to]]</f>
        <v>43983</v>
      </c>
      <c r="I406" s="2" t="s">
        <v>153</v>
      </c>
      <c r="J406" s="2"/>
      <c r="K406" s="1">
        <v>-37.673996000000002</v>
      </c>
      <c r="L406" s="1">
        <v>144.955354</v>
      </c>
    </row>
    <row r="407" spans="1:12" x14ac:dyDescent="0.25">
      <c r="A407" s="4">
        <v>43969</v>
      </c>
      <c r="B407" s="1"/>
      <c r="C407" s="1" t="s">
        <v>141</v>
      </c>
      <c r="D407" s="6" t="s">
        <v>184</v>
      </c>
      <c r="E407" s="2">
        <f>VIC_public_exposure_sites[[#This Row],[Date]]</f>
        <v>43969</v>
      </c>
      <c r="F407" s="2">
        <f>VIC_public_exposure_sites[[#This Row],[Exposure Date]]</f>
        <v>43969</v>
      </c>
      <c r="G407" s="2">
        <f>VIC_public_exposure_sites[[#This Row],[Date]]+14</f>
        <v>43983</v>
      </c>
      <c r="H407" s="2">
        <f>VIC_public_exposure_sites[[#This Row],[Onset of symptoms up to]]</f>
        <v>43983</v>
      </c>
      <c r="I407" s="2" t="s">
        <v>154</v>
      </c>
      <c r="J407" s="2"/>
      <c r="K407" s="1">
        <v>-37.576594</v>
      </c>
      <c r="L407" s="1">
        <v>144.72866500000001</v>
      </c>
    </row>
    <row r="408" spans="1:12" x14ac:dyDescent="0.25">
      <c r="A408" s="4">
        <v>43969</v>
      </c>
      <c r="B408" s="1"/>
      <c r="C408" s="1" t="s">
        <v>143</v>
      </c>
      <c r="D408" s="6" t="s">
        <v>184</v>
      </c>
      <c r="E408" s="2">
        <f>VIC_public_exposure_sites[[#This Row],[Date]]</f>
        <v>43969</v>
      </c>
      <c r="F408" s="2">
        <f>VIC_public_exposure_sites[[#This Row],[Exposure Date]]</f>
        <v>43969</v>
      </c>
      <c r="G408" s="2">
        <f>VIC_public_exposure_sites[[#This Row],[Date]]+14</f>
        <v>43983</v>
      </c>
      <c r="H408" s="2">
        <f>VIC_public_exposure_sites[[#This Row],[Onset of symptoms up to]]</f>
        <v>43983</v>
      </c>
      <c r="I408" s="2" t="s">
        <v>155</v>
      </c>
      <c r="J408" s="2"/>
      <c r="K408" s="1">
        <v>-37.879995000000001</v>
      </c>
      <c r="L408" s="1">
        <v>144.70157699999999</v>
      </c>
    </row>
    <row r="409" spans="1:12" x14ac:dyDescent="0.25">
      <c r="A409" s="4">
        <v>43969</v>
      </c>
      <c r="B409" s="1"/>
      <c r="C409" s="1" t="s">
        <v>144</v>
      </c>
      <c r="D409" s="6" t="s">
        <v>184</v>
      </c>
      <c r="E409" s="2">
        <f>VIC_public_exposure_sites[[#This Row],[Date]]</f>
        <v>43969</v>
      </c>
      <c r="F409" s="2">
        <f>VIC_public_exposure_sites[[#This Row],[Exposure Date]]</f>
        <v>43969</v>
      </c>
      <c r="G409" s="2">
        <f>VIC_public_exposure_sites[[#This Row],[Date]]+14</f>
        <v>43983</v>
      </c>
      <c r="H409" s="2">
        <f>VIC_public_exposure_sites[[#This Row],[Onset of symptoms up to]]</f>
        <v>43983</v>
      </c>
      <c r="I409" s="2" t="s">
        <v>156</v>
      </c>
      <c r="J409" s="2"/>
      <c r="K409" s="1">
        <v>-37.834014000000003</v>
      </c>
      <c r="L409" s="1">
        <v>144.65285299999999</v>
      </c>
    </row>
    <row r="410" spans="1:12" x14ac:dyDescent="0.25">
      <c r="A410" s="4">
        <v>43969</v>
      </c>
      <c r="B410" s="1"/>
      <c r="C410" s="1" t="s">
        <v>145</v>
      </c>
      <c r="D410" s="6" t="s">
        <v>184</v>
      </c>
      <c r="E410" s="2">
        <f>VIC_public_exposure_sites[[#This Row],[Date]]</f>
        <v>43969</v>
      </c>
      <c r="F410" s="2">
        <f>VIC_public_exposure_sites[[#This Row],[Exposure Date]]</f>
        <v>43969</v>
      </c>
      <c r="G410" s="2">
        <f>VIC_public_exposure_sites[[#This Row],[Date]]+14</f>
        <v>43983</v>
      </c>
      <c r="H410" s="2">
        <f>VIC_public_exposure_sites[[#This Row],[Onset of symptoms up to]]</f>
        <v>43983</v>
      </c>
      <c r="I410" s="2" t="s">
        <v>157</v>
      </c>
      <c r="J410" s="2"/>
      <c r="K410" s="1">
        <v>-37.942098999999999</v>
      </c>
      <c r="L410" s="1">
        <v>145.16768400000001</v>
      </c>
    </row>
    <row r="411" spans="1:12" x14ac:dyDescent="0.25">
      <c r="A411" s="4">
        <v>43969</v>
      </c>
      <c r="B411" s="1"/>
      <c r="C411" s="1" t="s">
        <v>146</v>
      </c>
      <c r="D411" s="6" t="s">
        <v>184</v>
      </c>
      <c r="E411" s="2">
        <f>VIC_public_exposure_sites[[#This Row],[Date]]</f>
        <v>43969</v>
      </c>
      <c r="F411" s="2">
        <f>VIC_public_exposure_sites[[#This Row],[Exposure Date]]</f>
        <v>43969</v>
      </c>
      <c r="G411" s="2">
        <f>VIC_public_exposure_sites[[#This Row],[Date]]+14</f>
        <v>43983</v>
      </c>
      <c r="H411" s="2">
        <f>VIC_public_exposure_sites[[#This Row],[Onset of symptoms up to]]</f>
        <v>43983</v>
      </c>
      <c r="I411" s="2" t="s">
        <v>159</v>
      </c>
      <c r="J411" s="2"/>
      <c r="K411" s="1">
        <v>-37.664667000000001</v>
      </c>
      <c r="L411" s="1">
        <v>144.74749</v>
      </c>
    </row>
    <row r="412" spans="1:12" x14ac:dyDescent="0.25">
      <c r="A412" s="4">
        <v>43969</v>
      </c>
      <c r="B412" s="1"/>
      <c r="C412" s="1" t="s">
        <v>147</v>
      </c>
      <c r="D412" s="6" t="s">
        <v>184</v>
      </c>
      <c r="E412" s="2">
        <f>VIC_public_exposure_sites[[#This Row],[Date]]</f>
        <v>43969</v>
      </c>
      <c r="F412" s="2">
        <f>VIC_public_exposure_sites[[#This Row],[Exposure Date]]</f>
        <v>43969</v>
      </c>
      <c r="G412" s="2">
        <f>VIC_public_exposure_sites[[#This Row],[Date]]+14</f>
        <v>43983</v>
      </c>
      <c r="H412" s="2">
        <f>VIC_public_exposure_sites[[#This Row],[Onset of symptoms up to]]</f>
        <v>43983</v>
      </c>
      <c r="I412" s="2" t="s">
        <v>158</v>
      </c>
      <c r="J412" s="2"/>
      <c r="K412" s="1">
        <v>-37.665416999999998</v>
      </c>
      <c r="L412" s="1">
        <v>144.75335899999999</v>
      </c>
    </row>
    <row r="413" spans="1:12" x14ac:dyDescent="0.25">
      <c r="A413" s="4">
        <v>43969</v>
      </c>
      <c r="B413" s="1"/>
      <c r="C413" s="1" t="s">
        <v>148</v>
      </c>
      <c r="D413" s="6" t="s">
        <v>184</v>
      </c>
      <c r="E413" s="2">
        <f>VIC_public_exposure_sites[[#This Row],[Date]]</f>
        <v>43969</v>
      </c>
      <c r="F413" s="2">
        <f>VIC_public_exposure_sites[[#This Row],[Exposure Date]]</f>
        <v>43969</v>
      </c>
      <c r="G413" s="2">
        <f>VIC_public_exposure_sites[[#This Row],[Date]]+14</f>
        <v>43983</v>
      </c>
      <c r="H413" s="2">
        <f>VIC_public_exposure_sites[[#This Row],[Onset of symptoms up to]]</f>
        <v>43983</v>
      </c>
      <c r="I413" s="2" t="s">
        <v>160</v>
      </c>
      <c r="J413" s="2"/>
      <c r="K413" s="1">
        <v>-37.738990000000001</v>
      </c>
      <c r="L413" s="1">
        <v>144.67997600000001</v>
      </c>
    </row>
    <row r="414" spans="1:12" x14ac:dyDescent="0.25">
      <c r="A414" s="4">
        <v>43966</v>
      </c>
      <c r="B414" s="5"/>
      <c r="C414" s="1" t="s">
        <v>129</v>
      </c>
      <c r="D414" s="6" t="s">
        <v>185</v>
      </c>
      <c r="E414" s="2">
        <f>VIC_public_exposure_sites[[#This Row],[Date]]</f>
        <v>43966</v>
      </c>
      <c r="F414" s="2">
        <f>VIC_public_exposure_sites[[#This Row],[Exposure Date]]</f>
        <v>43966</v>
      </c>
      <c r="G414" s="2">
        <f>VIC_public_exposure_sites[[#This Row],[Date]]+14</f>
        <v>43980</v>
      </c>
      <c r="H414" s="2">
        <f>VIC_public_exposure_sites[[#This Row],[Onset of symptoms up to]]</f>
        <v>43980</v>
      </c>
      <c r="I414" s="1" t="s">
        <v>125</v>
      </c>
      <c r="J414" s="1"/>
      <c r="K414" s="1">
        <v>-37.596122999999999</v>
      </c>
      <c r="L414" s="1">
        <v>144.921401</v>
      </c>
    </row>
    <row r="415" spans="1:12" x14ac:dyDescent="0.25">
      <c r="A415" s="4">
        <v>43966</v>
      </c>
      <c r="B415" s="5"/>
      <c r="C415" s="1" t="s">
        <v>115</v>
      </c>
      <c r="D415" s="6" t="s">
        <v>187</v>
      </c>
      <c r="E415" s="2">
        <f>VIC_public_exposure_sites[[#This Row],[Date]]</f>
        <v>43966</v>
      </c>
      <c r="F415" s="2">
        <f>VIC_public_exposure_sites[[#This Row],[Exposure Date]]</f>
        <v>43966</v>
      </c>
      <c r="G415" s="2">
        <f>VIC_public_exposure_sites[[#This Row],[Date]]+14</f>
        <v>43980</v>
      </c>
      <c r="H415" s="2">
        <f>VIC_public_exposure_sites[[#This Row],[Onset of symptoms up to]]</f>
        <v>43980</v>
      </c>
      <c r="I415" s="1" t="s">
        <v>126</v>
      </c>
      <c r="J415" s="1"/>
      <c r="K415" s="1">
        <v>-37.772379999999998</v>
      </c>
      <c r="L415" s="1">
        <v>144.888195</v>
      </c>
    </row>
    <row r="416" spans="1:12" x14ac:dyDescent="0.25">
      <c r="A416" s="4">
        <v>43959</v>
      </c>
      <c r="B416" s="1"/>
      <c r="C416" s="1" t="s">
        <v>122</v>
      </c>
      <c r="D416" s="6" t="s">
        <v>186</v>
      </c>
      <c r="E416" s="2">
        <f>VIC_public_exposure_sites[[#This Row],[Date]]</f>
        <v>43959</v>
      </c>
      <c r="F416" s="2">
        <f>VIC_public_exposure_sites[[#This Row],[Exposure Date]]</f>
        <v>43959</v>
      </c>
      <c r="G416" s="2">
        <f>VIC_public_exposure_sites[[#This Row],[Date]]+14</f>
        <v>43973</v>
      </c>
      <c r="H416" s="2">
        <f>VIC_public_exposure_sites[[#This Row],[Onset of symptoms up to]]</f>
        <v>43973</v>
      </c>
      <c r="I416" s="1" t="s">
        <v>124</v>
      </c>
      <c r="J416" s="1"/>
      <c r="K416" s="1">
        <v>-37.783104999999999</v>
      </c>
      <c r="L416" s="1">
        <v>144.78539799999999</v>
      </c>
    </row>
    <row r="417" spans="1:12" x14ac:dyDescent="0.25">
      <c r="A417" s="4">
        <v>43959</v>
      </c>
      <c r="B417" s="1"/>
      <c r="C417" s="1" t="s">
        <v>121</v>
      </c>
      <c r="D417" s="1"/>
      <c r="E417" s="2">
        <f>VIC_public_exposure_sites[[#This Row],[Date]]</f>
        <v>43959</v>
      </c>
      <c r="F417" s="2">
        <f>VIC_public_exposure_sites[[#This Row],[Exposure Date]]</f>
        <v>43959</v>
      </c>
      <c r="G417" s="2">
        <f>VIC_public_exposure_sites[[#This Row],[Date]]+14</f>
        <v>43973</v>
      </c>
      <c r="H417" s="2">
        <f>VIC_public_exposure_sites[[#This Row],[Onset of symptoms up to]]</f>
        <v>43973</v>
      </c>
      <c r="I417" s="1" t="s">
        <v>123</v>
      </c>
      <c r="J417" s="1"/>
      <c r="K417" s="1">
        <v>-37.766146999999997</v>
      </c>
      <c r="L417" s="1">
        <v>145.02005199999999</v>
      </c>
    </row>
    <row r="418" spans="1:12" x14ac:dyDescent="0.25">
      <c r="A418" s="4">
        <v>43959</v>
      </c>
      <c r="B418" s="5"/>
      <c r="C418" s="1" t="s">
        <v>128</v>
      </c>
      <c r="D418" s="1"/>
      <c r="E418" s="2">
        <f>VIC_public_exposure_sites[[#This Row],[Date]]</f>
        <v>43959</v>
      </c>
      <c r="F418" s="2">
        <f>VIC_public_exposure_sites[[#This Row],[Exposure Date]]</f>
        <v>43959</v>
      </c>
      <c r="G418" s="2">
        <f>VIC_public_exposure_sites[[#This Row],[Date]]+14</f>
        <v>43973</v>
      </c>
      <c r="H418" s="2">
        <f>VIC_public_exposure_sites[[#This Row],[Onset of symptoms up to]]</f>
        <v>43973</v>
      </c>
      <c r="I418" s="1" t="s">
        <v>127</v>
      </c>
      <c r="J418" s="1"/>
      <c r="K418" s="1">
        <v>-37.689366</v>
      </c>
      <c r="L418" s="1">
        <v>144.958878</v>
      </c>
    </row>
    <row r="419" spans="1:12" x14ac:dyDescent="0.25">
      <c r="A419" s="4">
        <v>43953</v>
      </c>
      <c r="B419" s="1"/>
      <c r="C419" s="1" t="s">
        <v>116</v>
      </c>
      <c r="D419" s="1"/>
      <c r="E419" s="2">
        <f>VIC_public_exposure_sites[[#This Row],[Date]]</f>
        <v>43953</v>
      </c>
      <c r="F419" s="2">
        <f>VIC_public_exposure_sites[[#This Row],[Exposure Date]]</f>
        <v>43953</v>
      </c>
      <c r="G419" s="2">
        <f>VIC_public_exposure_sites[[#This Row],[Date]]+14</f>
        <v>43967</v>
      </c>
      <c r="H419" s="2">
        <f>VIC_public_exposure_sites[[#This Row],[Onset of symptoms up to]]</f>
        <v>43967</v>
      </c>
      <c r="I419" s="1" t="s">
        <v>130</v>
      </c>
      <c r="J419" s="1"/>
      <c r="K419" s="1">
        <v>-37.678277999999999</v>
      </c>
      <c r="L419" s="1">
        <v>144.43268900000001</v>
      </c>
    </row>
    <row r="420" spans="1:12" x14ac:dyDescent="0.25">
      <c r="A420" s="4">
        <v>43953</v>
      </c>
      <c r="B420" s="1"/>
      <c r="C420" s="1" t="s">
        <v>114</v>
      </c>
      <c r="D420" s="1"/>
      <c r="E420" s="2">
        <f>VIC_public_exposure_sites[[#This Row],[Date]]</f>
        <v>43953</v>
      </c>
      <c r="F420" s="2">
        <f>VIC_public_exposure_sites[[#This Row],[Exposure Date]]</f>
        <v>43953</v>
      </c>
      <c r="G420" s="2">
        <f>VIC_public_exposure_sites[[#This Row],[Date]]+14</f>
        <v>43967</v>
      </c>
      <c r="H420" s="2">
        <f>VIC_public_exposure_sites[[#This Row],[Onset of symptoms up to]]</f>
        <v>43967</v>
      </c>
      <c r="I420" s="1" t="s">
        <v>131</v>
      </c>
      <c r="J420" s="1"/>
      <c r="K420" s="1">
        <v>-37.810712000000002</v>
      </c>
      <c r="L420" s="1">
        <v>144.836118</v>
      </c>
    </row>
    <row r="421" spans="1:12" x14ac:dyDescent="0.25">
      <c r="A421" s="4">
        <v>43951</v>
      </c>
      <c r="B421" s="1"/>
      <c r="C421" s="1" t="s">
        <v>118</v>
      </c>
      <c r="D421" s="1"/>
      <c r="E421" s="2">
        <f>VIC_public_exposure_sites[[#This Row],[Date]]</f>
        <v>43951</v>
      </c>
      <c r="F421" s="2">
        <f>VIC_public_exposure_sites[[#This Row],[Exposure Date]]</f>
        <v>43951</v>
      </c>
      <c r="G421" s="2">
        <f>VIC_public_exposure_sites[[#This Row],[Date]]+14</f>
        <v>43965</v>
      </c>
      <c r="H421" s="2">
        <f>VIC_public_exposure_sites[[#This Row],[Onset of symptoms up to]]</f>
        <v>43965</v>
      </c>
      <c r="I421" s="1" t="s">
        <v>97</v>
      </c>
      <c r="J421" s="1"/>
      <c r="K421" s="1">
        <v>-37.667110999999998</v>
      </c>
      <c r="L421" s="1">
        <v>144.83348079999999</v>
      </c>
    </row>
    <row r="422" spans="1:12" x14ac:dyDescent="0.25">
      <c r="A422" s="4">
        <v>43950</v>
      </c>
      <c r="B422" s="1"/>
      <c r="C422" s="1" t="s">
        <v>120</v>
      </c>
      <c r="D422" s="1"/>
      <c r="E422" s="2">
        <f>VIC_public_exposure_sites[[#This Row],[Date]]</f>
        <v>43950</v>
      </c>
      <c r="F422" s="2">
        <f>VIC_public_exposure_sites[[#This Row],[Exposure Date]]</f>
        <v>43950</v>
      </c>
      <c r="G422" s="2">
        <f>VIC_public_exposure_sites[[#This Row],[Date]]+14</f>
        <v>43964</v>
      </c>
      <c r="H422" s="2">
        <f>VIC_public_exposure_sites[[#This Row],[Onset of symptoms up to]]</f>
        <v>43964</v>
      </c>
      <c r="I422" s="1" t="s">
        <v>132</v>
      </c>
      <c r="J422" s="1"/>
      <c r="K422" s="1">
        <v>-37.811678000000001</v>
      </c>
      <c r="L422" s="1">
        <v>144.889926</v>
      </c>
    </row>
    <row r="423" spans="1:12" x14ac:dyDescent="0.25">
      <c r="A423" s="4">
        <v>43947</v>
      </c>
      <c r="B423" s="1"/>
      <c r="C423" s="1" t="s">
        <v>117</v>
      </c>
      <c r="D423" s="1"/>
      <c r="E423" s="2">
        <f>VIC_public_exposure_sites[[#This Row],[Date]]</f>
        <v>43947</v>
      </c>
      <c r="F423" s="2">
        <f>VIC_public_exposure_sites[[#This Row],[Exposure Date]]</f>
        <v>43947</v>
      </c>
      <c r="G423" s="2">
        <f>VIC_public_exposure_sites[[#This Row],[Date]]+14</f>
        <v>43961</v>
      </c>
      <c r="H423" s="2">
        <f>VIC_public_exposure_sites[[#This Row],[Onset of symptoms up to]]</f>
        <v>43961</v>
      </c>
      <c r="I423" s="1" t="s">
        <v>133</v>
      </c>
      <c r="J423" s="1"/>
      <c r="K423" s="1">
        <v>-37.797176999999998</v>
      </c>
      <c r="L423" s="1">
        <v>144.894632</v>
      </c>
    </row>
    <row r="424" spans="1:12" x14ac:dyDescent="0.25">
      <c r="A424" s="4">
        <v>43944</v>
      </c>
      <c r="B424" s="1"/>
      <c r="C424" s="1" t="s">
        <v>119</v>
      </c>
      <c r="D424" s="1"/>
      <c r="E424" s="2">
        <f>VIC_public_exposure_sites[[#This Row],[Date]]</f>
        <v>43944</v>
      </c>
      <c r="F424" s="2">
        <f>VIC_public_exposure_sites[[#This Row],[Exposure Date]]</f>
        <v>43944</v>
      </c>
      <c r="G424" s="2">
        <f>VIC_public_exposure_sites[[#This Row],[Date]]+14</f>
        <v>43958</v>
      </c>
      <c r="H424" s="2">
        <f>VIC_public_exposure_sites[[#This Row],[Onset of symptoms up to]]</f>
        <v>43958</v>
      </c>
      <c r="I424" s="1" t="s">
        <v>134</v>
      </c>
      <c r="J424" s="1"/>
      <c r="K424" s="1">
        <v>-37.759222999999999</v>
      </c>
      <c r="L424" s="1">
        <v>144.816754</v>
      </c>
    </row>
    <row r="425" spans="1:12" x14ac:dyDescent="0.25">
      <c r="A425" s="2">
        <v>43907</v>
      </c>
      <c r="B425" s="1"/>
      <c r="C425" s="1" t="s">
        <v>93</v>
      </c>
      <c r="D425" s="1"/>
      <c r="E425" s="2">
        <f>VIC_public_exposure_sites[[#This Row],[Date]]</f>
        <v>43907</v>
      </c>
      <c r="F425" s="2">
        <f>VIC_public_exposure_sites[[#This Row],[Exposure Date]]</f>
        <v>43907</v>
      </c>
      <c r="G425" s="2">
        <f>VIC_public_exposure_sites[[#This Row],[Date]]+14</f>
        <v>43921</v>
      </c>
      <c r="H425" s="2">
        <f>VIC_public_exposure_sites[[#This Row],[Onset of symptoms up to]]</f>
        <v>43921</v>
      </c>
      <c r="I425" s="1" t="s">
        <v>135</v>
      </c>
      <c r="J425" s="1"/>
      <c r="K425" s="1">
        <v>-37.844318000000001</v>
      </c>
      <c r="L425" s="1">
        <v>145.009818</v>
      </c>
    </row>
    <row r="426" spans="1:12" x14ac:dyDescent="0.25">
      <c r="A426" s="2">
        <v>43905</v>
      </c>
      <c r="B426" s="1"/>
      <c r="C426" s="1" t="s">
        <v>92</v>
      </c>
      <c r="D426" s="6" t="s">
        <v>180</v>
      </c>
      <c r="E426" s="2">
        <f>VIC_public_exposure_sites[[#This Row],[Date]]</f>
        <v>43905</v>
      </c>
      <c r="F426" s="2">
        <f>VIC_public_exposure_sites[[#This Row],[Exposure Date]]</f>
        <v>43905</v>
      </c>
      <c r="G426" s="2">
        <f>VIC_public_exposure_sites[[#This Row],[Date]]+14</f>
        <v>43919</v>
      </c>
      <c r="H426" s="2">
        <f>VIC_public_exposure_sites[[#This Row],[Onset of symptoms up to]]</f>
        <v>43919</v>
      </c>
      <c r="I426" s="1" t="s">
        <v>136</v>
      </c>
      <c r="J426" s="1"/>
      <c r="K426" s="1">
        <v>-37.813239000000003</v>
      </c>
      <c r="L426" s="1">
        <v>145.048047</v>
      </c>
    </row>
    <row r="427" spans="1:12" x14ac:dyDescent="0.25">
      <c r="A427" s="1" t="s">
        <v>9</v>
      </c>
      <c r="B427" s="1" t="s">
        <v>10</v>
      </c>
      <c r="C427" s="1" t="s">
        <v>11</v>
      </c>
      <c r="D427" s="7" t="s">
        <v>293</v>
      </c>
      <c r="E427" s="2">
        <v>43900</v>
      </c>
      <c r="F427" s="2">
        <v>43900</v>
      </c>
      <c r="G427" s="1" t="s">
        <v>12</v>
      </c>
      <c r="H427" s="2">
        <v>43914</v>
      </c>
      <c r="I427" s="1" t="s">
        <v>95</v>
      </c>
      <c r="J427" s="1"/>
      <c r="K427" s="1">
        <v>-37.776940699999997</v>
      </c>
      <c r="L427" s="1">
        <v>144.98702499999999</v>
      </c>
    </row>
    <row r="428" spans="1:12" x14ac:dyDescent="0.25">
      <c r="A428" s="1" t="s">
        <v>9</v>
      </c>
      <c r="B428" s="1" t="s">
        <v>13</v>
      </c>
      <c r="C428" s="1" t="s">
        <v>14</v>
      </c>
      <c r="D428" s="7" t="s">
        <v>293</v>
      </c>
      <c r="E428" s="2">
        <v>43900</v>
      </c>
      <c r="F428" s="2">
        <v>43900</v>
      </c>
      <c r="G428" s="1" t="s">
        <v>12</v>
      </c>
      <c r="H428" s="2">
        <v>43914</v>
      </c>
      <c r="I428" s="1" t="s">
        <v>96</v>
      </c>
      <c r="J428" s="1"/>
      <c r="K428" s="1">
        <v>-37.772095999999998</v>
      </c>
      <c r="L428" s="1">
        <v>144.91609500000001</v>
      </c>
    </row>
    <row r="429" spans="1:12" x14ac:dyDescent="0.25">
      <c r="A429" s="1" t="s">
        <v>9</v>
      </c>
      <c r="B429" s="1" t="s">
        <v>15</v>
      </c>
      <c r="C429" s="1" t="s">
        <v>16</v>
      </c>
      <c r="D429" s="7" t="s">
        <v>293</v>
      </c>
      <c r="E429" s="2">
        <v>43900</v>
      </c>
      <c r="F429" s="2">
        <v>43900</v>
      </c>
      <c r="G429" s="1" t="s">
        <v>12</v>
      </c>
      <c r="H429" s="2">
        <v>43914</v>
      </c>
      <c r="I429" s="1" t="s">
        <v>97</v>
      </c>
      <c r="J429" s="1"/>
      <c r="K429" s="1">
        <v>-37.667110999999998</v>
      </c>
      <c r="L429" s="1">
        <v>144.83348079999999</v>
      </c>
    </row>
    <row r="430" spans="1:12" x14ac:dyDescent="0.25">
      <c r="A430" s="1" t="s">
        <v>17</v>
      </c>
      <c r="B430" s="1" t="s">
        <v>18</v>
      </c>
      <c r="C430" s="1" t="s">
        <v>19</v>
      </c>
      <c r="D430" s="7" t="s">
        <v>293</v>
      </c>
      <c r="E430" s="2">
        <v>43899</v>
      </c>
      <c r="F430" s="2">
        <v>43899</v>
      </c>
      <c r="G430" s="1" t="s">
        <v>20</v>
      </c>
      <c r="H430" s="2">
        <v>43913</v>
      </c>
      <c r="I430" s="1" t="s">
        <v>97</v>
      </c>
      <c r="J430" s="1"/>
      <c r="K430" s="1">
        <v>-37.667110999999998</v>
      </c>
      <c r="L430" s="1">
        <v>144.83348079999999</v>
      </c>
    </row>
    <row r="431" spans="1:12" x14ac:dyDescent="0.25">
      <c r="A431" s="1" t="s">
        <v>17</v>
      </c>
      <c r="B431" s="1" t="s">
        <v>21</v>
      </c>
      <c r="C431" s="1" t="s">
        <v>22</v>
      </c>
      <c r="D431" s="7" t="s">
        <v>293</v>
      </c>
      <c r="E431" s="2">
        <v>43899</v>
      </c>
      <c r="F431" s="2">
        <v>43899</v>
      </c>
      <c r="G431" s="1" t="s">
        <v>20</v>
      </c>
      <c r="H431" s="2">
        <v>43913</v>
      </c>
      <c r="I431" s="1" t="s">
        <v>97</v>
      </c>
      <c r="J431" s="1"/>
      <c r="K431" s="1">
        <v>-37.667110999999998</v>
      </c>
      <c r="L431" s="1">
        <v>144.83348079999999</v>
      </c>
    </row>
    <row r="432" spans="1:12" x14ac:dyDescent="0.25">
      <c r="A432" s="1" t="s">
        <v>23</v>
      </c>
      <c r="B432" s="1" t="s">
        <v>24</v>
      </c>
      <c r="C432" s="1" t="s">
        <v>25</v>
      </c>
      <c r="D432" s="7" t="s">
        <v>293</v>
      </c>
      <c r="E432" s="2">
        <v>43898</v>
      </c>
      <c r="F432" s="2">
        <v>43898</v>
      </c>
      <c r="G432" s="1" t="s">
        <v>26</v>
      </c>
      <c r="H432" s="2">
        <v>43912</v>
      </c>
      <c r="I432" s="1" t="s">
        <v>97</v>
      </c>
      <c r="J432" s="1"/>
      <c r="K432" s="1">
        <v>-37.667110999999998</v>
      </c>
      <c r="L432" s="1">
        <v>144.83348079999999</v>
      </c>
    </row>
    <row r="433" spans="1:12" x14ac:dyDescent="0.25">
      <c r="A433" s="1" t="s">
        <v>27</v>
      </c>
      <c r="B433" s="1" t="s">
        <v>24</v>
      </c>
      <c r="C433" s="1" t="s">
        <v>25</v>
      </c>
      <c r="D433" s="7" t="s">
        <v>293</v>
      </c>
      <c r="E433" s="2">
        <v>43897</v>
      </c>
      <c r="F433" s="2">
        <v>43897</v>
      </c>
      <c r="G433" s="1" t="s">
        <v>28</v>
      </c>
      <c r="H433" s="2">
        <v>43911</v>
      </c>
      <c r="I433" s="1" t="s">
        <v>97</v>
      </c>
      <c r="J433" s="1"/>
      <c r="K433" s="1">
        <v>-37.667110999999998</v>
      </c>
      <c r="L433" s="1">
        <v>144.83348079999999</v>
      </c>
    </row>
    <row r="434" spans="1:12" x14ac:dyDescent="0.25">
      <c r="A434" s="1" t="s">
        <v>29</v>
      </c>
      <c r="B434" s="1" t="s">
        <v>30</v>
      </c>
      <c r="C434" s="1" t="s">
        <v>31</v>
      </c>
      <c r="D434" s="7" t="s">
        <v>293</v>
      </c>
      <c r="E434" s="2">
        <v>43896</v>
      </c>
      <c r="F434" s="2">
        <v>43896</v>
      </c>
      <c r="G434" s="1" t="s">
        <v>32</v>
      </c>
      <c r="H434" s="2">
        <v>43910</v>
      </c>
      <c r="I434" s="1" t="s">
        <v>97</v>
      </c>
      <c r="J434" s="1"/>
      <c r="K434" s="1">
        <v>-37.667110999999998</v>
      </c>
      <c r="L434" s="1">
        <v>144.83348079999999</v>
      </c>
    </row>
    <row r="435" spans="1:12" x14ac:dyDescent="0.25">
      <c r="A435" s="1" t="s">
        <v>29</v>
      </c>
      <c r="B435" s="1" t="s">
        <v>33</v>
      </c>
      <c r="C435" s="1" t="s">
        <v>34</v>
      </c>
      <c r="D435" s="7" t="s">
        <v>293</v>
      </c>
      <c r="E435" s="2">
        <v>43896</v>
      </c>
      <c r="F435" s="2">
        <v>43896</v>
      </c>
      <c r="G435" s="1" t="s">
        <v>32</v>
      </c>
      <c r="H435" s="2">
        <v>43910</v>
      </c>
      <c r="I435" s="1" t="s">
        <v>97</v>
      </c>
      <c r="J435" s="1"/>
      <c r="K435" s="1">
        <v>-37.667110999999998</v>
      </c>
      <c r="L435" s="1">
        <v>144.83348079999999</v>
      </c>
    </row>
    <row r="436" spans="1:12" x14ac:dyDescent="0.25">
      <c r="A436" s="1" t="s">
        <v>23</v>
      </c>
      <c r="B436" s="1" t="s">
        <v>35</v>
      </c>
      <c r="C436" s="1" t="s">
        <v>36</v>
      </c>
      <c r="D436" s="7" t="s">
        <v>293</v>
      </c>
      <c r="E436" s="2">
        <v>43898</v>
      </c>
      <c r="F436" s="2">
        <v>43898</v>
      </c>
      <c r="G436" s="1" t="s">
        <v>26</v>
      </c>
      <c r="H436" s="2">
        <v>43912</v>
      </c>
      <c r="I436" s="1" t="s">
        <v>98</v>
      </c>
      <c r="J436" s="1"/>
      <c r="K436" s="1">
        <v>-37.821452700000002</v>
      </c>
      <c r="L436" s="1">
        <v>144.98347200000001</v>
      </c>
    </row>
    <row r="437" spans="1:12" x14ac:dyDescent="0.25">
      <c r="A437" s="1" t="s">
        <v>23</v>
      </c>
      <c r="B437" s="1" t="s">
        <v>37</v>
      </c>
      <c r="C437" s="1" t="s">
        <v>38</v>
      </c>
      <c r="D437" s="7" t="s">
        <v>293</v>
      </c>
      <c r="E437" s="2">
        <v>43898</v>
      </c>
      <c r="F437" s="2">
        <v>43898</v>
      </c>
      <c r="G437" s="1" t="s">
        <v>26</v>
      </c>
      <c r="H437" s="2">
        <v>43912</v>
      </c>
      <c r="I437" s="1" t="s">
        <v>99</v>
      </c>
      <c r="J437" s="1"/>
      <c r="K437" s="1">
        <v>-37.800963000000003</v>
      </c>
      <c r="L437" s="1">
        <v>145.0729384</v>
      </c>
    </row>
    <row r="438" spans="1:12" x14ac:dyDescent="0.25">
      <c r="A438" s="1" t="s">
        <v>23</v>
      </c>
      <c r="B438" s="1" t="s">
        <v>39</v>
      </c>
      <c r="C438" s="1" t="s">
        <v>40</v>
      </c>
      <c r="D438" s="7" t="s">
        <v>293</v>
      </c>
      <c r="E438" s="2">
        <v>43898</v>
      </c>
      <c r="F438" s="2">
        <v>43898</v>
      </c>
      <c r="G438" s="1" t="s">
        <v>26</v>
      </c>
      <c r="H438" s="2">
        <v>43912</v>
      </c>
      <c r="I438" s="1" t="s">
        <v>100</v>
      </c>
      <c r="J438" s="1"/>
      <c r="K438" s="1">
        <v>-37.790782999999998</v>
      </c>
      <c r="L438" s="1">
        <v>144.99816200000001</v>
      </c>
    </row>
    <row r="439" spans="1:12" x14ac:dyDescent="0.25">
      <c r="A439" s="1" t="s">
        <v>27</v>
      </c>
      <c r="B439" s="1" t="s">
        <v>41</v>
      </c>
      <c r="C439" s="1" t="s">
        <v>42</v>
      </c>
      <c r="D439" s="7" t="s">
        <v>293</v>
      </c>
      <c r="E439" s="2">
        <v>43897</v>
      </c>
      <c r="F439" s="2">
        <v>43897</v>
      </c>
      <c r="G439" s="1" t="s">
        <v>28</v>
      </c>
      <c r="H439" s="2">
        <v>43911</v>
      </c>
      <c r="I439" s="1" t="s">
        <v>101</v>
      </c>
      <c r="J439" s="1"/>
      <c r="K439" s="1">
        <v>-37.824981299999997</v>
      </c>
      <c r="L439" s="1">
        <v>144.98361299999999</v>
      </c>
    </row>
    <row r="440" spans="1:12" x14ac:dyDescent="0.25">
      <c r="A440" s="1" t="s">
        <v>27</v>
      </c>
      <c r="B440" s="1" t="s">
        <v>43</v>
      </c>
      <c r="C440" s="1" t="s">
        <v>44</v>
      </c>
      <c r="D440" s="7" t="s">
        <v>293</v>
      </c>
      <c r="E440" s="2">
        <v>43897</v>
      </c>
      <c r="F440" s="2">
        <v>43897</v>
      </c>
      <c r="G440" s="1" t="s">
        <v>28</v>
      </c>
      <c r="H440" s="2">
        <v>43911</v>
      </c>
      <c r="I440" s="1" t="s">
        <v>102</v>
      </c>
      <c r="J440" s="1"/>
      <c r="K440" s="1">
        <v>-37.841103699999998</v>
      </c>
      <c r="L440" s="1">
        <v>144.955806</v>
      </c>
    </row>
    <row r="441" spans="1:12" x14ac:dyDescent="0.25">
      <c r="A441" s="1" t="s">
        <v>27</v>
      </c>
      <c r="B441" s="1" t="s">
        <v>45</v>
      </c>
      <c r="C441" s="1" t="s">
        <v>46</v>
      </c>
      <c r="D441" s="7" t="s">
        <v>293</v>
      </c>
      <c r="E441" s="2">
        <v>43897</v>
      </c>
      <c r="F441" s="2">
        <v>43897</v>
      </c>
      <c r="G441" s="1" t="s">
        <v>28</v>
      </c>
      <c r="H441" s="2">
        <v>43911</v>
      </c>
      <c r="I441" s="1" t="s">
        <v>103</v>
      </c>
      <c r="J441" s="1"/>
      <c r="K441" s="1">
        <v>-37.832173099999999</v>
      </c>
      <c r="L441" s="1">
        <v>144.9564881</v>
      </c>
    </row>
    <row r="442" spans="1:12" x14ac:dyDescent="0.25">
      <c r="A442" s="1" t="s">
        <v>29</v>
      </c>
      <c r="B442" s="1" t="s">
        <v>47</v>
      </c>
      <c r="C442" s="1" t="s">
        <v>46</v>
      </c>
      <c r="D442" s="7" t="s">
        <v>293</v>
      </c>
      <c r="E442" s="2">
        <v>43896</v>
      </c>
      <c r="F442" s="2">
        <v>43896</v>
      </c>
      <c r="G442" s="1" t="s">
        <v>32</v>
      </c>
      <c r="H442" s="2">
        <v>43910</v>
      </c>
      <c r="I442" s="1" t="s">
        <v>103</v>
      </c>
      <c r="J442" s="1"/>
      <c r="K442" s="1">
        <v>-37.832173099999999</v>
      </c>
      <c r="L442" s="1">
        <v>144.9564881</v>
      </c>
    </row>
    <row r="443" spans="1:12" x14ac:dyDescent="0.25">
      <c r="A443" s="1" t="s">
        <v>27</v>
      </c>
      <c r="B443" s="1" t="s">
        <v>48</v>
      </c>
      <c r="C443" s="1" t="s">
        <v>49</v>
      </c>
      <c r="D443" s="7" t="s">
        <v>293</v>
      </c>
      <c r="E443" s="2">
        <v>43897</v>
      </c>
      <c r="F443" s="2">
        <v>43897</v>
      </c>
      <c r="G443" s="1" t="s">
        <v>28</v>
      </c>
      <c r="H443" s="2">
        <v>43911</v>
      </c>
      <c r="I443" s="1" t="s">
        <v>104</v>
      </c>
      <c r="J443" s="1"/>
      <c r="K443" s="1">
        <v>-38.199002999999998</v>
      </c>
      <c r="L443" s="1">
        <v>144.31841800000001</v>
      </c>
    </row>
    <row r="444" spans="1:12" x14ac:dyDescent="0.25">
      <c r="A444" s="1" t="s">
        <v>29</v>
      </c>
      <c r="B444" s="1" t="s">
        <v>50</v>
      </c>
      <c r="C444" s="1" t="s">
        <v>49</v>
      </c>
      <c r="D444" s="7" t="s">
        <v>293</v>
      </c>
      <c r="E444" s="2">
        <v>43896</v>
      </c>
      <c r="F444" s="2">
        <v>43896</v>
      </c>
      <c r="G444" s="1" t="s">
        <v>32</v>
      </c>
      <c r="H444" s="2">
        <v>43910</v>
      </c>
      <c r="I444" s="1" t="s">
        <v>104</v>
      </c>
      <c r="J444" s="1"/>
      <c r="K444" s="1">
        <v>-38.199002999999998</v>
      </c>
      <c r="L444" s="1">
        <v>144.31841800000001</v>
      </c>
    </row>
    <row r="445" spans="1:12" x14ac:dyDescent="0.25">
      <c r="A445" s="1" t="s">
        <v>27</v>
      </c>
      <c r="B445" s="1" t="s">
        <v>51</v>
      </c>
      <c r="C445" s="1" t="s">
        <v>52</v>
      </c>
      <c r="D445" s="7" t="s">
        <v>293</v>
      </c>
      <c r="E445" s="2">
        <v>43897</v>
      </c>
      <c r="F445" s="2">
        <v>43897</v>
      </c>
      <c r="G445" s="1" t="s">
        <v>28</v>
      </c>
      <c r="H445" s="2">
        <v>43911</v>
      </c>
      <c r="I445" s="1" t="s">
        <v>105</v>
      </c>
      <c r="J445" s="1"/>
      <c r="K445" s="1">
        <v>-37.863344400000003</v>
      </c>
      <c r="L445" s="1">
        <v>145.08682759999999</v>
      </c>
    </row>
    <row r="446" spans="1:12" x14ac:dyDescent="0.25">
      <c r="A446" s="1" t="s">
        <v>29</v>
      </c>
      <c r="B446" s="1" t="s">
        <v>53</v>
      </c>
      <c r="C446" s="1" t="s">
        <v>54</v>
      </c>
      <c r="D446" s="7" t="s">
        <v>293</v>
      </c>
      <c r="E446" s="2">
        <v>43896</v>
      </c>
      <c r="F446" s="2">
        <v>43896</v>
      </c>
      <c r="G446" s="1" t="s">
        <v>32</v>
      </c>
      <c r="H446" s="2">
        <v>43910</v>
      </c>
      <c r="I446" s="1" t="s">
        <v>106</v>
      </c>
      <c r="J446" s="1"/>
      <c r="K446" s="1">
        <v>-37.809265000000003</v>
      </c>
      <c r="L446" s="1">
        <v>144.99495099999999</v>
      </c>
    </row>
    <row r="447" spans="1:12" x14ac:dyDescent="0.25">
      <c r="A447" s="1" t="s">
        <v>29</v>
      </c>
      <c r="B447" s="1" t="s">
        <v>55</v>
      </c>
      <c r="C447" s="1" t="s">
        <v>56</v>
      </c>
      <c r="D447" s="7" t="s">
        <v>293</v>
      </c>
      <c r="E447" s="2">
        <v>43896</v>
      </c>
      <c r="F447" s="2">
        <v>43896</v>
      </c>
      <c r="G447" s="1" t="s">
        <v>32</v>
      </c>
      <c r="H447" s="2">
        <v>43910</v>
      </c>
      <c r="I447" s="1" t="s">
        <v>97</v>
      </c>
      <c r="J447" s="1"/>
      <c r="K447" s="1">
        <v>-37.667110999999998</v>
      </c>
      <c r="L447" s="1">
        <v>144.83348079999999</v>
      </c>
    </row>
    <row r="448" spans="1:12" x14ac:dyDescent="0.25">
      <c r="A448" s="1" t="s">
        <v>57</v>
      </c>
      <c r="B448" s="1" t="s">
        <v>58</v>
      </c>
      <c r="C448" s="1" t="s">
        <v>59</v>
      </c>
      <c r="D448" s="7" t="s">
        <v>293</v>
      </c>
      <c r="E448" s="2">
        <v>43895</v>
      </c>
      <c r="F448" s="2">
        <v>43895</v>
      </c>
      <c r="G448" s="1" t="s">
        <v>60</v>
      </c>
      <c r="H448" s="2">
        <v>43909</v>
      </c>
      <c r="I448" s="1" t="s">
        <v>107</v>
      </c>
      <c r="J448" s="1"/>
      <c r="K448" s="1">
        <v>-37.797809200000003</v>
      </c>
      <c r="L448" s="1">
        <v>144.96801239999999</v>
      </c>
    </row>
    <row r="449" spans="1:12" x14ac:dyDescent="0.25">
      <c r="A449" s="1" t="s">
        <v>57</v>
      </c>
      <c r="B449" s="1" t="s">
        <v>61</v>
      </c>
      <c r="C449" s="1" t="s">
        <v>62</v>
      </c>
      <c r="D449" s="7" t="s">
        <v>293</v>
      </c>
      <c r="E449" s="2">
        <v>43895</v>
      </c>
      <c r="F449" s="2">
        <v>43895</v>
      </c>
      <c r="G449" s="1" t="s">
        <v>60</v>
      </c>
      <c r="H449" s="2">
        <v>43909</v>
      </c>
      <c r="I449" s="1" t="s">
        <v>108</v>
      </c>
      <c r="J449" s="1"/>
      <c r="K449" s="1">
        <v>-37.816394899999999</v>
      </c>
      <c r="L449" s="1">
        <v>144.9526066</v>
      </c>
    </row>
    <row r="450" spans="1:12" x14ac:dyDescent="0.25">
      <c r="A450" s="1" t="s">
        <v>57</v>
      </c>
      <c r="B450" s="1" t="s">
        <v>61</v>
      </c>
      <c r="C450" s="1" t="s">
        <v>62</v>
      </c>
      <c r="D450" s="7" t="s">
        <v>293</v>
      </c>
      <c r="E450" s="2">
        <v>43895</v>
      </c>
      <c r="F450" s="2">
        <v>43895</v>
      </c>
      <c r="G450" s="1" t="s">
        <v>60</v>
      </c>
      <c r="H450" s="2">
        <v>43909</v>
      </c>
      <c r="I450" s="1" t="s">
        <v>109</v>
      </c>
      <c r="J450" s="1"/>
      <c r="K450" s="1">
        <v>-38.145009600000002</v>
      </c>
      <c r="L450" s="1">
        <v>144.35683760000001</v>
      </c>
    </row>
    <row r="451" spans="1:12" x14ac:dyDescent="0.25">
      <c r="A451" s="1" t="s">
        <v>63</v>
      </c>
      <c r="B451" s="1" t="s">
        <v>64</v>
      </c>
      <c r="C451" s="1" t="s">
        <v>65</v>
      </c>
      <c r="D451" s="7" t="s">
        <v>293</v>
      </c>
      <c r="E451" s="2">
        <v>43893</v>
      </c>
      <c r="F451" s="2">
        <v>43893</v>
      </c>
      <c r="G451" s="1" t="s">
        <v>66</v>
      </c>
      <c r="H451" s="2">
        <v>43907</v>
      </c>
      <c r="I451" s="1" t="s">
        <v>110</v>
      </c>
      <c r="J451" s="1"/>
      <c r="K451" s="1">
        <v>-37.028215000000003</v>
      </c>
      <c r="L451" s="1">
        <v>145.14336</v>
      </c>
    </row>
    <row r="452" spans="1:12" x14ac:dyDescent="0.25">
      <c r="A452" s="1" t="s">
        <v>67</v>
      </c>
      <c r="B452" s="1" t="s">
        <v>68</v>
      </c>
      <c r="C452" s="1" t="s">
        <v>69</v>
      </c>
      <c r="D452" s="7" t="s">
        <v>293</v>
      </c>
      <c r="E452" s="2">
        <v>43893</v>
      </c>
      <c r="F452" s="2">
        <v>43893</v>
      </c>
      <c r="G452" s="1" t="s">
        <v>70</v>
      </c>
      <c r="H452" s="2">
        <v>43909</v>
      </c>
      <c r="I452" s="1" t="s">
        <v>111</v>
      </c>
      <c r="J452" s="1"/>
      <c r="K452" s="1">
        <v>-37.720556999999999</v>
      </c>
      <c r="L452" s="1">
        <v>145.04823200000001</v>
      </c>
    </row>
    <row r="453" spans="1:12" x14ac:dyDescent="0.25">
      <c r="A453" s="1" t="s">
        <v>67</v>
      </c>
      <c r="B453" s="1" t="s">
        <v>68</v>
      </c>
      <c r="C453" s="1" t="s">
        <v>69</v>
      </c>
      <c r="D453" s="7" t="s">
        <v>293</v>
      </c>
      <c r="E453" s="2">
        <v>43894</v>
      </c>
      <c r="F453" s="2">
        <v>43893</v>
      </c>
      <c r="G453" s="1" t="s">
        <v>70</v>
      </c>
      <c r="H453" s="2">
        <v>43909</v>
      </c>
      <c r="I453" s="1" t="s">
        <v>111</v>
      </c>
      <c r="J453" s="1"/>
      <c r="K453" s="1">
        <v>-37.720556999999999</v>
      </c>
      <c r="L453" s="1">
        <v>145.04823200000001</v>
      </c>
    </row>
    <row r="454" spans="1:12" x14ac:dyDescent="0.25">
      <c r="A454" s="1" t="s">
        <v>67</v>
      </c>
      <c r="B454" s="1" t="s">
        <v>68</v>
      </c>
      <c r="C454" s="1" t="s">
        <v>69</v>
      </c>
      <c r="D454" s="7" t="s">
        <v>293</v>
      </c>
      <c r="E454" s="2">
        <v>43895</v>
      </c>
      <c r="F454" s="2">
        <v>43893</v>
      </c>
      <c r="G454" s="1" t="s">
        <v>70</v>
      </c>
      <c r="H454" s="2">
        <v>43909</v>
      </c>
      <c r="I454" s="1" t="s">
        <v>111</v>
      </c>
      <c r="J454" s="1"/>
      <c r="K454" s="1">
        <v>-37.720556999999999</v>
      </c>
      <c r="L454" s="1">
        <v>145.04823200000001</v>
      </c>
    </row>
    <row r="455" spans="1:12" x14ac:dyDescent="0.25">
      <c r="A455" s="1" t="s">
        <v>71</v>
      </c>
      <c r="B455" s="1" t="s">
        <v>72</v>
      </c>
      <c r="C455" s="1" t="s">
        <v>73</v>
      </c>
      <c r="D455" s="7" t="s">
        <v>293</v>
      </c>
      <c r="E455" s="2">
        <v>43892</v>
      </c>
      <c r="F455" s="2">
        <v>43892</v>
      </c>
      <c r="G455" s="1" t="s">
        <v>74</v>
      </c>
      <c r="H455" s="2">
        <v>43906</v>
      </c>
      <c r="I455" s="1" t="s">
        <v>97</v>
      </c>
      <c r="J455" s="1"/>
      <c r="K455" s="1">
        <v>-37.667110999999998</v>
      </c>
      <c r="L455" s="1">
        <v>144.83348079999999</v>
      </c>
    </row>
    <row r="456" spans="1:12" x14ac:dyDescent="0.25">
      <c r="A456" s="1" t="s">
        <v>71</v>
      </c>
      <c r="B456" s="1" t="s">
        <v>61</v>
      </c>
      <c r="C456" s="1" t="s">
        <v>75</v>
      </c>
      <c r="D456" s="7" t="s">
        <v>293</v>
      </c>
      <c r="E456" s="2">
        <v>43892</v>
      </c>
      <c r="F456" s="2">
        <v>43892</v>
      </c>
      <c r="G456" s="1" t="s">
        <v>74</v>
      </c>
      <c r="H456" s="2">
        <v>43906</v>
      </c>
      <c r="I456" s="1" t="s">
        <v>109</v>
      </c>
      <c r="J456" s="1"/>
      <c r="K456" s="1">
        <v>-38.145009600000002</v>
      </c>
      <c r="L456" s="1">
        <v>144.35683760000001</v>
      </c>
    </row>
    <row r="457" spans="1:12" x14ac:dyDescent="0.25">
      <c r="A457" s="1" t="s">
        <v>71</v>
      </c>
      <c r="B457" s="1" t="s">
        <v>61</v>
      </c>
      <c r="C457" s="1" t="s">
        <v>75</v>
      </c>
      <c r="D457" s="7" t="s">
        <v>293</v>
      </c>
      <c r="E457" s="2">
        <v>43892</v>
      </c>
      <c r="F457" s="2">
        <v>43892</v>
      </c>
      <c r="G457" s="1" t="s">
        <v>74</v>
      </c>
      <c r="H457" s="2">
        <v>43906</v>
      </c>
      <c r="I457" s="1" t="s">
        <v>108</v>
      </c>
      <c r="J457" s="1"/>
      <c r="K457" s="1">
        <v>-37.816394899999999</v>
      </c>
      <c r="L457" s="1">
        <v>144.9526066</v>
      </c>
    </row>
    <row r="458" spans="1:12" x14ac:dyDescent="0.25">
      <c r="A458" s="1" t="s">
        <v>71</v>
      </c>
      <c r="B458" s="1" t="s">
        <v>76</v>
      </c>
      <c r="C458" s="1" t="s">
        <v>77</v>
      </c>
      <c r="D458" s="7" t="s">
        <v>293</v>
      </c>
      <c r="E458" s="2">
        <v>43892</v>
      </c>
      <c r="F458" s="2">
        <v>43892</v>
      </c>
      <c r="G458" s="1" t="s">
        <v>74</v>
      </c>
      <c r="H458" s="2">
        <v>43906</v>
      </c>
      <c r="I458" s="1" t="s">
        <v>108</v>
      </c>
      <c r="J458" s="1"/>
      <c r="K458" s="1">
        <v>-37.816394899999999</v>
      </c>
      <c r="L458" s="1">
        <v>144.9526066</v>
      </c>
    </row>
    <row r="459" spans="1:12" x14ac:dyDescent="0.25">
      <c r="A459" s="1" t="s">
        <v>71</v>
      </c>
      <c r="B459" s="1" t="s">
        <v>76</v>
      </c>
      <c r="C459" s="1" t="s">
        <v>77</v>
      </c>
      <c r="D459" s="7" t="s">
        <v>293</v>
      </c>
      <c r="E459" s="2">
        <v>43892</v>
      </c>
      <c r="F459" s="2">
        <v>43892</v>
      </c>
      <c r="G459" s="1" t="s">
        <v>74</v>
      </c>
      <c r="H459" s="2">
        <v>43906</v>
      </c>
      <c r="I459" s="1" t="s">
        <v>112</v>
      </c>
      <c r="J459" s="1"/>
      <c r="K459" s="1">
        <v>-37.826660799999999</v>
      </c>
      <c r="L459" s="1">
        <v>145.0587903</v>
      </c>
    </row>
    <row r="460" spans="1:12" x14ac:dyDescent="0.25">
      <c r="A460" s="1" t="s">
        <v>78</v>
      </c>
      <c r="B460" s="1" t="s">
        <v>79</v>
      </c>
      <c r="C460" s="1" t="s">
        <v>80</v>
      </c>
      <c r="D460" s="7" t="s">
        <v>293</v>
      </c>
      <c r="E460" s="2">
        <v>43892</v>
      </c>
      <c r="F460" s="2">
        <v>43892</v>
      </c>
      <c r="G460" s="1" t="s">
        <v>81</v>
      </c>
      <c r="H460" s="2">
        <v>43910</v>
      </c>
      <c r="I460" s="1" t="s">
        <v>113</v>
      </c>
      <c r="J460" s="1"/>
      <c r="K460" s="1">
        <v>-37.848232000000003</v>
      </c>
      <c r="L460" s="1">
        <v>145.00550799999999</v>
      </c>
    </row>
    <row r="461" spans="1:12" x14ac:dyDescent="0.25">
      <c r="A461" s="1" t="s">
        <v>78</v>
      </c>
      <c r="B461" s="1" t="s">
        <v>79</v>
      </c>
      <c r="C461" s="1" t="s">
        <v>80</v>
      </c>
      <c r="D461" s="7" t="s">
        <v>293</v>
      </c>
      <c r="E461" s="2">
        <v>43893</v>
      </c>
      <c r="F461" s="2">
        <v>43892</v>
      </c>
      <c r="G461" s="1" t="s">
        <v>81</v>
      </c>
      <c r="H461" s="2">
        <v>43910</v>
      </c>
      <c r="I461" s="1" t="s">
        <v>113</v>
      </c>
      <c r="J461" s="1"/>
      <c r="K461" s="1">
        <v>-37.848232000000003</v>
      </c>
      <c r="L461" s="1">
        <v>145.00550799999999</v>
      </c>
    </row>
    <row r="462" spans="1:12" x14ac:dyDescent="0.25">
      <c r="A462" s="1" t="s">
        <v>78</v>
      </c>
      <c r="B462" s="1" t="s">
        <v>79</v>
      </c>
      <c r="C462" s="1" t="s">
        <v>80</v>
      </c>
      <c r="D462" s="7" t="s">
        <v>293</v>
      </c>
      <c r="E462" s="2">
        <v>43894</v>
      </c>
      <c r="F462" s="2">
        <v>43892</v>
      </c>
      <c r="G462" s="1" t="s">
        <v>81</v>
      </c>
      <c r="H462" s="2">
        <v>43910</v>
      </c>
      <c r="I462" s="1" t="s">
        <v>113</v>
      </c>
      <c r="J462" s="1"/>
      <c r="K462" s="1">
        <v>-37.848232000000003</v>
      </c>
      <c r="L462" s="1">
        <v>145.00550799999999</v>
      </c>
    </row>
    <row r="463" spans="1:12" x14ac:dyDescent="0.25">
      <c r="A463" s="1" t="s">
        <v>78</v>
      </c>
      <c r="B463" s="1" t="s">
        <v>79</v>
      </c>
      <c r="C463" s="1" t="s">
        <v>80</v>
      </c>
      <c r="D463" s="7" t="s">
        <v>293</v>
      </c>
      <c r="E463" s="2">
        <v>43895</v>
      </c>
      <c r="F463" s="2">
        <v>43892</v>
      </c>
      <c r="G463" s="1" t="s">
        <v>81</v>
      </c>
      <c r="H463" s="2">
        <v>43910</v>
      </c>
      <c r="I463" s="1" t="s">
        <v>113</v>
      </c>
      <c r="J463" s="1"/>
      <c r="K463" s="1">
        <v>-37.848232000000003</v>
      </c>
      <c r="L463" s="1">
        <v>145.00550799999999</v>
      </c>
    </row>
    <row r="464" spans="1:12" x14ac:dyDescent="0.25">
      <c r="A464" s="1" t="s">
        <v>78</v>
      </c>
      <c r="B464" s="1" t="s">
        <v>79</v>
      </c>
      <c r="C464" s="1" t="s">
        <v>80</v>
      </c>
      <c r="D464" s="7" t="s">
        <v>293</v>
      </c>
      <c r="E464" s="2">
        <v>43896</v>
      </c>
      <c r="F464" s="2">
        <v>43892</v>
      </c>
      <c r="G464" s="1" t="s">
        <v>81</v>
      </c>
      <c r="H464" s="2">
        <v>43910</v>
      </c>
      <c r="I464" s="1" t="s">
        <v>113</v>
      </c>
      <c r="J464" s="1"/>
      <c r="K464" s="1">
        <v>-37.848232000000003</v>
      </c>
      <c r="L464" s="1">
        <v>145.00550799999999</v>
      </c>
    </row>
    <row r="465" spans="1:12" x14ac:dyDescent="0.25">
      <c r="A465" s="1" t="s">
        <v>82</v>
      </c>
      <c r="B465" s="1" t="s">
        <v>83</v>
      </c>
      <c r="C465" s="1" t="s">
        <v>84</v>
      </c>
      <c r="D465" s="7" t="s">
        <v>293</v>
      </c>
      <c r="E465" s="2">
        <v>43890</v>
      </c>
      <c r="F465" s="2">
        <v>43890</v>
      </c>
      <c r="G465" s="1" t="s">
        <v>85</v>
      </c>
      <c r="H465" s="2">
        <v>43904</v>
      </c>
      <c r="I465" s="1" t="s">
        <v>97</v>
      </c>
      <c r="J465" s="1"/>
      <c r="K465" s="1">
        <v>-37.667110999999998</v>
      </c>
      <c r="L465" s="1">
        <v>144.83348079999999</v>
      </c>
    </row>
    <row r="466" spans="1:12" x14ac:dyDescent="0.25">
      <c r="A466" s="1" t="s">
        <v>82</v>
      </c>
      <c r="B466" s="1" t="s">
        <v>86</v>
      </c>
      <c r="C466" s="1" t="s">
        <v>87</v>
      </c>
      <c r="D466" s="7" t="s">
        <v>293</v>
      </c>
      <c r="E466" s="2">
        <v>43890</v>
      </c>
      <c r="F466" s="2">
        <v>43890</v>
      </c>
      <c r="G466" s="1" t="s">
        <v>85</v>
      </c>
      <c r="H466" s="2">
        <v>43904</v>
      </c>
      <c r="I466" s="1" t="s">
        <v>97</v>
      </c>
      <c r="J466" s="1"/>
      <c r="K466" s="1">
        <v>-37.667110999999998</v>
      </c>
      <c r="L466" s="1">
        <v>144.83348079999999</v>
      </c>
    </row>
    <row r="467" spans="1:12" x14ac:dyDescent="0.25">
      <c r="A467" s="1" t="s">
        <v>88</v>
      </c>
      <c r="B467" s="1" t="s">
        <v>89</v>
      </c>
      <c r="C467" s="1" t="s">
        <v>90</v>
      </c>
      <c r="D467" s="7" t="s">
        <v>293</v>
      </c>
      <c r="E467" s="2">
        <v>43889</v>
      </c>
      <c r="F467" s="2">
        <v>43889</v>
      </c>
      <c r="G467" s="1" t="s">
        <v>91</v>
      </c>
      <c r="H467" s="2">
        <v>43903</v>
      </c>
      <c r="I467" s="1" t="s">
        <v>97</v>
      </c>
      <c r="J467" s="1"/>
      <c r="K467" s="1">
        <v>-37.667110999999998</v>
      </c>
      <c r="L467" s="1">
        <v>144.83348079999999</v>
      </c>
    </row>
  </sheetData>
  <phoneticPr fontId="3" type="noConversion"/>
  <hyperlinks>
    <hyperlink ref="D391" r:id="rId1" xr:uid="{749829C2-2E1C-42D9-B978-96E1CCA318A5}"/>
    <hyperlink ref="D392" r:id="rId2" xr:uid="{9EB7CEE6-1D1E-48D4-87EB-57F032D65C71}"/>
    <hyperlink ref="D393" r:id="rId3" xr:uid="{EF91E6F8-D448-4ABF-BE87-69045D0D09B3}"/>
    <hyperlink ref="D396" r:id="rId4" xr:uid="{B8A1B6A4-8FA6-453F-8542-0947FD20C1AB}"/>
    <hyperlink ref="D395" r:id="rId5" xr:uid="{5BCA6A45-2D51-40E1-9DA3-57732998A885}"/>
    <hyperlink ref="D426" r:id="rId6" xr:uid="{49D36FA6-49A9-46A7-BDB3-4B3E568A8A8E}"/>
    <hyperlink ref="D397" r:id="rId7" xr:uid="{8252F903-B065-4BC9-A575-0F1E14D9F779}"/>
    <hyperlink ref="D398" r:id="rId8" xr:uid="{EEB20ADD-9CCD-4FE2-BEDE-6B6FB9D9837C}"/>
    <hyperlink ref="D399" r:id="rId9" xr:uid="{83C38169-D3BA-4B88-9CBC-2BF2B1984E30}"/>
    <hyperlink ref="D400" r:id="rId10" xr:uid="{D1E1B5AD-0BD6-4F7E-9BE9-2B432345B906}"/>
    <hyperlink ref="D401" r:id="rId11" xr:uid="{26C9CDE1-683D-4037-942A-017DFA0431F9}"/>
    <hyperlink ref="D402:D413" r:id="rId12" display="https://www.dhhs.vic.gov.au/coronavirus-update-victoria-18-may-2020" xr:uid="{1BA5B038-A176-4CFB-ADCA-6896A4534263}"/>
    <hyperlink ref="D414" r:id="rId13" xr:uid="{4C8D6633-C8A6-44EE-ACC7-DECE853A3D83}"/>
    <hyperlink ref="D416" r:id="rId14" xr:uid="{DC3BAA78-7966-4BB2-9EFB-1F39DBE32ABB}"/>
    <hyperlink ref="D415" r:id="rId15" xr:uid="{5C3D9195-D37C-4437-9873-C8257F0DCE81}"/>
    <hyperlink ref="D394" r:id="rId16" xr:uid="{20477B42-D775-4B18-858C-21FCE031E83B}"/>
    <hyperlink ref="D389" r:id="rId17" xr:uid="{70CA8169-CAB9-419A-A76B-24119FDE8D80}"/>
    <hyperlink ref="D388" r:id="rId18" xr:uid="{25BCAD08-8598-41F1-A05B-15577E526141}"/>
    <hyperlink ref="D383" r:id="rId19" xr:uid="{2F69A088-D802-4046-9116-ED5248A1C725}"/>
    <hyperlink ref="D386" r:id="rId20" xr:uid="{EF82360E-47BB-499A-BC4B-5857F35A24CC}"/>
    <hyperlink ref="D381:D382" r:id="rId21" display="https://www.dhhs.vic.gov.au/coronavirus-update-victoria-saturday-2-june-2020" xr:uid="{1BD98E9F-F6E2-488F-ACC4-C14B246ECEDD}"/>
    <hyperlink ref="D387" r:id="rId22" xr:uid="{0E827504-C054-4EC1-BB8F-8FB5EC2EE4C6}"/>
    <hyperlink ref="D390" r:id="rId23" xr:uid="{ADFF70FF-B572-4083-B069-A34FABCEEE29}"/>
    <hyperlink ref="D379" r:id="rId24" xr:uid="{39762B51-FBC9-4C83-B725-24D65F821264}"/>
    <hyperlink ref="D384" r:id="rId25" xr:uid="{25CD2705-535F-408C-AC8C-9413E356E312}"/>
    <hyperlink ref="D385" r:id="rId26" xr:uid="{08B72755-1C40-4191-B51C-AA4D4C7889E1}"/>
    <hyperlink ref="D376" r:id="rId27" xr:uid="{315023A9-6D45-4B3F-8B6F-2206B89FE865}"/>
    <hyperlink ref="D375" r:id="rId28" xr:uid="{D3F01B42-483E-4457-B15B-7B422F9B1CEF}"/>
    <hyperlink ref="D377" r:id="rId29" xr:uid="{C397C076-A3D4-4565-B129-28C10B762899}"/>
    <hyperlink ref="D378" r:id="rId30" xr:uid="{CA8A9952-417C-40E2-A9FC-A0F00A994C30}"/>
    <hyperlink ref="D374" r:id="rId31" xr:uid="{ECD5DECC-1914-4279-93C7-86443510C010}"/>
    <hyperlink ref="D369" r:id="rId32" xr:uid="{C56D2F01-A35A-4F57-9367-8C60BC067338}"/>
    <hyperlink ref="D370" r:id="rId33" xr:uid="{6687F5A5-45C9-49E9-98A0-C2993AE58B7A}"/>
    <hyperlink ref="D372:D373" r:id="rId34" display="https://www.dhhs.vic.gov.au/coronavirus-update-victoria-13-june-2020" xr:uid="{12D2CBD5-7ECB-45DB-8C61-70A5B9459D7D}"/>
    <hyperlink ref="D367" r:id="rId35" xr:uid="{05179549-B110-48DB-ABEE-E84F1C91EFC0}"/>
    <hyperlink ref="D369:D371" r:id="rId36" display="https://www.dhhs.vic.gov.au/coronavirus-update-victoria-15-june-2020" xr:uid="{866036F4-AAD6-446F-A22F-4A330182CBB2}"/>
    <hyperlink ref="D366" r:id="rId37" xr:uid="{96E8C439-7EAC-40A7-B33F-93ADAD827735}"/>
    <hyperlink ref="D362" r:id="rId38" xr:uid="{072D9D42-BE46-4105-BA16-31F5D41E2BCD}"/>
    <hyperlink ref="D363" r:id="rId39" xr:uid="{7802C6DF-BFDC-40EF-B0E4-F9364ED96A95}"/>
    <hyperlink ref="D364" r:id="rId40" xr:uid="{EF344E84-F90D-4F70-8B88-B1B7B7EC3913}"/>
    <hyperlink ref="D368" r:id="rId41" xr:uid="{AC4A244E-CDA1-4942-B7F7-FE034E190304}"/>
    <hyperlink ref="D358" r:id="rId42" xr:uid="{ECEEBCDD-8CE9-41D7-BA2F-27C172663AC3}"/>
    <hyperlink ref="D359" r:id="rId43" xr:uid="{6C573D60-E5B0-48C6-93C7-EF54B1B140C1}"/>
    <hyperlink ref="D360" r:id="rId44" xr:uid="{54CEC85A-5D92-42BF-B130-1599D05E318A}"/>
    <hyperlink ref="D361" r:id="rId45" xr:uid="{AAD3146C-FD38-479B-B5E8-874C40BE41D9}"/>
    <hyperlink ref="D352" r:id="rId46" xr:uid="{A4B7D964-1907-4AA8-AB4A-DF93FDDFF803}"/>
    <hyperlink ref="D353:D356" r:id="rId47" display="https://www.dhhs.vic.gov.au/coronavirus-update-victorians-20-june-2020" xr:uid="{28616BAE-4840-4CDE-B1AC-48B2E9E3BFD3}"/>
    <hyperlink ref="D350" r:id="rId48" xr:uid="{B1C5D76E-499D-44F7-97F2-1150CC686603}"/>
    <hyperlink ref="D357" r:id="rId49" xr:uid="{42781322-BE30-4A5A-8B63-4AD7B1E4E2A7}"/>
    <hyperlink ref="D351" r:id="rId50" xr:uid="{1505D7F6-0492-4813-8BF1-E1A139E6DBA1}"/>
    <hyperlink ref="D348" r:id="rId51" xr:uid="{F744F9AD-2EC9-4D30-BF2B-151D808C8107}"/>
    <hyperlink ref="D365" r:id="rId52" xr:uid="{47FB9C0D-281A-4A0B-B956-44FB4693BB2A}"/>
    <hyperlink ref="D346" r:id="rId53" xr:uid="{53A7FC49-2D17-4A96-B15C-39109EDC0F42}"/>
    <hyperlink ref="D344" r:id="rId54" xr:uid="{BE0222C4-7B17-40CB-A40E-9CD9AAEC2366}"/>
    <hyperlink ref="D345" r:id="rId55" xr:uid="{05BF96D7-731D-4A8B-9094-ACFA5933BF31}"/>
    <hyperlink ref="D349" r:id="rId56" xr:uid="{FA5570AB-E863-4795-9BE0-A7AE0CE4919C}"/>
    <hyperlink ref="D427" r:id="rId57" xr:uid="{30815F3D-A8F9-4F78-8B18-A91B1A5B0108}"/>
    <hyperlink ref="D428:D467" r:id="rId58" display="https://www2.health.vic.gov.au/about/media-centre/MediaReleases/more-covid-19-cases-confirmed-in-victoria" xr:uid="{03EFC193-4FD3-43D9-99CC-E70DA192A20D}"/>
    <hyperlink ref="D347" r:id="rId59" xr:uid="{696A5C43-CDBB-4378-9A49-A9C265AB3FA6}"/>
    <hyperlink ref="D343" r:id="rId60" xr:uid="{E4D98967-5242-4181-99FA-094CA2B9C6F6}"/>
    <hyperlink ref="D339" r:id="rId61" xr:uid="{9174C2B4-F23D-451F-A33D-A674FEFAD1F7}"/>
    <hyperlink ref="D340" r:id="rId62" xr:uid="{C58273E7-6648-4687-92B7-2F76FBDD2A4F}"/>
    <hyperlink ref="D341" r:id="rId63" xr:uid="{AEF71A89-14A3-4D82-9C2A-B62EF57366F7}"/>
    <hyperlink ref="D342" r:id="rId64" xr:uid="{BBB714DA-9141-4913-99D6-504F7C4FB9D1}"/>
    <hyperlink ref="D337" r:id="rId65" xr:uid="{7367CCF2-ED4C-4B92-BC41-F3D8B34005D5}"/>
    <hyperlink ref="D338" r:id="rId66" xr:uid="{EA954052-2AA9-477C-87DD-56082C92C6CD}"/>
    <hyperlink ref="D324" r:id="rId67" xr:uid="{08D9BA72-E697-4FFC-BE0D-1344A4CC6792}"/>
    <hyperlink ref="D331" r:id="rId68" xr:uid="{3C09A104-5F5E-490F-9152-86EC17EED440}"/>
    <hyperlink ref="D332:D336" r:id="rId69" display="https://www.dhhs.vic.gov.au/coronavirus-update-victoria-29-june-2020" xr:uid="{AD4E1499-8172-4118-AA9B-0E883C0118CD}"/>
    <hyperlink ref="D335" r:id="rId70" xr:uid="{62EA2523-EF2E-4354-B2EE-7D84FD7B7854}"/>
    <hyperlink ref="D321" r:id="rId71" xr:uid="{59886DF7-0819-4FA5-8C9C-E6C55BD64B13}"/>
    <hyperlink ref="D322" r:id="rId72" xr:uid="{85547BCE-DA49-489E-AA04-776985121AC2}"/>
    <hyperlink ref="D323" r:id="rId73" xr:uid="{A279EC85-8F4F-48DD-916F-AD7A0E0D24A9}"/>
    <hyperlink ref="D314" r:id="rId74" xr:uid="{4021116F-8B29-46A2-A890-B9383C2285A6}"/>
    <hyperlink ref="D315" r:id="rId75" xr:uid="{51DC5909-3B3C-45DC-875C-DE71F409B540}"/>
    <hyperlink ref="D329" r:id="rId76" xr:uid="{F27B3AE1-C279-4815-B422-128964CA850C}"/>
    <hyperlink ref="D330" r:id="rId77" xr:uid="{F6C1FBB5-97EF-4E42-ADB1-354A460D0C6A}"/>
    <hyperlink ref="D316" r:id="rId78" xr:uid="{4B02BD9B-5BA9-4153-BBCB-825B3FF3CADA}"/>
    <hyperlink ref="D317" r:id="rId79" xr:uid="{BF43A5DD-17B8-4C72-9C63-4509E89EF706}"/>
    <hyperlink ref="D318" r:id="rId80" xr:uid="{A9BED21D-A9EA-40ED-91B8-643D1C6EC273}"/>
    <hyperlink ref="D319" r:id="rId81" xr:uid="{77266086-CD84-490D-9542-90BF6C13AFB0}"/>
    <hyperlink ref="D320" r:id="rId82" xr:uid="{5578464F-3D5C-4EE0-8693-4EF5DCCEDF81}"/>
    <hyperlink ref="D309" r:id="rId83" xr:uid="{D5036D04-AB65-45F1-9B53-565562F2FEFD}"/>
    <hyperlink ref="D310" r:id="rId84" xr:uid="{4E5F65A0-664D-4254-A14A-BC029D56292C}"/>
    <hyperlink ref="D311" r:id="rId85" xr:uid="{BDA1EE8F-3A45-49B2-9A50-80212209FA3D}"/>
    <hyperlink ref="D312" r:id="rId86" xr:uid="{F49C3C75-592D-40F5-9B58-85D5016EFD54}"/>
    <hyperlink ref="D325" r:id="rId87" xr:uid="{96FC9F2F-9816-4E65-8CC5-628DC2E7B9CC}"/>
    <hyperlink ref="D326" r:id="rId88" xr:uid="{80A7FF27-75A1-4D70-9DD0-643DF6C6D964}"/>
    <hyperlink ref="D327" r:id="rId89" xr:uid="{D34DA1C9-ABC4-4CC5-A5BC-50DF61BDA000}"/>
    <hyperlink ref="D328" r:id="rId90" xr:uid="{5A05781C-0C24-43FD-BC34-6D3C2B7F6E62}"/>
    <hyperlink ref="D307" r:id="rId91" xr:uid="{5EB7142A-E619-41B6-9A13-7282F0672AD9}"/>
    <hyperlink ref="D305" r:id="rId92" xr:uid="{4735EA89-BAC4-4D52-98A5-1D44C74A01B3}"/>
    <hyperlink ref="D306" r:id="rId93" xr:uid="{98C7B9E8-B842-4DF6-82E2-63DA3A5AB5F1}"/>
    <hyperlink ref="D304" r:id="rId94" xr:uid="{3D7B46E9-12EA-41EB-80B6-B69DDE2AFDFE}"/>
    <hyperlink ref="D301" r:id="rId95" xr:uid="{DF1F8029-F781-474B-B3AE-FB5A59652A00}"/>
    <hyperlink ref="D299:D300" r:id="rId96" display="https://www.dhhs.vic.gov.au/coronavirus-update-victoria-4-july-2020" xr:uid="{52249878-B2EE-479D-85B5-E7AB50DA0F57}"/>
    <hyperlink ref="D297" r:id="rId97" xr:uid="{25C32D01-8CE6-4E87-A503-02A9C941AFF5}"/>
    <hyperlink ref="D298" r:id="rId98" xr:uid="{618CF33E-121D-468D-A9E1-75D5D11F4428}"/>
    <hyperlink ref="D296" r:id="rId99" xr:uid="{2107D0A3-3EC5-45DC-9338-378E121FD9FF}"/>
    <hyperlink ref="D280" r:id="rId100" xr:uid="{D1097AB1-D32B-4201-9E1D-37878B676863}"/>
    <hyperlink ref="D272" r:id="rId101" xr:uid="{62956B05-6B94-40DA-AA38-9CD60C093A24}"/>
    <hyperlink ref="D273:D276" r:id="rId102" display="https://www.dhhs.vic.gov.au/coronavirus-update-victoria-08-july-2020" xr:uid="{076AA6C8-81E5-47C3-85D8-8BCEB2F25015}"/>
    <hyperlink ref="D303" r:id="rId103" xr:uid="{CF89EC24-AA1E-457D-BEC3-5FD105A5EC51}"/>
    <hyperlink ref="D274" r:id="rId104" xr:uid="{30D43313-0B10-48E4-8B0B-999522582913}"/>
    <hyperlink ref="D275" r:id="rId105" xr:uid="{6CB73448-4975-48F4-B202-DECB91E75125}"/>
    <hyperlink ref="D276" r:id="rId106" xr:uid="{7AF68690-2A95-4130-912E-62450173AAA7}"/>
    <hyperlink ref="D259" r:id="rId107" xr:uid="{9FB53C80-D539-40C2-B9BE-6CBF45B6818A}"/>
    <hyperlink ref="D267" r:id="rId108" xr:uid="{1BB2E056-6948-4477-806F-D0290D5DE019}"/>
    <hyperlink ref="D268" r:id="rId109" xr:uid="{7BD1E4ED-C74A-4F4E-B62C-BCAFD8EB0852}"/>
    <hyperlink ref="D266" r:id="rId110" xr:uid="{E9430C32-DBC1-4D9B-AFB8-88C9915C649D}"/>
    <hyperlink ref="D302" r:id="rId111" xr:uid="{2CD009A1-BFB3-476A-BEDB-91C77B91688D}"/>
    <hyperlink ref="D293" r:id="rId112" xr:uid="{E1AAE965-CF9F-4B8B-BC1C-6D1AF47FAF29}"/>
    <hyperlink ref="D284" r:id="rId113" xr:uid="{CE795646-4785-4E17-BEE5-4517CFD9CE8D}"/>
    <hyperlink ref="D250" r:id="rId114" xr:uid="{DEBADFC6-C056-44E1-8329-2E2666A5BEBD}"/>
    <hyperlink ref="D251" r:id="rId115" xr:uid="{909F411E-E8EE-44D4-9061-2A219663F909}"/>
    <hyperlink ref="D252" r:id="rId116" xr:uid="{7E26482E-0BEF-470B-B609-0A2F2ED0550E}"/>
    <hyperlink ref="D295" r:id="rId117" xr:uid="{95E0925D-53B8-45DC-9DAC-B7C81253C2A6}"/>
    <hyperlink ref="D240" r:id="rId118" xr:uid="{F561C153-E417-4458-A98B-0E37776082DF}"/>
    <hyperlink ref="D241:D242" r:id="rId119" display="https://www.dhhs.vic.gov.au/coronavirus-update-victoria-sunday-12-july" xr:uid="{734A1523-596A-4FDD-AF69-733934A7BE07}"/>
    <hyperlink ref="D271" r:id="rId120" xr:uid="{54C62AE4-91DA-4C32-BA01-70DE01ABF33A}"/>
    <hyperlink ref="D243" r:id="rId121" xr:uid="{C5ED6DEE-60D4-44B5-9A80-9EE75276C908}"/>
    <hyperlink ref="D249" r:id="rId122" xr:uid="{2BCA241F-1F16-4753-AF84-E03E8CA41891}"/>
    <hyperlink ref="D255" r:id="rId123" xr:uid="{E3746A1C-1D90-4B24-A32B-B9DEDD50ECB7}"/>
    <hyperlink ref="D238" r:id="rId124" xr:uid="{F66FC267-660F-408C-9940-4F5B7DFEFCC2}"/>
    <hyperlink ref="D294" r:id="rId125" xr:uid="{DC596B68-51F8-4178-8BCB-02C138495F4D}"/>
    <hyperlink ref="D248" r:id="rId126" xr:uid="{604B05D3-A20B-44E8-90DC-F873B3D4C677}"/>
    <hyperlink ref="D256" r:id="rId127" xr:uid="{E5EC8990-D021-4F60-BBA6-31245B27EED5}"/>
    <hyperlink ref="D257:D258" r:id="rId128" display="https://www.coles.com.au/covid19" xr:uid="{916992D9-3B70-41F0-89EA-D1570A235974}"/>
    <hyperlink ref="D308" r:id="rId129" xr:uid="{B1DBB2F6-EB17-4A62-86C5-6BE54189432A}"/>
    <hyperlink ref="D283" r:id="rId130" xr:uid="{1AE78085-6754-461B-957C-6A744F2C50A9}"/>
    <hyperlink ref="D279" r:id="rId131" xr:uid="{8D368F63-8525-4F08-B491-9AAE4583CC2B}"/>
    <hyperlink ref="D270" r:id="rId132" xr:uid="{544D4337-191D-4BC5-8896-F9E2024C8F68}"/>
    <hyperlink ref="D233" r:id="rId133" xr:uid="{D46170FB-A84E-4F82-934B-3979492C5513}"/>
    <hyperlink ref="D237" r:id="rId134" xr:uid="{12ADD480-2FA4-4DAF-B2C9-846F32FA7A62}"/>
    <hyperlink ref="D232" r:id="rId135" xr:uid="{77FA930B-F0F0-4622-8F71-E11EFB79977F}"/>
    <hyperlink ref="D282" r:id="rId136" xr:uid="{10713F66-DFB5-4005-9DE1-1AA9B75702BA}"/>
    <hyperlink ref="D313" r:id="rId137" xr:uid="{0C89E76E-5633-4DC1-8DA9-C8A0CDCA7CD1}"/>
    <hyperlink ref="D230" r:id="rId138" xr:uid="{FD20F697-49FF-4BC4-B7BC-CD4D1E34E330}"/>
    <hyperlink ref="D231" r:id="rId139" xr:uid="{534BD32E-0F61-4AFD-BEEB-8096E09B861D}"/>
    <hyperlink ref="D291" r:id="rId140" xr:uid="{A672AD7C-3C0C-41A4-BC57-A222480FC03A}"/>
    <hyperlink ref="D292" r:id="rId141" xr:uid="{A451213D-DD08-40FC-B721-F749165A9D2B}"/>
    <hyperlink ref="D226" r:id="rId142" xr:uid="{6E836F3C-6F8E-4E99-B936-0CB78858939E}"/>
    <hyperlink ref="D290" r:id="rId143" xr:uid="{07B080E6-65AF-42A6-B538-E1FE6400B94A}"/>
    <hyperlink ref="D277" r:id="rId144" xr:uid="{E17333F3-29DD-446E-A8D2-B12332B99E58}"/>
    <hyperlink ref="D278" r:id="rId145" xr:uid="{127C35DE-7D69-4630-A6E6-4E88B5A97EA6}"/>
    <hyperlink ref="D220" r:id="rId146" xr:uid="{16DFA76E-D2B5-4725-A19B-A5A2F15CFF5A}"/>
    <hyperlink ref="D221:D225" r:id="rId147" display="https://www.dhhs.vic.gov.au/coronavirus-update-victoria-wednesday-15-july" xr:uid="{5EC84BDB-D479-4B84-83DA-79495A93665A}"/>
    <hyperlink ref="D254" r:id="rId148" xr:uid="{05827F81-BAFF-41B9-9346-EF09321C3DCD}"/>
    <hyperlink ref="D219" r:id="rId149" xr:uid="{4CBC7479-EC6E-48FA-8D8C-DC2D67F708BF}"/>
    <hyperlink ref="D269" r:id="rId150" xr:uid="{17D179CD-51B4-43D6-9E86-E2B489D4FD87}"/>
    <hyperlink ref="D281" r:id="rId151" xr:uid="{A7DC118C-23B6-458E-817F-FEDC790D9864}"/>
    <hyperlink ref="D247" r:id="rId152" xr:uid="{9B8439AA-554A-4156-BC65-75D44FAF60DB}"/>
    <hyperlink ref="D218" r:id="rId153" xr:uid="{064C779D-4D12-4E9C-9F18-19F5C53266EE}"/>
    <hyperlink ref="D246" r:id="rId154" xr:uid="{781D45C2-52F9-4893-841F-10BF920D12A5}"/>
    <hyperlink ref="D216" r:id="rId155" xr:uid="{8A532193-CEA9-4A30-B926-4068FEED1646}"/>
    <hyperlink ref="D217" r:id="rId156" xr:uid="{C93C0703-3E63-4F37-B0EA-8D4BDA686D02}"/>
    <hyperlink ref="D215" r:id="rId157" xr:uid="{F93046AE-D593-4BA4-8221-64F0060FC7E1}"/>
    <hyperlink ref="D213" r:id="rId158" xr:uid="{EB923183-03E7-40A1-86BD-C73F40688FD6}"/>
    <hyperlink ref="D211" r:id="rId159" xr:uid="{BE058023-B8C2-40F3-913E-CB4A18E1CF74}"/>
    <hyperlink ref="D210" r:id="rId160" xr:uid="{8E7F272D-F24C-4C52-9A8E-486A45ADBA2C}"/>
    <hyperlink ref="D212" r:id="rId161" xr:uid="{230D694E-65CE-4529-A7F0-1C0E655521C9}"/>
    <hyperlink ref="D260:D268" r:id="rId162" display="https://www.dhhs.vic.gov.au/coronavirus-update-victoria-9-july-2020" xr:uid="{6325A100-D7FC-4019-9AB3-A74C383E1A90}"/>
    <hyperlink ref="D207" r:id="rId163" xr:uid="{5B43B632-CD3F-4CC0-824A-247F452EA22B}"/>
    <hyperlink ref="D245" r:id="rId164" xr:uid="{4EF065BD-B966-436D-970C-076693284738}"/>
    <hyperlink ref="D206" r:id="rId165" xr:uid="{8F5D5F1C-FFFB-4E3C-A65F-7E3216CDDE1E}"/>
    <hyperlink ref="D194" r:id="rId166" xr:uid="{85D28EE1-1507-44BE-BF4E-C1A1F074AC39}"/>
    <hyperlink ref="D195" r:id="rId167" xr:uid="{4B7E3801-57B4-4074-8374-E9D5C2D56BDF}"/>
    <hyperlink ref="D196" r:id="rId168" xr:uid="{B9E20107-2DE2-4759-A522-386C3AEEED6A}"/>
    <hyperlink ref="D197" r:id="rId169" xr:uid="{83E72BF4-81B1-4164-BCB8-8A67AB5C1FCD}"/>
    <hyperlink ref="D198" r:id="rId170" xr:uid="{628C500C-076B-4FCB-A56F-EB26776F6627}"/>
    <hyperlink ref="D199" r:id="rId171" xr:uid="{08DC55E0-FC45-41D7-8479-163A5703B574}"/>
    <hyperlink ref="D200" r:id="rId172" xr:uid="{F45FFB9A-4CFF-47E9-B33F-4E26C811A266}"/>
    <hyperlink ref="D201" r:id="rId173" xr:uid="{27A061D1-38D1-4D5F-A1CE-B1B5BC121900}"/>
    <hyperlink ref="D202" r:id="rId174" xr:uid="{F80C0873-5478-4044-8595-1C789CAB51B5}"/>
    <hyperlink ref="D203" r:id="rId175" xr:uid="{65D95A54-ED7B-476F-AD50-1D33D587A0D0}"/>
    <hyperlink ref="D204" r:id="rId176" xr:uid="{A7D2FDB7-8D70-408E-8E83-4130C70FDAB9}"/>
    <hyperlink ref="D205" r:id="rId177" xr:uid="{B41BAF8C-ECAB-483D-B2FE-83E54C810FD9}"/>
    <hyperlink ref="D191" r:id="rId178" xr:uid="{54D287A6-6FC0-4F1E-82F9-28345243C046}"/>
    <hyperlink ref="D192" r:id="rId179" xr:uid="{84622779-7B93-4F25-91F4-91243D8D2362}"/>
    <hyperlink ref="D190" r:id="rId180" xr:uid="{08914714-27F0-4AF7-94B3-8AD11C5A53AD}"/>
    <hyperlink ref="D235" r:id="rId181" xr:uid="{9678D337-3E1A-41CB-9670-835BEC825EC4}"/>
    <hyperlink ref="D236" r:id="rId182" xr:uid="{7AEBFA03-2D61-4B62-9A70-5A9A222E6EF3}"/>
    <hyperlink ref="D183" r:id="rId183" xr:uid="{38EA9B22-E1CF-4A9B-BEC1-FE3202A12F36}"/>
    <hyperlink ref="D184" r:id="rId184" xr:uid="{449E71C3-A7AB-4A4C-A35D-86006B9C8E11}"/>
    <hyperlink ref="D185" r:id="rId185" xr:uid="{F778DDD2-12B6-4AD6-BCBC-ED77524C302D}"/>
    <hyperlink ref="D186" r:id="rId186" xr:uid="{F88016A2-DE8E-485E-9010-3569E5E0DEED}"/>
    <hyperlink ref="D187" r:id="rId187" xr:uid="{0D4890F5-EE13-4517-AA6F-6D6C78166350}"/>
    <hyperlink ref="D188" r:id="rId188" xr:uid="{A54195D9-E37F-4254-A376-E2A1999894E3}"/>
    <hyperlink ref="D189" r:id="rId189" xr:uid="{91BBF16B-76FD-4B6D-8C50-E20CCCEB0C78}"/>
    <hyperlink ref="D253" r:id="rId190" xr:uid="{F3BAB02E-A00A-4D5B-B0FA-647D30FB352F}"/>
    <hyperlink ref="D234" r:id="rId191" xr:uid="{CD09ABB3-7602-4EA3-B6C5-C87B19743DF3}"/>
    <hyperlink ref="D174" r:id="rId192" xr:uid="{131E987F-02C0-4699-B78B-87771C45E953}"/>
    <hyperlink ref="D164" r:id="rId193" xr:uid="{FFA12F46-1D9A-4D04-AE8F-DBDB74BE8A4D}"/>
    <hyperlink ref="D209" r:id="rId194" xr:uid="{03586283-AABD-47F1-B814-C799CF5C436A}"/>
    <hyperlink ref="D229" r:id="rId195" xr:uid="{D668A615-F157-460D-9FC9-1FC4E3155710}"/>
    <hyperlink ref="D228" r:id="rId196" xr:uid="{2396447E-1645-4F81-B4CD-11CB60A0B90B}"/>
    <hyperlink ref="D168" r:id="rId197" xr:uid="{164ED920-5FBE-4A8A-9922-19B7BAF592AB}"/>
    <hyperlink ref="D169:D171" r:id="rId198" display="https://www.dhhs.vic.gov.au/coronavirus-update-victoria-19-july" xr:uid="{65A05466-759E-4CE0-8F86-74632995553D}"/>
    <hyperlink ref="D172" r:id="rId199" xr:uid="{41D149F4-3DEF-46CE-8EBF-A035E8BF4D70}"/>
    <hyperlink ref="D173" r:id="rId200" xr:uid="{E63DD9F6-35CB-4C0E-9C93-5481036DC8DA}"/>
    <hyperlink ref="D136" r:id="rId201" xr:uid="{7BD2D420-9F16-49AD-B0E5-F9E57AA4630E}"/>
    <hyperlink ref="D137:D148" r:id="rId202" display="https://www.theage.com.au/national/victoria/aged-care-the-new-front-line-as-40-victorian-nursing-homes-report-covid-19-cases-20200719-p55di2.html" xr:uid="{4C84DC2B-39C1-4239-A1DF-E95B67CADBD5}"/>
    <hyperlink ref="D127" r:id="rId203" xr:uid="{17CD5114-81E1-410C-A321-ADC883A79D11}"/>
    <hyperlink ref="D193" r:id="rId204" xr:uid="{7E8A7704-1270-44D1-B4FA-947B454BD72C}"/>
    <hyperlink ref="D126" r:id="rId205" xr:uid="{42CBD4F3-6D4D-4CD9-8DFA-6BC03888F778}"/>
    <hyperlink ref="D129" r:id="rId206" xr:uid="{B2F81C3B-3B4B-4C6E-A63F-C76DE485E1BB}"/>
    <hyperlink ref="D124" r:id="rId207" xr:uid="{2443A385-CC23-456B-8DCA-9ECD1FE55E6A}"/>
    <hyperlink ref="D134" r:id="rId208" xr:uid="{71BB65CE-6C14-49A5-8741-CF0AC9BB0AC1}"/>
    <hyperlink ref="D125" r:id="rId209" xr:uid="{E4699D28-F366-421B-B373-2C5C4480CFC8}"/>
    <hyperlink ref="D133" r:id="rId210" xr:uid="{6291D29F-6B13-4DE1-9630-4248D91F02FF}"/>
    <hyperlink ref="D128" r:id="rId211" xr:uid="{430AB95D-04FF-494E-874F-E599A9A20066}"/>
    <hyperlink ref="D135" r:id="rId212" xr:uid="{E0911D4C-AF2C-4C2A-B860-91A3AB380B14}"/>
    <hyperlink ref="D132" r:id="rId213" xr:uid="{8CCE37AD-0C94-4E96-BC1D-C0573AC3E5F9}"/>
    <hyperlink ref="D131" r:id="rId214" xr:uid="{88EFF290-2566-4145-968F-519F36A71BAA}"/>
    <hyperlink ref="D130" r:id="rId215" xr:uid="{75AFEF02-3068-446D-B4CA-8C0C2AA88F24}"/>
    <hyperlink ref="D244" r:id="rId216" xr:uid="{78255548-D859-463E-9515-ADCE5467F3E9}"/>
    <hyperlink ref="D208" r:id="rId217" xr:uid="{F01C6E98-9A87-4289-86FD-F210EF387281}"/>
    <hyperlink ref="D182" r:id="rId218" xr:uid="{C9954EA2-0129-4075-8C45-20D75A7EC70A}"/>
    <hyperlink ref="D122" r:id="rId219" xr:uid="{1A274621-42B3-40AA-890A-5AF8D4C862D9}"/>
    <hyperlink ref="D120" r:id="rId220" xr:uid="{515AB234-7CE2-43DA-AE12-B8F06B192F2C}"/>
    <hyperlink ref="D121" r:id="rId221" xr:uid="{619C3F60-5184-4126-8BAF-D2F33B3E61F9}"/>
    <hyperlink ref="D181" r:id="rId222" xr:uid="{C357D869-143A-4B3C-859B-67E71EF45CC7}"/>
    <hyperlink ref="D123" r:id="rId223" xr:uid="{0C4932A1-53FB-4E82-964A-3C4BCE3C8852}"/>
    <hyperlink ref="D180" r:id="rId224" xr:uid="{369EF683-0FFB-4DFE-9B8D-0D6AF68ED77F}"/>
    <hyperlink ref="D113" r:id="rId225" xr:uid="{754A5C60-6E82-4E78-B775-E951858AFE7C}"/>
    <hyperlink ref="D114" r:id="rId226" xr:uid="{979FA402-4726-4C40-B500-FB35E6F33711}"/>
    <hyperlink ref="D115" r:id="rId227" xr:uid="{095BE66E-5C22-42AD-AD34-09E8BFBE71CA}"/>
    <hyperlink ref="D117" r:id="rId228" xr:uid="{0B304C66-C9CC-4674-89CD-2BEBF12FD44F}"/>
    <hyperlink ref="D118" r:id="rId229" xr:uid="{5A026520-2B79-4BFB-B8EA-BC4FB0DFCE0F}"/>
    <hyperlink ref="D119" r:id="rId230" xr:uid="{874F4369-D12E-45E0-8E84-B897D6A28FF7}"/>
    <hyperlink ref="D108" r:id="rId231" xr:uid="{BA8F9368-DBF3-4F89-BA73-55F2289C907B}"/>
    <hyperlink ref="D109:D112" r:id="rId232" display="https://www.abc.net.au/news/2020-07-21/coronavirus-australia-live-news-covid-19-latest-victoria/12474758" xr:uid="{52733BAD-9D3D-4281-B1D5-932CE24FCDD6}"/>
    <hyperlink ref="D101" r:id="rId233" xr:uid="{773F0434-CD76-47D1-86E4-36515E5EE1BD}"/>
    <hyperlink ref="D106" r:id="rId234" xr:uid="{82DAFF03-BDCD-415C-80F6-86A8C074D6D7}"/>
    <hyperlink ref="D107" r:id="rId235" xr:uid="{E76A159A-B0DB-47F0-B828-B48C92FFE4FB}"/>
    <hyperlink ref="D102" r:id="rId236" xr:uid="{FDBCC335-A8C6-41A2-8DC5-38CA49AB2A46}"/>
    <hyperlink ref="D103" r:id="rId237" xr:uid="{0887369D-37C7-4460-B86E-48108DD9D69F}"/>
    <hyperlink ref="D104" r:id="rId238" xr:uid="{B593D261-9910-4A9A-A1E2-6A6B1388F489}"/>
    <hyperlink ref="D179" r:id="rId239" xr:uid="{C87E432B-FA27-4ABC-A284-BCCDECB4D4C9}"/>
    <hyperlink ref="D167" r:id="rId240" xr:uid="{3C41D159-13E7-4B22-875E-3BCAA6FE9CFB}"/>
    <hyperlink ref="D95" r:id="rId241" xr:uid="{5148C698-77B0-4442-981A-5E35C2707603}"/>
    <hyperlink ref="D96" r:id="rId242" xr:uid="{E23D7DE7-F2FF-4A2E-B539-17A090BCDEFE}"/>
    <hyperlink ref="D97" r:id="rId243" xr:uid="{E9D54F36-9B26-4897-92F4-53F106FD904F}"/>
    <hyperlink ref="D98" r:id="rId244" xr:uid="{6C6D1EFB-7982-4847-888B-B9485274FADE}"/>
    <hyperlink ref="D99" r:id="rId245" xr:uid="{00E5F3F1-B3E4-4879-B6AA-3EE32EE57B6C}"/>
    <hyperlink ref="D239" r:id="rId246" xr:uid="{D2D55EF0-BAA8-482D-A8D2-91042E9561D4}"/>
    <hyperlink ref="D100" r:id="rId247" xr:uid="{F006BDE5-E4BE-497B-B41D-0C97B784187A}"/>
    <hyperlink ref="D94" r:id="rId248" xr:uid="{8D8FE9AD-AC88-4336-A18F-0AD236B137E1}"/>
    <hyperlink ref="D93" r:id="rId249" xr:uid="{881511C3-71BA-4819-97B4-1BAAAF42EAD4}"/>
    <hyperlink ref="D166" r:id="rId250" xr:uid="{2E0B1614-6118-4F76-A001-4CFF44A68D7C}"/>
    <hyperlink ref="D88" r:id="rId251" xr:uid="{C0AD1C8C-A50F-4D32-B406-C8B777985B5B}"/>
    <hyperlink ref="D92" r:id="rId252" xr:uid="{8D8EA1FD-BA87-4268-8A48-5833EB54212A}"/>
    <hyperlink ref="D91" r:id="rId253" xr:uid="{5C6BA08D-C5A0-458E-B7D5-59F543180BE4}"/>
    <hyperlink ref="D150" r:id="rId254" xr:uid="{D4D9CCA6-6558-4B99-8E93-2BBE366A17A0}"/>
    <hyperlink ref="D151:D163" r:id="rId255" display="https://7news.com.au/lifestyle/health-wellbeing/victoria-coronavirus-case-at-orbost-now-linked-to-two-primary-schools-and-early-learning-centre-c-1186438" xr:uid="{54019490-439B-4D5B-9511-115CC67F19D8}"/>
    <hyperlink ref="D81" r:id="rId256" xr:uid="{2F2728FF-086A-482F-ABBA-83CC16D63DFE}"/>
    <hyperlink ref="D82:D87" r:id="rId257" display="https://www.education.vic.gov.au/about/programs/health/pages/closures.aspx" xr:uid="{0646BDF8-8E1B-4AB4-8F43-B3C512EFD598}"/>
    <hyperlink ref="D149" r:id="rId258" xr:uid="{2D3491BC-2F4B-47BD-A721-FD8AF42A561B}"/>
    <hyperlink ref="D76" r:id="rId259" xr:uid="{D4A95165-E92F-44BB-B7FB-33013610BFC1}"/>
    <hyperlink ref="D77:D8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70" r:id="rId261" xr:uid="{72CA1A45-AF8B-4147-B242-4AA79B5405E4}"/>
    <hyperlink ref="D71:D72" r:id="rId262" display="https://www.education.vic.gov.au/about/programs/health/pages/closures.aspx" xr:uid="{048264C1-EDBD-49BD-ACC7-21598D2C1B42}"/>
    <hyperlink ref="D214" r:id="rId263" xr:uid="{9C56ECC0-CFA6-44B0-81FA-56B64B4DFC5A}"/>
    <hyperlink ref="D178" r:id="rId264" xr:uid="{911B07B3-A047-4049-B90E-8EB528F3F636}"/>
    <hyperlink ref="D177" r:id="rId265" xr:uid="{2A67F40C-17E4-4182-98C7-157E278DF9A6}"/>
    <hyperlink ref="D227" r:id="rId266" xr:uid="{85314AFC-A70A-461E-8676-555C84BD1C9A}"/>
    <hyperlink ref="D176" r:id="rId267" xr:uid="{81AAF745-E1AF-47DE-BEE4-9B81ABF7BD7A}"/>
    <hyperlink ref="D69" r:id="rId268" xr:uid="{ABE9314A-12E0-4219-BCC8-ACC373850912}"/>
    <hyperlink ref="D58" r:id="rId269" xr:uid="{06687C99-D81A-48D6-B72C-E67C042C6B03}"/>
    <hyperlink ref="D59:D68" r:id="rId270" display="https://www.dhhs.vic.gov.au/coronavirus-update-victoria-24-july-2020" xr:uid="{22F2F7F2-A02E-4FE2-B854-FDDB11FEA90E}"/>
    <hyperlink ref="D57" r:id="rId271" xr:uid="{AE3C5627-1ADE-4622-9F40-A7D4ADD90D7B}"/>
    <hyperlink ref="D56" r:id="rId272" xr:uid="{AC540C19-5B2A-4910-9600-896EB8DDE1D1}"/>
    <hyperlink ref="D75" r:id="rId273" xr:uid="{4889195F-28A0-4E4D-A251-E44952E36846}"/>
    <hyperlink ref="D73" r:id="rId274" xr:uid="{FD249CBD-FD7B-4B33-BA67-BBB5E3A57F3C}"/>
    <hyperlink ref="D55" r:id="rId275" xr:uid="{BF9622DC-B567-4AD8-95CA-A4271B5F8E60}"/>
    <hyperlink ref="D175" r:id="rId276" xr:uid="{8CEFF385-06C3-4220-9118-84F9971A6885}"/>
    <hyperlink ref="D90" r:id="rId277" xr:uid="{8CC80D21-8C20-4512-91E2-E785F685CF79}"/>
    <hyperlink ref="D47:D53" r:id="rId278" display="https://www.dhhs.vic.gov.au/coronavirus-update-victoria-25-july-2020" xr:uid="{85F0D971-03C9-41C2-BC8F-46174BB9758C}"/>
    <hyperlink ref="D41" r:id="rId279" xr:uid="{2A09BBCA-FCB0-49FE-B2D0-74E688825EB0}"/>
    <hyperlink ref="D42" r:id="rId280" xr:uid="{748324C3-31A5-4997-B06F-41C8FA2E45F1}"/>
    <hyperlink ref="D43:D45" r:id="rId281" display="https://www.abc.net.au/news/2020-07-26/coronavirus-australia-live-news-covid-19-latest/12492750" xr:uid="{B45D78A0-DF43-4B82-8F5A-12DFCA8F7D2B}"/>
    <hyperlink ref="D105" r:id="rId282" xr:uid="{968F5FD3-04EA-4B79-963B-CDB3B8D431A2}"/>
    <hyperlink ref="D37" r:id="rId283" xr:uid="{86F5C795-CC02-484E-99DC-781F1CBB3FFB}"/>
    <hyperlink ref="D38" r:id="rId284" xr:uid="{C8D95B6D-E818-4653-BF72-FA7A30A3C2FA}"/>
    <hyperlink ref="D39:D40" r:id="rId285" display="https://www.education.vic.gov.au/about/programs/health/pages/closures.aspx" xr:uid="{46E48655-285E-41FA-89B5-E925B9FD80B9}"/>
    <hyperlink ref="D36" r:id="rId286" xr:uid="{F850B8E9-2F73-4311-A685-234315887D00}"/>
    <hyperlink ref="D116" r:id="rId287" xr:uid="{6AD083F7-93EB-4B80-8BA7-B651306462CB}"/>
    <hyperlink ref="D54" r:id="rId288" xr:uid="{124EDCF9-AC7A-4210-8CC6-F0A451189BC1}"/>
    <hyperlink ref="D89" r:id="rId289" xr:uid="{6FA6A0FE-53E0-4988-98F5-FBD237FD8D55}"/>
    <hyperlink ref="D165" r:id="rId290" xr:uid="{75A2805B-581D-48C9-BD99-D599B7DD1A75}"/>
    <hyperlink ref="D17:D28" r:id="rId291" display="https://www.education.vic.gov.au/about/programs/health/pages/closures.aspx" xr:uid="{244C8747-AEF9-4589-96F2-C2AD48F1F931}"/>
    <hyperlink ref="D29" r:id="rId292" xr:uid="{0262C5B9-31B9-4949-8F11-42F1C96A3EEE}"/>
    <hyperlink ref="D30:D35" r:id="rId293" display="https://www.dhhs.vic.gov.au/coronavirus-update-victoria-27-july-2020" xr:uid="{27A23D2A-2EEC-4B36-BA56-578E70CE8040}"/>
    <hyperlink ref="D74" r:id="rId294" xr:uid="{9B30775E-069C-4C14-96AE-DC85D4AE33A3}"/>
    <hyperlink ref="D46" r:id="rId295" xr:uid="{CCE1ACF6-18D0-44BB-9A0C-628D82FCAD5B}"/>
    <hyperlink ref="D13" r:id="rId296" xr:uid="{2C1A1BC7-BD3F-4B35-B996-37575CF5EB7C}"/>
    <hyperlink ref="D12" r:id="rId297" xr:uid="{B6DE35B9-9FC6-4E41-AF62-8D9C73A7A686}"/>
    <hyperlink ref="D16" r:id="rId298" xr:uid="{7D27B6EC-0CEC-44F1-98D2-D6CA508C7F68}"/>
    <hyperlink ref="D14" r:id="rId299" xr:uid="{56771FC7-D551-4309-A306-92505C9B16F3}"/>
    <hyperlink ref="D11" r:id="rId300" xr:uid="{DE90E3F3-FA5A-4967-8AE0-BFDCBF4F6612}"/>
    <hyperlink ref="D10" r:id="rId301" xr:uid="{818A7F23-9444-499D-98D0-88F18CDCFB6C}"/>
    <hyperlink ref="D15" r:id="rId302" xr:uid="{F518AC5A-DE5C-4611-B187-212DB7864DA2}"/>
    <hyperlink ref="D6" r:id="rId303" xr:uid="{919BF91C-0C15-4691-B52E-5A4A07C74F70}"/>
    <hyperlink ref="D7" r:id="rId304" xr:uid="{A91EAE09-30F8-4F90-ABC4-E2149726F837}"/>
    <hyperlink ref="D8" r:id="rId305" xr:uid="{14A39103-E461-499B-8728-9459D3CA0967}"/>
    <hyperlink ref="D9" r:id="rId306" xr:uid="{052015A7-9026-417E-84A0-C8E5600C31FD}"/>
    <hyperlink ref="D4:D5" r:id="rId307" display="https://www.woolworths.com.au/shop/discover/community/news/woolworths-statements-on-covid-19-cases" xr:uid="{EDFFD955-32D7-4D4B-A340-76E10FAF39C7}"/>
    <hyperlink ref="D2:D3" r:id="rId308" display="https://www.education.vic.gov.au/about/programs/health/pages/closures.aspx" xr:uid="{F5F16879-933C-475B-B1EF-D6599F487B8B}"/>
  </hyperlinks>
  <pageMargins left="0.7" right="0.7" top="0.75" bottom="0.75" header="0.3" footer="0.3"/>
  <pageSetup paperSize="9" orientation="portrait" r:id="rId309"/>
  <tableParts count="1">
    <tablePart r:id="rId3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2020-07-28T22:08:55Z</dcterms:modified>
</cp:coreProperties>
</file>