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9E8B48F-D613-4D50-94E9-AD0552D53A37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mystery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E2" i="1"/>
  <c r="E3" i="1"/>
  <c r="E4" i="1" l="1"/>
  <c r="D4" i="1"/>
  <c r="D5" i="1" l="1"/>
  <c r="E5" i="1"/>
  <c r="D6" i="1" l="1"/>
  <c r="E6" i="1"/>
  <c r="D7" i="1" l="1"/>
  <c r="E7" i="1"/>
  <c r="D8" i="1" l="1"/>
  <c r="E8" i="1"/>
  <c r="D9" i="1" l="1"/>
  <c r="E9" i="1"/>
  <c r="D10" i="1" l="1"/>
  <c r="D11" i="1"/>
  <c r="E10" i="1"/>
  <c r="E11" i="1"/>
  <c r="D12" i="1" l="1"/>
  <c r="E12" i="1"/>
  <c r="D17" i="1" l="1"/>
  <c r="D18" i="1"/>
  <c r="D19" i="1"/>
  <c r="E17" i="1"/>
  <c r="E18" i="1"/>
  <c r="E19" i="1"/>
  <c r="D16" i="1"/>
  <c r="E16" i="1"/>
  <c r="D15" i="1"/>
  <c r="E15" i="1"/>
  <c r="D13" i="1"/>
  <c r="D14" i="1"/>
  <c r="E13" i="1"/>
  <c r="E14" i="1"/>
  <c r="E20" i="1" l="1"/>
  <c r="E21" i="1"/>
  <c r="E22" i="1"/>
  <c r="E23" i="1"/>
  <c r="E24" i="1"/>
  <c r="E25" i="1"/>
  <c r="E26" i="1"/>
  <c r="E27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<sst xmlns="http://schemas.openxmlformats.org/spreadsheetml/2006/main" count="31" uniqueCount="19">
  <si>
    <t>Date</t>
  </si>
  <si>
    <t>Onset of symptoms up to</t>
  </si>
  <si>
    <t>Exposure Date</t>
  </si>
  <si>
    <t>News Link</t>
  </si>
  <si>
    <t>Postcode</t>
  </si>
  <si>
    <t>https://7news.com.au/lifestyle/health-wellbeing/victoria-postcode-3046-including-glenroy-and-oak-park-has-mystery-covid-case-c-1363840</t>
  </si>
  <si>
    <t>https://7news.com.au/lifestyle/health-wellbeing/victoria-postcode-3046-including-glenroy-and-oak-park-has-mystery-covid-case-c-1363841</t>
  </si>
  <si>
    <t>https://7news.com.au/lifestyle/health-wellbeing/victoria-postcode-3046-including-glenroy-and-oak-park-has-mystery-covid-case-c-1363842</t>
  </si>
  <si>
    <t>https://twitter.com/an_leavy/status/1314038995412631552?s=20</t>
  </si>
  <si>
    <t>https://www.dhhs.vic.gov.au/coronavirus-update-Victoria-13-October-2020</t>
  </si>
  <si>
    <t>https://www.dhhs.vic.gov.au/coronavirus-update-victoria-14-October-2020</t>
  </si>
  <si>
    <t>https://www.dhhs.vic.gov.au/coronavirus-update-victoria-16-october-2020</t>
  </si>
  <si>
    <t>https://www.dhhs.vic.gov.au/coronavirus-update-victoria-17-october-2020</t>
  </si>
  <si>
    <t>https://www.dhhs.vic.gov.au/coronavirus-update-for-victoria-sunday-18-october-2020</t>
  </si>
  <si>
    <t>https://www.dhhs.vic.gov.au/coronavirus-update-victoria-19-october-2020</t>
  </si>
  <si>
    <t>https://www.dhhs.vic.gov.au/coronavirus-update-victoria-24-october-2020</t>
  </si>
  <si>
    <t>https://www.dhhs.vic.gov.au/coronavirus-update-for-victoria-29-October-2020</t>
  </si>
  <si>
    <t>https://www.dhhs.vic.gov.au/coronavirus-update-victoria-3-november-2020</t>
  </si>
  <si>
    <t>https://www.dhhs.vic.gov.au/victoria-records-three-new-community-coronavirus-cases-30-december-2020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</si>
</sst>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Alignment="1" applyProtection="1"/>
    <xf numFmtId="14" fontId="1" fillId="0" borderId="0" xfId="0" applyNumberFormat="1" applyFont="1"/>
    <xf numFmtId="14" fontId="1" fillId="0" borderId="1" xfId="0" applyNumberFormat="1" applyFont="1" applyBorder="1" applyAlignment="1"/>
    <xf numFmtId="14" fontId="1" fillId="0" borderId="2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Mystery_cases" displayName="VIC_Mystery_cases" ref="A1:E27" totalsRowShown="0" headerRowDxfId="6" dataDxfId="5">
  <autoFilter ref="A1:E27" xr:uid="{E956DEE3-32AF-422C-8945-A806F07C6AC2}"/>
  <tableColumns count="5">
    <tableColumn id="1" xr3:uid="{5A7CEFDC-6EA3-4DEE-B5C8-AB790FDA1FCC}" name="Date" dataDxfId="4"/>
    <tableColumn id="3" xr3:uid="{00BBE98B-CFE5-4E6E-BEE1-82771B152607}" name="Postcode" dataDxfId="3"/>
    <tableColumn id="6" xr3:uid="{03AFA42C-5079-45CB-9771-A740D59BF480}" name="News Link" dataDxfId="2"/>
    <tableColumn id="11" xr3:uid="{DE78F3D9-079C-462E-820F-C45FF7810726}" name="Exposure Date" dataDxfId="1">
      <calculatedColumnFormula>VIC_Mystery_cases[[#This Row],[Date]]</calculatedColumnFormula>
    </tableColumn>
    <tableColumn id="4" xr3:uid="{2CC131BD-98E1-4A40-87C0-41E319F81D64}" name="Onset of symptoms up to" dataDxfId="0">
      <calculatedColumnFormula>VIC_Mystery_cases[[#This Row],[Date]]+14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17-october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E27"/>
  <sheetViews>
    <sheetView tabSelected="1" zoomScale="98" zoomScaleNormal="98" workbookViewId="0">
      <selection activeCell="A3" sqref="A3"/>
    </sheetView>
  </sheetViews>
  <sheetFormatPr defaultRowHeight="16.149999999999999" x14ac:dyDescent="0.6"/>
  <cols>
    <col min="1" max="1" width="11.86328125" style="2" customWidth="1"/>
    <col min="2" max="2" width="10.73046875" bestFit="1" customWidth="1"/>
    <col min="3" max="3" width="66.33203125" customWidth="1"/>
    <col min="4" max="4" width="15.86328125" customWidth="1"/>
    <col min="5" max="5" width="25.265625" customWidth="1"/>
  </cols>
  <sheetData>
    <row r="1" spans="1:5" x14ac:dyDescent="0.6">
      <c r="A1" s="3" t="s">
        <v>0</v>
      </c>
      <c r="B1" s="3" t="s">
        <v>4</v>
      </c>
      <c r="C1" s="3" t="s">
        <v>3</v>
      </c>
      <c r="D1" s="3" t="s">
        <v>2</v>
      </c>
      <c r="E1" s="3" t="s">
        <v>1</v>
      </c>
    </row>
    <row r="2" spans="1:5" x14ac:dyDescent="0.6">
      <c r="A2" s="2">
        <v>44186</v>
      </c>
      <c r="B2" s="1">
        <v>3132</v>
      </c>
      <c r="C2" s="1" t="s">
        <v>18</v>
      </c>
      <c r="D2" s="2">
        <f>VIC_Mystery_cases[[#This Row],[Date]]</f>
        <v>44186</v>
      </c>
      <c r="E2" s="2">
        <f>VIC_Mystery_cases[[#This Row],[Date]]+14</f>
        <v>44200</v>
      </c>
    </row>
    <row r="3" spans="1:5" x14ac:dyDescent="0.6">
      <c r="A3" s="2">
        <v>44186</v>
      </c>
      <c r="B3" s="1">
        <v>3194</v>
      </c>
      <c r="C3" s="1" t="s">
        <v>18</v>
      </c>
      <c r="D3" s="2">
        <f>VIC_Mystery_cases[[#This Row],[Date]]</f>
        <v>44186</v>
      </c>
      <c r="E3" s="2">
        <f>VIC_Mystery_cases[[#This Row],[Date]]+14</f>
        <v>44200</v>
      </c>
    </row>
    <row r="4" spans="1:5" x14ac:dyDescent="0.6">
      <c r="A4" s="2">
        <v>44134</v>
      </c>
      <c r="B4" s="1">
        <v>3023</v>
      </c>
      <c r="C4" s="1" t="s">
        <v>17</v>
      </c>
      <c r="D4" s="2">
        <f>VIC_Mystery_cases[[#This Row],[Date]]</f>
        <v>44134</v>
      </c>
      <c r="E4" s="2">
        <f>VIC_Mystery_cases[[#This Row],[Date]]+14</f>
        <v>44148</v>
      </c>
    </row>
    <row r="5" spans="1:5" x14ac:dyDescent="0.6">
      <c r="A5" s="2">
        <v>44130</v>
      </c>
      <c r="B5" s="1">
        <v>3081</v>
      </c>
      <c r="C5" s="1" t="s">
        <v>16</v>
      </c>
      <c r="D5" s="2">
        <f>VIC_Mystery_cases[[#This Row],[Date]]</f>
        <v>44130</v>
      </c>
      <c r="E5" s="2">
        <f>VIC_Mystery_cases[[#This Row],[Date]]+14</f>
        <v>44144</v>
      </c>
    </row>
    <row r="6" spans="1:5" x14ac:dyDescent="0.6">
      <c r="A6" s="2">
        <v>44125</v>
      </c>
      <c r="B6" s="1">
        <v>3029</v>
      </c>
      <c r="C6" s="1" t="s">
        <v>15</v>
      </c>
      <c r="D6" s="2">
        <f>VIC_Mystery_cases[[#This Row],[Date]]</f>
        <v>44125</v>
      </c>
      <c r="E6" s="2">
        <f>VIC_Mystery_cases[[#This Row],[Date]]+14</f>
        <v>44139</v>
      </c>
    </row>
    <row r="7" spans="1:5" x14ac:dyDescent="0.6">
      <c r="A7" s="2">
        <v>44120</v>
      </c>
      <c r="B7" s="1">
        <v>3152</v>
      </c>
      <c r="C7" s="1" t="s">
        <v>14</v>
      </c>
      <c r="D7" s="2">
        <f>VIC_Mystery_cases[[#This Row],[Date]]</f>
        <v>44120</v>
      </c>
      <c r="E7" s="2">
        <f>VIC_Mystery_cases[[#This Row],[Date]]+14</f>
        <v>44134</v>
      </c>
    </row>
    <row r="8" spans="1:5" x14ac:dyDescent="0.6">
      <c r="A8" s="2">
        <v>44119</v>
      </c>
      <c r="B8" s="1">
        <v>3081</v>
      </c>
      <c r="C8" s="1" t="s">
        <v>13</v>
      </c>
      <c r="D8" s="2">
        <f>VIC_Mystery_cases[[#This Row],[Date]]</f>
        <v>44119</v>
      </c>
      <c r="E8" s="2">
        <f>VIC_Mystery_cases[[#This Row],[Date]]+14</f>
        <v>44133</v>
      </c>
    </row>
    <row r="9" spans="1:5" x14ac:dyDescent="0.6">
      <c r="A9" s="2">
        <v>44118</v>
      </c>
      <c r="B9" s="1">
        <v>3128</v>
      </c>
      <c r="C9" s="1" t="s">
        <v>12</v>
      </c>
      <c r="D9" s="2">
        <f>VIC_Mystery_cases[[#This Row],[Date]]</f>
        <v>44118</v>
      </c>
      <c r="E9" s="2">
        <f>VIC_Mystery_cases[[#This Row],[Date]]+14</f>
        <v>44132</v>
      </c>
    </row>
    <row r="10" spans="1:5" x14ac:dyDescent="0.6">
      <c r="A10" s="2">
        <v>44117</v>
      </c>
      <c r="B10" s="1">
        <v>3047</v>
      </c>
      <c r="C10" s="1" t="s">
        <v>11</v>
      </c>
      <c r="D10" s="2">
        <f>VIC_Mystery_cases[[#This Row],[Date]]</f>
        <v>44117</v>
      </c>
      <c r="E10" s="2">
        <f>VIC_Mystery_cases[[#This Row],[Date]]+14</f>
        <v>44131</v>
      </c>
    </row>
    <row r="11" spans="1:5" x14ac:dyDescent="0.6">
      <c r="A11" s="2">
        <v>44117</v>
      </c>
      <c r="B11" s="1">
        <v>3977</v>
      </c>
      <c r="C11" s="1" t="s">
        <v>11</v>
      </c>
      <c r="D11" s="2">
        <f>VIC_Mystery_cases[[#This Row],[Date]]</f>
        <v>44117</v>
      </c>
      <c r="E11" s="2">
        <f>VIC_Mystery_cases[[#This Row],[Date]]+14</f>
        <v>44131</v>
      </c>
    </row>
    <row r="12" spans="1:5" x14ac:dyDescent="0.6">
      <c r="A12" s="2">
        <v>44115</v>
      </c>
      <c r="B12" s="1">
        <v>3173</v>
      </c>
      <c r="C12" s="1" t="s">
        <v>10</v>
      </c>
      <c r="D12" s="2">
        <f>VIC_Mystery_cases[[#This Row],[Date]]</f>
        <v>44115</v>
      </c>
      <c r="E12" s="2">
        <f>VIC_Mystery_cases[[#This Row],[Date]]+14</f>
        <v>44129</v>
      </c>
    </row>
    <row r="13" spans="1:5" x14ac:dyDescent="0.6">
      <c r="A13" s="2">
        <v>44114</v>
      </c>
      <c r="B13" s="1">
        <v>3025</v>
      </c>
      <c r="C13" s="1" t="s">
        <v>9</v>
      </c>
      <c r="D13" s="2">
        <f>VIC_Mystery_cases[[#This Row],[Date]]</f>
        <v>44114</v>
      </c>
      <c r="E13" s="2">
        <f>VIC_Mystery_cases[[#This Row],[Date]]+14</f>
        <v>44128</v>
      </c>
    </row>
    <row r="14" spans="1:5" x14ac:dyDescent="0.6">
      <c r="A14" s="2">
        <v>44114</v>
      </c>
      <c r="B14" s="1">
        <v>3024</v>
      </c>
      <c r="C14" s="1" t="s">
        <v>9</v>
      </c>
      <c r="D14" s="2">
        <f>VIC_Mystery_cases[[#This Row],[Date]]</f>
        <v>44114</v>
      </c>
      <c r="E14" s="2">
        <f>VIC_Mystery_cases[[#This Row],[Date]]+14</f>
        <v>44128</v>
      </c>
    </row>
    <row r="15" spans="1:5" x14ac:dyDescent="0.6">
      <c r="A15" s="2">
        <v>44114</v>
      </c>
      <c r="B15" s="1">
        <v>3184</v>
      </c>
      <c r="C15" s="1" t="s">
        <v>9</v>
      </c>
      <c r="D15" s="2">
        <f>VIC_Mystery_cases[[#This Row],[Date]]</f>
        <v>44114</v>
      </c>
      <c r="E15" s="2">
        <f>VIC_Mystery_cases[[#This Row],[Date]]+14</f>
        <v>44128</v>
      </c>
    </row>
    <row r="16" spans="1:5" x14ac:dyDescent="0.6">
      <c r="A16" s="2">
        <v>44114</v>
      </c>
      <c r="B16" s="1">
        <v>3015</v>
      </c>
      <c r="C16" s="1" t="s">
        <v>9</v>
      </c>
      <c r="D16" s="2">
        <f>VIC_Mystery_cases[[#This Row],[Date]]</f>
        <v>44114</v>
      </c>
      <c r="E16" s="2">
        <f>VIC_Mystery_cases[[#This Row],[Date]]+14</f>
        <v>44128</v>
      </c>
    </row>
    <row r="17" spans="1:5" x14ac:dyDescent="0.6">
      <c r="A17" s="2">
        <v>44114</v>
      </c>
      <c r="B17" s="1">
        <v>3073</v>
      </c>
      <c r="C17" s="1" t="s">
        <v>9</v>
      </c>
      <c r="D17" s="2">
        <f>VIC_Mystery_cases[[#This Row],[Date]]</f>
        <v>44114</v>
      </c>
      <c r="E17" s="2">
        <f>VIC_Mystery_cases[[#This Row],[Date]]+14</f>
        <v>44128</v>
      </c>
    </row>
    <row r="18" spans="1:5" x14ac:dyDescent="0.6">
      <c r="A18" s="2">
        <v>44114</v>
      </c>
      <c r="B18" s="1">
        <v>3130</v>
      </c>
      <c r="C18" s="1" t="s">
        <v>9</v>
      </c>
      <c r="D18" s="2">
        <f>VIC_Mystery_cases[[#This Row],[Date]]</f>
        <v>44114</v>
      </c>
      <c r="E18" s="2">
        <f>VIC_Mystery_cases[[#This Row],[Date]]+14</f>
        <v>44128</v>
      </c>
    </row>
    <row r="19" spans="1:5" x14ac:dyDescent="0.6">
      <c r="A19" s="2">
        <v>44114</v>
      </c>
      <c r="B19" s="1">
        <v>3027</v>
      </c>
      <c r="C19" s="1" t="s">
        <v>9</v>
      </c>
      <c r="D19" s="2">
        <f>VIC_Mystery_cases[[#This Row],[Date]]</f>
        <v>44114</v>
      </c>
      <c r="E19" s="2">
        <f>VIC_Mystery_cases[[#This Row],[Date]]+14</f>
        <v>44128</v>
      </c>
    </row>
    <row r="20" spans="1:5" x14ac:dyDescent="0.6">
      <c r="A20" s="2">
        <v>44114</v>
      </c>
      <c r="B20" s="1">
        <v>3147</v>
      </c>
      <c r="C20" s="1" t="s">
        <v>9</v>
      </c>
      <c r="D20" s="5">
        <f>VIC_Mystery_cases[[#This Row],[Date]]</f>
        <v>44114</v>
      </c>
      <c r="E20" s="5">
        <f>VIC_Mystery_cases[[#This Row],[Date]]+14</f>
        <v>44128</v>
      </c>
    </row>
    <row r="21" spans="1:5" x14ac:dyDescent="0.6">
      <c r="A21" s="2">
        <v>44114</v>
      </c>
      <c r="B21" s="1">
        <v>3037</v>
      </c>
      <c r="C21" s="1" t="s">
        <v>9</v>
      </c>
      <c r="D21" s="4">
        <f>VIC_Mystery_cases[[#This Row],[Date]]</f>
        <v>44114</v>
      </c>
      <c r="E21" s="4">
        <f>VIC_Mystery_cases[[#This Row],[Date]]+14</f>
        <v>44128</v>
      </c>
    </row>
    <row r="22" spans="1:5" x14ac:dyDescent="0.6">
      <c r="A22" s="2">
        <v>44112</v>
      </c>
      <c r="B22" s="1">
        <v>3175</v>
      </c>
      <c r="C22" s="1" t="s">
        <v>8</v>
      </c>
      <c r="D22" s="4">
        <f>VIC_Mystery_cases[[#This Row],[Date]]</f>
        <v>44112</v>
      </c>
      <c r="E22" s="4">
        <f>VIC_Mystery_cases[[#This Row],[Date]]+14</f>
        <v>44126</v>
      </c>
    </row>
    <row r="23" spans="1:5" x14ac:dyDescent="0.6">
      <c r="A23" s="2">
        <v>44112</v>
      </c>
      <c r="B23" s="1">
        <v>3025</v>
      </c>
      <c r="C23" s="1" t="s">
        <v>8</v>
      </c>
      <c r="D23" s="4">
        <f>VIC_Mystery_cases[[#This Row],[Date]]</f>
        <v>44112</v>
      </c>
      <c r="E23" s="4">
        <f>VIC_Mystery_cases[[#This Row],[Date]]+14</f>
        <v>44126</v>
      </c>
    </row>
    <row r="24" spans="1:5" x14ac:dyDescent="0.6">
      <c r="A24" s="2">
        <v>44109</v>
      </c>
      <c r="B24" s="1">
        <v>3046</v>
      </c>
      <c r="C24" s="1" t="s">
        <v>5</v>
      </c>
      <c r="D24" s="7">
        <f>VIC_Mystery_cases[[#This Row],[Date]]</f>
        <v>44109</v>
      </c>
      <c r="E24" s="7">
        <f>VIC_Mystery_cases[[#This Row],[Date]]+14</f>
        <v>44123</v>
      </c>
    </row>
    <row r="25" spans="1:5" x14ac:dyDescent="0.6">
      <c r="A25" s="2">
        <v>44108</v>
      </c>
      <c r="B25">
        <v>3145</v>
      </c>
      <c r="C25" s="1" t="s">
        <v>5</v>
      </c>
      <c r="D25" s="6">
        <f>VIC_Mystery_cases[[#This Row],[Date]]</f>
        <v>44108</v>
      </c>
      <c r="E25" s="6">
        <f>VIC_Mystery_cases[[#This Row],[Date]]+14</f>
        <v>44122</v>
      </c>
    </row>
    <row r="26" spans="1:5" x14ac:dyDescent="0.6">
      <c r="A26" s="2">
        <v>44108</v>
      </c>
      <c r="B26">
        <v>3023</v>
      </c>
      <c r="C26" s="1" t="s">
        <v>6</v>
      </c>
      <c r="D26" s="6">
        <f>VIC_Mystery_cases[[#This Row],[Date]]</f>
        <v>44108</v>
      </c>
      <c r="E26" s="6">
        <f>VIC_Mystery_cases[[#This Row],[Date]]+14</f>
        <v>44122</v>
      </c>
    </row>
    <row r="27" spans="1:5" x14ac:dyDescent="0.6">
      <c r="A27" s="2">
        <v>44108</v>
      </c>
      <c r="B27">
        <v>3019</v>
      </c>
      <c r="C27" s="1" t="s">
        <v>7</v>
      </c>
      <c r="D27" s="6">
        <f>VIC_Mystery_cases[[#This Row],[Date]]</f>
        <v>44108</v>
      </c>
      <c r="E27" s="6">
        <f>VIC_Mystery_cases[[#This Row],[Date]]+14</f>
        <v>44122</v>
      </c>
    </row>
  </sheetData>
  <phoneticPr fontId="3" type="noConversion"/>
  <hyperlinks>
    <hyperlink ref="C9" r:id="rId1" xr:uid="{CCF80946-AF6B-439E-83D3-C73D396AD04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mystery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2021-01-02T04:54:47Z</dcterms:modified>
</cp:coreProperties>
</file>