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ke Honey\Downloads\"/>
    </mc:Choice>
  </mc:AlternateContent>
  <xr:revisionPtr revIDLastSave="0" documentId="13_ncr:1_{08F91756-4A42-437C-8449-E0338DC03803}" xr6:coauthVersionLast="45" xr6:coauthVersionMax="45" xr10:uidLastSave="{00000000-0000-0000-0000-000000000000}"/>
  <bookViews>
    <workbookView xWindow="-98" yWindow="-98" windowWidth="20715" windowHeight="13276" xr2:uid="{C1F6E7A0-A7A4-47D5-AD7F-F3EBAD16E3EC}"/>
  </bookViews>
  <sheets>
    <sheet name="VIC public exposure sit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" i="1" l="1"/>
  <c r="J2" i="1" s="1"/>
  <c r="D2" i="1"/>
  <c r="E2" i="1" s="1"/>
  <c r="I3" i="1"/>
  <c r="J3" i="1" s="1"/>
  <c r="D3" i="1"/>
  <c r="E3" i="1" s="1"/>
  <c r="I10" i="1" l="1"/>
  <c r="J10" i="1" s="1"/>
  <c r="D10" i="1"/>
  <c r="E10" i="1" s="1"/>
  <c r="I12" i="1"/>
  <c r="J12" i="1" s="1"/>
  <c r="D12" i="1"/>
  <c r="E12" i="1" s="1"/>
  <c r="I9" i="1"/>
  <c r="J9" i="1" s="1"/>
  <c r="D9" i="1"/>
  <c r="E9" i="1" s="1"/>
  <c r="I11" i="1"/>
  <c r="J11" i="1" s="1"/>
  <c r="D11" i="1"/>
  <c r="E11" i="1" s="1"/>
  <c r="I7" i="1"/>
  <c r="J7" i="1" s="1"/>
  <c r="D7" i="1"/>
  <c r="E7" i="1" s="1"/>
  <c r="I4" i="1" l="1"/>
  <c r="J4" i="1" s="1"/>
  <c r="D4" i="1"/>
  <c r="E4" i="1" s="1"/>
  <c r="D5" i="1"/>
  <c r="E5" i="1" s="1"/>
  <c r="I5" i="1"/>
  <c r="J5" i="1" s="1"/>
  <c r="I8" i="1"/>
  <c r="J8" i="1" s="1"/>
  <c r="D8" i="1"/>
  <c r="E8" i="1" s="1"/>
  <c r="I6" i="1"/>
  <c r="J6" i="1" s="1"/>
  <c r="D6" i="1"/>
  <c r="E6" i="1" s="1"/>
  <c r="I13" i="1" l="1"/>
  <c r="J13" i="1" s="1"/>
  <c r="D13" i="1"/>
  <c r="E13" i="1" s="1"/>
  <c r="I14" i="1"/>
  <c r="J14" i="1" s="1"/>
  <c r="D14" i="1"/>
  <c r="E14" i="1" s="1"/>
</calcChain>
</file>

<file path=xl/sharedStrings.xml><?xml version="1.0" encoding="utf-8"?>
<sst xmlns="http://schemas.openxmlformats.org/spreadsheetml/2006/main" count="241" uniqueCount="137">
  <si>
    <t>Date</t>
  </si>
  <si>
    <t>Time</t>
  </si>
  <si>
    <t>Location</t>
  </si>
  <si>
    <t>Onset of symptoms up to</t>
  </si>
  <si>
    <t>Onset End Date</t>
  </si>
  <si>
    <t>Latitude</t>
  </si>
  <si>
    <t>Longitude</t>
  </si>
  <si>
    <t>Exposure Date</t>
  </si>
  <si>
    <t>Exposure Start Date</t>
  </si>
  <si>
    <t>Tuesday 10/03/2020</t>
  </si>
  <si>
    <t>12:30pm – 2:00pm</t>
  </si>
  <si>
    <t>Mary Miller Café, Fitzroy North</t>
  </si>
  <si>
    <t>24/03/2020</t>
  </si>
  <si>
    <t>8:00am – 9:30am</t>
  </si>
  <si>
    <t>No. 19 Café, Ascot Vale</t>
  </si>
  <si>
    <t>Arriving at 6:00am</t>
  </si>
  <si>
    <t>Emirates flight EK0406 from Dubai to Melbourne</t>
  </si>
  <si>
    <t>Monday 09/03/2020</t>
  </si>
  <si>
    <t>Departing at 6:00pm</t>
  </si>
  <si>
    <t>Qantas flight QF459 from Sydney to Melbourne</t>
  </si>
  <si>
    <t>23/03/2020</t>
  </si>
  <si>
    <t>Departing at 12:00pm</t>
  </si>
  <si>
    <t>Qantas flight QF430 from Melbourne to Sydney</t>
  </si>
  <si>
    <t>Sunday 08/03/2020</t>
  </si>
  <si>
    <t>Arrived 7:00am</t>
  </si>
  <si>
    <t>Virgin Australia flight VA24 from Los Angeles to Melbourne</t>
  </si>
  <si>
    <t>22/03/2020</t>
  </si>
  <si>
    <t>Saturday 07/03/2020</t>
  </si>
  <si>
    <t>21/03/2020</t>
  </si>
  <si>
    <t>Friday 06/03/2020</t>
  </si>
  <si>
    <t>Arrived 9am</t>
  </si>
  <si>
    <t>Malaysia Airways flight MH0149 from Kuala Lumpur to Melbourne</t>
  </si>
  <si>
    <t>20/03/2020</t>
  </si>
  <si>
    <t>Arrived 9:40am</t>
  </si>
  <si>
    <t>Qantas flight QF94 from Los Angeles to Melbourne</t>
  </si>
  <si>
    <t>5:15pm – 11:30pm</t>
  </si>
  <si>
    <t>T20 Cricket World Cup Final, Melbourne Cricket Ground, MCC Members Level 2</t>
  </si>
  <si>
    <t>10:00am – 4:00pm</t>
  </si>
  <si>
    <t>Myrtle Oval, Macleay Park, North Balwyn</t>
  </si>
  <si>
    <t>8:30am – 5:00pm</t>
  </si>
  <si>
    <t>Ramsden Street Oval, Clifton Hill</t>
  </si>
  <si>
    <t>Evening</t>
  </si>
  <si>
    <t>AAMI Park (Rebels vs Lions rugby game)</t>
  </si>
  <si>
    <t>6:00pm – 10:00pm</t>
  </si>
  <si>
    <t>Albert Park Hotel</t>
  </si>
  <si>
    <t>2:00pm – 3:00pm</t>
  </si>
  <si>
    <t>South Melbourne Market</t>
  </si>
  <si>
    <t>8:30am – 10:00am</t>
  </si>
  <si>
    <t>1:00pm – 6:00pm</t>
  </si>
  <si>
    <t>Coles Waurn Ponds</t>
  </si>
  <si>
    <t>8:45am – 5:00pm</t>
  </si>
  <si>
    <t>Unsure</t>
  </si>
  <si>
    <t>Ashburton Park</t>
  </si>
  <si>
    <t>6pm – 7pm</t>
  </si>
  <si>
    <t>Pho Hung Vuong 2 Vietnamese Restaurant in Richmond</t>
  </si>
  <si>
    <t>Arrived 00:15am</t>
  </si>
  <si>
    <t>Emirates flight EK404 from Singapore to Melbourne</t>
  </si>
  <si>
    <t>Thursday 5/03/2020</t>
  </si>
  <si>
    <t>7:30pm – 10:30pm</t>
  </si>
  <si>
    <t>Cinema Nova, Carlton (Movie: The Amber Light)</t>
  </si>
  <si>
    <t>19/03/2020</t>
  </si>
  <si>
    <t>Departing around 5:40pm</t>
  </si>
  <si>
    <t>VLine train from Southern Cross to Geelong</t>
  </si>
  <si>
    <t>Tuesday 3/03/2020</t>
  </si>
  <si>
    <t>12:30 – 3:30pm</t>
  </si>
  <si>
    <t>Wine by Sam - Seymour</t>
  </si>
  <si>
    <t>17/03/2020</t>
  </si>
  <si>
    <t>Tuesday 3/03/2020 – Thursday 5/03/2020</t>
  </si>
  <si>
    <t>3/03/2020: 9:00am – 12:00pm_x000D_
			4/03/2020: 11:00am – 1:00pm_x000D_
			5/03/2020: 1:00pm – 4:30pm</t>
  </si>
  <si>
    <t>La Trobe University, Bundoora Campus</t>
  </si>
  <si>
    <t>17/03/2020 – 19/03/2020</t>
  </si>
  <si>
    <t>Monday 02/03/2020</t>
  </si>
  <si>
    <t>Arrived 4:20pm</t>
  </si>
  <si>
    <t>Virgin Australia flight VA682 from Perth to Melbourne</t>
  </si>
  <si>
    <t>16/03/2020</t>
  </si>
  <si>
    <t>VLine train from Geelong to Southern Cross</t>
  </si>
  <si>
    <t>Departing between 7:00 – 7:15pm</t>
  </si>
  <si>
    <t>Metro train from Southern Cross to Camberwell</t>
  </si>
  <si>
    <t>Monday 02/03/2020 – Friday 06/03/2020</t>
  </si>
  <si>
    <t>Patients and staff that attended the clinic any time between Monday 02/03/2020 – Friday 06/03/2020</t>
  </si>
  <si>
    <t>Toorak Clinic_x000D_
			575 Malvern Rd, Toorak</t>
  </si>
  <si>
    <t>14 days from visiting the clinic (16 – 20 March 2020)</t>
  </si>
  <si>
    <t>Saturday 29/02/2020</t>
  </si>
  <si>
    <t>Arrived 9:30am</t>
  </si>
  <si>
    <t>United Airlines flight UA0060 from San Francisco to Melbourne</t>
  </si>
  <si>
    <t>14/03/2020</t>
  </si>
  <si>
    <t>Arrived 10:50am</t>
  </si>
  <si>
    <t>Singapore Airlines flight SQ237 from Singapore to Melbourne</t>
  </si>
  <si>
    <t>Friday 28/02/2020</t>
  </si>
  <si>
    <t>10:50am (Singapore time)</t>
  </si>
  <si>
    <t>Malindo Air flight OD177 from Denpasar to Melbourne</t>
  </si>
  <si>
    <t>13/03/2020</t>
  </si>
  <si>
    <t>Carey Grammar</t>
  </si>
  <si>
    <t>Toorak Primary School</t>
  </si>
  <si>
    <t>Location for Geocoding</t>
  </si>
  <si>
    <t>Mary Miller Café, Fitzroy North, VIC, AU&amp;countrycode=AU</t>
  </si>
  <si>
    <t>No. 19 Café, Ascot Vale, VIC, AU&amp;countrycode=AU</t>
  </si>
  <si>
    <t>Melbourne Airport, VIC, AU&amp;countrycode=AU</t>
  </si>
  <si>
    <t>T20 Cricket World Cup Final, Melbourne Cricket Ground, MCC Members Level 2, VIC, AU&amp;countrycode=AU</t>
  </si>
  <si>
    <t>Myrtle Oval, Macleay Park, North Balwyn, VIC, AU&amp;countrycode=AU</t>
  </si>
  <si>
    <t>Ramsden Street Oval, Clifton Hill, VIC, AU&amp;countrycode=AU</t>
  </si>
  <si>
    <t>AAMI Park, VIC, AU&amp;countrycode=AU</t>
  </si>
  <si>
    <t>Albert Park Hotel, VIC, AU&amp;countrycode=AU</t>
  </si>
  <si>
    <t>South Melbourne Market, VIC, AU&amp;countrycode=AU</t>
  </si>
  <si>
    <t>Coles Waurn Ponds, VIC, AU&amp;countrycode=AU</t>
  </si>
  <si>
    <t>Ashburton Park, VIC, AU&amp;countrycode=AU</t>
  </si>
  <si>
    <t>Pho Hung Vuong 2 Vietnamese Restaurant in Richmond, VIC, AU&amp;countrycode=AU</t>
  </si>
  <si>
    <t>Cinema Nova, Carlton, VIC, AU&amp;countrycode=AU</t>
  </si>
  <si>
    <t>Southern Cross Train Station, Southern Cross, VIC, AU&amp;countrycode=AU</t>
  </si>
  <si>
    <t>Geelong Train Station, Geelong, VIC, AU&amp;countrycode=AU</t>
  </si>
  <si>
    <t>Wine by Sam - Seymour, VIC, AU&amp;countrycode=AU</t>
  </si>
  <si>
    <t>La Trobe University, Bundoora Campus, VIC, AU&amp;countrycode=AU</t>
  </si>
  <si>
    <t>Camberwell Train Station, Camberwell, VIC, AU&amp;countrycode=AU</t>
  </si>
  <si>
    <t>Toorak Clinic  575 Malvern Rd, Toorak, VIC, AU&amp;countrycode=AU</t>
  </si>
  <si>
    <t xml:space="preserve">Cedar Meats Australia, Brooklyn </t>
  </si>
  <si>
    <t>Myer Highpoint, Maribyrnong</t>
  </si>
  <si>
    <t>Grant Lodge, Bacchus Marsh</t>
  </si>
  <si>
    <t>Doutta Galla Aged Care Home, Footscray</t>
  </si>
  <si>
    <t>Flight from Delhi to Melbourne</t>
  </si>
  <si>
    <t>Sunshine Hospital, Sunshine</t>
  </si>
  <si>
    <t>The Learning Sanctuary, Yarraville</t>
  </si>
  <si>
    <t>Domino’s Pizza, Fairfield</t>
  </si>
  <si>
    <t>The Comfort Group, Deer Park</t>
  </si>
  <si>
    <t>8/306 Station St, Fairfield VIC 3078</t>
  </si>
  <si>
    <t>447 Foleys Rd, Ravenhall VIC 3023</t>
  </si>
  <si>
    <t>256 Craigieburn Road West, Craigieburn VIC 3064</t>
  </si>
  <si>
    <t>Highpoint Shopping Centre, Rosamond Rd, Maribyrnong VIC 3032</t>
  </si>
  <si>
    <t>1410 Sydney Rd, Fawkner VIC 3060</t>
  </si>
  <si>
    <t>McDonalds Restaurant, Fawkner</t>
  </si>
  <si>
    <t>McDonalds Restaurant, Craigieburn</t>
  </si>
  <si>
    <t>Grant Lodge, 6 Clarinda St, Bacchus Marsh VIC 3340</t>
  </si>
  <si>
    <t>690 Geelong Rd, Brooklyn VIC 3012</t>
  </si>
  <si>
    <t>107 Gamon St, Yarraville VIC 3013</t>
  </si>
  <si>
    <t>48 Geelong Rd, Footscray VIC 3011</t>
  </si>
  <si>
    <t>176 Furlong Rd, St Albans VIC 3021</t>
  </si>
  <si>
    <t>Toorak Primary School, Canterbury Road, Toorak, VIC, 3142</t>
  </si>
  <si>
    <t>349 Barkers Rd, Kew VIC 3101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</si>
</sst>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NumberFormat="1" applyFont="1" applyFill="1" applyBorder="1" applyAlignment="1" applyProtection="1"/>
    <xf numFmtId="14" fontId="1" fillId="0" borderId="0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/>
    <xf numFmtId="16" fontId="1" fillId="0" borderId="0" xfId="0" applyNumberFormat="1" applyFont="1" applyFill="1" applyBorder="1" applyAlignment="1" applyProtection="1"/>
    <xf numFmtId="0" fontId="1" fillId="0" borderId="0" xfId="0" applyNumberFormat="1" applyFont="1" applyFill="1" applyAlignment="1" applyProtection="1"/>
  </cellXfs>
  <cellStyles count="1"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F0AD162-445E-46F7-85C5-4B75D46AC720}" name="VIC_public_exposure_sites" displayName="VIC_public_exposure_sites" ref="A1:J55" totalsRowShown="0" headerRowDxfId="11" dataDxfId="10">
  <autoFilter ref="A1:J55" xr:uid="{E956DEE3-32AF-422C-8945-A806F07C6AC2}"/>
  <tableColumns count="10">
    <tableColumn id="1" xr3:uid="{5A7CEFDC-6EA3-4DEE-B5C8-AB790FDA1FCC}" name="Date" dataDxfId="9"/>
    <tableColumn id="2" xr3:uid="{BA3AF1B8-FB76-4C40-9B40-C1E23BD6D880}" name="Time" dataDxfId="8"/>
    <tableColumn id="3" xr3:uid="{00BBE98B-CFE5-4E6E-BEE1-82771B152607}" name="Location" dataDxfId="7"/>
    <tableColumn id="4" xr3:uid="{2CC131BD-98E1-4A40-87C0-41E319F81D64}" name="Onset of symptoms up to" dataDxfId="6"/>
    <tableColumn id="5" xr3:uid="{23761236-70D9-4987-859C-768C8269BF16}" name="Onset End Date" dataDxfId="5"/>
    <tableColumn id="7" xr3:uid="{8622C8B5-3655-444D-B8EB-E8B75B0C5F18}" name="Location for Geocoding" dataDxfId="4"/>
    <tableColumn id="9" xr3:uid="{BCBA3A15-1C23-4B92-A8CC-E716035D4373}" name="Latitude" dataDxfId="3"/>
    <tableColumn id="10" xr3:uid="{6B289C17-6F7F-48A4-B992-C86D180F888E}" name="Longitude" dataDxfId="2"/>
    <tableColumn id="11" xr3:uid="{DE78F3D9-079C-462E-820F-C45FF7810726}" name="Exposure Date" dataDxfId="1"/>
    <tableColumn id="12" xr3:uid="{78D0D3E4-FEAB-438E-93D1-655FC72C65B7}" name="Exposure Start Dat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0F71B-E440-4BF4-8B9B-D008C4544C4B}">
  <dimension ref="A1:J55"/>
  <sheetViews>
    <sheetView tabSelected="1" workbookViewId="0">
      <selection activeCell="C2" sqref="C2"/>
    </sheetView>
  </sheetViews>
  <sheetFormatPr defaultRowHeight="15" x14ac:dyDescent="0.25"/>
  <cols>
    <col min="1" max="1" width="22.42578125" customWidth="1"/>
    <col min="2" max="2" width="25.5703125" customWidth="1"/>
    <col min="3" max="3" width="49.7109375" customWidth="1"/>
    <col min="4" max="4" width="25.28515625" customWidth="1"/>
    <col min="5" max="5" width="16.7109375" customWidth="1"/>
    <col min="6" max="6" width="96.42578125" bestFit="1" customWidth="1"/>
    <col min="7" max="7" width="10.42578125" customWidth="1"/>
    <col min="8" max="8" width="12" customWidth="1"/>
    <col min="9" max="9" width="15.85546875" customWidth="1"/>
    <col min="10" max="10" width="20.42578125" customWidth="1"/>
  </cols>
  <sheetData>
    <row r="1" spans="1:10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94</v>
      </c>
      <c r="G1" s="3" t="s">
        <v>5</v>
      </c>
      <c r="H1" s="3" t="s">
        <v>6</v>
      </c>
      <c r="I1" s="3" t="s">
        <v>7</v>
      </c>
      <c r="J1" s="3" t="s">
        <v>8</v>
      </c>
    </row>
    <row r="2" spans="1:10" x14ac:dyDescent="0.25">
      <c r="A2" s="4">
        <v>43968</v>
      </c>
      <c r="B2" s="1"/>
      <c r="C2" s="1" t="s">
        <v>122</v>
      </c>
      <c r="D2" s="2">
        <f>VIC_public_exposure_sites[[#This Row],[Date]]+14</f>
        <v>43982</v>
      </c>
      <c r="E2" s="2">
        <f>VIC_public_exposure_sites[[#This Row],[Onset of symptoms up to]]</f>
        <v>43982</v>
      </c>
      <c r="F2" s="1" t="s">
        <v>124</v>
      </c>
      <c r="G2" s="1">
        <v>-37.783104999999999</v>
      </c>
      <c r="H2" s="1">
        <v>144.78539799999999</v>
      </c>
      <c r="I2" s="2">
        <f>VIC_public_exposure_sites[[#This Row],[Date]]</f>
        <v>43968</v>
      </c>
      <c r="J2" s="2">
        <f>VIC_public_exposure_sites[[#This Row],[Exposure Date]]</f>
        <v>43968</v>
      </c>
    </row>
    <row r="3" spans="1:10" x14ac:dyDescent="0.25">
      <c r="A3" s="4">
        <v>43968</v>
      </c>
      <c r="B3" s="1"/>
      <c r="C3" s="1" t="s">
        <v>121</v>
      </c>
      <c r="D3" s="2">
        <f>VIC_public_exposure_sites[[#This Row],[Date]]+14</f>
        <v>43982</v>
      </c>
      <c r="E3" s="2">
        <f>VIC_public_exposure_sites[[#This Row],[Onset of symptoms up to]]</f>
        <v>43982</v>
      </c>
      <c r="F3" s="1" t="s">
        <v>123</v>
      </c>
      <c r="G3" s="1">
        <v>-37.766146999999997</v>
      </c>
      <c r="H3" s="1">
        <v>145.02005199999999</v>
      </c>
      <c r="I3" s="2">
        <f>VIC_public_exposure_sites[[#This Row],[Date]]</f>
        <v>43968</v>
      </c>
      <c r="J3" s="2">
        <f>VIC_public_exposure_sites[[#This Row],[Exposure Date]]</f>
        <v>43968</v>
      </c>
    </row>
    <row r="4" spans="1:10" x14ac:dyDescent="0.25">
      <c r="A4" s="4">
        <v>43966</v>
      </c>
      <c r="B4" s="5"/>
      <c r="C4" s="1" t="s">
        <v>129</v>
      </c>
      <c r="D4" s="2">
        <f>VIC_public_exposure_sites[[#This Row],[Date]]+14</f>
        <v>43980</v>
      </c>
      <c r="E4" s="2">
        <f>VIC_public_exposure_sites[[#This Row],[Onset of symptoms up to]]</f>
        <v>43980</v>
      </c>
      <c r="F4" s="1" t="s">
        <v>125</v>
      </c>
      <c r="G4" s="1">
        <v>-37.596122999999999</v>
      </c>
      <c r="H4" s="1">
        <v>144.921401</v>
      </c>
      <c r="I4" s="2">
        <f>VIC_public_exposure_sites[[#This Row],[Date]]</f>
        <v>43966</v>
      </c>
      <c r="J4" s="2">
        <f>VIC_public_exposure_sites[[#This Row],[Exposure Date]]</f>
        <v>43966</v>
      </c>
    </row>
    <row r="5" spans="1:10" x14ac:dyDescent="0.25">
      <c r="A5" s="4">
        <v>43966</v>
      </c>
      <c r="B5" s="5"/>
      <c r="C5" s="1" t="s">
        <v>115</v>
      </c>
      <c r="D5" s="2">
        <f>VIC_public_exposure_sites[[#This Row],[Date]]+14</f>
        <v>43980</v>
      </c>
      <c r="E5" s="2">
        <f>VIC_public_exposure_sites[[#This Row],[Onset of symptoms up to]]</f>
        <v>43980</v>
      </c>
      <c r="F5" s="1" t="s">
        <v>126</v>
      </c>
      <c r="G5" s="1">
        <v>-37.772379999999998</v>
      </c>
      <c r="H5" s="1">
        <v>144.888195</v>
      </c>
      <c r="I5" s="2">
        <f>VIC_public_exposure_sites[[#This Row],[Date]]</f>
        <v>43966</v>
      </c>
      <c r="J5" s="2">
        <f>VIC_public_exposure_sites[[#This Row],[Exposure Date]]</f>
        <v>43966</v>
      </c>
    </row>
    <row r="6" spans="1:10" x14ac:dyDescent="0.25">
      <c r="A6" s="4">
        <v>43959</v>
      </c>
      <c r="B6" s="5"/>
      <c r="C6" s="1" t="s">
        <v>128</v>
      </c>
      <c r="D6" s="2">
        <f>VIC_public_exposure_sites[[#This Row],[Date]]+14</f>
        <v>43973</v>
      </c>
      <c r="E6" s="2">
        <f>VIC_public_exposure_sites[[#This Row],[Onset of symptoms up to]]</f>
        <v>43973</v>
      </c>
      <c r="F6" s="1" t="s">
        <v>127</v>
      </c>
      <c r="G6" s="1">
        <v>-37.689366</v>
      </c>
      <c r="H6" s="1">
        <v>144.958878</v>
      </c>
      <c r="I6" s="2">
        <f>VIC_public_exposure_sites[[#This Row],[Date]]</f>
        <v>43959</v>
      </c>
      <c r="J6" s="2">
        <f>VIC_public_exposure_sites[[#This Row],[Exposure Date]]</f>
        <v>43959</v>
      </c>
    </row>
    <row r="7" spans="1:10" x14ac:dyDescent="0.25">
      <c r="A7" s="4">
        <v>43953</v>
      </c>
      <c r="B7" s="1"/>
      <c r="C7" s="1" t="s">
        <v>116</v>
      </c>
      <c r="D7" s="2">
        <f>VIC_public_exposure_sites[[#This Row],[Date]]+14</f>
        <v>43967</v>
      </c>
      <c r="E7" s="2">
        <f>VIC_public_exposure_sites[[#This Row],[Onset of symptoms up to]]</f>
        <v>43967</v>
      </c>
      <c r="F7" s="1" t="s">
        <v>130</v>
      </c>
      <c r="G7" s="1">
        <v>-37.678277999999999</v>
      </c>
      <c r="H7" s="1">
        <v>144.43268900000001</v>
      </c>
      <c r="I7" s="2">
        <f>VIC_public_exposure_sites[[#This Row],[Date]]</f>
        <v>43953</v>
      </c>
      <c r="J7" s="2">
        <f>VIC_public_exposure_sites[[#This Row],[Exposure Date]]</f>
        <v>43953</v>
      </c>
    </row>
    <row r="8" spans="1:10" x14ac:dyDescent="0.25">
      <c r="A8" s="4">
        <v>43953</v>
      </c>
      <c r="B8" s="1"/>
      <c r="C8" s="1" t="s">
        <v>114</v>
      </c>
      <c r="D8" s="2">
        <f>VIC_public_exposure_sites[[#This Row],[Date]]+14</f>
        <v>43967</v>
      </c>
      <c r="E8" s="2">
        <f>VIC_public_exposure_sites[[#This Row],[Onset of symptoms up to]]</f>
        <v>43967</v>
      </c>
      <c r="F8" s="1" t="s">
        <v>131</v>
      </c>
      <c r="G8" s="1">
        <v>-37.810712000000002</v>
      </c>
      <c r="H8" s="1">
        <v>144.836118</v>
      </c>
      <c r="I8" s="2">
        <f>VIC_public_exposure_sites[[#This Row],[Date]]</f>
        <v>43953</v>
      </c>
      <c r="J8" s="2">
        <f>VIC_public_exposure_sites[[#This Row],[Exposure Date]]</f>
        <v>43953</v>
      </c>
    </row>
    <row r="9" spans="1:10" x14ac:dyDescent="0.25">
      <c r="A9" s="4">
        <v>43951</v>
      </c>
      <c r="B9" s="1"/>
      <c r="C9" s="1" t="s">
        <v>118</v>
      </c>
      <c r="D9" s="2">
        <f>VIC_public_exposure_sites[[#This Row],[Date]]+14</f>
        <v>43965</v>
      </c>
      <c r="E9" s="2">
        <f>VIC_public_exposure_sites[[#This Row],[Onset of symptoms up to]]</f>
        <v>43965</v>
      </c>
      <c r="F9" s="1" t="s">
        <v>97</v>
      </c>
      <c r="G9" s="1">
        <v>-37.667110999999998</v>
      </c>
      <c r="H9" s="1">
        <v>144.83348079999999</v>
      </c>
      <c r="I9" s="2">
        <f>VIC_public_exposure_sites[[#This Row],[Date]]</f>
        <v>43951</v>
      </c>
      <c r="J9" s="2">
        <f>VIC_public_exposure_sites[[#This Row],[Exposure Date]]</f>
        <v>43951</v>
      </c>
    </row>
    <row r="10" spans="1:10" x14ac:dyDescent="0.25">
      <c r="A10" s="4">
        <v>43950</v>
      </c>
      <c r="B10" s="1"/>
      <c r="C10" s="1" t="s">
        <v>120</v>
      </c>
      <c r="D10" s="2">
        <f>VIC_public_exposure_sites[[#This Row],[Date]]+14</f>
        <v>43964</v>
      </c>
      <c r="E10" s="2">
        <f>VIC_public_exposure_sites[[#This Row],[Onset of symptoms up to]]</f>
        <v>43964</v>
      </c>
      <c r="F10" s="1" t="s">
        <v>132</v>
      </c>
      <c r="G10" s="1">
        <v>-37.811678000000001</v>
      </c>
      <c r="H10" s="1">
        <v>144.889926</v>
      </c>
      <c r="I10" s="2">
        <f>VIC_public_exposure_sites[[#This Row],[Date]]</f>
        <v>43950</v>
      </c>
      <c r="J10" s="2">
        <f>VIC_public_exposure_sites[[#This Row],[Exposure Date]]</f>
        <v>43950</v>
      </c>
    </row>
    <row r="11" spans="1:10" x14ac:dyDescent="0.25">
      <c r="A11" s="4">
        <v>43947</v>
      </c>
      <c r="B11" s="1"/>
      <c r="C11" s="1" t="s">
        <v>117</v>
      </c>
      <c r="D11" s="2">
        <f>VIC_public_exposure_sites[[#This Row],[Date]]+14</f>
        <v>43961</v>
      </c>
      <c r="E11" s="2">
        <f>VIC_public_exposure_sites[[#This Row],[Onset of symptoms up to]]</f>
        <v>43961</v>
      </c>
      <c r="F11" s="1" t="s">
        <v>133</v>
      </c>
      <c r="G11" s="1">
        <v>-37.797176999999998</v>
      </c>
      <c r="H11" s="1">
        <v>144.894632</v>
      </c>
      <c r="I11" s="2">
        <f>VIC_public_exposure_sites[[#This Row],[Date]]</f>
        <v>43947</v>
      </c>
      <c r="J11" s="2">
        <f>VIC_public_exposure_sites[[#This Row],[Exposure Date]]</f>
        <v>43947</v>
      </c>
    </row>
    <row r="12" spans="1:10" x14ac:dyDescent="0.25">
      <c r="A12" s="4">
        <v>43944</v>
      </c>
      <c r="B12" s="1"/>
      <c r="C12" s="1" t="s">
        <v>119</v>
      </c>
      <c r="D12" s="2">
        <f>VIC_public_exposure_sites[[#This Row],[Date]]+14</f>
        <v>43958</v>
      </c>
      <c r="E12" s="2">
        <f>VIC_public_exposure_sites[[#This Row],[Onset of symptoms up to]]</f>
        <v>43958</v>
      </c>
      <c r="F12" s="1" t="s">
        <v>134</v>
      </c>
      <c r="G12" s="1">
        <v>-37.759222999999999</v>
      </c>
      <c r="H12" s="1">
        <v>144.816754</v>
      </c>
      <c r="I12" s="2">
        <f>VIC_public_exposure_sites[[#This Row],[Date]]</f>
        <v>43944</v>
      </c>
      <c r="J12" s="2">
        <f>VIC_public_exposure_sites[[#This Row],[Exposure Date]]</f>
        <v>43944</v>
      </c>
    </row>
    <row r="13" spans="1:10" x14ac:dyDescent="0.25">
      <c r="A13" s="2">
        <v>43907</v>
      </c>
      <c r="B13" s="1"/>
      <c r="C13" s="1" t="s">
        <v>93</v>
      </c>
      <c r="D13" s="2">
        <f>VIC_public_exposure_sites[[#This Row],[Date]]+14</f>
        <v>43921</v>
      </c>
      <c r="E13" s="2">
        <f>VIC_public_exposure_sites[[#This Row],[Onset of symptoms up to]]</f>
        <v>43921</v>
      </c>
      <c r="F13" s="1" t="s">
        <v>135</v>
      </c>
      <c r="G13" s="1">
        <v>-37.844318000000001</v>
      </c>
      <c r="H13" s="1">
        <v>145.009818</v>
      </c>
      <c r="I13" s="2">
        <f>VIC_public_exposure_sites[[#This Row],[Date]]</f>
        <v>43907</v>
      </c>
      <c r="J13" s="2">
        <f>VIC_public_exposure_sites[[#This Row],[Exposure Date]]</f>
        <v>43907</v>
      </c>
    </row>
    <row r="14" spans="1:10" x14ac:dyDescent="0.25">
      <c r="A14" s="2">
        <v>43905</v>
      </c>
      <c r="B14" s="1"/>
      <c r="C14" s="1" t="s">
        <v>92</v>
      </c>
      <c r="D14" s="2">
        <f>VIC_public_exposure_sites[[#This Row],[Date]]+14</f>
        <v>43919</v>
      </c>
      <c r="E14" s="2">
        <f>VIC_public_exposure_sites[[#This Row],[Onset of symptoms up to]]</f>
        <v>43919</v>
      </c>
      <c r="F14" s="1" t="s">
        <v>136</v>
      </c>
      <c r="G14" s="1">
        <v>-37.813239000000003</v>
      </c>
      <c r="H14" s="1">
        <v>145.048047</v>
      </c>
      <c r="I14" s="2">
        <f>VIC_public_exposure_sites[[#This Row],[Date]]</f>
        <v>43905</v>
      </c>
      <c r="J14" s="2">
        <f>VIC_public_exposure_sites[[#This Row],[Exposure Date]]</f>
        <v>43905</v>
      </c>
    </row>
    <row r="15" spans="1:10" x14ac:dyDescent="0.25">
      <c r="A15" s="1" t="s">
        <v>9</v>
      </c>
      <c r="B15" s="1" t="s">
        <v>10</v>
      </c>
      <c r="C15" s="1" t="s">
        <v>11</v>
      </c>
      <c r="D15" s="1" t="s">
        <v>12</v>
      </c>
      <c r="E15" s="2">
        <v>43914</v>
      </c>
      <c r="F15" s="1" t="s">
        <v>95</v>
      </c>
      <c r="G15" s="1">
        <v>-37.776940699999997</v>
      </c>
      <c r="H15" s="1">
        <v>144.98702499999999</v>
      </c>
      <c r="I15" s="2">
        <v>43900</v>
      </c>
      <c r="J15" s="2">
        <v>43900</v>
      </c>
    </row>
    <row r="16" spans="1:10" x14ac:dyDescent="0.25">
      <c r="A16" s="1" t="s">
        <v>9</v>
      </c>
      <c r="B16" s="1" t="s">
        <v>13</v>
      </c>
      <c r="C16" s="1" t="s">
        <v>14</v>
      </c>
      <c r="D16" s="1" t="s">
        <v>12</v>
      </c>
      <c r="E16" s="2">
        <v>43914</v>
      </c>
      <c r="F16" s="1" t="s">
        <v>96</v>
      </c>
      <c r="G16" s="1">
        <v>-37.772095999999998</v>
      </c>
      <c r="H16" s="1">
        <v>144.91609500000001</v>
      </c>
      <c r="I16" s="2">
        <v>43900</v>
      </c>
      <c r="J16" s="2">
        <v>43900</v>
      </c>
    </row>
    <row r="17" spans="1:10" x14ac:dyDescent="0.25">
      <c r="A17" s="1" t="s">
        <v>9</v>
      </c>
      <c r="B17" s="1" t="s">
        <v>15</v>
      </c>
      <c r="C17" s="1" t="s">
        <v>16</v>
      </c>
      <c r="D17" s="1" t="s">
        <v>12</v>
      </c>
      <c r="E17" s="2">
        <v>43914</v>
      </c>
      <c r="F17" s="1" t="s">
        <v>97</v>
      </c>
      <c r="G17" s="1">
        <v>-37.667110999999998</v>
      </c>
      <c r="H17" s="1">
        <v>144.83348079999999</v>
      </c>
      <c r="I17" s="2">
        <v>43900</v>
      </c>
      <c r="J17" s="2">
        <v>43900</v>
      </c>
    </row>
    <row r="18" spans="1:10" x14ac:dyDescent="0.25">
      <c r="A18" s="1" t="s">
        <v>17</v>
      </c>
      <c r="B18" s="1" t="s">
        <v>18</v>
      </c>
      <c r="C18" s="1" t="s">
        <v>19</v>
      </c>
      <c r="D18" s="1" t="s">
        <v>20</v>
      </c>
      <c r="E18" s="2">
        <v>43913</v>
      </c>
      <c r="F18" s="1" t="s">
        <v>97</v>
      </c>
      <c r="G18" s="1">
        <v>-37.667110999999998</v>
      </c>
      <c r="H18" s="1">
        <v>144.83348079999999</v>
      </c>
      <c r="I18" s="2">
        <v>43899</v>
      </c>
      <c r="J18" s="2">
        <v>43899</v>
      </c>
    </row>
    <row r="19" spans="1:10" x14ac:dyDescent="0.25">
      <c r="A19" s="1" t="s">
        <v>17</v>
      </c>
      <c r="B19" s="1" t="s">
        <v>21</v>
      </c>
      <c r="C19" s="1" t="s">
        <v>22</v>
      </c>
      <c r="D19" s="1" t="s">
        <v>20</v>
      </c>
      <c r="E19" s="2">
        <v>43913</v>
      </c>
      <c r="F19" s="1" t="s">
        <v>97</v>
      </c>
      <c r="G19" s="1">
        <v>-37.667110999999998</v>
      </c>
      <c r="H19" s="1">
        <v>144.83348079999999</v>
      </c>
      <c r="I19" s="2">
        <v>43899</v>
      </c>
      <c r="J19" s="2">
        <v>43899</v>
      </c>
    </row>
    <row r="20" spans="1:10" x14ac:dyDescent="0.25">
      <c r="A20" s="1" t="s">
        <v>23</v>
      </c>
      <c r="B20" s="1" t="s">
        <v>24</v>
      </c>
      <c r="C20" s="1" t="s">
        <v>25</v>
      </c>
      <c r="D20" s="1" t="s">
        <v>26</v>
      </c>
      <c r="E20" s="2">
        <v>43912</v>
      </c>
      <c r="F20" s="1" t="s">
        <v>97</v>
      </c>
      <c r="G20" s="1">
        <v>-37.667110999999998</v>
      </c>
      <c r="H20" s="1">
        <v>144.83348079999999</v>
      </c>
      <c r="I20" s="2">
        <v>43898</v>
      </c>
      <c r="J20" s="2">
        <v>43898</v>
      </c>
    </row>
    <row r="21" spans="1:10" x14ac:dyDescent="0.25">
      <c r="A21" s="1" t="s">
        <v>27</v>
      </c>
      <c r="B21" s="1" t="s">
        <v>24</v>
      </c>
      <c r="C21" s="1" t="s">
        <v>25</v>
      </c>
      <c r="D21" s="1" t="s">
        <v>28</v>
      </c>
      <c r="E21" s="2">
        <v>43911</v>
      </c>
      <c r="F21" s="1" t="s">
        <v>97</v>
      </c>
      <c r="G21" s="1">
        <v>-37.667110999999998</v>
      </c>
      <c r="H21" s="1">
        <v>144.83348079999999</v>
      </c>
      <c r="I21" s="2">
        <v>43897</v>
      </c>
      <c r="J21" s="2">
        <v>43897</v>
      </c>
    </row>
    <row r="22" spans="1:10" x14ac:dyDescent="0.25">
      <c r="A22" s="1" t="s">
        <v>29</v>
      </c>
      <c r="B22" s="1" t="s">
        <v>30</v>
      </c>
      <c r="C22" s="1" t="s">
        <v>31</v>
      </c>
      <c r="D22" s="1" t="s">
        <v>32</v>
      </c>
      <c r="E22" s="2">
        <v>43910</v>
      </c>
      <c r="F22" s="1" t="s">
        <v>97</v>
      </c>
      <c r="G22" s="1">
        <v>-37.667110999999998</v>
      </c>
      <c r="H22" s="1">
        <v>144.83348079999999</v>
      </c>
      <c r="I22" s="2">
        <v>43896</v>
      </c>
      <c r="J22" s="2">
        <v>43896</v>
      </c>
    </row>
    <row r="23" spans="1:10" x14ac:dyDescent="0.25">
      <c r="A23" s="1" t="s">
        <v>29</v>
      </c>
      <c r="B23" s="1" t="s">
        <v>33</v>
      </c>
      <c r="C23" s="1" t="s">
        <v>34</v>
      </c>
      <c r="D23" s="1" t="s">
        <v>32</v>
      </c>
      <c r="E23" s="2">
        <v>43910</v>
      </c>
      <c r="F23" s="1" t="s">
        <v>97</v>
      </c>
      <c r="G23" s="1">
        <v>-37.667110999999998</v>
      </c>
      <c r="H23" s="1">
        <v>144.83348079999999</v>
      </c>
      <c r="I23" s="2">
        <v>43896</v>
      </c>
      <c r="J23" s="2">
        <v>43896</v>
      </c>
    </row>
    <row r="24" spans="1:10" x14ac:dyDescent="0.25">
      <c r="A24" s="1" t="s">
        <v>23</v>
      </c>
      <c r="B24" s="1" t="s">
        <v>35</v>
      </c>
      <c r="C24" s="1" t="s">
        <v>36</v>
      </c>
      <c r="D24" s="1" t="s">
        <v>26</v>
      </c>
      <c r="E24" s="2">
        <v>43912</v>
      </c>
      <c r="F24" s="1" t="s">
        <v>98</v>
      </c>
      <c r="G24" s="1">
        <v>-37.821452700000002</v>
      </c>
      <c r="H24" s="1">
        <v>144.98347200000001</v>
      </c>
      <c r="I24" s="2">
        <v>43898</v>
      </c>
      <c r="J24" s="2">
        <v>43898</v>
      </c>
    </row>
    <row r="25" spans="1:10" x14ac:dyDescent="0.25">
      <c r="A25" s="1" t="s">
        <v>23</v>
      </c>
      <c r="B25" s="1" t="s">
        <v>37</v>
      </c>
      <c r="C25" s="1" t="s">
        <v>38</v>
      </c>
      <c r="D25" s="1" t="s">
        <v>26</v>
      </c>
      <c r="E25" s="2">
        <v>43912</v>
      </c>
      <c r="F25" s="1" t="s">
        <v>99</v>
      </c>
      <c r="G25" s="1">
        <v>-37.800963000000003</v>
      </c>
      <c r="H25" s="1">
        <v>145.0729384</v>
      </c>
      <c r="I25" s="2">
        <v>43898</v>
      </c>
      <c r="J25" s="2">
        <v>43898</v>
      </c>
    </row>
    <row r="26" spans="1:10" x14ac:dyDescent="0.25">
      <c r="A26" s="1" t="s">
        <v>23</v>
      </c>
      <c r="B26" s="1" t="s">
        <v>39</v>
      </c>
      <c r="C26" s="1" t="s">
        <v>40</v>
      </c>
      <c r="D26" s="1" t="s">
        <v>26</v>
      </c>
      <c r="E26" s="2">
        <v>43912</v>
      </c>
      <c r="F26" s="1" t="s">
        <v>100</v>
      </c>
      <c r="G26" s="1">
        <v>-37.790782999999998</v>
      </c>
      <c r="H26" s="1">
        <v>144.99816200000001</v>
      </c>
      <c r="I26" s="2">
        <v>43898</v>
      </c>
      <c r="J26" s="2">
        <v>43898</v>
      </c>
    </row>
    <row r="27" spans="1:10" x14ac:dyDescent="0.25">
      <c r="A27" s="1" t="s">
        <v>27</v>
      </c>
      <c r="B27" s="1" t="s">
        <v>41</v>
      </c>
      <c r="C27" s="1" t="s">
        <v>42</v>
      </c>
      <c r="D27" s="1" t="s">
        <v>28</v>
      </c>
      <c r="E27" s="2">
        <v>43911</v>
      </c>
      <c r="F27" s="1" t="s">
        <v>101</v>
      </c>
      <c r="G27" s="1">
        <v>-37.824981299999997</v>
      </c>
      <c r="H27" s="1">
        <v>144.98361299999999</v>
      </c>
      <c r="I27" s="2">
        <v>43897</v>
      </c>
      <c r="J27" s="2">
        <v>43897</v>
      </c>
    </row>
    <row r="28" spans="1:10" x14ac:dyDescent="0.25">
      <c r="A28" s="1" t="s">
        <v>27</v>
      </c>
      <c r="B28" s="1" t="s">
        <v>43</v>
      </c>
      <c r="C28" s="1" t="s">
        <v>44</v>
      </c>
      <c r="D28" s="1" t="s">
        <v>28</v>
      </c>
      <c r="E28" s="2">
        <v>43911</v>
      </c>
      <c r="F28" s="1" t="s">
        <v>102</v>
      </c>
      <c r="G28" s="1">
        <v>-37.841103699999998</v>
      </c>
      <c r="H28" s="1">
        <v>144.955806</v>
      </c>
      <c r="I28" s="2">
        <v>43897</v>
      </c>
      <c r="J28" s="2">
        <v>43897</v>
      </c>
    </row>
    <row r="29" spans="1:10" x14ac:dyDescent="0.25">
      <c r="A29" s="1" t="s">
        <v>27</v>
      </c>
      <c r="B29" s="1" t="s">
        <v>45</v>
      </c>
      <c r="C29" s="1" t="s">
        <v>46</v>
      </c>
      <c r="D29" s="1" t="s">
        <v>28</v>
      </c>
      <c r="E29" s="2">
        <v>43911</v>
      </c>
      <c r="F29" s="1" t="s">
        <v>103</v>
      </c>
      <c r="G29" s="1">
        <v>-37.832173099999999</v>
      </c>
      <c r="H29" s="1">
        <v>144.9564881</v>
      </c>
      <c r="I29" s="2">
        <v>43897</v>
      </c>
      <c r="J29" s="2">
        <v>43897</v>
      </c>
    </row>
    <row r="30" spans="1:10" x14ac:dyDescent="0.25">
      <c r="A30" s="1" t="s">
        <v>29</v>
      </c>
      <c r="B30" s="1" t="s">
        <v>47</v>
      </c>
      <c r="C30" s="1" t="s">
        <v>46</v>
      </c>
      <c r="D30" s="1" t="s">
        <v>32</v>
      </c>
      <c r="E30" s="2">
        <v>43910</v>
      </c>
      <c r="F30" s="1" t="s">
        <v>103</v>
      </c>
      <c r="G30" s="1">
        <v>-37.832173099999999</v>
      </c>
      <c r="H30" s="1">
        <v>144.9564881</v>
      </c>
      <c r="I30" s="2">
        <v>43896</v>
      </c>
      <c r="J30" s="2">
        <v>43896</v>
      </c>
    </row>
    <row r="31" spans="1:10" x14ac:dyDescent="0.25">
      <c r="A31" s="1" t="s">
        <v>27</v>
      </c>
      <c r="B31" s="1" t="s">
        <v>48</v>
      </c>
      <c r="C31" s="1" t="s">
        <v>49</v>
      </c>
      <c r="D31" s="1" t="s">
        <v>28</v>
      </c>
      <c r="E31" s="2">
        <v>43911</v>
      </c>
      <c r="F31" s="1" t="s">
        <v>104</v>
      </c>
      <c r="G31" s="1">
        <v>-38.199002999999998</v>
      </c>
      <c r="H31" s="1">
        <v>144.31841800000001</v>
      </c>
      <c r="I31" s="2">
        <v>43897</v>
      </c>
      <c r="J31" s="2">
        <v>43897</v>
      </c>
    </row>
    <row r="32" spans="1:10" x14ac:dyDescent="0.25">
      <c r="A32" s="1" t="s">
        <v>29</v>
      </c>
      <c r="B32" s="1" t="s">
        <v>50</v>
      </c>
      <c r="C32" s="1" t="s">
        <v>49</v>
      </c>
      <c r="D32" s="1" t="s">
        <v>32</v>
      </c>
      <c r="E32" s="2">
        <v>43910</v>
      </c>
      <c r="F32" s="1" t="s">
        <v>104</v>
      </c>
      <c r="G32" s="1">
        <v>-38.199002999999998</v>
      </c>
      <c r="H32" s="1">
        <v>144.31841800000001</v>
      </c>
      <c r="I32" s="2">
        <v>43896</v>
      </c>
      <c r="J32" s="2">
        <v>43896</v>
      </c>
    </row>
    <row r="33" spans="1:10" x14ac:dyDescent="0.25">
      <c r="A33" s="1" t="s">
        <v>27</v>
      </c>
      <c r="B33" s="1" t="s">
        <v>51</v>
      </c>
      <c r="C33" s="1" t="s">
        <v>52</v>
      </c>
      <c r="D33" s="1" t="s">
        <v>28</v>
      </c>
      <c r="E33" s="2">
        <v>43911</v>
      </c>
      <c r="F33" s="1" t="s">
        <v>105</v>
      </c>
      <c r="G33" s="1">
        <v>-37.863344400000003</v>
      </c>
      <c r="H33" s="1">
        <v>145.08682759999999</v>
      </c>
      <c r="I33" s="2">
        <v>43897</v>
      </c>
      <c r="J33" s="2">
        <v>43897</v>
      </c>
    </row>
    <row r="34" spans="1:10" x14ac:dyDescent="0.25">
      <c r="A34" s="1" t="s">
        <v>29</v>
      </c>
      <c r="B34" s="1" t="s">
        <v>53</v>
      </c>
      <c r="C34" s="1" t="s">
        <v>54</v>
      </c>
      <c r="D34" s="1" t="s">
        <v>32</v>
      </c>
      <c r="E34" s="2">
        <v>43910</v>
      </c>
      <c r="F34" s="1" t="s">
        <v>106</v>
      </c>
      <c r="G34" s="1">
        <v>-37.809265000000003</v>
      </c>
      <c r="H34" s="1">
        <v>144.99495099999999</v>
      </c>
      <c r="I34" s="2">
        <v>43896</v>
      </c>
      <c r="J34" s="2">
        <v>43896</v>
      </c>
    </row>
    <row r="35" spans="1:10" x14ac:dyDescent="0.25">
      <c r="A35" s="1" t="s">
        <v>29</v>
      </c>
      <c r="B35" s="1" t="s">
        <v>55</v>
      </c>
      <c r="C35" s="1" t="s">
        <v>56</v>
      </c>
      <c r="D35" s="1" t="s">
        <v>32</v>
      </c>
      <c r="E35" s="2">
        <v>43910</v>
      </c>
      <c r="F35" s="1" t="s">
        <v>97</v>
      </c>
      <c r="G35" s="1">
        <v>-37.667110999999998</v>
      </c>
      <c r="H35" s="1">
        <v>144.83348079999999</v>
      </c>
      <c r="I35" s="2">
        <v>43896</v>
      </c>
      <c r="J35" s="2">
        <v>43896</v>
      </c>
    </row>
    <row r="36" spans="1:10" x14ac:dyDescent="0.25">
      <c r="A36" s="1" t="s">
        <v>57</v>
      </c>
      <c r="B36" s="1" t="s">
        <v>58</v>
      </c>
      <c r="C36" s="1" t="s">
        <v>59</v>
      </c>
      <c r="D36" s="1" t="s">
        <v>60</v>
      </c>
      <c r="E36" s="2">
        <v>43909</v>
      </c>
      <c r="F36" s="1" t="s">
        <v>107</v>
      </c>
      <c r="G36" s="1">
        <v>-37.797809200000003</v>
      </c>
      <c r="H36" s="1">
        <v>144.96801239999999</v>
      </c>
      <c r="I36" s="2">
        <v>43895</v>
      </c>
      <c r="J36" s="2">
        <v>43895</v>
      </c>
    </row>
    <row r="37" spans="1:10" x14ac:dyDescent="0.25">
      <c r="A37" s="1" t="s">
        <v>57</v>
      </c>
      <c r="B37" s="1" t="s">
        <v>61</v>
      </c>
      <c r="C37" s="1" t="s">
        <v>62</v>
      </c>
      <c r="D37" s="1" t="s">
        <v>60</v>
      </c>
      <c r="E37" s="2">
        <v>43909</v>
      </c>
      <c r="F37" s="1" t="s">
        <v>108</v>
      </c>
      <c r="G37" s="1">
        <v>-37.816394899999999</v>
      </c>
      <c r="H37" s="1">
        <v>144.9526066</v>
      </c>
      <c r="I37" s="2">
        <v>43895</v>
      </c>
      <c r="J37" s="2">
        <v>43895</v>
      </c>
    </row>
    <row r="38" spans="1:10" x14ac:dyDescent="0.25">
      <c r="A38" s="1" t="s">
        <v>57</v>
      </c>
      <c r="B38" s="1" t="s">
        <v>61</v>
      </c>
      <c r="C38" s="1" t="s">
        <v>62</v>
      </c>
      <c r="D38" s="1" t="s">
        <v>60</v>
      </c>
      <c r="E38" s="2">
        <v>43909</v>
      </c>
      <c r="F38" s="1" t="s">
        <v>109</v>
      </c>
      <c r="G38" s="1">
        <v>-38.145009600000002</v>
      </c>
      <c r="H38" s="1">
        <v>144.35683760000001</v>
      </c>
      <c r="I38" s="2">
        <v>43895</v>
      </c>
      <c r="J38" s="2">
        <v>43895</v>
      </c>
    </row>
    <row r="39" spans="1:10" x14ac:dyDescent="0.25">
      <c r="A39" s="1" t="s">
        <v>63</v>
      </c>
      <c r="B39" s="1" t="s">
        <v>64</v>
      </c>
      <c r="C39" s="1" t="s">
        <v>65</v>
      </c>
      <c r="D39" s="1" t="s">
        <v>66</v>
      </c>
      <c r="E39" s="2">
        <v>43907</v>
      </c>
      <c r="F39" s="1" t="s">
        <v>110</v>
      </c>
      <c r="G39" s="1">
        <v>-37.028215000000003</v>
      </c>
      <c r="H39" s="1">
        <v>145.14336</v>
      </c>
      <c r="I39" s="2">
        <v>43893</v>
      </c>
      <c r="J39" s="2">
        <v>43893</v>
      </c>
    </row>
    <row r="40" spans="1:10" x14ac:dyDescent="0.25">
      <c r="A40" s="1" t="s">
        <v>67</v>
      </c>
      <c r="B40" s="1" t="s">
        <v>68</v>
      </c>
      <c r="C40" s="1" t="s">
        <v>69</v>
      </c>
      <c r="D40" s="1" t="s">
        <v>70</v>
      </c>
      <c r="E40" s="2">
        <v>43909</v>
      </c>
      <c r="F40" s="1" t="s">
        <v>111</v>
      </c>
      <c r="G40" s="1">
        <v>-37.720556999999999</v>
      </c>
      <c r="H40" s="1">
        <v>145.04823200000001</v>
      </c>
      <c r="I40" s="2">
        <v>43893</v>
      </c>
      <c r="J40" s="2">
        <v>43893</v>
      </c>
    </row>
    <row r="41" spans="1:10" x14ac:dyDescent="0.25">
      <c r="A41" s="1" t="s">
        <v>67</v>
      </c>
      <c r="B41" s="1" t="s">
        <v>68</v>
      </c>
      <c r="C41" s="1" t="s">
        <v>69</v>
      </c>
      <c r="D41" s="1" t="s">
        <v>70</v>
      </c>
      <c r="E41" s="2">
        <v>43909</v>
      </c>
      <c r="F41" s="1" t="s">
        <v>111</v>
      </c>
      <c r="G41" s="1">
        <v>-37.720556999999999</v>
      </c>
      <c r="H41" s="1">
        <v>145.04823200000001</v>
      </c>
      <c r="I41" s="2">
        <v>43894</v>
      </c>
      <c r="J41" s="2">
        <v>43893</v>
      </c>
    </row>
    <row r="42" spans="1:10" x14ac:dyDescent="0.25">
      <c r="A42" s="1" t="s">
        <v>67</v>
      </c>
      <c r="B42" s="1" t="s">
        <v>68</v>
      </c>
      <c r="C42" s="1" t="s">
        <v>69</v>
      </c>
      <c r="D42" s="1" t="s">
        <v>70</v>
      </c>
      <c r="E42" s="2">
        <v>43909</v>
      </c>
      <c r="F42" s="1" t="s">
        <v>111</v>
      </c>
      <c r="G42" s="1">
        <v>-37.720556999999999</v>
      </c>
      <c r="H42" s="1">
        <v>145.04823200000001</v>
      </c>
      <c r="I42" s="2">
        <v>43895</v>
      </c>
      <c r="J42" s="2">
        <v>43893</v>
      </c>
    </row>
    <row r="43" spans="1:10" x14ac:dyDescent="0.25">
      <c r="A43" s="1" t="s">
        <v>71</v>
      </c>
      <c r="B43" s="1" t="s">
        <v>72</v>
      </c>
      <c r="C43" s="1" t="s">
        <v>73</v>
      </c>
      <c r="D43" s="1" t="s">
        <v>74</v>
      </c>
      <c r="E43" s="2">
        <v>43906</v>
      </c>
      <c r="F43" s="1" t="s">
        <v>97</v>
      </c>
      <c r="G43" s="1">
        <v>-37.667110999999998</v>
      </c>
      <c r="H43" s="1">
        <v>144.83348079999999</v>
      </c>
      <c r="I43" s="2">
        <v>43892</v>
      </c>
      <c r="J43" s="2">
        <v>43892</v>
      </c>
    </row>
    <row r="44" spans="1:10" x14ac:dyDescent="0.25">
      <c r="A44" s="1" t="s">
        <v>71</v>
      </c>
      <c r="B44" s="1" t="s">
        <v>61</v>
      </c>
      <c r="C44" s="1" t="s">
        <v>75</v>
      </c>
      <c r="D44" s="1" t="s">
        <v>74</v>
      </c>
      <c r="E44" s="2">
        <v>43906</v>
      </c>
      <c r="F44" s="1" t="s">
        <v>109</v>
      </c>
      <c r="G44" s="1">
        <v>-38.145009600000002</v>
      </c>
      <c r="H44" s="1">
        <v>144.35683760000001</v>
      </c>
      <c r="I44" s="2">
        <v>43892</v>
      </c>
      <c r="J44" s="2">
        <v>43892</v>
      </c>
    </row>
    <row r="45" spans="1:10" x14ac:dyDescent="0.25">
      <c r="A45" s="1" t="s">
        <v>71</v>
      </c>
      <c r="B45" s="1" t="s">
        <v>61</v>
      </c>
      <c r="C45" s="1" t="s">
        <v>75</v>
      </c>
      <c r="D45" s="1" t="s">
        <v>74</v>
      </c>
      <c r="E45" s="2">
        <v>43906</v>
      </c>
      <c r="F45" s="1" t="s">
        <v>108</v>
      </c>
      <c r="G45" s="1">
        <v>-37.816394899999999</v>
      </c>
      <c r="H45" s="1">
        <v>144.9526066</v>
      </c>
      <c r="I45" s="2">
        <v>43892</v>
      </c>
      <c r="J45" s="2">
        <v>43892</v>
      </c>
    </row>
    <row r="46" spans="1:10" x14ac:dyDescent="0.25">
      <c r="A46" s="1" t="s">
        <v>71</v>
      </c>
      <c r="B46" s="1" t="s">
        <v>76</v>
      </c>
      <c r="C46" s="1" t="s">
        <v>77</v>
      </c>
      <c r="D46" s="1" t="s">
        <v>74</v>
      </c>
      <c r="E46" s="2">
        <v>43906</v>
      </c>
      <c r="F46" s="1" t="s">
        <v>108</v>
      </c>
      <c r="G46" s="1">
        <v>-37.816394899999999</v>
      </c>
      <c r="H46" s="1">
        <v>144.9526066</v>
      </c>
      <c r="I46" s="2">
        <v>43892</v>
      </c>
      <c r="J46" s="2">
        <v>43892</v>
      </c>
    </row>
    <row r="47" spans="1:10" x14ac:dyDescent="0.25">
      <c r="A47" s="1" t="s">
        <v>71</v>
      </c>
      <c r="B47" s="1" t="s">
        <v>76</v>
      </c>
      <c r="C47" s="1" t="s">
        <v>77</v>
      </c>
      <c r="D47" s="1" t="s">
        <v>74</v>
      </c>
      <c r="E47" s="2">
        <v>43906</v>
      </c>
      <c r="F47" s="1" t="s">
        <v>112</v>
      </c>
      <c r="G47" s="1">
        <v>-37.826660799999999</v>
      </c>
      <c r="H47" s="1">
        <v>145.0587903</v>
      </c>
      <c r="I47" s="2">
        <v>43892</v>
      </c>
      <c r="J47" s="2">
        <v>43892</v>
      </c>
    </row>
    <row r="48" spans="1:10" x14ac:dyDescent="0.25">
      <c r="A48" s="1" t="s">
        <v>78</v>
      </c>
      <c r="B48" s="1" t="s">
        <v>79</v>
      </c>
      <c r="C48" s="1" t="s">
        <v>80</v>
      </c>
      <c r="D48" s="1" t="s">
        <v>81</v>
      </c>
      <c r="E48" s="2">
        <v>43910</v>
      </c>
      <c r="F48" s="1" t="s">
        <v>113</v>
      </c>
      <c r="G48" s="1">
        <v>-37.848232000000003</v>
      </c>
      <c r="H48" s="1">
        <v>145.00550799999999</v>
      </c>
      <c r="I48" s="2">
        <v>43892</v>
      </c>
      <c r="J48" s="2">
        <v>43892</v>
      </c>
    </row>
    <row r="49" spans="1:10" x14ac:dyDescent="0.25">
      <c r="A49" s="1" t="s">
        <v>78</v>
      </c>
      <c r="B49" s="1" t="s">
        <v>79</v>
      </c>
      <c r="C49" s="1" t="s">
        <v>80</v>
      </c>
      <c r="D49" s="1" t="s">
        <v>81</v>
      </c>
      <c r="E49" s="2">
        <v>43910</v>
      </c>
      <c r="F49" s="1" t="s">
        <v>113</v>
      </c>
      <c r="G49" s="1">
        <v>-37.848232000000003</v>
      </c>
      <c r="H49" s="1">
        <v>145.00550799999999</v>
      </c>
      <c r="I49" s="2">
        <v>43893</v>
      </c>
      <c r="J49" s="2">
        <v>43892</v>
      </c>
    </row>
    <row r="50" spans="1:10" x14ac:dyDescent="0.25">
      <c r="A50" s="1" t="s">
        <v>78</v>
      </c>
      <c r="B50" s="1" t="s">
        <v>79</v>
      </c>
      <c r="C50" s="1" t="s">
        <v>80</v>
      </c>
      <c r="D50" s="1" t="s">
        <v>81</v>
      </c>
      <c r="E50" s="2">
        <v>43910</v>
      </c>
      <c r="F50" s="1" t="s">
        <v>113</v>
      </c>
      <c r="G50" s="1">
        <v>-37.848232000000003</v>
      </c>
      <c r="H50" s="1">
        <v>145.00550799999999</v>
      </c>
      <c r="I50" s="2">
        <v>43894</v>
      </c>
      <c r="J50" s="2">
        <v>43892</v>
      </c>
    </row>
    <row r="51" spans="1:10" x14ac:dyDescent="0.25">
      <c r="A51" s="1" t="s">
        <v>78</v>
      </c>
      <c r="B51" s="1" t="s">
        <v>79</v>
      </c>
      <c r="C51" s="1" t="s">
        <v>80</v>
      </c>
      <c r="D51" s="1" t="s">
        <v>81</v>
      </c>
      <c r="E51" s="2">
        <v>43910</v>
      </c>
      <c r="F51" s="1" t="s">
        <v>113</v>
      </c>
      <c r="G51" s="1">
        <v>-37.848232000000003</v>
      </c>
      <c r="H51" s="1">
        <v>145.00550799999999</v>
      </c>
      <c r="I51" s="2">
        <v>43895</v>
      </c>
      <c r="J51" s="2">
        <v>43892</v>
      </c>
    </row>
    <row r="52" spans="1:10" x14ac:dyDescent="0.25">
      <c r="A52" s="1" t="s">
        <v>78</v>
      </c>
      <c r="B52" s="1" t="s">
        <v>79</v>
      </c>
      <c r="C52" s="1" t="s">
        <v>80</v>
      </c>
      <c r="D52" s="1" t="s">
        <v>81</v>
      </c>
      <c r="E52" s="2">
        <v>43910</v>
      </c>
      <c r="F52" s="1" t="s">
        <v>113</v>
      </c>
      <c r="G52" s="1">
        <v>-37.848232000000003</v>
      </c>
      <c r="H52" s="1">
        <v>145.00550799999999</v>
      </c>
      <c r="I52" s="2">
        <v>43896</v>
      </c>
      <c r="J52" s="2">
        <v>43892</v>
      </c>
    </row>
    <row r="53" spans="1:10" x14ac:dyDescent="0.25">
      <c r="A53" s="1" t="s">
        <v>82</v>
      </c>
      <c r="B53" s="1" t="s">
        <v>83</v>
      </c>
      <c r="C53" s="1" t="s">
        <v>84</v>
      </c>
      <c r="D53" s="1" t="s">
        <v>85</v>
      </c>
      <c r="E53" s="2">
        <v>43904</v>
      </c>
      <c r="F53" s="1" t="s">
        <v>97</v>
      </c>
      <c r="G53" s="1">
        <v>-37.667110999999998</v>
      </c>
      <c r="H53" s="1">
        <v>144.83348079999999</v>
      </c>
      <c r="I53" s="2">
        <v>43890</v>
      </c>
      <c r="J53" s="2">
        <v>43890</v>
      </c>
    </row>
    <row r="54" spans="1:10" x14ac:dyDescent="0.25">
      <c r="A54" s="1" t="s">
        <v>82</v>
      </c>
      <c r="B54" s="1" t="s">
        <v>86</v>
      </c>
      <c r="C54" s="1" t="s">
        <v>87</v>
      </c>
      <c r="D54" s="1" t="s">
        <v>85</v>
      </c>
      <c r="E54" s="2">
        <v>43904</v>
      </c>
      <c r="F54" s="1" t="s">
        <v>97</v>
      </c>
      <c r="G54" s="1">
        <v>-37.667110999999998</v>
      </c>
      <c r="H54" s="1">
        <v>144.83348079999999</v>
      </c>
      <c r="I54" s="2">
        <v>43890</v>
      </c>
      <c r="J54" s="2">
        <v>43890</v>
      </c>
    </row>
    <row r="55" spans="1:10" x14ac:dyDescent="0.25">
      <c r="A55" s="1" t="s">
        <v>88</v>
      </c>
      <c r="B55" s="1" t="s">
        <v>89</v>
      </c>
      <c r="C55" s="1" t="s">
        <v>90</v>
      </c>
      <c r="D55" s="1" t="s">
        <v>91</v>
      </c>
      <c r="E55" s="2">
        <v>43903</v>
      </c>
      <c r="F55" s="1" t="s">
        <v>97</v>
      </c>
      <c r="G55" s="1">
        <v>-37.667110999999998</v>
      </c>
      <c r="H55" s="1">
        <v>144.83348079999999</v>
      </c>
      <c r="I55" s="2">
        <v>43889</v>
      </c>
      <c r="J55" s="2">
        <v>43889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VIC public exposure sites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Honey</dc:creator>
  <cp:lastModifiedBy>Mike Honey</cp:lastModifiedBy>
  <dcterms:created xsi:type="dcterms:W3CDTF">2020-03-17T12:46:48Z</dcterms:created>
  <dcterms:modified xsi:type="dcterms:W3CDTF">2020-05-18T00:05:47Z</dcterms:modified>
</cp:coreProperties>
</file>