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7e762c8c124fd0/Documents/School/2nd year-Mike_Jagger-Mike_Jagger/ENDG 319/Deliverable 1/"/>
    </mc:Choice>
  </mc:AlternateContent>
  <xr:revisionPtr revIDLastSave="0" documentId="8_{5A29FF16-4623-430B-9A9A-70554C99ED14}" xr6:coauthVersionLast="47" xr6:coauthVersionMax="47" xr10:uidLastSave="{00000000-0000-0000-0000-000000000000}"/>
  <bookViews>
    <workbookView xWindow="-108" yWindow="-108" windowWidth="23256" windowHeight="13176" xr2:uid="{F6AD1EFB-D9A1-44E5-A1DF-1D57A1274C9D}"/>
  </bookViews>
  <sheets>
    <sheet name="Sheet1" sheetId="1" r:id="rId1"/>
  </sheets>
  <definedNames>
    <definedName name="_xlchart.v1.0" hidden="1">Sheet1!$I$12:$I$41</definedName>
    <definedName name="_xlchart.v1.1" hidden="1">Sheet1!$J$12:$J$41</definedName>
    <definedName name="_xlchart.v1.2" hidden="1">Sheet1!$I$12:$I$41</definedName>
    <definedName name="_xlchart.v1.3" hidden="1">Sheet1!$J$12:$J$41</definedName>
    <definedName name="_xlchart.v1.4" hidden="1">Sheet1!$I$12:$I$41</definedName>
    <definedName name="_xlchart.v1.5" hidden="1">Sheet1!$J$12:$J$41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0" i="1"/>
  <c r="F11" i="1"/>
  <c r="F9" i="1"/>
  <c r="F8" i="1"/>
  <c r="F7" i="1"/>
  <c r="E12" i="1"/>
  <c r="E9" i="1"/>
  <c r="E11" i="1"/>
  <c r="E10" i="1"/>
  <c r="E8" i="1"/>
  <c r="E7" i="1"/>
  <c r="F6" i="1"/>
  <c r="E6" i="1"/>
  <c r="F5" i="1"/>
  <c r="E5" i="1"/>
</calcChain>
</file>

<file path=xl/sharedStrings.xml><?xml version="1.0" encoding="utf-8"?>
<sst xmlns="http://schemas.openxmlformats.org/spreadsheetml/2006/main" count="39" uniqueCount="7">
  <si>
    <t>Low Altitude</t>
  </si>
  <si>
    <t>High Altitude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</si>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</sst>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r>
            <a:rPr lang="en-CA" sz="1400" b="0">
              <a:effectLst/>
            </a:rPr>
            <a:t>Particulate matter (PM) emissions (in g/gal)</a:t>
          </a:r>
        </a:p>
      </cx:txPr>
    </cx:title>
    <cx:plotArea>
      <cx:plotAreaRegion>
        <cx:series layoutId="boxWhisker" uniqueId="{C53D3EC8-5EBB-4EA1-8737-E2D44F081D97}">
          <cx:spPr>
            <a:solidFill>
              <a:schemeClr val="accent2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19</xdr:row>
      <xdr:rowOff>7620</xdr:rowOff>
    </xdr:from>
    <xdr:to>
      <xdr:col>7</xdr:col>
      <xdr:colOff>129540</xdr:colOff>
      <xdr:row>34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0F171F-9BCA-8AFA-8093-8F3C3A8AB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" y="3482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EFF9-C50E-4B08-825C-5C8FB8B6B7A1}">
  <dimension ref="A1:J41"/>
  <sheetViews>
    <sheetView tabSelected="1" topLeftCell="A10" workbookViewId="0">
      <selection activeCell="I12" sqref="I12:J41"/>
    </sheetView>
  </sheetViews>
  <sheetFormatPr defaultRowHeight="14.4" x14ac:dyDescent="0.3"/>
  <cols>
    <col min="1" max="1" width="11.77734375" bestFit="1" customWidth="1"/>
    <col min="2" max="2" width="11.33203125" bestFit="1" customWidth="1"/>
    <col min="4" max="4" width="5.6640625" bestFit="1" customWidth="1"/>
    <col min="5" max="5" width="11.21875" bestFit="1" customWidth="1"/>
    <col min="6" max="6" width="11.33203125" bestFit="1" customWidth="1"/>
    <col min="9" max="9" width="11.21875" bestFit="1" customWidth="1"/>
  </cols>
  <sheetData>
    <row r="1" spans="1:10" x14ac:dyDescent="0.3">
      <c r="A1" s="1" t="s">
        <v>0</v>
      </c>
      <c r="B1" t="s">
        <v>1</v>
      </c>
    </row>
    <row r="2" spans="1:10" x14ac:dyDescent="0.3">
      <c r="A2" s="3">
        <v>1.5</v>
      </c>
      <c r="B2" s="3">
        <v>7.59</v>
      </c>
    </row>
    <row r="3" spans="1:10" x14ac:dyDescent="0.3">
      <c r="A3" s="3">
        <v>1.48</v>
      </c>
      <c r="B3" s="3">
        <v>2.06</v>
      </c>
    </row>
    <row r="4" spans="1:10" x14ac:dyDescent="0.3">
      <c r="A4" s="3">
        <v>2.98</v>
      </c>
      <c r="B4" s="3">
        <v>8.86</v>
      </c>
      <c r="E4" t="s">
        <v>0</v>
      </c>
      <c r="F4" t="s">
        <v>1</v>
      </c>
    </row>
    <row r="5" spans="1:10" x14ac:dyDescent="0.3">
      <c r="A5" s="3">
        <v>1.4</v>
      </c>
      <c r="B5" s="3">
        <v>8.67</v>
      </c>
      <c r="D5" t="s">
        <v>2</v>
      </c>
      <c r="E5">
        <f>COUNTA(A2:A16)</f>
        <v>15</v>
      </c>
      <c r="F5">
        <f>COUNTA(B2:B16)</f>
        <v>15</v>
      </c>
    </row>
    <row r="6" spans="1:10" x14ac:dyDescent="0.3">
      <c r="A6" s="3">
        <v>3.12</v>
      </c>
      <c r="B6" s="3">
        <v>5.61</v>
      </c>
      <c r="D6" t="s">
        <v>3</v>
      </c>
      <c r="E6">
        <f>AVERAGE(A2:A16)</f>
        <v>3.7946666666666666</v>
      </c>
      <c r="F6">
        <f>AVERAGE(B2:B16)</f>
        <v>5.2886666666666668</v>
      </c>
    </row>
    <row r="7" spans="1:10" x14ac:dyDescent="0.3">
      <c r="A7" s="3">
        <v>0.25</v>
      </c>
      <c r="B7" s="3">
        <v>6.28</v>
      </c>
      <c r="D7" t="s">
        <v>4</v>
      </c>
      <c r="E7">
        <f>_xlfn.STDEV.S(A2:A16)</f>
        <v>3.0208013758572325</v>
      </c>
      <c r="F7">
        <f>_xlfn.STDEV.S(B2:B16)</f>
        <v>2.7339658966068918</v>
      </c>
    </row>
    <row r="8" spans="1:10" x14ac:dyDescent="0.3">
      <c r="A8" s="3">
        <v>6.73</v>
      </c>
      <c r="B8" s="3">
        <v>4.04</v>
      </c>
      <c r="D8" t="s">
        <v>5</v>
      </c>
      <c r="E8" s="3">
        <f>MIN(A2:A16)</f>
        <v>0.25</v>
      </c>
      <c r="F8" s="3">
        <f>MIN(B2:B16)</f>
        <v>1.37</v>
      </c>
    </row>
    <row r="9" spans="1:10" x14ac:dyDescent="0.3">
      <c r="A9" s="3">
        <v>5.3</v>
      </c>
      <c r="B9" s="3">
        <v>4.4000000000000004</v>
      </c>
      <c r="D9" s="2">
        <v>0.25</v>
      </c>
      <c r="E9">
        <f>_xlfn.QUARTILE.INC(A2:A16, 1)</f>
        <v>1.385</v>
      </c>
      <c r="F9">
        <f>_xlfn.QUARTILE.INC(B2:B16, 1)</f>
        <v>3.125</v>
      </c>
    </row>
    <row r="10" spans="1:10" x14ac:dyDescent="0.3">
      <c r="A10" s="3">
        <v>9.3000000000000007</v>
      </c>
      <c r="B10" s="3">
        <v>9.52</v>
      </c>
      <c r="D10" s="2">
        <v>0.5</v>
      </c>
      <c r="E10">
        <f>_xlfn.QUARTILE.INC(A3:A17, 2)</f>
        <v>3.05</v>
      </c>
      <c r="F10">
        <f>_xlfn.QUARTILE.INC(B3:B17, 2)</f>
        <v>5.0050000000000008</v>
      </c>
    </row>
    <row r="11" spans="1:10" x14ac:dyDescent="0.3">
      <c r="A11" s="3">
        <v>6.96</v>
      </c>
      <c r="B11" s="3">
        <v>1.5</v>
      </c>
      <c r="D11" s="2">
        <v>0.75</v>
      </c>
      <c r="E11">
        <f>_xlfn.QUARTILE.INC(A4:A18, 3)</f>
        <v>6.96</v>
      </c>
      <c r="F11">
        <f>_xlfn.QUARTILE.INC(B4:B18, 3)</f>
        <v>7.11</v>
      </c>
    </row>
    <row r="12" spans="1:10" x14ac:dyDescent="0.3">
      <c r="A12" s="3">
        <v>7.21</v>
      </c>
      <c r="B12" s="3">
        <v>6.07</v>
      </c>
      <c r="D12" t="s">
        <v>6</v>
      </c>
      <c r="E12" s="3">
        <f>MAX(A2:A16)</f>
        <v>9.3000000000000007</v>
      </c>
      <c r="F12" s="3">
        <f>MAX(B2:B16)</f>
        <v>9.52</v>
      </c>
      <c r="I12" t="s">
        <v>0</v>
      </c>
      <c r="J12" s="3">
        <v>1.5</v>
      </c>
    </row>
    <row r="13" spans="1:10" x14ac:dyDescent="0.3">
      <c r="A13" s="3">
        <v>0.87</v>
      </c>
      <c r="B13" s="3">
        <v>7.11</v>
      </c>
      <c r="I13" t="s">
        <v>0</v>
      </c>
      <c r="J13" s="3">
        <v>1.48</v>
      </c>
    </row>
    <row r="14" spans="1:10" x14ac:dyDescent="0.3">
      <c r="A14" s="3">
        <v>1.06</v>
      </c>
      <c r="B14" s="3">
        <v>3.57</v>
      </c>
      <c r="I14" t="s">
        <v>0</v>
      </c>
      <c r="J14" s="3">
        <v>2.98</v>
      </c>
    </row>
    <row r="15" spans="1:10" x14ac:dyDescent="0.3">
      <c r="A15" s="3">
        <v>7.39</v>
      </c>
      <c r="B15" s="3">
        <v>2.68</v>
      </c>
      <c r="I15" t="s">
        <v>0</v>
      </c>
      <c r="J15" s="3">
        <v>1.4</v>
      </c>
    </row>
    <row r="16" spans="1:10" x14ac:dyDescent="0.3">
      <c r="A16" s="3">
        <v>1.37</v>
      </c>
      <c r="B16" s="3">
        <v>1.37</v>
      </c>
      <c r="I16" t="s">
        <v>0</v>
      </c>
      <c r="J16" s="3">
        <v>3.12</v>
      </c>
    </row>
    <row r="17" spans="9:10" x14ac:dyDescent="0.3">
      <c r="I17" t="s">
        <v>0</v>
      </c>
      <c r="J17" s="3">
        <v>0.25</v>
      </c>
    </row>
    <row r="18" spans="9:10" x14ac:dyDescent="0.3">
      <c r="I18" t="s">
        <v>0</v>
      </c>
      <c r="J18" s="3">
        <v>6.73</v>
      </c>
    </row>
    <row r="19" spans="9:10" x14ac:dyDescent="0.3">
      <c r="I19" t="s">
        <v>0</v>
      </c>
      <c r="J19" s="3">
        <v>5.3</v>
      </c>
    </row>
    <row r="20" spans="9:10" x14ac:dyDescent="0.3">
      <c r="I20" t="s">
        <v>0</v>
      </c>
      <c r="J20" s="3">
        <v>9.3000000000000007</v>
      </c>
    </row>
    <row r="21" spans="9:10" x14ac:dyDescent="0.3">
      <c r="I21" t="s">
        <v>0</v>
      </c>
      <c r="J21" s="3">
        <v>6.96</v>
      </c>
    </row>
    <row r="22" spans="9:10" x14ac:dyDescent="0.3">
      <c r="I22" t="s">
        <v>0</v>
      </c>
      <c r="J22" s="3">
        <v>7.21</v>
      </c>
    </row>
    <row r="23" spans="9:10" x14ac:dyDescent="0.3">
      <c r="I23" t="s">
        <v>0</v>
      </c>
      <c r="J23" s="3">
        <v>0.87</v>
      </c>
    </row>
    <row r="24" spans="9:10" x14ac:dyDescent="0.3">
      <c r="I24" t="s">
        <v>0</v>
      </c>
      <c r="J24" s="3">
        <v>1.06</v>
      </c>
    </row>
    <row r="25" spans="9:10" x14ac:dyDescent="0.3">
      <c r="I25" t="s">
        <v>0</v>
      </c>
      <c r="J25" s="3">
        <v>7.39</v>
      </c>
    </row>
    <row r="26" spans="9:10" x14ac:dyDescent="0.3">
      <c r="I26" t="s">
        <v>0</v>
      </c>
      <c r="J26" s="3">
        <v>1.37</v>
      </c>
    </row>
    <row r="27" spans="9:10" x14ac:dyDescent="0.3">
      <c r="I27" t="s">
        <v>1</v>
      </c>
      <c r="J27" s="3">
        <v>7.59</v>
      </c>
    </row>
    <row r="28" spans="9:10" x14ac:dyDescent="0.3">
      <c r="I28" t="s">
        <v>1</v>
      </c>
      <c r="J28" s="3">
        <v>2.06</v>
      </c>
    </row>
    <row r="29" spans="9:10" x14ac:dyDescent="0.3">
      <c r="I29" t="s">
        <v>1</v>
      </c>
      <c r="J29" s="3">
        <v>8.86</v>
      </c>
    </row>
    <row r="30" spans="9:10" x14ac:dyDescent="0.3">
      <c r="I30" t="s">
        <v>1</v>
      </c>
      <c r="J30" s="3">
        <v>8.67</v>
      </c>
    </row>
    <row r="31" spans="9:10" x14ac:dyDescent="0.3">
      <c r="I31" t="s">
        <v>1</v>
      </c>
      <c r="J31" s="3">
        <v>5.61</v>
      </c>
    </row>
    <row r="32" spans="9:10" x14ac:dyDescent="0.3">
      <c r="I32" t="s">
        <v>1</v>
      </c>
      <c r="J32" s="3">
        <v>6.28</v>
      </c>
    </row>
    <row r="33" spans="9:10" x14ac:dyDescent="0.3">
      <c r="I33" t="s">
        <v>1</v>
      </c>
      <c r="J33" s="3">
        <v>4.04</v>
      </c>
    </row>
    <row r="34" spans="9:10" x14ac:dyDescent="0.3">
      <c r="I34" t="s">
        <v>1</v>
      </c>
      <c r="J34" s="3">
        <v>4.4000000000000004</v>
      </c>
    </row>
    <row r="35" spans="9:10" x14ac:dyDescent="0.3">
      <c r="I35" t="s">
        <v>1</v>
      </c>
      <c r="J35" s="3">
        <v>9.52</v>
      </c>
    </row>
    <row r="36" spans="9:10" x14ac:dyDescent="0.3">
      <c r="I36" t="s">
        <v>1</v>
      </c>
      <c r="J36" s="3">
        <v>1.5</v>
      </c>
    </row>
    <row r="37" spans="9:10" x14ac:dyDescent="0.3">
      <c r="I37" t="s">
        <v>1</v>
      </c>
      <c r="J37" s="3">
        <v>6.07</v>
      </c>
    </row>
    <row r="38" spans="9:10" x14ac:dyDescent="0.3">
      <c r="I38" t="s">
        <v>1</v>
      </c>
      <c r="J38" s="3">
        <v>7.11</v>
      </c>
    </row>
    <row r="39" spans="9:10" x14ac:dyDescent="0.3">
      <c r="I39" t="s">
        <v>1</v>
      </c>
      <c r="J39" s="3">
        <v>3.57</v>
      </c>
    </row>
    <row r="40" spans="9:10" x14ac:dyDescent="0.3">
      <c r="I40" t="s">
        <v>1</v>
      </c>
      <c r="J40" s="3">
        <v>2.68</v>
      </c>
    </row>
    <row r="41" spans="9:10" x14ac:dyDescent="0.3">
      <c r="I41" t="s">
        <v>1</v>
      </c>
      <c r="J41" s="3">
        <v>1.37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Wolfer</dc:creator>
  <cp:lastModifiedBy>Mike Wolfer</cp:lastModifiedBy>
  <dcterms:created xsi:type="dcterms:W3CDTF">2023-09-30T02:13:15Z</dcterms:created>
  <dcterms:modified xsi:type="dcterms:W3CDTF">2023-10-01T07:38:37Z</dcterms:modified>
</cp:coreProperties>
</file>