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mpurt\OneDrive\Programming\Plotly_FF_2025\Week_42_Food_Wast\"/>
    </mc:Choice>
  </mc:AlternateContent>
  <xr:revisionPtr revIDLastSave="0" documentId="8_{DB5931F0-65EF-49D5-A344-F327D2C10765}" xr6:coauthVersionLast="47" xr6:coauthVersionMax="47" xr10:uidLastSave="{00000000-0000-0000-0000-000000000000}"/>
  <bookViews>
    <workbookView xWindow="1800" yWindow="2160" windowWidth="27000" windowHeight="14040" xr2:uid="{00000000-000D-0000-FFFF-FFFF00000000}"/>
  </bookViews>
  <sheets>
    <sheet name="CONTENTS" sheetId="1" r:id="rId1"/>
    <sheet name="sources" sheetId="2" r:id="rId2"/>
    <sheet name="editorial structure (draft)" sheetId="3" r:id="rId3"/>
    <sheet name="Most wasted food type - global" sheetId="4" r:id="rId4"/>
    <sheet name="Food waste = 4th biggest countr" sheetId="5" r:id="rId5"/>
    <sheet name="UK - most landfill or incinerat" sheetId="6" r:id="rId6"/>
    <sheet name="GOOD NEWS " sheetId="7" r:id="rId7"/>
    <sheet name="food waste by country"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19" i="8" l="1"/>
  <c r="B218" i="8"/>
  <c r="B217" i="8"/>
  <c r="B216" i="8"/>
  <c r="B215" i="8"/>
  <c r="B214" i="8"/>
  <c r="B213" i="8"/>
  <c r="B212" i="8"/>
  <c r="B211" i="8"/>
  <c r="B210" i="8"/>
  <c r="B209" i="8"/>
  <c r="B208" i="8"/>
  <c r="B207" i="8"/>
  <c r="B206" i="8"/>
  <c r="B205" i="8"/>
  <c r="B204" i="8"/>
  <c r="B203" i="8"/>
  <c r="B202" i="8"/>
  <c r="B201" i="8"/>
  <c r="B200" i="8"/>
  <c r="B199" i="8"/>
  <c r="B198" i="8"/>
  <c r="B197" i="8"/>
  <c r="B196" i="8"/>
  <c r="B195" i="8"/>
  <c r="B194" i="8"/>
  <c r="B193" i="8"/>
  <c r="B192" i="8"/>
  <c r="B191" i="8"/>
  <c r="B190" i="8"/>
  <c r="B189" i="8"/>
  <c r="B188" i="8"/>
  <c r="B187" i="8"/>
  <c r="B186" i="8"/>
  <c r="B185" i="8"/>
  <c r="B184" i="8"/>
  <c r="B183" i="8"/>
  <c r="B182" i="8"/>
  <c r="B181" i="8"/>
  <c r="B180" i="8"/>
  <c r="B179" i="8"/>
  <c r="B178" i="8"/>
  <c r="B177" i="8"/>
  <c r="B176" i="8"/>
  <c r="B175" i="8"/>
  <c r="B174" i="8"/>
  <c r="B173" i="8"/>
  <c r="B172" i="8"/>
  <c r="B171" i="8"/>
  <c r="B170" i="8"/>
  <c r="B169" i="8"/>
  <c r="B168" i="8"/>
  <c r="B167" i="8"/>
  <c r="B166" i="8"/>
  <c r="B165" i="8"/>
  <c r="B164" i="8"/>
  <c r="B163" i="8"/>
  <c r="B162" i="8"/>
  <c r="B161" i="8"/>
  <c r="B160" i="8"/>
  <c r="B159" i="8"/>
  <c r="B158" i="8"/>
  <c r="B157" i="8"/>
  <c r="B156" i="8"/>
  <c r="B155" i="8"/>
  <c r="B154" i="8"/>
  <c r="B153" i="8"/>
  <c r="B152" i="8"/>
  <c r="B151" i="8"/>
  <c r="B150" i="8"/>
  <c r="B149" i="8"/>
  <c r="B148" i="8"/>
  <c r="B147" i="8"/>
  <c r="B146" i="8"/>
  <c r="B145" i="8"/>
  <c r="B144" i="8"/>
  <c r="B143" i="8"/>
  <c r="B142" i="8"/>
  <c r="B141" i="8"/>
  <c r="B140" i="8"/>
  <c r="B139" i="8"/>
  <c r="B138" i="8"/>
  <c r="B137" i="8"/>
  <c r="B136" i="8"/>
  <c r="B135" i="8"/>
  <c r="B134" i="8"/>
  <c r="B133" i="8"/>
  <c r="B132" i="8"/>
  <c r="B131" i="8"/>
  <c r="B130" i="8"/>
  <c r="B129" i="8"/>
  <c r="B128" i="8"/>
  <c r="B127" i="8"/>
  <c r="B126" i="8"/>
  <c r="B125" i="8"/>
  <c r="B124" i="8"/>
  <c r="B123" i="8"/>
  <c r="B122" i="8"/>
  <c r="B121" i="8"/>
  <c r="B120" i="8"/>
  <c r="B119" i="8"/>
  <c r="B118" i="8"/>
  <c r="B117" i="8"/>
  <c r="B116" i="8"/>
  <c r="B115" i="8"/>
  <c r="B114" i="8"/>
  <c r="B113" i="8"/>
  <c r="B112" i="8"/>
  <c r="B111" i="8"/>
  <c r="B110" i="8"/>
  <c r="B109" i="8"/>
  <c r="B108" i="8"/>
  <c r="B107" i="8"/>
  <c r="B106" i="8"/>
  <c r="B105" i="8"/>
  <c r="B104" i="8"/>
  <c r="B103" i="8"/>
  <c r="B102" i="8"/>
  <c r="B101" i="8"/>
  <c r="B100" i="8"/>
  <c r="B99" i="8"/>
  <c r="B98" i="8"/>
  <c r="B97" i="8"/>
  <c r="B96" i="8"/>
  <c r="B95" i="8"/>
  <c r="B94" i="8"/>
  <c r="B93" i="8"/>
  <c r="B92" i="8"/>
  <c r="B91" i="8"/>
  <c r="B90" i="8"/>
  <c r="B89" i="8"/>
  <c r="B88" i="8"/>
  <c r="B87" i="8"/>
  <c r="B86" i="8"/>
  <c r="B85" i="8"/>
  <c r="B84" i="8"/>
  <c r="B83" i="8"/>
  <c r="B82" i="8"/>
  <c r="B81" i="8"/>
  <c r="B80" i="8"/>
  <c r="B79" i="8"/>
  <c r="B78" i="8"/>
  <c r="B77" i="8"/>
  <c r="B76" i="8"/>
  <c r="B75" i="8"/>
  <c r="B74" i="8"/>
  <c r="B73" i="8"/>
  <c r="B72" i="8"/>
  <c r="B71" i="8"/>
  <c r="B70" i="8"/>
  <c r="B69" i="8"/>
  <c r="B68" i="8"/>
  <c r="B67" i="8"/>
  <c r="B66" i="8"/>
  <c r="B65" i="8"/>
  <c r="B64" i="8"/>
  <c r="B63" i="8"/>
  <c r="B62" i="8"/>
  <c r="B61" i="8"/>
  <c r="B60" i="8"/>
  <c r="B59" i="8"/>
  <c r="B58" i="8"/>
  <c r="B57" i="8"/>
  <c r="B56" i="8"/>
  <c r="B55" i="8"/>
  <c r="B54" i="8"/>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4" i="8" s="1"/>
  <c r="B12" i="8"/>
  <c r="B11" i="8"/>
  <c r="B10" i="8"/>
  <c r="B9" i="8"/>
  <c r="B8" i="8"/>
  <c r="B7" i="8"/>
  <c r="B6" i="8"/>
  <c r="H4" i="8"/>
  <c r="G4" i="8"/>
  <c r="F4" i="8"/>
  <c r="E4" i="8"/>
  <c r="D4" i="8"/>
  <c r="C4" i="8"/>
  <c r="C5" i="8" s="1"/>
  <c r="E4" i="7"/>
  <c r="E3" i="7"/>
  <c r="E2" i="7"/>
  <c r="J20" i="6"/>
  <c r="C17" i="6"/>
  <c r="C16" i="6"/>
  <c r="K15" i="6"/>
  <c r="J15" i="6"/>
  <c r="I15" i="6"/>
  <c r="E15" i="6"/>
  <c r="C15" i="6"/>
  <c r="K11" i="6"/>
  <c r="J11" i="6"/>
  <c r="I11" i="6"/>
  <c r="G11" i="6"/>
  <c r="E11" i="6"/>
  <c r="C11" i="6"/>
  <c r="C9" i="6"/>
  <c r="C8" i="6"/>
  <c r="K7" i="6"/>
  <c r="J7" i="6"/>
  <c r="I7" i="6"/>
  <c r="G7" i="6"/>
  <c r="E7" i="6"/>
  <c r="C7" i="6"/>
  <c r="J5" i="6"/>
  <c r="B23" i="4"/>
  <c r="B10" i="4"/>
  <c r="B9" i="4"/>
  <c r="B8" i="4"/>
  <c r="E5" i="8" l="1"/>
  <c r="G5" i="8"/>
</calcChain>
</file>

<file path=xl/sharedStrings.xml><?xml version="1.0" encoding="utf-8"?>
<sst xmlns="http://schemas.openxmlformats.org/spreadsheetml/2006/main" count="1270" uniqueCount="805">
  <si>
    <t>Welcome to our Food Waste datasheet</t>
  </si>
  <si>
    <r>
      <rPr>
        <sz val="10"/>
        <rFont val="Gothic A1"/>
      </rPr>
      <t xml:space="preserve">This is a copy of the dataset first posted on: </t>
    </r>
    <r>
      <rPr>
        <u/>
        <sz val="10"/>
        <color rgb="FF1155CC"/>
        <rFont val="Gothic A1"/>
      </rPr>
      <t>https://informationisbeautiful.net/data/</t>
    </r>
  </si>
  <si>
    <t>last updated 22nd Nov 2021</t>
  </si>
  <si>
    <t>See the infographic</t>
  </si>
  <si>
    <t>https://informationisbeautiful.net/visualizations/food-waste/</t>
  </si>
  <si>
    <t>contents</t>
  </si>
  <si>
    <t>link</t>
  </si>
  <si>
    <t>sources</t>
  </si>
  <si>
    <t>https://docs.google.com/spreadsheets/d/1Dy8S-rn5kgZUFr1v1pfXSQuplrZhsFUax25YerqGk10/edit#gid=1678377018</t>
  </si>
  <si>
    <t>editorial structure</t>
  </si>
  <si>
    <t>https://docs.google.com/spreadsheets/d/1Dy8S-rn5kgZUFr1v1pfXSQuplrZhsFUax25YerqGk10/edit#gid=897695959</t>
  </si>
  <si>
    <t>most wasted food type - global data</t>
  </si>
  <si>
    <t>https://docs.google.com/spreadsheets/d/1Dy8S-rn5kgZUFr1v1pfXSQuplrZhsFUax25YerqGk10/edit#gid=49483856</t>
  </si>
  <si>
    <t xml:space="preserve">emissions from food waste would be the 4th biggest country </t>
  </si>
  <si>
    <t>https://docs.google.com/spreadsheets/d/1Dy8S-rn5kgZUFr1v1pfXSQuplrZhsFUax25YerqGk10/edit#gid=2144739313</t>
  </si>
  <si>
    <t>Most UK waste in dumped or incinerated</t>
  </si>
  <si>
    <t>https://docs.google.com/spreadsheets/d/1Dy8S-rn5kgZUFr1v1pfXSQuplrZhsFUax25YerqGk10/edit#gid=121020912</t>
  </si>
  <si>
    <t>good news on food waste (UK)</t>
  </si>
  <si>
    <t>https://docs.google.com/spreadsheets/d/1Dy8S-rn5kgZUFr1v1pfXSQuplrZhsFUax25YerqGk10/edit#gid=1935830857</t>
  </si>
  <si>
    <t>food waste - all countries ranked</t>
  </si>
  <si>
    <t>https://docs.google.com/spreadsheets/d/1Dy8S-rn5kgZUFr1v1pfXSQuplrZhsFUax25YerqGk10/edit#gid=1595749477</t>
  </si>
  <si>
    <t>WRAP</t>
  </si>
  <si>
    <t>https://wrap.org.uk/</t>
  </si>
  <si>
    <t>https://wrap.org.uk/resources/report/food-surplus-and-waste-uk-key-facts</t>
  </si>
  <si>
    <t>Guardian</t>
  </si>
  <si>
    <t>https://www.theguardian.com/news/2021/sep/04/how-food-waste-is-huge-contributor-to-climate-change</t>
  </si>
  <si>
    <t>United Nations Environmental Program (UNEP)</t>
  </si>
  <si>
    <t>https://www.unep.org/resources/report/unep-food-waste-index-report-2021</t>
  </si>
  <si>
    <t>https://www.unep.org/regions/north-america/regional-initiatives/promoting-sustainable-lifestyles</t>
  </si>
  <si>
    <t>Food &amp; Agriculture Org of United Nation (FAO)</t>
  </si>
  <si>
    <t>https://www.fao.org/3/i3347e/i3347e.pdf</t>
  </si>
  <si>
    <t>Daily Mail</t>
  </si>
  <si>
    <t>https://www.dailymail.co.uk/news/article-9776305/Dozens-giant-UK-firms-pledge-slash-food-waste-30-CENT-victory-MoS.html</t>
  </si>
  <si>
    <t>https://www.dailymail.co.uk/news/article-9729211/Nearly-half-UK-councils-dont-recycle-kitchen-leftovers.html</t>
  </si>
  <si>
    <t>Love Food Hate Waste</t>
  </si>
  <si>
    <t>https://lovefoodhatewaste.com/why-save-food</t>
  </si>
  <si>
    <t>https://lovefoodhatewaste.com/blog</t>
  </si>
  <si>
    <t>Forbes</t>
  </si>
  <si>
    <t>https://www.forbes.com/sites/niallmccarthy/2021/03/05/the-enormous-scale-of-global-food-waste-infographic/?sh=5f70c3ab26ac</t>
  </si>
  <si>
    <t>World Bank</t>
  </si>
  <si>
    <t>https://data.worldbank.org/indicator/EN.ATM.GHGT.KT.CE?most_recent_value_desc=true</t>
  </si>
  <si>
    <t>Think-Eat-Save UNEP (Facts and Figures)</t>
  </si>
  <si>
    <t>https://www.unep.org/thinkeatsave/get-informed/worldwide-food-waste</t>
  </si>
  <si>
    <t>US Food Waste</t>
  </si>
  <si>
    <t>https://www.usda.gov/foodlossandwaste</t>
  </si>
  <si>
    <t>worldwide</t>
  </si>
  <si>
    <t>About 30% of the world's food goes to waste</t>
  </si>
  <si>
    <t>approx 1.3 billion tonnes</t>
  </si>
  <si>
    <t>1.3bn = 22%</t>
  </si>
  <si>
    <t>of total of 6 billion tonnes are grown per year</t>
  </si>
  <si>
    <t>producing, transporting and letting that food rot releases 8-10% of global greenhouse gases</t>
  </si>
  <si>
    <t>3.3 billion tons of C02e</t>
  </si>
  <si>
    <t>if food waste was a country, it would have the 3rd biggest carbon footprint after USA and China</t>
  </si>
  <si>
    <t>more than air travel</t>
  </si>
  <si>
    <t>most waste comes fromhouseholds</t>
  </si>
  <si>
    <t>66% house vs 22% food service, 12% retail</t>
  </si>
  <si>
    <t>in the UK</t>
  </si>
  <si>
    <t>Food waste currently accounts for around a fifth of Britain’s carbon footprint.</t>
  </si>
  <si>
    <t>food thrown away now accounts for one-fifth of the UK’s annual greenhouse gas emissions.</t>
  </si>
  <si>
    <t>What goes where?</t>
  </si>
  <si>
    <t>9.5 million tonnes of waste food per year</t>
  </si>
  <si>
    <t>UK - 9.5 million tonnes of waste food per year</t>
  </si>
  <si>
    <t xml:space="preserve">2.9m tons (30%) from the food industry </t>
  </si>
  <si>
    <t>2.9 million tons - food industry</t>
  </si>
  <si>
    <t>0.22m (2%) tonnes - restaurants</t>
  </si>
  <si>
    <t>Each year, the UK food industry generates an astounding 220,000 tons of edible waste. That's the equivalent of 550 million meals.</t>
  </si>
  <si>
    <t>6.4m (67%) from households</t>
  </si>
  <si>
    <t>6.4 million - consumers</t>
  </si>
  <si>
    <t>£14 billion worth</t>
  </si>
  <si>
    <t>4.5 (47%) tonnes is edible</t>
  </si>
  <si>
    <t>-4.5 tonnes edible</t>
  </si>
  <si>
    <t>More than 80% discarded in homes - 5.3 million tons - goes to landfill or is incinerated</t>
  </si>
  <si>
    <t>More than half of household food waste in England ends up incinerated or on a landfill, producing harmful greenhouse gases</t>
  </si>
  <si>
    <t>As a result, more than 3 million tons – 45 per cent – of household food waste is incinerated every year alongside other waste produced in the home.</t>
  </si>
  <si>
    <t>Another 800,000 tons of household food waste is tossed on to landfill sites every year where it rots and produces methane.</t>
  </si>
  <si>
    <t>Only 12% 700,000 tonnes is recycled by councils in an environmentally friendly way</t>
  </si>
  <si>
    <t>More than 80 per cent of food discarded in homes – 5.3 million tons – goes to landfill or is incinerated, while only 12 per cent – 780,000 tons – is recycled by councils in an environmentally friendly way.</t>
  </si>
  <si>
    <t>Only 19 per cent of household food waste is recycled either by anaerobic digestion or home composting – the most environmentally friendly ways of handling it.</t>
  </si>
  <si>
    <t>The remainder (8%) goes down the sink</t>
  </si>
  <si>
    <t xml:space="preserve">Another 1.5 million tons of household food waste disappears down the sewer every year. </t>
  </si>
  <si>
    <t>That's 77kg per person each year</t>
  </si>
  <si>
    <t>A UN report on food waste in March revealed that UK households waste 77kg per person each year, increasing to 100kg including food that goes down our sinks.</t>
  </si>
  <si>
    <t>Wasted everyday in the UK</t>
  </si>
  <si>
    <t>20 million slices of bread</t>
  </si>
  <si>
    <t>4.4m potatoes</t>
  </si>
  <si>
    <t>13% because they're the wrong shape, size or colour - - SUPERMARKETS</t>
  </si>
  <si>
    <t>3.1m glasses of milk</t>
  </si>
  <si>
    <t>230,000 pints of milk - mainly due to 'use by' labels</t>
  </si>
  <si>
    <t>280 tonnes of poultry</t>
  </si>
  <si>
    <t>920,000 bananas (300m bananas a year!)</t>
  </si>
  <si>
    <t>1.2m tomatoes</t>
  </si>
  <si>
    <t>720,000 oranges</t>
  </si>
  <si>
    <t>800,000 apples</t>
  </si>
  <si>
    <t>25% because they're the wrong shape, size or colour - SUPERMARKETS</t>
  </si>
  <si>
    <t>970,000 onions (1m)</t>
  </si>
  <si>
    <t>20% because they're the wrong shape, size or colour - - SUPERMARKETS</t>
  </si>
  <si>
    <t>86,000 lettuces</t>
  </si>
  <si>
    <t>2.7m carrots</t>
  </si>
  <si>
    <t>2.2m slices of ham</t>
  </si>
  <si>
    <t>BAD NEWS: a huge contributor to emissions</t>
  </si>
  <si>
    <t>food waste dumped in landfill produces methane</t>
  </si>
  <si>
    <t>Methane is 25 times more heat-trapped a greenhouse gas than Co2</t>
  </si>
  <si>
    <t>It's 16% of our total greenhouse gas emissions</t>
  </si>
  <si>
    <t>Over 30% of our methane emissions come from the food industry</t>
  </si>
  <si>
    <t xml:space="preserve">emissions and energy are also used in </t>
  </si>
  <si>
    <t>growing</t>
  </si>
  <si>
    <t>nitrogen fertizilier, diesel for agricultural machinery, energy for greenhouses, animal feed, manure management, animal housing, animals burping (methane)</t>
  </si>
  <si>
    <t>processing</t>
  </si>
  <si>
    <t>diesel for drying, leaking of refridgerant gases from cooling</t>
  </si>
  <si>
    <t>packaging</t>
  </si>
  <si>
    <t>transporting</t>
  </si>
  <si>
    <t>storage</t>
  </si>
  <si>
    <t>refrigeration</t>
  </si>
  <si>
    <t>consumption</t>
  </si>
  <si>
    <t>energy for cooking</t>
  </si>
  <si>
    <t>waste</t>
  </si>
  <si>
    <t>landfill (methane), diesel for waste collection vehicles</t>
  </si>
  <si>
    <t>GOOD NEWS: This is an area where we can all easily make a difference</t>
  </si>
  <si>
    <t>what can we do?</t>
  </si>
  <si>
    <r>
      <rPr>
        <sz val="10"/>
        <color rgb="FF1E1E1E"/>
        <rFont val="Gothic A1"/>
      </rPr>
      <t>Target 12.3</t>
    </r>
    <r>
      <rPr>
        <sz val="10"/>
        <color rgb="FF1E1E1E"/>
        <rFont val="Gothic A1"/>
      </rPr>
      <t xml:space="preserve"> of the United Nations </t>
    </r>
    <r>
      <rPr>
        <sz val="10"/>
        <color rgb="FF1E1E1E"/>
        <rFont val="Gothic A1"/>
      </rPr>
      <t>Sustainable Development Goals</t>
    </r>
    <r>
      <rPr>
        <sz val="10"/>
        <color rgb="FF1E1E1E"/>
        <rFont val="Gothic A1"/>
      </rPr>
      <t xml:space="preserve"> aims to halve food waste by 2030.</t>
    </r>
  </si>
  <si>
    <t>UK household food waste fell by 43% during COVID restrictions</t>
  </si>
  <si>
    <t>Waste fell by as much as 43 per cent at the height of Covid restrictions as families spent more time in the kitchen planning and cooking meals.</t>
  </si>
  <si>
    <t>More kitchen time planning &amp; cooking meals together</t>
  </si>
  <si>
    <t>so we know we can do it</t>
  </si>
  <si>
    <t>This would leave an extra £160 in the average household’s bank account</t>
  </si>
  <si>
    <t>save £160-£210 per year by reducing food waste by 30%</t>
  </si>
  <si>
    <t>same impact on cutting carbon emissions as taking two million cars off the road</t>
  </si>
  <si>
    <t>every day actions</t>
  </si>
  <si>
    <t>smart storage</t>
  </si>
  <si>
    <t>Fresh herbs, asparagus and spring onions will last longer if you stand them in a glass or vase of water in the fridge door</t>
  </si>
  <si>
    <t>Large punnets of mushrooms keep fresher for longer if you cover them with a tea towel and tuck in the sides like a blanket.</t>
  </si>
  <si>
    <t>Save the stems of greens such as kale and the tops of beetroot and carrots with wilted herbs to throw into a nutritious green smoothie.</t>
  </si>
  <si>
    <t>roast old tomatoes and store in the fridge, covered in oil.</t>
  </si>
  <si>
    <t>Tuck a piece of kitchen roll in with bagged lettuce or spinach to absorb excess moisture and seal with a clip (you can also add leftover lettuce to soups).</t>
  </si>
  <si>
    <t>Sauté vegetable scraps (tops, stalks, peels etc) in a little oil, then add water and simmer into an aromatic vegetable stock.</t>
  </si>
  <si>
    <t>Bread lasts six times longer OUT of the fridge in a cool, dark and dry place (clean your bread bin regularly to get rid of mould spores, which will latch on to fresh bread).</t>
  </si>
  <si>
    <t>one bad piece of fruit or veg can quickly cause the rest to spoil).</t>
  </si>
  <si>
    <t>smart freeze</t>
  </si>
  <si>
    <t>Wrinkled fruit and brown bananas can be cut up and frozen in batches to put in smoothies.</t>
  </si>
  <si>
    <t>Jaded lemons can be cut into slices or wedges and frozen to drop straight into a G&amp;T.</t>
  </si>
  <si>
    <t>cut up mushrooms, onions and peppers and freeze separately to throw into sauces and stews straight from frozen</t>
  </si>
  <si>
    <t>Small pieces of cheese can be grated and frozen</t>
  </si>
  <si>
    <t>Houmous can be frozen</t>
  </si>
  <si>
    <t>Always freeze bread</t>
  </si>
  <si>
    <t>Freeze spare milk before it goes off (use small containers, defrost in the fridge overnight, shake well, then use within 24 hours).</t>
  </si>
  <si>
    <t>Freeze dregs of milk in ice cube trays ready to pop into a hot drink.</t>
  </si>
  <si>
    <t>Crack eggs close to their ‘Best before’ date into a freezer container and whisk briefly, labelling clearly the number of eggs or egg whites per container (can be defrosted and used in baking or omelettes). Don’t try to freeze whole eggs.</t>
  </si>
  <si>
    <t>Whole cherry tomatoes can be frozen and used straight from the freezer,</t>
  </si>
  <si>
    <t>Soft cheese doesn’t freeze well, so try stirring it into a pasta sauce and freezing it like that.</t>
  </si>
  <si>
    <t>Freeze leftover wine in ice cube trays to throw into sauces and stews later.</t>
  </si>
  <si>
    <t>Excess cooked pasta or rice can be frozen in portions.</t>
  </si>
  <si>
    <t>Chop excess herbs finely and put into ice cube trays covered with a little water, then freeze.</t>
  </si>
  <si>
    <t>Potatoes - If you’ve got loads left after dinner, pop it in the freezer for another day – this works for mash, roasties, or even chips!</t>
  </si>
  <si>
    <t>Milk – It’s best to freeze milk as soon as possible after buying. When you need it, thaw it in the fridge. Plastic containers are okay for freezing milk in, but the milk will expand so pour out a small amount before you freeze it (for example, in a cup of tea) to allow for this. Shake well before using.</t>
  </si>
  <si>
    <t>don't freeze</t>
  </si>
  <si>
    <t>Vegetables with a high water content, such as lettuce, cucumber, bean sprouts and radishes, will go limp and mushy.</t>
  </si>
  <si>
    <t>Egg-based sauces, such as mayonnaise, will separate and curdle.</t>
  </si>
  <si>
    <t>Plain yogurt, low-fat cream cheese, single cream and cottage cheese go watery.</t>
  </si>
  <si>
    <t>skins &amp; stalks</t>
  </si>
  <si>
    <t>cooking and mashing potatoes still in their skins, scrubbing carrots rather than peeling them, chopping up the green bits off leeks and spring onions as well as the white, and eating the stalks of broccoli and cauliflower along with the florets.</t>
  </si>
  <si>
    <t>smart fridge</t>
  </si>
  <si>
    <t>apples in fridge</t>
  </si>
  <si>
    <t>ready-to-eat/diary in the top/middle of fridge</t>
  </si>
  <si>
    <t>raw meat/fish at the bottom</t>
  </si>
  <si>
    <t>fruit &amp; veg in salad drawers to max life</t>
  </si>
  <si>
    <t>check fridge is running at 5C (most run at 7C which makes chilled food go off quickly)</t>
  </si>
  <si>
    <t>never fridge: bananas, onions, whole pineapples and potatoes.</t>
  </si>
  <si>
    <t>Store garlic, onions, potatoes, sweet potatoes and butternut squash in a cool, dark, dry space.</t>
  </si>
  <si>
    <t>Tomatoes - She recommends storing them in the fridge and bringing to room temperature in a bowl before eating.</t>
  </si>
  <si>
    <t>Keep nectarines, peaches and plums in a paper bag on the counter until they are ripe, then move back to the fridge, where they’ll last a few more days.</t>
  </si>
  <si>
    <t>eggs last way longer, ketchup too</t>
  </si>
  <si>
    <t>some foods such as avocados, peaches and melon should be stored out of the fridge before they ripen, but put into the fridge once they’re ripe to prevent wastage</t>
  </si>
  <si>
    <t>keep food for longer</t>
  </si>
  <si>
    <t>super long lived (carrots, garlic, onions, potatoes, lemons)</t>
  </si>
  <si>
    <t>milk - save to drink 7 days after 'use by' dates (kept at 4C or below)</t>
  </si>
  <si>
    <r>
      <rPr>
        <b/>
        <sz val="10"/>
        <color theme="1"/>
        <rFont val="Gothic A1"/>
      </rPr>
      <t xml:space="preserve">eat quickly </t>
    </r>
    <r>
      <rPr>
        <sz val="10"/>
        <color theme="1"/>
        <rFont val="Gothic A1"/>
      </rPr>
      <t>(strawberries)</t>
    </r>
  </si>
  <si>
    <t>smart shopping</t>
  </si>
  <si>
    <t>audit the fridge, freezer &amp; cupboards before you head to the supermarket</t>
  </si>
  <si>
    <t>clean the fridge regularly</t>
  </si>
  <si>
    <t>bin anything past it's 'use by' or mouldy, decayed</t>
  </si>
  <si>
    <t xml:space="preserve">move any foods close to 'use by' to the meal planner. </t>
  </si>
  <si>
    <t>smaller, better value pack sizes</t>
  </si>
  <si>
    <t>measure food</t>
  </si>
  <si>
    <t>measure out portions of rice, potatoes, pasta before you cook them - insert guidelines</t>
  </si>
  <si>
    <t>meal planning</t>
  </si>
  <si>
    <t>quick meals for when time is tight</t>
  </si>
  <si>
    <t>eat leftovers</t>
  </si>
  <si>
    <t>have a list of recipes</t>
  </si>
  <si>
    <t>clear-the-fridge casserole</t>
  </si>
  <si>
    <t>everything pesto</t>
  </si>
  <si>
    <t>scraps for stock</t>
  </si>
  <si>
    <t>end of jar vinaigrette</t>
  </si>
  <si>
    <t>set targets - 1kg a week</t>
  </si>
  <si>
    <t>Experts agree that reducing our weekly food waste by 30 per cent – the equivalent of four slices of bread, two apples, one glass of milk, two slices of cheese, two slices of ham and one portion of a leftover meal – would help solve the crisis.</t>
  </si>
  <si>
    <t>composting</t>
  </si>
  <si>
    <t>doggy bags (for restaurants)</t>
  </si>
  <si>
    <t xml:space="preserve">list foods that get dumped in your food pin </t>
  </si>
  <si>
    <t>any patterns?</t>
  </si>
  <si>
    <t>trust your nose</t>
  </si>
  <si>
    <t>if it smells, looks and tastes OK, it probably is.</t>
  </si>
  <si>
    <t>get the kids involved</t>
  </si>
  <si>
    <t>meal planning, audits, diaries, shopping</t>
  </si>
  <si>
    <t>policy</t>
  </si>
  <si>
    <t>big moves</t>
  </si>
  <si>
    <t>better waste collection</t>
  </si>
  <si>
    <t>councils covering 47 per cent of the population still mix food waste with normal rubbish. Some have a separate food waste collection and turn it into energy or fertiliser, which can be used to grow more food</t>
  </si>
  <si>
    <t>Four in every ten local councils across the country fail to offer households a separate food waste collection.</t>
  </si>
  <si>
    <t>Under the Government's Environment Bill, every English council will be required to collect food separately every week by 2023. Our investigation found that 156 councils – 41 per cent – fail to offer this service. As a result, more than 3 million tons – 45 per cent – of household food waste is incinerated every year alongside other waste produced in the home.</t>
  </si>
  <si>
    <t>Figures from the Department for Environment, Food and Rural Affairs show that if all local authorities provided separate food waste collection, the amount of food waste collected would increase by 1.35 million tons by 2029.</t>
  </si>
  <si>
    <t>This would reduce greenhouse gas emissions by an estimated 1.25 million tons a year – the same positive impact on the environment as removing 300,000 cars from the roads.</t>
  </si>
  <si>
    <t>produced but uneaten food vainly occupies almost 1.4 billion hectares of land</t>
  </si>
  <si>
    <t>improved labelling</t>
  </si>
  <si>
    <t>350,000 tons of food worth £900m wasted per year because of labelling</t>
  </si>
  <si>
    <t>150,000 tons of that is fruit &amp; veg</t>
  </si>
  <si>
    <t>don't be obessed with 'best before dates'</t>
  </si>
  <si>
    <t>An MoS investigation last month revealed that major supermarkets routinely fail to follow official guidelines such as the unnecessary use of ‘best before’ labels on uncut fruit and vegetables – leading to £900 million of extra waste.</t>
  </si>
  <si>
    <t>Almost a third said they rarely or never eat food past its ‘Best before’ date. In fact, ‘Use by’ indicates when a product is no longer safe to eat, while ‘Best before’ is merely an indication of quality.</t>
  </si>
  <si>
    <t>"display until" is misleading, discredited</t>
  </si>
  <si>
    <t>Best before’ refers to the quality of food, meaning it is still safe to eat past its best.</t>
  </si>
  <si>
    <t>The guidelines stated: ‘ “Use by” should only be applied for food safety reasons. Therefore fresh, uncut fruit and vegetables need to display only a “Best before” date – if appropriate.’</t>
  </si>
  <si>
    <t>By contrast, ‘Use by’ refers to the safety of food, indicating that it should never be eaten after that date. It is also illegal to sell or redistribute food after its ‘Use by’ date.</t>
  </si>
  <si>
    <t>A ‘Sell by’ date informs retailers when to take something off the shelves and ‘Best before’ is merely a suggestion. Neither means the product is unsafe to eat.</t>
  </si>
  <si>
    <t>The only label you need to take notice of is ‘Use by’, which tells you about food safety rather than food quality. You will see ‘Use by’ dates on food that goes off quickly, such as meat products or ready-to-eat salads. Don’t eat, cook or freeze anything after the ‘Use by’ date as it could be unsafe to eat – even if it looks and smells fine.</t>
  </si>
  <si>
    <t>‘Best before’ refers to quality rather than safety, so trust your senses instead: if it smells, looks and tastes OK, it probably is.</t>
  </si>
  <si>
    <t>pledges supermarkets &amp; restaurants &amp; food manufacturers</t>
  </si>
  <si>
    <t>Under the new Courtauld pledge, every major British supermarket has now agreed to help slash food waste in the retail sector, excluding inedible parts, by 29 per cent – equal to 80,000 tons.</t>
  </si>
  <si>
    <t>Conglomerates such as Coca-Cola, Unilever, Associated British Foods and Nestle have agreed to help cut their sector’s food waste by 26 per cent, saving 200,000 tons.</t>
  </si>
  <si>
    <t>And hospitality giants including McDonald’s, Pizza Hut and KFC have pledged to help cut food waste by 37 per cent, or a total of 300,000 tons, across their sector. Across the UK’s three main food sectors, the total reduction is just over 30 per cent.</t>
  </si>
  <si>
    <t>Our campaign is also calling on households to slash their own food waste by 30 per cent – or one kilo a week on average</t>
  </si>
  <si>
    <t>The original Courtauld Commitment was established in 2015 by the food charity Waste and Resources Action Programme (Wrap) as a voluntary agreement</t>
  </si>
  <si>
    <t>It aimed to reduce per capita waste by 20 per cent across the entire food system by 2025.</t>
  </si>
  <si>
    <t>According to a Wrap progress report, UK food waste fell seven per cent between 2015 and 2018.</t>
  </si>
  <si>
    <t>The 2030 commitment asks firms to cut another 31 per cent off the total edible food they waste.</t>
  </si>
  <si>
    <t>anaerobic digesters</t>
  </si>
  <si>
    <t>anaerobic digestion, which recycles food waste to produce electricity,</t>
  </si>
  <si>
    <t>Since 2011, the number of anaerobic digesters in the UK has grown from 63 to more than 600. The electricity produced increased three-fold between 2013 and 2017.</t>
  </si>
  <si>
    <t>lots more info on the daily mail page</t>
  </si>
  <si>
    <t>community fridge</t>
  </si>
  <si>
    <t>like a food bank but for cool store products</t>
  </si>
  <si>
    <t>GREAT IDEAS FROM OVERSEAS</t>
  </si>
  <si>
    <t>annotated world map</t>
  </si>
  <si>
    <t>France</t>
  </si>
  <si>
    <t>Major french food companies are legally obliged to offer the edible surplus food to charities before dumping it. 10x more food reaches hungry French people than in the UK</t>
  </si>
  <si>
    <t>Our neighbours in France have a much smarter solution for food waste. Over there, major food companies are legally obliged to offer their edible surplus to charities before they can dispose of it in any other way. The result? Ten times as much food reaches hungry French people than is the case in the UK.</t>
  </si>
  <si>
    <t>South Korea</t>
  </si>
  <si>
    <t>used to have one of the highest waste per person (130kg / per person / per year)</t>
  </si>
  <si>
    <t>banned landfill dumping of food</t>
  </si>
  <si>
    <t>made food recycling compulsory using special biodegradeable bags</t>
  </si>
  <si>
    <t>bags cost each household $6 per month, which funded 60% of the recycling scheme</t>
  </si>
  <si>
    <t>95% of food waste is now recycled</t>
  </si>
  <si>
    <t>USA</t>
  </si>
  <si>
    <t>America throws out 30-40% of its food - it's number one most wasteful country</t>
  </si>
  <si>
    <t>Over $162bn worth per year (58bn meals)</t>
  </si>
  <si>
    <t>Now a gov-backed scheme will aim to halve food waste by 2030</t>
  </si>
  <si>
    <t>Reduce surplus food</t>
  </si>
  <si>
    <t>feed hungry people</t>
  </si>
  <si>
    <t>feed animals</t>
  </si>
  <si>
    <t>convert to fuel</t>
  </si>
  <si>
    <t>landfill as a last resort</t>
  </si>
  <si>
    <t>food waste volumes at phase of supply chain</t>
  </si>
  <si>
    <t>agricultural production</t>
  </si>
  <si>
    <t>post-harvest handling &amp; storage</t>
  </si>
  <si>
    <t>distribution</t>
  </si>
  <si>
    <t>in Europe</t>
  </si>
  <si>
    <t>In the most affluent societies,there is a combination of consumer behaviour and lack of communication in the supply chain. For example, with consumers there can be insufficient purchase planning or exaggerated concern over“best-before dates”.As for actors in the supply chain, quality standards too restrictive, according to size or aesthetics, are responsible for a large amount of the food wasted at the end of the chain.</t>
  </si>
  <si>
    <t>what's most wasted - world wide</t>
  </si>
  <si>
    <t>cereals</t>
  </si>
  <si>
    <t>starchy roots</t>
  </si>
  <si>
    <t>oil crops &amp; pulses</t>
  </si>
  <si>
    <t>fruits</t>
  </si>
  <si>
    <t>meat</t>
  </si>
  <si>
    <t>fish &amp; seafood</t>
  </si>
  <si>
    <t>milk &amp; eggs</t>
  </si>
  <si>
    <t>vegetables</t>
  </si>
  <si>
    <t>carbon footprint of food wastage by stage</t>
  </si>
  <si>
    <t>postharvest handling &amp; storage</t>
  </si>
  <si>
    <t>distribition</t>
  </si>
  <si>
    <t>With a view to illustrate the magnitude of these results, it can be mentioned that in 2007, per capita carbon footprint (excluding land use, land use change and forestry – LULUCF) was about 23 tonnes CO2 eq. in the USA, 10.7 in Japan and 8.4 in France7</t>
  </si>
  <si>
    <t>Europe is most wasteful of vegetables</t>
  </si>
  <si>
    <t>For instance, it is likely that the carbon intensity of vegetables wastage is higher in Europe, due to the fact that a higher share of vegetables is grown in heated greenhouses.</t>
  </si>
  <si>
    <t>Most Wasted Food by Type</t>
  </si>
  <si>
    <t>COMBINED iN NEW CATEGORIES</t>
  </si>
  <si>
    <t>Cereals &amp; grains</t>
  </si>
  <si>
    <t>Vegetables</t>
  </si>
  <si>
    <t>Starchy roots</t>
  </si>
  <si>
    <t>Fruits</t>
  </si>
  <si>
    <t>Milk, eggs &amp; nuts</t>
  </si>
  <si>
    <t>Meat, poultry, fish</t>
  </si>
  <si>
    <t>TOTAL</t>
  </si>
  <si>
    <t>ORIGINAL</t>
  </si>
  <si>
    <t>% of wastage</t>
  </si>
  <si>
    <t>GHG emissions (Co2e) 2018</t>
  </si>
  <si>
    <t>gigatonnes</t>
  </si>
  <si>
    <t>entity</t>
  </si>
  <si>
    <t>amount</t>
  </si>
  <si>
    <t>China</t>
  </si>
  <si>
    <t>India</t>
  </si>
  <si>
    <t>Food Waste</t>
  </si>
  <si>
    <t>Russia</t>
  </si>
  <si>
    <t>Japan</t>
  </si>
  <si>
    <t>Brazil</t>
  </si>
  <si>
    <t>Indonesia</t>
  </si>
  <si>
    <t>Iran</t>
  </si>
  <si>
    <t>Germany</t>
  </si>
  <si>
    <t>Aviation</t>
  </si>
  <si>
    <t>Canada</t>
  </si>
  <si>
    <t>Mexico</t>
  </si>
  <si>
    <t>Saudi Arabia</t>
  </si>
  <si>
    <t>Australia</t>
  </si>
  <si>
    <t>S. Africa</t>
  </si>
  <si>
    <t>Turkey</t>
  </si>
  <si>
    <t>UK</t>
  </si>
  <si>
    <t>FAO</t>
  </si>
  <si>
    <t>Worldbank</t>
  </si>
  <si>
    <t>UK Gov</t>
  </si>
  <si>
    <t>https://assets.publishing.service.gov.uk/government/uploads/system/uploads/attachment_data/file/862887/2018_Final_greenhouse_gas_emissions_statistical_release.pdf</t>
  </si>
  <si>
    <t>THE FATE OF UK FOOD WASTE</t>
  </si>
  <si>
    <t>Post farm</t>
  </si>
  <si>
    <t>household</t>
  </si>
  <si>
    <t>hafs*</t>
  </si>
  <si>
    <t>retail</t>
  </si>
  <si>
    <t>manufacturing</t>
  </si>
  <si>
    <t>recycled</t>
  </si>
  <si>
    <t>-council</t>
  </si>
  <si>
    <t>-home</t>
  </si>
  <si>
    <t>recovery</t>
  </si>
  <si>
    <t>-energy</t>
  </si>
  <si>
    <t>-fertilizer</t>
  </si>
  <si>
    <t>disposal</t>
  </si>
  <si>
    <t>-sewer</t>
  </si>
  <si>
    <t>n/a</t>
  </si>
  <si>
    <t>-landfil</t>
  </si>
  <si>
    <t>* = hospitality &amp; food service</t>
  </si>
  <si>
    <t>source:</t>
  </si>
  <si>
    <t>world average</t>
  </si>
  <si>
    <t>drop</t>
  </si>
  <si>
    <t>note</t>
  </si>
  <si>
    <t>source</t>
  </si>
  <si>
    <t>slices of bread thrown away daily</t>
  </si>
  <si>
    <t>double check this number</t>
  </si>
  <si>
    <t>Total Food Waste (million tonnes)</t>
  </si>
  <si>
    <t>total post farm food waste exc (tonnes)</t>
  </si>
  <si>
    <t>Total Food Waste per person (kg per person)</t>
  </si>
  <si>
    <t>total post farm food waste exc (kg per person)</t>
  </si>
  <si>
    <t>Food redistributed in 2020</t>
  </si>
  <si>
    <t>64,000 tonnes</t>
  </si>
  <si>
    <t>220 million meals</t>
  </si>
  <si>
    <t>£280 million worth</t>
  </si>
  <si>
    <t>money saved</t>
  </si>
  <si>
    <t>per month</t>
  </si>
  <si>
    <t>per year</t>
  </si>
  <si>
    <t xml:space="preserve">per person </t>
  </si>
  <si>
    <t>per household</t>
  </si>
  <si>
    <t>per family</t>
  </si>
  <si>
    <t>Retail, Food Services and Household Food Waste Estimate of all countries</t>
  </si>
  <si>
    <t xml:space="preserve">Note: Territories with * have no estimates generated. These territories are included in the UNSD list of countries but are not included in the World Bank's income classification grouping.					
</t>
  </si>
  <si>
    <t>Country</t>
  </si>
  <si>
    <t>combined figures (kg/capita/year)</t>
  </si>
  <si>
    <t>Household estimate (kg/capita/year)</t>
  </si>
  <si>
    <t>Household estimate (tonnes/year)</t>
  </si>
  <si>
    <t>Retail estimate (kg/capita/year)</t>
  </si>
  <si>
    <t>Retail estimate (tonnes/year)</t>
  </si>
  <si>
    <t>Food service estimate (kg/capita/year)</t>
  </si>
  <si>
    <t>Food service estimate (tonnes/year)</t>
  </si>
  <si>
    <t>Confidence in estimate</t>
  </si>
  <si>
    <t>M49 code</t>
  </si>
  <si>
    <t>Region</t>
  </si>
  <si>
    <t>Source</t>
  </si>
  <si>
    <t>AVERAGE</t>
  </si>
  <si>
    <t>Afghanistan</t>
  </si>
  <si>
    <t>Very Low Confidence</t>
  </si>
  <si>
    <t>Southern Asia</t>
  </si>
  <si>
    <t>https://www.unep.org/resources/report/unep-food-waste-index-report-2151</t>
  </si>
  <si>
    <t>Albania</t>
  </si>
  <si>
    <t>Southern Europe</t>
  </si>
  <si>
    <t>https://www.unep.org/resources/report/unep-food-waste-index-report-2160</t>
  </si>
  <si>
    <t>Algeria</t>
  </si>
  <si>
    <t>Northern Africa</t>
  </si>
  <si>
    <t>https://www.unep.org/resources/report/unep-food-waste-index-report-2107</t>
  </si>
  <si>
    <t>Andorra</t>
  </si>
  <si>
    <t>Low Confidence</t>
  </si>
  <si>
    <t>https://www.unep.org/resources/report/unep-food-waste-index-report-2161</t>
  </si>
  <si>
    <t>Angola</t>
  </si>
  <si>
    <t>Sub-Saharan Africa</t>
  </si>
  <si>
    <t>https://www.unep.org/resources/report/unep-food-waste-index-report-2176</t>
  </si>
  <si>
    <t>Antigua and Barbuda</t>
  </si>
  <si>
    <t>Latin America and the Caribbean</t>
  </si>
  <si>
    <t>https://www.unep.org/resources/report/unep-food-waste-index-report-2046</t>
  </si>
  <si>
    <t>Argentina</t>
  </si>
  <si>
    <t>https://www.unep.org/resources/report/unep-food-waste-index-report-2047</t>
  </si>
  <si>
    <t>Armenia</t>
  </si>
  <si>
    <t>Western Asia</t>
  </si>
  <si>
    <t>https://www.unep.org/resources/report/unep-food-waste-index-report-2227</t>
  </si>
  <si>
    <t>Aruba</t>
  </si>
  <si>
    <t>https://www.unep.org/resources/report/unep-food-waste-index-report-2048</t>
  </si>
  <si>
    <t>High Confidence</t>
  </si>
  <si>
    <t>Australia and New Zealand</t>
  </si>
  <si>
    <t>Austria</t>
  </si>
  <si>
    <t>Western Europe</t>
  </si>
  <si>
    <t>https://www.unep.org/resources/report/unep-food-waste-index-report-2245</t>
  </si>
  <si>
    <t>Azerbaijan</t>
  </si>
  <si>
    <t>https://www.unep.org/resources/report/unep-food-waste-index-report-2228</t>
  </si>
  <si>
    <t>Bahamas</t>
  </si>
  <si>
    <t>https://www.unep.org/resources/report/unep-food-waste-index-report-2049</t>
  </si>
  <si>
    <t>Bahrain</t>
  </si>
  <si>
    <t>https://www.unep.org/resources/report/unep-food-waste-index-report-2229</t>
  </si>
  <si>
    <t>Bangladesh</t>
  </si>
  <si>
    <t>https://www.unep.org/resources/report/unep-food-waste-index-report-2152</t>
  </si>
  <si>
    <t>Barbados</t>
  </si>
  <si>
    <t>https://www.unep.org/resources/report/unep-food-waste-index-report-2050</t>
  </si>
  <si>
    <t>Belarus</t>
  </si>
  <si>
    <t>Eastern Europe</t>
  </si>
  <si>
    <t>https://www.unep.org/resources/report/unep-food-waste-index-report-2035</t>
  </si>
  <si>
    <t>Belgium</t>
  </si>
  <si>
    <t>Medium Confidence</t>
  </si>
  <si>
    <t>https://www.unep.org/resources/report/unep-food-waste-index-report-2246</t>
  </si>
  <si>
    <t>Belize</t>
  </si>
  <si>
    <t>https://www.unep.org/resources/report/unep-food-waste-index-report-2051</t>
  </si>
  <si>
    <t>Benin</t>
  </si>
  <si>
    <t>https://www.unep.org/resources/report/unep-food-waste-index-report-2177</t>
  </si>
  <si>
    <t>Bermuda</t>
  </si>
  <si>
    <t>Northern America</t>
  </si>
  <si>
    <t>https://www.unep.org/resources/report/unep-food-waste-index-report-2114</t>
  </si>
  <si>
    <t>Bhutan</t>
  </si>
  <si>
    <t>https://www.unep.org/resources/report/unep-food-waste-index-report-2153</t>
  </si>
  <si>
    <t>Bolivia (Plurin. State of)</t>
  </si>
  <si>
    <t>https://www.unep.org/resources/report/unep-food-waste-index-report-2052</t>
  </si>
  <si>
    <t>Bosnia and Herzegovina</t>
  </si>
  <si>
    <t>https://www.unep.org/resources/report/unep-food-waste-index-report-2162</t>
  </si>
  <si>
    <t>Botswana</t>
  </si>
  <si>
    <t>https://www.unep.org/resources/report/unep-food-waste-index-report-2178</t>
  </si>
  <si>
    <t>https://www.unep.org/resources/report/unep-food-waste-index-report-2054</t>
  </si>
  <si>
    <t>British Virgin Islands</t>
  </si>
  <si>
    <t>https://www.unep.org/resources/report/unep-food-waste-index-report-2055</t>
  </si>
  <si>
    <t>Brunei Darussalam</t>
  </si>
  <si>
    <t>South-eastern Asia</t>
  </si>
  <si>
    <t>https://www.unep.org/resources/report/unep-food-waste-index-report-2140</t>
  </si>
  <si>
    <t>Bulgaria</t>
  </si>
  <si>
    <t>https://www.unep.org/resources/report/unep-food-waste-index-report-2036</t>
  </si>
  <si>
    <t>Burkina Faso</t>
  </si>
  <si>
    <t>https://www.unep.org/resources/report/unep-food-waste-index-report-2179</t>
  </si>
  <si>
    <t>Burundi</t>
  </si>
  <si>
    <t>https://www.unep.org/resources/report/unep-food-waste-index-report-2180</t>
  </si>
  <si>
    <t>Cabo Verde</t>
  </si>
  <si>
    <t>https://www.unep.org/resources/report/unep-food-waste-index-report-2181</t>
  </si>
  <si>
    <t>Cambodia</t>
  </si>
  <si>
    <t>https://www.unep.org/resources/report/unep-food-waste-index-report-2141</t>
  </si>
  <si>
    <t>Cameroon</t>
  </si>
  <si>
    <t>https://www.unep.org/resources/report/unep-food-waste-index-report-2182</t>
  </si>
  <si>
    <t>https://www.unep.org/resources/report/unep-food-waste-index-report-2115</t>
  </si>
  <si>
    <t>Cayman Islands</t>
  </si>
  <si>
    <t>https://www.unep.org/resources/report/unep-food-waste-index-report-2056</t>
  </si>
  <si>
    <t>Central African Republic</t>
  </si>
  <si>
    <t>https://www.unep.org/resources/report/unep-food-waste-index-report-2183</t>
  </si>
  <si>
    <t>Chad</t>
  </si>
  <si>
    <t>https://www.unep.org/resources/report/unep-food-waste-index-report-2184</t>
  </si>
  <si>
    <t>Chile</t>
  </si>
  <si>
    <t>https://www.unep.org/resources/report/unep-food-waste-index-report-2057</t>
  </si>
  <si>
    <t>Eastern Asia</t>
  </si>
  <si>
    <t>https://www.unep.org/resources/report/unep-food-waste-index-report-2028</t>
  </si>
  <si>
    <t>China, Hong Kong SAR</t>
  </si>
  <si>
    <t>https://www.unep.org/resources/report/unep-food-waste-index-report-2029</t>
  </si>
  <si>
    <t>China, Macao SAR</t>
  </si>
  <si>
    <t>https://www.unep.org/resources/report/unep-food-waste-index-report-2030</t>
  </si>
  <si>
    <t>Colombia</t>
  </si>
  <si>
    <t>https://www.unep.org/resources/report/unep-food-waste-index-report-2058</t>
  </si>
  <si>
    <t>Comoros</t>
  </si>
  <si>
    <t>https://www.unep.org/resources/report/unep-food-waste-index-report-2185</t>
  </si>
  <si>
    <t>Congo</t>
  </si>
  <si>
    <t>https://www.unep.org/resources/report/unep-food-waste-index-report-2186</t>
  </si>
  <si>
    <t>Costa Rica</t>
  </si>
  <si>
    <t>https://www.unep.org/resources/report/unep-food-waste-index-report-2059</t>
  </si>
  <si>
    <t>Côte d’Ivoire</t>
  </si>
  <si>
    <t>https://www.unep.org/resources/report/unep-food-waste-index-report-2187</t>
  </si>
  <si>
    <t>Croatia</t>
  </si>
  <si>
    <t>https://www.unep.org/resources/report/unep-food-waste-index-report-2163</t>
  </si>
  <si>
    <t>Cuba</t>
  </si>
  <si>
    <t>https://www.unep.org/resources/report/unep-food-waste-index-report-2060</t>
  </si>
  <si>
    <t>Curaçao</t>
  </si>
  <si>
    <t>https://www.unep.org/resources/report/unep-food-waste-index-report-2061</t>
  </si>
  <si>
    <t>Cyprus</t>
  </si>
  <si>
    <t>https://www.unep.org/resources/report/unep-food-waste-index-report-2230</t>
  </si>
  <si>
    <t>Czechia</t>
  </si>
  <si>
    <t>https://www.unep.org/resources/report/unep-food-waste-index-report-2037</t>
  </si>
  <si>
    <t>Dem. People's Rep. Korea</t>
  </si>
  <si>
    <t>https://www.unep.org/resources/report/unep-food-waste-index-report-2031</t>
  </si>
  <si>
    <t>Dem. Rep. of the Congo</t>
  </si>
  <si>
    <t>https://www.unep.org/resources/report/unep-food-waste-index-report-2188</t>
  </si>
  <si>
    <t>Denmark</t>
  </si>
  <si>
    <t>Northern Europe</t>
  </si>
  <si>
    <t>https://www.unep.org/resources/report/unep-food-waste-index-report-2119</t>
  </si>
  <si>
    <t>Djibouti</t>
  </si>
  <si>
    <t>https://www.unep.org/resources/report/unep-food-waste-index-report-2189</t>
  </si>
  <si>
    <t>Dominica</t>
  </si>
  <si>
    <t>https://www.unep.org/resources/report/unep-food-waste-index-report-2062</t>
  </si>
  <si>
    <t>Dominican Republic</t>
  </si>
  <si>
    <t>https://www.unep.org/resources/report/unep-food-waste-index-report-2063</t>
  </si>
  <si>
    <t>Ecuador</t>
  </si>
  <si>
    <t>https://www.unep.org/resources/report/unep-food-waste-index-report-2064</t>
  </si>
  <si>
    <t>Egypt</t>
  </si>
  <si>
    <t>https://www.unep.org/resources/report/unep-food-waste-index-report-2108</t>
  </si>
  <si>
    <t>El Salvador</t>
  </si>
  <si>
    <t>https://www.unep.org/resources/report/unep-food-waste-index-report-2065</t>
  </si>
  <si>
    <t>Equatorial Guinea</t>
  </si>
  <si>
    <t>https://www.unep.org/resources/report/unep-food-waste-index-report-2190</t>
  </si>
  <si>
    <t>Eritrea</t>
  </si>
  <si>
    <t>https://www.unep.org/resources/report/unep-food-waste-index-report-2191</t>
  </si>
  <si>
    <t>Estonia</t>
  </si>
  <si>
    <t>https://www.unep.org/resources/report/unep-food-waste-index-report-2120</t>
  </si>
  <si>
    <t>Eswatini</t>
  </si>
  <si>
    <t>https://www.unep.org/resources/report/unep-food-waste-index-report-2192</t>
  </si>
  <si>
    <t>Ethiopia</t>
  </si>
  <si>
    <t>https://www.unep.org/resources/report/unep-food-waste-index-report-2193</t>
  </si>
  <si>
    <t>Faroe Islands</t>
  </si>
  <si>
    <t>https://www.unep.org/resources/report/unep-food-waste-index-report-2121</t>
  </si>
  <si>
    <t>Fiji</t>
  </si>
  <si>
    <t>Melanesia</t>
  </si>
  <si>
    <t>https://www.unep.org/resources/report/unep-food-waste-index-report-2095</t>
  </si>
  <si>
    <t>Finland</t>
  </si>
  <si>
    <t>https://www.unep.org/resources/report/unep-food-waste-index-report-2122</t>
  </si>
  <si>
    <t>https://www.unep.org/resources/report/unep-food-waste-index-report-2247</t>
  </si>
  <si>
    <t>French Polynesia</t>
  </si>
  <si>
    <t>Polynesia</t>
  </si>
  <si>
    <t>https://www.unep.org/resources/report/unep-food-waste-index-report-2133</t>
  </si>
  <si>
    <t>Gabon</t>
  </si>
  <si>
    <t>https://www.unep.org/resources/report/unep-food-waste-index-report-2194</t>
  </si>
  <si>
    <t>Gambia</t>
  </si>
  <si>
    <t>https://www.unep.org/resources/report/unep-food-waste-index-report-2195</t>
  </si>
  <si>
    <t>Georgia</t>
  </si>
  <si>
    <t>https://www.unep.org/resources/report/unep-food-waste-index-report-2231</t>
  </si>
  <si>
    <t>https://www.unep.org/resources/report/unep-food-waste-index-report-2248</t>
  </si>
  <si>
    <t>Ghana</t>
  </si>
  <si>
    <t>https://www.unep.org/resources/report/unep-food-waste-index-report-2196</t>
  </si>
  <si>
    <t>Gibraltar</t>
  </si>
  <si>
    <t>https://www.unep.org/resources/report/unep-food-waste-index-report-2164</t>
  </si>
  <si>
    <t>Greece</t>
  </si>
  <si>
    <t>https://www.unep.org/resources/report/unep-food-waste-index-report-2165</t>
  </si>
  <si>
    <t>Greenland</t>
  </si>
  <si>
    <t>https://www.unep.org/resources/report/unep-food-waste-index-report-2116</t>
  </si>
  <si>
    <t>Grenada</t>
  </si>
  <si>
    <t>https://www.unep.org/resources/report/unep-food-waste-index-report-2068</t>
  </si>
  <si>
    <t>Guam</t>
  </si>
  <si>
    <t>Micronesia</t>
  </si>
  <si>
    <t>https://www.unep.org/resources/report/unep-food-waste-index-report-2100</t>
  </si>
  <si>
    <t>Guatemala</t>
  </si>
  <si>
    <t>https://www.unep.org/resources/report/unep-food-waste-index-report-2070</t>
  </si>
  <si>
    <t>Guinea</t>
  </si>
  <si>
    <t>https://www.unep.org/resources/report/unep-food-waste-index-report-2197</t>
  </si>
  <si>
    <t>Guinea-Bissau</t>
  </si>
  <si>
    <t>https://www.unep.org/resources/report/unep-food-waste-index-report-2198</t>
  </si>
  <si>
    <t>Guyana</t>
  </si>
  <si>
    <t>https://www.unep.org/resources/report/unep-food-waste-index-report-2071</t>
  </si>
  <si>
    <t>Haiti</t>
  </si>
  <si>
    <t>https://www.unep.org/resources/report/unep-food-waste-index-report-2072</t>
  </si>
  <si>
    <t>Honduras</t>
  </si>
  <si>
    <t>https://www.unep.org/resources/report/unep-food-waste-index-report-2073</t>
  </si>
  <si>
    <t>Hungary</t>
  </si>
  <si>
    <t>https://www.unep.org/resources/report/unep-food-waste-index-report-2038</t>
  </si>
  <si>
    <t>Iceland</t>
  </si>
  <si>
    <t>https://www.unep.org/resources/report/unep-food-waste-index-report-2123</t>
  </si>
  <si>
    <t>https://www.unep.org/resources/report/unep-food-waste-index-report-2154</t>
  </si>
  <si>
    <t>https://www.unep.org/resources/report/unep-food-waste-index-report-2142</t>
  </si>
  <si>
    <t>Iran (Islamic Republic of)</t>
  </si>
  <si>
    <t>https://www.unep.org/resources/report/unep-food-waste-index-report-2155</t>
  </si>
  <si>
    <t>Iraq</t>
  </si>
  <si>
    <t>https://www.unep.org/resources/report/unep-food-waste-index-report-2232</t>
  </si>
  <si>
    <t>Ireland</t>
  </si>
  <si>
    <t>https://www.unep.org/resources/report/unep-food-waste-index-report-2124</t>
  </si>
  <si>
    <t>Isle of Man</t>
  </si>
  <si>
    <t>https://www.unep.org/resources/report/unep-food-waste-index-report-2125</t>
  </si>
  <si>
    <t>Israel</t>
  </si>
  <si>
    <t>https://www.unep.org/resources/report/unep-food-waste-index-report-2233</t>
  </si>
  <si>
    <t>Italy</t>
  </si>
  <si>
    <t>https://www.unep.org/resources/report/unep-food-waste-index-report-2167</t>
  </si>
  <si>
    <t>Jamaica</t>
  </si>
  <si>
    <t>https://www.unep.org/resources/report/unep-food-waste-index-report-2074</t>
  </si>
  <si>
    <t>https://www.unep.org/resources/report/unep-food-waste-index-report-2032</t>
  </si>
  <si>
    <t>Jordan</t>
  </si>
  <si>
    <t>https://www.unep.org/resources/report/unep-food-waste-index-report-2234</t>
  </si>
  <si>
    <t>Kazakhstan</t>
  </si>
  <si>
    <t>Central Asia</t>
  </si>
  <si>
    <t>https://www.unep.org/resources/report/unep-food-waste-index-report-2023</t>
  </si>
  <si>
    <t>Kenya</t>
  </si>
  <si>
    <t>https://www.unep.org/resources/report/unep-food-waste-index-report-2199</t>
  </si>
  <si>
    <t>Kiribati</t>
  </si>
  <si>
    <t>https://www.unep.org/resources/report/unep-food-waste-index-report-2101</t>
  </si>
  <si>
    <t>Kuwait</t>
  </si>
  <si>
    <t>https://www.unep.org/resources/report/unep-food-waste-index-report-2235</t>
  </si>
  <si>
    <t>Kyrgyzstan</t>
  </si>
  <si>
    <t>https://www.unep.org/resources/report/unep-food-waste-index-report-2024</t>
  </si>
  <si>
    <t>Lao People's Dem. Rep.</t>
  </si>
  <si>
    <t>https://www.unep.org/resources/report/unep-food-waste-index-report-2143</t>
  </si>
  <si>
    <t>Latvia</t>
  </si>
  <si>
    <t>https://www.unep.org/resources/report/unep-food-waste-index-report-2126</t>
  </si>
  <si>
    <t>Lebanon</t>
  </si>
  <si>
    <t>https://www.unep.org/resources/report/unep-food-waste-index-report-2236</t>
  </si>
  <si>
    <t>Lesotho</t>
  </si>
  <si>
    <t>https://www.unep.org/resources/report/unep-food-waste-index-report-2200</t>
  </si>
  <si>
    <t>Liberia</t>
  </si>
  <si>
    <t>https://www.unep.org/resources/report/unep-food-waste-index-report-2201</t>
  </si>
  <si>
    <t>Libya</t>
  </si>
  <si>
    <t>https://www.unep.org/resources/report/unep-food-waste-index-report-2109</t>
  </si>
  <si>
    <t>Liechtenstein</t>
  </si>
  <si>
    <t>https://www.unep.org/resources/report/unep-food-waste-index-report-2249</t>
  </si>
  <si>
    <t>Lithuania</t>
  </si>
  <si>
    <t>https://www.unep.org/resources/report/unep-food-waste-index-report-2127</t>
  </si>
  <si>
    <t>Luxembourg</t>
  </si>
  <si>
    <t>https://www.unep.org/resources/report/unep-food-waste-index-report-2250</t>
  </si>
  <si>
    <t>Madagascar</t>
  </si>
  <si>
    <t>https://www.unep.org/resources/report/unep-food-waste-index-report-2202</t>
  </si>
  <si>
    <t>Malawi</t>
  </si>
  <si>
    <t>https://www.unep.org/resources/report/unep-food-waste-index-report-2203</t>
  </si>
  <si>
    <t>Malaysia</t>
  </si>
  <si>
    <t>https://www.unep.org/resources/report/unep-food-waste-index-report-2144</t>
  </si>
  <si>
    <t>Maldives</t>
  </si>
  <si>
    <t>https://www.unep.org/resources/report/unep-food-waste-index-report-2156</t>
  </si>
  <si>
    <t>Mali</t>
  </si>
  <si>
    <t>https://www.unep.org/resources/report/unep-food-waste-index-report-2204</t>
  </si>
  <si>
    <t>Malta</t>
  </si>
  <si>
    <t>https://www.unep.org/resources/report/unep-food-waste-index-report-2168</t>
  </si>
  <si>
    <t>Marshall Islands</t>
  </si>
  <si>
    <t>https://www.unep.org/resources/report/unep-food-waste-index-report-2102</t>
  </si>
  <si>
    <t>Mauritania</t>
  </si>
  <si>
    <t>https://www.unep.org/resources/report/unep-food-waste-index-report-2205</t>
  </si>
  <si>
    <t>Mauritius</t>
  </si>
  <si>
    <t>https://www.unep.org/resources/report/unep-food-waste-index-report-2206</t>
  </si>
  <si>
    <t>https://www.unep.org/resources/report/unep-food-waste-index-report-2076</t>
  </si>
  <si>
    <t>Micronesia (Fed. States of)</t>
  </si>
  <si>
    <t>https://www.unep.org/resources/report/unep-food-waste-index-report-2103</t>
  </si>
  <si>
    <t>Monaco</t>
  </si>
  <si>
    <t>https://www.unep.org/resources/report/unep-food-waste-index-report-2251</t>
  </si>
  <si>
    <t>Mongolia</t>
  </si>
  <si>
    <t>https://www.unep.org/resources/report/unep-food-waste-index-report-2033</t>
  </si>
  <si>
    <t>Montenegro</t>
  </si>
  <si>
    <t>https://www.unep.org/resources/report/unep-food-waste-index-report-2169</t>
  </si>
  <si>
    <t>Morocco</t>
  </si>
  <si>
    <t>https://www.unep.org/resources/report/unep-food-waste-index-report-2110</t>
  </si>
  <si>
    <t>Mozambique</t>
  </si>
  <si>
    <t>https://www.unep.org/resources/report/unep-food-waste-index-report-2208</t>
  </si>
  <si>
    <t>Myanmar</t>
  </si>
  <si>
    <t>https://www.unep.org/resources/report/unep-food-waste-index-report-2145</t>
  </si>
  <si>
    <t>Namibia</t>
  </si>
  <si>
    <t>https://www.unep.org/resources/report/unep-food-waste-index-report-2209</t>
  </si>
  <si>
    <t>Nauru</t>
  </si>
  <si>
    <t>https://www.unep.org/resources/report/unep-food-waste-index-report-2104</t>
  </si>
  <si>
    <t>Nepal</t>
  </si>
  <si>
    <t>https://www.unep.org/resources/report/unep-food-waste-index-report-2157</t>
  </si>
  <si>
    <t>Netherlands</t>
  </si>
  <si>
    <t>https://www.unep.org/resources/report/unep-food-waste-index-report-2252</t>
  </si>
  <si>
    <t>New Caledonia</t>
  </si>
  <si>
    <t>https://www.unep.org/resources/report/unep-food-waste-index-report-2096</t>
  </si>
  <si>
    <t>New Zealand</t>
  </si>
  <si>
    <t>https://www.unep.org/resources/report/unep-food-waste-index-report-2022</t>
  </si>
  <si>
    <t>Nicaragua</t>
  </si>
  <si>
    <t>https://www.unep.org/resources/report/unep-food-waste-index-report-2078</t>
  </si>
  <si>
    <t>Niger</t>
  </si>
  <si>
    <t>https://www.unep.org/resources/report/unep-food-waste-index-report-2210</t>
  </si>
  <si>
    <t>Nigeria</t>
  </si>
  <si>
    <t>https://www.unep.org/resources/report/unep-food-waste-index-report-2211</t>
  </si>
  <si>
    <t>North Macedonia</t>
  </si>
  <si>
    <t>https://www.unep.org/resources/report/unep-food-waste-index-report-2170</t>
  </si>
  <si>
    <t>Northern Mariana Islands</t>
  </si>
  <si>
    <t>https://www.unep.org/resources/report/unep-food-waste-index-report-2105</t>
  </si>
  <si>
    <t>Norway</t>
  </si>
  <si>
    <t>https://www.unep.org/resources/report/unep-food-waste-index-report-2128</t>
  </si>
  <si>
    <t>Oman</t>
  </si>
  <si>
    <t>https://www.unep.org/resources/report/unep-food-waste-index-report-2237</t>
  </si>
  <si>
    <t>Pakistan</t>
  </si>
  <si>
    <t>https://www.unep.org/resources/report/unep-food-waste-index-report-2158</t>
  </si>
  <si>
    <t>Palau</t>
  </si>
  <si>
    <t>https://www.unep.org/resources/report/unep-food-waste-index-report-2106</t>
  </si>
  <si>
    <t>Panama</t>
  </si>
  <si>
    <t>https://www.unep.org/resources/report/unep-food-waste-index-report-2079</t>
  </si>
  <si>
    <t>Papua New Guinea</t>
  </si>
  <si>
    <t>https://www.unep.org/resources/report/unep-food-waste-index-report-2097</t>
  </si>
  <si>
    <t>Paraguay</t>
  </si>
  <si>
    <t>https://www.unep.org/resources/report/unep-food-waste-index-report-2080</t>
  </si>
  <si>
    <t>Peru</t>
  </si>
  <si>
    <t>https://www.unep.org/resources/report/unep-food-waste-index-report-2081</t>
  </si>
  <si>
    <t>Philippines</t>
  </si>
  <si>
    <t>https://www.unep.org/resources/report/unep-food-waste-index-report-2146</t>
  </si>
  <si>
    <t>Poland</t>
  </si>
  <si>
    <t>https://www.unep.org/resources/report/unep-food-waste-index-report-2039</t>
  </si>
  <si>
    <t>Portugal</t>
  </si>
  <si>
    <t>https://www.unep.org/resources/report/unep-food-waste-index-report-2171</t>
  </si>
  <si>
    <t>Puerto Rico</t>
  </si>
  <si>
    <t>https://www.unep.org/resources/report/unep-food-waste-index-report-2082</t>
  </si>
  <si>
    <t>Qatar</t>
  </si>
  <si>
    <t>https://www.unep.org/resources/report/unep-food-waste-index-report-2238</t>
  </si>
  <si>
    <t>Republic of Korea</t>
  </si>
  <si>
    <t>https://www.unep.org/resources/report/unep-food-waste-index-report-2034</t>
  </si>
  <si>
    <t>Republic of Moldova</t>
  </si>
  <si>
    <t>https://www.unep.org/resources/report/unep-food-waste-index-report-2040</t>
  </si>
  <si>
    <t>Romania</t>
  </si>
  <si>
    <t>https://www.unep.org/resources/report/unep-food-waste-index-report-2041</t>
  </si>
  <si>
    <t>Russian Federation</t>
  </si>
  <si>
    <t>https://www.unep.org/resources/report/unep-food-waste-index-report-2042</t>
  </si>
  <si>
    <t>Rwanda</t>
  </si>
  <si>
    <t>https://www.unep.org/resources/report/unep-food-waste-index-report-2213</t>
  </si>
  <si>
    <t>Saint Kitts and Nevis</t>
  </si>
  <si>
    <t>https://www.unep.org/resources/report/unep-food-waste-index-report-2084</t>
  </si>
  <si>
    <t>Saint Lucia</t>
  </si>
  <si>
    <t>https://www.unep.org/resources/report/unep-food-waste-index-report-2085</t>
  </si>
  <si>
    <t>Saint Martin (French part)</t>
  </si>
  <si>
    <t>https://www.unep.org/resources/report/unep-food-waste-index-report-2086</t>
  </si>
  <si>
    <t>Saint Vincent &amp; Grenadines</t>
  </si>
  <si>
    <t>https://www.unep.org/resources/report/unep-food-waste-index-report-2087</t>
  </si>
  <si>
    <t>Samoa</t>
  </si>
  <si>
    <t>https://www.unep.org/resources/report/unep-food-waste-index-report-2135</t>
  </si>
  <si>
    <t>San Marino</t>
  </si>
  <si>
    <t>https://www.unep.org/resources/report/unep-food-waste-index-report-2172</t>
  </si>
  <si>
    <t>Sao Tome and Principe</t>
  </si>
  <si>
    <t>https://www.unep.org/resources/report/unep-food-waste-index-report-2215</t>
  </si>
  <si>
    <t>https://www.unep.org/resources/report/unep-food-waste-index-report-2239</t>
  </si>
  <si>
    <t>Senegal</t>
  </si>
  <si>
    <t>https://www.unep.org/resources/report/unep-food-waste-index-report-2216</t>
  </si>
  <si>
    <t>Serbia</t>
  </si>
  <si>
    <t>https://www.unep.org/resources/report/unep-food-waste-index-report-2173</t>
  </si>
  <si>
    <t>Seychelles</t>
  </si>
  <si>
    <t>https://www.unep.org/resources/report/unep-food-waste-index-report-2217</t>
  </si>
  <si>
    <t>Sierra Leone</t>
  </si>
  <si>
    <t>https://www.unep.org/resources/report/unep-food-waste-index-report-2218</t>
  </si>
  <si>
    <t>Singapore</t>
  </si>
  <si>
    <t>https://www.unep.org/resources/report/unep-food-waste-index-report-2147</t>
  </si>
  <si>
    <t>Sint Maarten (Dutch part)</t>
  </si>
  <si>
    <t>https://www.unep.org/resources/report/unep-food-waste-index-report-2088</t>
  </si>
  <si>
    <t>Slovakia</t>
  </si>
  <si>
    <t>https://www.unep.org/resources/report/unep-food-waste-index-report-2043</t>
  </si>
  <si>
    <t>Slovenia</t>
  </si>
  <si>
    <t>https://www.unep.org/resources/report/unep-food-waste-index-report-2174</t>
  </si>
  <si>
    <t>Solomon Islands</t>
  </si>
  <si>
    <t>https://www.unep.org/resources/report/unep-food-waste-index-report-2098</t>
  </si>
  <si>
    <t>Somalia</t>
  </si>
  <si>
    <t>https://www.unep.org/resources/report/unep-food-waste-index-report-2219</t>
  </si>
  <si>
    <t>South Africa</t>
  </si>
  <si>
    <t>https://www.unep.org/resources/report/unep-food-waste-index-report-2220</t>
  </si>
  <si>
    <t>South Sudan</t>
  </si>
  <si>
    <t>https://www.unep.org/resources/report/unep-food-waste-index-report-2221</t>
  </si>
  <si>
    <t>Spain</t>
  </si>
  <si>
    <t>https://www.unep.org/resources/report/unep-food-waste-index-report-2175</t>
  </si>
  <si>
    <t>Sri Lanka</t>
  </si>
  <si>
    <t>https://www.unep.org/resources/report/unep-food-waste-index-report-2159</t>
  </si>
  <si>
    <t>State of Palestine</t>
  </si>
  <si>
    <t>https://www.unep.org/resources/report/unep-food-waste-index-report-2240</t>
  </si>
  <si>
    <t>Sudan</t>
  </si>
  <si>
    <t>https://www.unep.org/resources/report/unep-food-waste-index-report-2111</t>
  </si>
  <si>
    <t>Suriname</t>
  </si>
  <si>
    <t>https://www.unep.org/resources/report/unep-food-waste-index-report-2089</t>
  </si>
  <si>
    <t>Sweden</t>
  </si>
  <si>
    <t>https://www.unep.org/resources/report/unep-food-waste-index-report-2129</t>
  </si>
  <si>
    <t>Switzerland</t>
  </si>
  <si>
    <t>https://www.unep.org/resources/report/unep-food-waste-index-report-2253</t>
  </si>
  <si>
    <t>Syrian Arab Republic</t>
  </si>
  <si>
    <t>https://www.unep.org/resources/report/unep-food-waste-index-report-2241</t>
  </si>
  <si>
    <t>Tajikistan</t>
  </si>
  <si>
    <t>https://www.unep.org/resources/report/unep-food-waste-index-report-2025</t>
  </si>
  <si>
    <t>Thailand</t>
  </si>
  <si>
    <t>https://www.unep.org/resources/report/unep-food-waste-index-report-2148</t>
  </si>
  <si>
    <t>Timor-Leste</t>
  </si>
  <si>
    <t>https://www.unep.org/resources/report/unep-food-waste-index-report-2149</t>
  </si>
  <si>
    <t>Togo</t>
  </si>
  <si>
    <t>https://www.unep.org/resources/report/unep-food-waste-index-report-2222</t>
  </si>
  <si>
    <t>Tonga</t>
  </si>
  <si>
    <t>https://www.unep.org/resources/report/unep-food-waste-index-report-2137</t>
  </si>
  <si>
    <t>Trinidad and Tobago</t>
  </si>
  <si>
    <t>https://www.unep.org/resources/report/unep-food-waste-index-report-2090</t>
  </si>
  <si>
    <t>Tunisia</t>
  </si>
  <si>
    <t>https://www.unep.org/resources/report/unep-food-waste-index-report-2112</t>
  </si>
  <si>
    <t>https://www.unep.org/resources/report/unep-food-waste-index-report-2242</t>
  </si>
  <si>
    <t>Turkmenistan</t>
  </si>
  <si>
    <t>https://www.unep.org/resources/report/unep-food-waste-index-report-2026</t>
  </si>
  <si>
    <t>Turks and Caicos Islands</t>
  </si>
  <si>
    <t>https://www.unep.org/resources/report/unep-food-waste-index-report-2091</t>
  </si>
  <si>
    <t>Tuvalu</t>
  </si>
  <si>
    <t>https://www.unep.org/resources/report/unep-food-waste-index-report-2138</t>
  </si>
  <si>
    <t>Uganda</t>
  </si>
  <si>
    <t>https://www.unep.org/resources/report/unep-food-waste-index-report-2223</t>
  </si>
  <si>
    <t>Ukraine</t>
  </si>
  <si>
    <t>https://www.unep.org/resources/report/unep-food-waste-index-report-2044</t>
  </si>
  <si>
    <t>United Arab Emirates</t>
  </si>
  <si>
    <t>https://www.unep.org/resources/report/unep-food-waste-index-report-2243</t>
  </si>
  <si>
    <t>United Kingdom</t>
  </si>
  <si>
    <t>https://www.unep.org/resources/report/unep-food-waste-index-report-2130</t>
  </si>
  <si>
    <t>United Rep. of Tanzania</t>
  </si>
  <si>
    <t>https://www.unep.org/resources/report/unep-food-waste-index-report-2224</t>
  </si>
  <si>
    <t>United States of America</t>
  </si>
  <si>
    <t>https://www.unep.org/resources/report/unep-food-waste-index-report-2118</t>
  </si>
  <si>
    <t>United States Virgin Islands</t>
  </si>
  <si>
    <t>https://www.unep.org/resources/report/unep-food-waste-index-report-2092</t>
  </si>
  <si>
    <t>Uruguay</t>
  </si>
  <si>
    <t>https://www.unep.org/resources/report/unep-food-waste-index-report-2093</t>
  </si>
  <si>
    <t>Uzbekistan</t>
  </si>
  <si>
    <t>https://www.unep.org/resources/report/unep-food-waste-index-report-2027</t>
  </si>
  <si>
    <t>Vanuatu</t>
  </si>
  <si>
    <t>https://www.unep.org/resources/report/unep-food-waste-index-report-2099</t>
  </si>
  <si>
    <t>Venezuela (Boliv. Rep. of)</t>
  </si>
  <si>
    <t>https://www.unep.org/resources/report/unep-food-waste-index-report-2094</t>
  </si>
  <si>
    <t>Viet Nam</t>
  </si>
  <si>
    <t>https://www.unep.org/resources/report/unep-food-waste-index-report-2150</t>
  </si>
  <si>
    <t>Yemen</t>
  </si>
  <si>
    <t>https://www.unep.org/resources/report/unep-food-waste-index-report-2244</t>
  </si>
  <si>
    <t>Zambia</t>
  </si>
  <si>
    <t>https://www.unep.org/resources/report/unep-food-waste-index-report-2225</t>
  </si>
  <si>
    <t>Zimbabwe</t>
  </si>
  <si>
    <t>https://www.unep.org/resources/report/unep-food-waste-index-report-2226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</si>
</sst>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quot;£&quot;#,##0"/>
    <numFmt numFmtId="167" formatCode="###,###,##0"/>
  </numFmts>
  <fonts count="40">
    <font>
      <sz val="10"/>
      <color rgb="FF000000"/>
      <name val="Arial"/>
      <scheme val="minor"/>
    </font>
    <font>
      <b/>
      <sz val="12"/>
      <color theme="1"/>
      <name val="Gothic A1"/>
    </font>
    <font>
      <u/>
      <sz val="10"/>
      <color rgb="FF0000FF"/>
      <name val="Gothic A1"/>
    </font>
    <font>
      <sz val="10"/>
      <color theme="1"/>
      <name val="Gothic A1"/>
    </font>
    <font>
      <b/>
      <sz val="10"/>
      <color rgb="FFFF00FF"/>
      <name val="Gothic A1"/>
    </font>
    <font>
      <u/>
      <sz val="10"/>
      <color rgb="FF666666"/>
      <name val="&quot;IBM Plex Sans&quot;"/>
    </font>
    <font>
      <b/>
      <sz val="10"/>
      <color theme="1"/>
      <name val="Gothic A1"/>
    </font>
    <font>
      <u/>
      <sz val="10"/>
      <color rgb="FF0000FF"/>
      <name val="Gothic A1"/>
    </font>
    <font>
      <u/>
      <sz val="10"/>
      <color rgb="FF1155CC"/>
      <name val="Gothic A1"/>
    </font>
    <font>
      <u/>
      <sz val="10"/>
      <color rgb="FF0000FF"/>
      <name val="Gothic A1"/>
    </font>
    <font>
      <u/>
      <sz val="10"/>
      <color rgb="FF1155CC"/>
      <name val="Gothic A1"/>
    </font>
    <font>
      <u/>
      <sz val="10"/>
      <color rgb="FF0000FF"/>
      <name val="Gothic A1"/>
    </font>
    <font>
      <u/>
      <sz val="10"/>
      <color rgb="FF0000FF"/>
      <name val="Gothic A1"/>
    </font>
    <font>
      <u/>
      <sz val="10"/>
      <color rgb="FF0000FF"/>
      <name val="Gothic A1"/>
    </font>
    <font>
      <sz val="10"/>
      <color theme="1"/>
      <name val="Gothic A1"/>
    </font>
    <font>
      <b/>
      <sz val="10"/>
      <color rgb="FF999999"/>
      <name val="Gothic A1"/>
    </font>
    <font>
      <sz val="10"/>
      <color rgb="FF999999"/>
      <name val="Gothic A1"/>
    </font>
    <font>
      <sz val="14"/>
      <color theme="1"/>
      <name val="Gothic A1"/>
    </font>
    <font>
      <b/>
      <sz val="10"/>
      <color theme="1"/>
      <name val="Gothic A1"/>
    </font>
    <font>
      <u/>
      <sz val="10"/>
      <color rgb="FF1155CC"/>
      <name val="Gothic A1"/>
    </font>
    <font>
      <sz val="10"/>
      <color rgb="FF000000"/>
      <name val="Gothic A1"/>
    </font>
    <font>
      <sz val="10"/>
      <color rgb="FF000000"/>
      <name val="Gothic A1"/>
    </font>
    <font>
      <u/>
      <sz val="10"/>
      <color rgb="FF1E1E1E"/>
      <name val="Gothic A1"/>
    </font>
    <font>
      <u/>
      <sz val="10"/>
      <color rgb="FF0000FF"/>
      <name val="Gothic A1"/>
    </font>
    <font>
      <u/>
      <sz val="10"/>
      <color rgb="FF1155CC"/>
      <name val="Gothic A1"/>
    </font>
    <font>
      <sz val="10"/>
      <color rgb="FFB7B7B7"/>
      <name val="Gothic A1"/>
    </font>
    <font>
      <u/>
      <sz val="10"/>
      <color rgb="FF0000FF"/>
      <name val="Gothic A1"/>
    </font>
    <font>
      <sz val="10"/>
      <color rgb="FFFF00FF"/>
      <name val="Gothic A1"/>
    </font>
    <font>
      <sz val="10"/>
      <color rgb="FFCCCCCC"/>
      <name val="Gothic A1"/>
    </font>
    <font>
      <u/>
      <sz val="10"/>
      <color rgb="FF1155CC"/>
      <name val="Gothic A1"/>
    </font>
    <font>
      <u/>
      <sz val="10"/>
      <color rgb="FF0000FF"/>
      <name val="Gothic A1"/>
    </font>
    <font>
      <b/>
      <sz val="14"/>
      <color theme="1"/>
      <name val="Gothic A1"/>
    </font>
    <font>
      <b/>
      <sz val="14"/>
      <color rgb="FFCCCCCC"/>
      <name val="Gothic A1"/>
    </font>
    <font>
      <b/>
      <sz val="10"/>
      <color rgb="FFCCCCCC"/>
      <name val="Gothic A1"/>
    </font>
    <font>
      <sz val="10"/>
      <color rgb="FFCCCCCC"/>
      <name val="Gothic A1"/>
    </font>
    <font>
      <b/>
      <sz val="10"/>
      <color rgb="FF000000"/>
      <name val="Gothic A1"/>
    </font>
    <font>
      <u/>
      <sz val="10"/>
      <color rgb="FFCCCCCC"/>
      <name val="Gothic A1"/>
    </font>
    <font>
      <sz val="10"/>
      <color rgb="FFFF00FF"/>
      <name val="Gothic A1"/>
    </font>
    <font>
      <sz val="10"/>
      <name val="Gothic A1"/>
    </font>
    <font>
      <sz val="10"/>
      <color rgb="FF1E1E1E"/>
      <name val="Gothic A1"/>
    </font>
  </fonts>
  <fills count="7">
    <fill>
      <patternFill patternType="none"/>
    </fill>
    <fill>
      <patternFill patternType="gray125"/>
    </fill>
    <fill>
      <patternFill patternType="solid">
        <fgColor rgb="FFFFFF00"/>
        <bgColor rgb="FFFFFF00"/>
      </patternFill>
    </fill>
    <fill>
      <patternFill patternType="solid">
        <fgColor rgb="FFF1F1F1"/>
        <bgColor rgb="FFF1F1F1"/>
      </patternFill>
    </fill>
    <fill>
      <patternFill patternType="solid">
        <fgColor rgb="FFFFFFFF"/>
        <bgColor rgb="FFFFFFFF"/>
      </patternFill>
    </fill>
    <fill>
      <patternFill patternType="solid">
        <fgColor rgb="FFCCCCCC"/>
        <bgColor rgb="FFCCCCCC"/>
      </patternFill>
    </fill>
    <fill>
      <patternFill patternType="solid">
        <fgColor rgb="FFB7B7B7"/>
        <bgColor rgb="FFB7B7B7"/>
      </patternFill>
    </fill>
  </fills>
  <borders count="1">
    <border>
      <left/>
      <right/>
      <top/>
      <bottom/>
      <diagonal/>
    </border>
  </borders>
  <cellStyleXfs count="1">
    <xf numFmtId="0" fontId="0" fillId="0" borderId="0"/>
  </cellStyleXfs>
  <cellXfs count="92">
    <xf numFmtId="0" fontId="0" fillId="0" borderId="0" xfId="0"/>
    <xf numFmtId="0" fontId="1" fillId="0" borderId="0" xfId="0" applyFont="1"/>
    <xf numFmtId="0" fontId="2" fillId="2" borderId="0" xfId="0" applyFont="1" applyFill="1"/>
    <xf numFmtId="0" fontId="3" fillId="0" borderId="0" xfId="0" applyFont="1"/>
    <xf numFmtId="0" fontId="4" fillId="0" borderId="0" xfId="0" applyFont="1"/>
    <xf numFmtId="0" fontId="5" fillId="3" borderId="0" xfId="0" applyFont="1" applyFill="1"/>
    <xf numFmtId="0" fontId="6" fillId="0" borderId="0" xfId="0" applyFont="1"/>
    <xf numFmtId="0" fontId="7" fillId="0" borderId="0" xfId="0" applyFont="1"/>
    <xf numFmtId="0" fontId="8" fillId="0" borderId="0" xfId="0" applyFont="1"/>
    <xf numFmtId="0" fontId="9" fillId="0" borderId="0" xfId="0" applyFont="1" applyAlignment="1">
      <alignment vertical="top"/>
    </xf>
    <xf numFmtId="0" fontId="10" fillId="0" borderId="0" xfId="0" applyFont="1"/>
    <xf numFmtId="0" fontId="11" fillId="0" borderId="0" xfId="0" applyFont="1" applyAlignment="1">
      <alignment vertical="top"/>
    </xf>
    <xf numFmtId="164" fontId="12" fillId="0" borderId="0" xfId="0" applyNumberFormat="1" applyFont="1" applyAlignment="1">
      <alignment horizontal="left"/>
    </xf>
    <xf numFmtId="0" fontId="13" fillId="0" borderId="0" xfId="0" applyFont="1"/>
    <xf numFmtId="0" fontId="14" fillId="0" borderId="0" xfId="0" applyFont="1" applyAlignment="1">
      <alignment vertical="top" wrapText="1"/>
    </xf>
    <xf numFmtId="0" fontId="14" fillId="0" borderId="0" xfId="0" applyFont="1" applyAlignment="1">
      <alignment vertical="top"/>
    </xf>
    <xf numFmtId="0" fontId="15" fillId="4" borderId="0" xfId="0" applyFont="1" applyFill="1" applyAlignment="1">
      <alignment vertical="top" wrapText="1"/>
    </xf>
    <xf numFmtId="0" fontId="16" fillId="5" borderId="0" xfId="0" applyFont="1" applyFill="1" applyAlignment="1">
      <alignment vertical="top" wrapText="1"/>
    </xf>
    <xf numFmtId="0" fontId="16" fillId="5" borderId="0" xfId="0" applyFont="1" applyFill="1" applyAlignment="1">
      <alignment vertical="top"/>
    </xf>
    <xf numFmtId="0" fontId="17" fillId="0" borderId="0" xfId="0" applyFont="1" applyAlignment="1">
      <alignment vertical="top" wrapText="1"/>
    </xf>
    <xf numFmtId="0" fontId="18" fillId="0" borderId="0" xfId="0" applyFont="1" applyAlignment="1">
      <alignment vertical="top" wrapText="1"/>
    </xf>
    <xf numFmtId="0" fontId="3" fillId="0" borderId="0" xfId="0" applyFont="1" applyAlignment="1">
      <alignment wrapText="1"/>
    </xf>
    <xf numFmtId="0" fontId="19" fillId="0" borderId="0" xfId="0" applyFont="1"/>
    <xf numFmtId="0" fontId="14" fillId="6" borderId="0" xfId="0" applyFont="1" applyFill="1" applyAlignment="1">
      <alignment vertical="top" wrapText="1"/>
    </xf>
    <xf numFmtId="0" fontId="14" fillId="6" borderId="0" xfId="0" applyFont="1" applyFill="1" applyAlignment="1">
      <alignment vertical="top"/>
    </xf>
    <xf numFmtId="0" fontId="14" fillId="0" borderId="0" xfId="0" applyFont="1"/>
    <xf numFmtId="0" fontId="20" fillId="4" borderId="0" xfId="0" applyFont="1" applyFill="1" applyAlignment="1">
      <alignment horizontal="left"/>
    </xf>
    <xf numFmtId="0" fontId="21" fillId="4" borderId="0" xfId="0" applyFont="1" applyFill="1" applyAlignment="1">
      <alignment horizontal="left" wrapText="1"/>
    </xf>
    <xf numFmtId="0" fontId="22" fillId="4" borderId="0" xfId="0" applyFont="1" applyFill="1" applyAlignment="1">
      <alignment vertical="top" wrapText="1"/>
    </xf>
    <xf numFmtId="0" fontId="3" fillId="0" borderId="0" xfId="0" applyFont="1" applyAlignment="1">
      <alignment vertical="top"/>
    </xf>
    <xf numFmtId="0" fontId="23" fillId="0" borderId="0" xfId="0" applyFont="1" applyAlignment="1">
      <alignment vertical="top" wrapText="1"/>
    </xf>
    <xf numFmtId="0" fontId="24" fillId="0" borderId="0" xfId="0" applyFont="1" applyAlignment="1">
      <alignment vertical="top"/>
    </xf>
    <xf numFmtId="0" fontId="3" fillId="0" borderId="0" xfId="0" applyFont="1" applyAlignment="1">
      <alignment vertical="top" wrapText="1"/>
    </xf>
    <xf numFmtId="0" fontId="25" fillId="5" borderId="0" xfId="0" applyFont="1" applyFill="1" applyAlignment="1">
      <alignment vertical="top" wrapText="1"/>
    </xf>
    <xf numFmtId="0" fontId="25" fillId="5" borderId="0" xfId="0" applyFont="1" applyFill="1" applyAlignment="1">
      <alignment vertical="top"/>
    </xf>
    <xf numFmtId="9" fontId="14" fillId="0" borderId="0" xfId="0" applyNumberFormat="1" applyFont="1" applyAlignment="1">
      <alignment vertical="top"/>
    </xf>
    <xf numFmtId="0" fontId="18" fillId="0" borderId="0" xfId="0" applyFont="1" applyAlignment="1">
      <alignment vertical="top"/>
    </xf>
    <xf numFmtId="0" fontId="26" fillId="0" borderId="0" xfId="0" applyFont="1" applyAlignment="1">
      <alignment vertical="top"/>
    </xf>
    <xf numFmtId="9" fontId="3" fillId="0" borderId="0" xfId="0" applyNumberFormat="1" applyFont="1"/>
    <xf numFmtId="9" fontId="6" fillId="0" borderId="0" xfId="0" applyNumberFormat="1" applyFont="1"/>
    <xf numFmtId="9" fontId="18" fillId="0" borderId="0" xfId="0" applyNumberFormat="1" applyFont="1" applyAlignment="1">
      <alignment vertical="top"/>
    </xf>
    <xf numFmtId="0" fontId="3" fillId="0" borderId="0" xfId="0" applyFont="1" applyAlignment="1">
      <alignment horizontal="right"/>
    </xf>
    <xf numFmtId="164" fontId="3" fillId="0" borderId="0" xfId="0" applyNumberFormat="1" applyFont="1"/>
    <xf numFmtId="164" fontId="27" fillId="0" borderId="0" xfId="0" applyNumberFormat="1" applyFont="1"/>
    <xf numFmtId="0" fontId="27" fillId="0" borderId="0" xfId="0" applyFont="1"/>
    <xf numFmtId="0" fontId="17" fillId="0" borderId="0" xfId="0" applyFont="1"/>
    <xf numFmtId="0" fontId="6" fillId="0" borderId="0" xfId="0" applyFont="1" applyAlignment="1">
      <alignment horizontal="right"/>
    </xf>
    <xf numFmtId="0" fontId="6" fillId="0" borderId="0" xfId="0" applyFont="1" applyAlignment="1">
      <alignment horizontal="left"/>
    </xf>
    <xf numFmtId="164" fontId="6" fillId="0" borderId="0" xfId="0" applyNumberFormat="1" applyFont="1"/>
    <xf numFmtId="9" fontId="28" fillId="0" borderId="0" xfId="0" applyNumberFormat="1" applyFont="1"/>
    <xf numFmtId="3" fontId="6" fillId="0" borderId="0" xfId="0" applyNumberFormat="1" applyFont="1" applyAlignment="1">
      <alignment vertical="top"/>
    </xf>
    <xf numFmtId="0" fontId="6" fillId="0" borderId="0" xfId="0" applyFont="1" applyAlignment="1">
      <alignment vertical="top"/>
    </xf>
    <xf numFmtId="0" fontId="6" fillId="0" borderId="0" xfId="0" applyFont="1" applyAlignment="1">
      <alignment vertical="top" wrapText="1"/>
    </xf>
    <xf numFmtId="3" fontId="3" fillId="0" borderId="0" xfId="0" applyNumberFormat="1" applyFont="1" applyAlignment="1">
      <alignment vertical="top"/>
    </xf>
    <xf numFmtId="9" fontId="3" fillId="0" borderId="0" xfId="0" applyNumberFormat="1" applyFont="1" applyAlignment="1">
      <alignment vertical="top"/>
    </xf>
    <xf numFmtId="0" fontId="27" fillId="0" borderId="0" xfId="0" applyFont="1" applyAlignment="1">
      <alignment vertical="top"/>
    </xf>
    <xf numFmtId="0" fontId="29" fillId="0" borderId="0" xfId="0" applyFont="1" applyAlignment="1">
      <alignment vertical="top"/>
    </xf>
    <xf numFmtId="165" fontId="3" fillId="0" borderId="0" xfId="0" applyNumberFormat="1" applyFont="1" applyAlignment="1">
      <alignment vertical="top"/>
    </xf>
    <xf numFmtId="166" fontId="3" fillId="0" borderId="0" xfId="0" applyNumberFormat="1" applyFont="1" applyAlignment="1">
      <alignment vertical="top"/>
    </xf>
    <xf numFmtId="166" fontId="3" fillId="0" borderId="0" xfId="0" applyNumberFormat="1" applyFont="1" applyAlignment="1">
      <alignment horizontal="right" vertical="top"/>
    </xf>
    <xf numFmtId="0" fontId="30" fillId="0" borderId="0" xfId="0" applyFont="1" applyAlignment="1">
      <alignment vertical="top"/>
    </xf>
    <xf numFmtId="0" fontId="31" fillId="0" borderId="0" xfId="0" applyFont="1"/>
    <xf numFmtId="0" fontId="18" fillId="0" borderId="0" xfId="0" applyFont="1" applyAlignment="1">
      <alignment horizontal="right"/>
    </xf>
    <xf numFmtId="167" fontId="18" fillId="0" borderId="0" xfId="0" applyNumberFormat="1" applyFont="1" applyAlignment="1">
      <alignment horizontal="right"/>
    </xf>
    <xf numFmtId="0" fontId="31" fillId="0" borderId="0" xfId="0" applyFont="1" applyAlignment="1">
      <alignment horizontal="right"/>
    </xf>
    <xf numFmtId="0" fontId="32" fillId="0" borderId="0" xfId="0" applyFont="1"/>
    <xf numFmtId="0" fontId="28" fillId="0" borderId="0" xfId="0" applyFont="1"/>
    <xf numFmtId="0" fontId="33" fillId="0" borderId="0" xfId="0" applyFont="1"/>
    <xf numFmtId="0" fontId="21" fillId="0" borderId="0" xfId="0" applyFont="1" applyAlignment="1">
      <alignment horizontal="left" vertical="center"/>
    </xf>
    <xf numFmtId="0" fontId="21" fillId="0" borderId="0" xfId="0" applyFont="1" applyAlignment="1">
      <alignment horizontal="left"/>
    </xf>
    <xf numFmtId="167" fontId="21" fillId="0" borderId="0" xfId="0" applyNumberFormat="1" applyFont="1" applyAlignment="1">
      <alignment horizontal="left"/>
    </xf>
    <xf numFmtId="0" fontId="34" fillId="0" borderId="0" xfId="0" applyFont="1" applyAlignment="1">
      <alignment horizontal="left" vertical="center"/>
    </xf>
    <xf numFmtId="0" fontId="14" fillId="0" borderId="0" xfId="0" applyFont="1" applyAlignment="1">
      <alignment horizontal="left" vertical="center"/>
    </xf>
    <xf numFmtId="0" fontId="35" fillId="0" borderId="0" xfId="0" applyFont="1" applyAlignment="1">
      <alignment horizontal="left" vertical="center" wrapText="1"/>
    </xf>
    <xf numFmtId="0" fontId="35" fillId="0" borderId="0" xfId="0" applyFont="1" applyAlignment="1">
      <alignment horizontal="left" wrapText="1"/>
    </xf>
    <xf numFmtId="167" fontId="35" fillId="0" borderId="0" xfId="0" applyNumberFormat="1" applyFont="1" applyAlignment="1">
      <alignment horizontal="left" wrapText="1"/>
    </xf>
    <xf numFmtId="0" fontId="33" fillId="0" borderId="0" xfId="0" applyFont="1" applyAlignment="1">
      <alignment horizontal="left" vertical="center" wrapText="1"/>
    </xf>
    <xf numFmtId="0" fontId="33" fillId="0" borderId="0" xfId="0" applyFont="1" applyAlignment="1">
      <alignment horizontal="left" vertical="center"/>
    </xf>
    <xf numFmtId="0" fontId="14" fillId="0" borderId="0" xfId="0" applyFont="1" applyAlignment="1">
      <alignment horizontal="left" vertical="center" wrapText="1"/>
    </xf>
    <xf numFmtId="0" fontId="21" fillId="0" borderId="0" xfId="0" applyFont="1"/>
    <xf numFmtId="1" fontId="21" fillId="0" borderId="0" xfId="0" applyNumberFormat="1" applyFont="1" applyAlignment="1">
      <alignment horizontal="right"/>
    </xf>
    <xf numFmtId="0" fontId="34" fillId="0" borderId="0" xfId="0" applyFont="1"/>
    <xf numFmtId="0" fontId="34" fillId="0" borderId="0" xfId="0" applyFont="1" applyAlignment="1">
      <alignment horizontal="right"/>
    </xf>
    <xf numFmtId="9" fontId="21" fillId="0" borderId="0" xfId="0" applyNumberFormat="1" applyFont="1" applyAlignment="1">
      <alignment horizontal="right"/>
    </xf>
    <xf numFmtId="0" fontId="21" fillId="0" borderId="0" xfId="0" applyFont="1" applyAlignment="1">
      <alignment horizontal="right"/>
    </xf>
    <xf numFmtId="167" fontId="21" fillId="0" borderId="0" xfId="0" applyNumberFormat="1" applyFont="1" applyAlignment="1">
      <alignment horizontal="right"/>
    </xf>
    <xf numFmtId="0" fontId="36" fillId="0" borderId="0" xfId="0" applyFont="1"/>
    <xf numFmtId="0" fontId="37" fillId="0" borderId="0" xfId="0" applyFont="1"/>
    <xf numFmtId="0" fontId="37" fillId="0" borderId="0" xfId="0" applyFont="1" applyAlignment="1">
      <alignment horizontal="right"/>
    </xf>
    <xf numFmtId="167" fontId="37" fillId="0" borderId="0" xfId="0" applyNumberFormat="1" applyFont="1" applyAlignment="1">
      <alignment horizontal="right"/>
    </xf>
    <xf numFmtId="0" fontId="14" fillId="0" borderId="0" xfId="0" applyFont="1" applyAlignment="1">
      <alignment horizontal="right"/>
    </xf>
    <xf numFmtId="167" fontId="14" fillId="0" borderId="0" xfId="0" applyNumberFormat="1" applyFon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200025</xdr:colOff>
      <xdr:row>24</xdr:row>
      <xdr:rowOff>161925</xdr:rowOff>
    </xdr:from>
    <xdr:ext cx="5534025" cy="2886075"/>
    <xdr:pic>
      <xdr:nvPicPr>
        <xdr:cNvPr id="2" name="image1.png" title="Imag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cs.google.com/spreadsheets/d/1Dy8S-rn5kgZUFr1v1pfXSQuplrZhsFUax25YerqGk10/edit" TargetMode="External"/><Relationship Id="rId3" Type="http://schemas.openxmlformats.org/officeDocument/2006/relationships/hyperlink" Target="https://docs.google.com/spreadsheets/d/1Dy8S-rn5kgZUFr1v1pfXSQuplrZhsFUax25YerqGk10/edit" TargetMode="External"/><Relationship Id="rId7" Type="http://schemas.openxmlformats.org/officeDocument/2006/relationships/hyperlink" Target="https://docs.google.com/spreadsheets/d/1Dy8S-rn5kgZUFr1v1pfXSQuplrZhsFUax25YerqGk10/edit" TargetMode="External"/><Relationship Id="rId2" Type="http://schemas.openxmlformats.org/officeDocument/2006/relationships/hyperlink" Target="https://informationisbeautiful.net/visualizations/food-waste/" TargetMode="External"/><Relationship Id="rId1" Type="http://schemas.openxmlformats.org/officeDocument/2006/relationships/hyperlink" Target="https://informationisbeautiful.net/data/" TargetMode="External"/><Relationship Id="rId6" Type="http://schemas.openxmlformats.org/officeDocument/2006/relationships/hyperlink" Target="https://docs.google.com/spreadsheets/d/1Dy8S-rn5kgZUFr1v1pfXSQuplrZhsFUax25YerqGk10/edit" TargetMode="External"/><Relationship Id="rId5" Type="http://schemas.openxmlformats.org/officeDocument/2006/relationships/hyperlink" Target="https://docs.google.com/spreadsheets/d/1Dy8S-rn5kgZUFr1v1pfXSQuplrZhsFUax25YerqGk10/edit" TargetMode="External"/><Relationship Id="rId4" Type="http://schemas.openxmlformats.org/officeDocument/2006/relationships/hyperlink" Target="https://docs.google.com/spreadsheets/d/1Dy8S-rn5kgZUFr1v1pfXSQuplrZhsFUax25YerqGk10/edit" TargetMode="External"/><Relationship Id="rId9" Type="http://schemas.openxmlformats.org/officeDocument/2006/relationships/hyperlink" Target="https://docs.google.com/spreadsheets/d/1Dy8S-rn5kgZUFr1v1pfXSQuplrZhsFUax25YerqGk10/edi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dailymail.co.uk/news/article-9729211/Nearly-half-UK-councils-dont-recycle-kitchen-leftovers.html" TargetMode="External"/><Relationship Id="rId13" Type="http://schemas.openxmlformats.org/officeDocument/2006/relationships/hyperlink" Target="https://www.unep.org/thinkeatsave/get-informed/worldwide-food-waste" TargetMode="External"/><Relationship Id="rId3" Type="http://schemas.openxmlformats.org/officeDocument/2006/relationships/hyperlink" Target="https://www.theguardian.com/news/2021/sep/04/how-food-waste-is-huge-contributor-to-climate-change" TargetMode="External"/><Relationship Id="rId7" Type="http://schemas.openxmlformats.org/officeDocument/2006/relationships/hyperlink" Target="https://www.dailymail.co.uk/news/article-9776305/Dozens-giant-UK-firms-pledge-slash-food-waste-30-CENT-victory-MoS.html" TargetMode="External"/><Relationship Id="rId12" Type="http://schemas.openxmlformats.org/officeDocument/2006/relationships/hyperlink" Target="https://data.worldbank.org/indicator/EN.ATM.GHGT.KT.CE?most_recent_value_desc=true" TargetMode="External"/><Relationship Id="rId2" Type="http://schemas.openxmlformats.org/officeDocument/2006/relationships/hyperlink" Target="https://wrap.org.uk/resources/report/food-surplus-and-waste-uk-key-facts" TargetMode="External"/><Relationship Id="rId1" Type="http://schemas.openxmlformats.org/officeDocument/2006/relationships/hyperlink" Target="https://wrap.org.uk/" TargetMode="External"/><Relationship Id="rId6" Type="http://schemas.openxmlformats.org/officeDocument/2006/relationships/hyperlink" Target="https://www.fao.org/3/i3347e/i3347e.pdf" TargetMode="External"/><Relationship Id="rId11" Type="http://schemas.openxmlformats.org/officeDocument/2006/relationships/hyperlink" Target="https://www.forbes.com/sites/niallmccarthy/2021/03/05/the-enormous-scale-of-global-food-waste-infographic/?sh=5f70c3ab26ac" TargetMode="External"/><Relationship Id="rId5" Type="http://schemas.openxmlformats.org/officeDocument/2006/relationships/hyperlink" Target="https://www.unep.org/regions/north-america/regional-initiatives/promoting-sustainable-lifestyles" TargetMode="External"/><Relationship Id="rId10" Type="http://schemas.openxmlformats.org/officeDocument/2006/relationships/hyperlink" Target="https://lovefoodhatewaste.com/blog" TargetMode="External"/><Relationship Id="rId4" Type="http://schemas.openxmlformats.org/officeDocument/2006/relationships/hyperlink" Target="https://www.unep.org/resources/report/unep-food-waste-index-report-2021" TargetMode="External"/><Relationship Id="rId9" Type="http://schemas.openxmlformats.org/officeDocument/2006/relationships/hyperlink" Target="https://lovefoodhatewaste.com/why-save-food" TargetMode="External"/><Relationship Id="rId14" Type="http://schemas.openxmlformats.org/officeDocument/2006/relationships/hyperlink" Target="https://www.usda.gov/foodlossandwast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dailymail.co.uk/news/article-9915343/Families-food-waste-soars-lockdown-ends-massive-43-drop-height-pandemic.html" TargetMode="External"/><Relationship Id="rId2" Type="http://schemas.openxmlformats.org/officeDocument/2006/relationships/hyperlink" Target="https://www.dailymail.co.uk/news/article-9915343/Families-food-waste-soars-lockdown-ends-massive-43-drop-height-pandemic.html" TargetMode="External"/><Relationship Id="rId1" Type="http://schemas.openxmlformats.org/officeDocument/2006/relationships/hyperlink" Target="https://www.un.org/sustainabledevelopment/sustainable-consumption-production/"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fao.org/3/i3347e/i3347e.pdf" TargetMode="External"/><Relationship Id="rId1" Type="http://schemas.openxmlformats.org/officeDocument/2006/relationships/hyperlink" Target="https://www.fao.org/3/i3347e/i3347e.pdf"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assets.publishing.service.gov.uk/government/uploads/system/uploads/attachment_data/file/862887/2018_Final_greenhouse_gas_emissions_statistical_release.pdf" TargetMode="External"/><Relationship Id="rId2" Type="http://schemas.openxmlformats.org/officeDocument/2006/relationships/hyperlink" Target="https://data.worldbank.org/indicator/EN.ATM.GHGT.KT.CE?most_recent_value_desc=true" TargetMode="External"/><Relationship Id="rId1" Type="http://schemas.openxmlformats.org/officeDocument/2006/relationships/hyperlink" Target="https://www.fao.org/3/i3347e/i3347e.pdf" TargetMode="External"/><Relationship Id="rId4"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s://wrap.org.uk/resources/report/food-surplus-and-waste-uk-key-facts"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rap.org.uk/" TargetMode="External"/><Relationship Id="rId2" Type="http://schemas.openxmlformats.org/officeDocument/2006/relationships/hyperlink" Target="https://wrap.org.uk/" TargetMode="External"/><Relationship Id="rId1" Type="http://schemas.openxmlformats.org/officeDocument/2006/relationships/hyperlink" Target="https://wrap.org.uk/" TargetMode="External"/><Relationship Id="rId4" Type="http://schemas.openxmlformats.org/officeDocument/2006/relationships/hyperlink" Target="https://wrap.org.uk/resources/report/food-surplus-and-waste-uk-key-facts"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unep.org/resources/report/unep-food-waste-index-report-20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16"/>
  <sheetViews>
    <sheetView tabSelected="1" workbookViewId="0"/>
  </sheetViews>
  <sheetFormatPr defaultColWidth="12.5703125" defaultRowHeight="15.75" customHeight="1"/>
  <cols>
    <col min="1" max="1" width="44.7109375" customWidth="1"/>
    <col min="2" max="2" width="25.42578125" customWidth="1"/>
  </cols>
  <sheetData>
    <row r="1" spans="1:4" ht="15.75" customHeight="1">
      <c r="A1" s="1" t="s">
        <v>0</v>
      </c>
      <c r="B1" s="2" t="s">
        <v>1</v>
      </c>
      <c r="C1" s="3"/>
      <c r="D1" s="3"/>
    </row>
    <row r="2" spans="1:4">
      <c r="A2" s="3" t="s">
        <v>2</v>
      </c>
      <c r="B2" s="3"/>
      <c r="C2" s="3"/>
      <c r="D2" s="3"/>
    </row>
    <row r="3" spans="1:4">
      <c r="A3" s="3"/>
      <c r="B3" s="3"/>
      <c r="C3" s="3"/>
      <c r="D3" s="3"/>
    </row>
    <row r="4" spans="1:4">
      <c r="A4" s="4" t="s">
        <v>3</v>
      </c>
      <c r="B4" s="5" t="s">
        <v>4</v>
      </c>
      <c r="C4" s="3"/>
      <c r="D4" s="3"/>
    </row>
    <row r="5" spans="1:4">
      <c r="A5" s="3"/>
      <c r="B5" s="3"/>
      <c r="C5" s="3"/>
      <c r="D5" s="3"/>
    </row>
    <row r="6" spans="1:4">
      <c r="A6" s="6" t="s">
        <v>5</v>
      </c>
      <c r="B6" s="6" t="s">
        <v>6</v>
      </c>
      <c r="C6" s="3"/>
      <c r="D6" s="3"/>
    </row>
    <row r="7" spans="1:4">
      <c r="A7" s="3" t="s">
        <v>7</v>
      </c>
      <c r="B7" s="7" t="s">
        <v>8</v>
      </c>
      <c r="C7" s="3"/>
      <c r="D7" s="3"/>
    </row>
    <row r="8" spans="1:4">
      <c r="A8" s="3" t="s">
        <v>9</v>
      </c>
      <c r="B8" s="7" t="s">
        <v>10</v>
      </c>
      <c r="C8" s="3"/>
      <c r="D8" s="3"/>
    </row>
    <row r="9" spans="1:4">
      <c r="A9" s="3" t="s">
        <v>11</v>
      </c>
      <c r="B9" s="7" t="s">
        <v>12</v>
      </c>
      <c r="C9" s="3"/>
      <c r="D9" s="3"/>
    </row>
    <row r="10" spans="1:4">
      <c r="A10" s="3" t="s">
        <v>13</v>
      </c>
      <c r="B10" s="7" t="s">
        <v>14</v>
      </c>
      <c r="C10" s="3"/>
      <c r="D10" s="3"/>
    </row>
    <row r="11" spans="1:4">
      <c r="A11" s="3" t="s">
        <v>15</v>
      </c>
      <c r="B11" s="7" t="s">
        <v>16</v>
      </c>
      <c r="C11" s="3"/>
      <c r="D11" s="3"/>
    </row>
    <row r="12" spans="1:4">
      <c r="A12" s="3" t="s">
        <v>17</v>
      </c>
      <c r="B12" s="7" t="s">
        <v>18</v>
      </c>
      <c r="C12" s="3"/>
      <c r="D12" s="3"/>
    </row>
    <row r="13" spans="1:4">
      <c r="A13" s="3" t="s">
        <v>19</v>
      </c>
      <c r="B13" s="7" t="s">
        <v>20</v>
      </c>
      <c r="C13" s="3"/>
      <c r="D13" s="3"/>
    </row>
    <row r="14" spans="1:4">
      <c r="A14" s="3"/>
      <c r="B14" s="3"/>
      <c r="C14" s="3"/>
      <c r="D14" s="3"/>
    </row>
    <row r="15" spans="1:4">
      <c r="A15" s="3"/>
      <c r="B15" s="3"/>
      <c r="C15" s="3"/>
      <c r="D15" s="3"/>
    </row>
    <row r="16" spans="1:4">
      <c r="A16" s="3"/>
      <c r="B16" s="3"/>
      <c r="C16" s="3"/>
      <c r="D16" s="3"/>
    </row>
  </sheetData>
  <hyperlinks>
    <hyperlink ref="B1" r:id="rId1" xr:uid="{00000000-0004-0000-0000-000000000000}"/>
    <hyperlink ref="B4" r:id="rId2" xr:uid="{00000000-0004-0000-0000-000001000000}"/>
    <hyperlink ref="B7" r:id="rId3" location="gid=1678377018" xr:uid="{00000000-0004-0000-0000-000002000000}"/>
    <hyperlink ref="B8" r:id="rId4" location="gid=897695959" xr:uid="{00000000-0004-0000-0000-000003000000}"/>
    <hyperlink ref="B9" r:id="rId5" location="gid=49483856" xr:uid="{00000000-0004-0000-0000-000004000000}"/>
    <hyperlink ref="B10" r:id="rId6" location="gid=2144739313" xr:uid="{00000000-0004-0000-0000-000005000000}"/>
    <hyperlink ref="B11" r:id="rId7" location="gid=121020912" xr:uid="{00000000-0004-0000-0000-000006000000}"/>
    <hyperlink ref="B12" r:id="rId8" location="gid=1935830857" xr:uid="{00000000-0004-0000-0000-000007000000}"/>
    <hyperlink ref="B13" r:id="rId9" location="gid=1595749477" xr:uid="{00000000-0004-0000-0000-000008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12"/>
  <sheetViews>
    <sheetView workbookViewId="0"/>
  </sheetViews>
  <sheetFormatPr defaultColWidth="12.5703125" defaultRowHeight="15.75" customHeight="1"/>
  <cols>
    <col min="1" max="1" width="39.42578125" customWidth="1"/>
    <col min="2" max="2" width="59.42578125" customWidth="1"/>
    <col min="3" max="3" width="27.140625" customWidth="1"/>
  </cols>
  <sheetData>
    <row r="1" spans="1:3">
      <c r="A1" s="6" t="s">
        <v>7</v>
      </c>
      <c r="B1" s="8"/>
      <c r="C1" s="3"/>
    </row>
    <row r="2" spans="1:3">
      <c r="A2" s="3" t="s">
        <v>21</v>
      </c>
      <c r="B2" s="8" t="s">
        <v>22</v>
      </c>
      <c r="C2" s="7" t="s">
        <v>23</v>
      </c>
    </row>
    <row r="3" spans="1:3">
      <c r="A3" s="3" t="s">
        <v>24</v>
      </c>
      <c r="B3" s="9" t="s">
        <v>25</v>
      </c>
      <c r="C3" s="3"/>
    </row>
    <row r="4" spans="1:3">
      <c r="A4" s="3" t="s">
        <v>26</v>
      </c>
      <c r="B4" s="10" t="s">
        <v>27</v>
      </c>
      <c r="C4" s="9" t="s">
        <v>28</v>
      </c>
    </row>
    <row r="5" spans="1:3">
      <c r="A5" s="3" t="s">
        <v>29</v>
      </c>
      <c r="B5" s="9" t="s">
        <v>30</v>
      </c>
      <c r="C5" s="3"/>
    </row>
    <row r="6" spans="1:3">
      <c r="A6" s="3" t="s">
        <v>31</v>
      </c>
      <c r="B6" s="9" t="s">
        <v>32</v>
      </c>
      <c r="C6" s="9" t="s">
        <v>33</v>
      </c>
    </row>
    <row r="7" spans="1:3">
      <c r="A7" s="3" t="s">
        <v>34</v>
      </c>
      <c r="B7" s="9" t="s">
        <v>35</v>
      </c>
      <c r="C7" s="9" t="s">
        <v>36</v>
      </c>
    </row>
    <row r="8" spans="1:3">
      <c r="A8" s="3" t="s">
        <v>37</v>
      </c>
      <c r="B8" s="11" t="s">
        <v>38</v>
      </c>
      <c r="C8" s="3"/>
    </row>
    <row r="9" spans="1:3">
      <c r="A9" s="3" t="s">
        <v>39</v>
      </c>
      <c r="B9" s="12" t="s">
        <v>40</v>
      </c>
      <c r="C9" s="3"/>
    </row>
    <row r="10" spans="1:3">
      <c r="A10" s="3" t="s">
        <v>41</v>
      </c>
      <c r="B10" s="13" t="s">
        <v>42</v>
      </c>
      <c r="C10" s="3"/>
    </row>
    <row r="11" spans="1:3">
      <c r="A11" s="3" t="s">
        <v>43</v>
      </c>
      <c r="B11" s="13" t="s">
        <v>44</v>
      </c>
      <c r="C11" s="3"/>
    </row>
    <row r="12" spans="1:3">
      <c r="A12" s="3"/>
      <c r="B12" s="3"/>
      <c r="C12" s="3"/>
    </row>
  </sheetData>
  <hyperlinks>
    <hyperlink ref="B2" r:id="rId1" xr:uid="{00000000-0004-0000-0100-000000000000}"/>
    <hyperlink ref="C2" r:id="rId2" xr:uid="{00000000-0004-0000-0100-000001000000}"/>
    <hyperlink ref="B3" r:id="rId3" xr:uid="{00000000-0004-0000-0100-000002000000}"/>
    <hyperlink ref="B4" r:id="rId4" xr:uid="{00000000-0004-0000-0100-000003000000}"/>
    <hyperlink ref="C4" r:id="rId5" xr:uid="{00000000-0004-0000-0100-000004000000}"/>
    <hyperlink ref="B5" r:id="rId6" xr:uid="{00000000-0004-0000-0100-000005000000}"/>
    <hyperlink ref="B6" r:id="rId7" xr:uid="{00000000-0004-0000-0100-000006000000}"/>
    <hyperlink ref="C6" r:id="rId8" xr:uid="{00000000-0004-0000-0100-000007000000}"/>
    <hyperlink ref="B7" r:id="rId9" xr:uid="{00000000-0004-0000-0100-000008000000}"/>
    <hyperlink ref="C7" r:id="rId10" xr:uid="{00000000-0004-0000-0100-000009000000}"/>
    <hyperlink ref="B8" r:id="rId11" xr:uid="{00000000-0004-0000-0100-00000A000000}"/>
    <hyperlink ref="B9" r:id="rId12" xr:uid="{00000000-0004-0000-0100-00000B000000}"/>
    <hyperlink ref="B10" r:id="rId13" xr:uid="{00000000-0004-0000-0100-00000C000000}"/>
    <hyperlink ref="B11" r:id="rId14" xr:uid="{00000000-0004-0000-0100-00000D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305"/>
  <sheetViews>
    <sheetView workbookViewId="0">
      <pane ySplit="1" topLeftCell="A2" activePane="bottomLeft" state="frozen"/>
      <selection pane="bottomLeft" activeCell="B3" sqref="B3"/>
    </sheetView>
  </sheetViews>
  <sheetFormatPr defaultColWidth="12.5703125" defaultRowHeight="15.75" customHeight="1"/>
  <cols>
    <col min="1" max="1" width="49.28515625" customWidth="1"/>
    <col min="2" max="2" width="64.28515625" customWidth="1"/>
    <col min="3" max="3" width="28.42578125" customWidth="1"/>
  </cols>
  <sheetData>
    <row r="1" spans="1:3" ht="12.75">
      <c r="A1" s="14"/>
      <c r="B1" s="14"/>
      <c r="C1" s="15"/>
    </row>
    <row r="2" spans="1:3" ht="12.75">
      <c r="A2" s="16"/>
      <c r="B2" s="16"/>
      <c r="C2" s="15"/>
    </row>
    <row r="3" spans="1:3" ht="11.25" customHeight="1">
      <c r="A3" s="17"/>
      <c r="B3" s="17"/>
      <c r="C3" s="18"/>
    </row>
    <row r="4" spans="1:3" ht="18">
      <c r="A4" s="19" t="s">
        <v>45</v>
      </c>
      <c r="B4" s="14"/>
      <c r="C4" s="15"/>
    </row>
    <row r="5" spans="1:3" ht="12.75">
      <c r="A5" s="20"/>
      <c r="B5" s="20" t="s">
        <v>46</v>
      </c>
      <c r="C5" s="15"/>
    </row>
    <row r="6" spans="1:3" ht="12.75">
      <c r="A6" s="14"/>
      <c r="B6" s="14" t="s">
        <v>47</v>
      </c>
      <c r="C6" s="15" t="s">
        <v>48</v>
      </c>
    </row>
    <row r="7" spans="1:3" ht="12.75">
      <c r="A7" s="14"/>
      <c r="B7" s="14" t="s">
        <v>49</v>
      </c>
      <c r="C7" s="15"/>
    </row>
    <row r="8" spans="1:3" ht="12.75">
      <c r="A8" s="14"/>
      <c r="B8" s="14"/>
      <c r="C8" s="15"/>
    </row>
    <row r="9" spans="1:3" ht="25.5">
      <c r="A9" s="20"/>
      <c r="B9" s="20" t="s">
        <v>50</v>
      </c>
      <c r="C9" s="15"/>
    </row>
    <row r="10" spans="1:3" ht="12.75">
      <c r="A10" s="14"/>
      <c r="B10" s="14" t="s">
        <v>51</v>
      </c>
      <c r="C10" s="15"/>
    </row>
    <row r="11" spans="1:3" ht="12.75">
      <c r="A11" s="14"/>
      <c r="B11" s="14"/>
      <c r="C11" s="15"/>
    </row>
    <row r="12" spans="1:3" ht="25.5">
      <c r="A12" s="20"/>
      <c r="B12" s="20" t="s">
        <v>52</v>
      </c>
      <c r="C12" s="15"/>
    </row>
    <row r="13" spans="1:3" ht="12.75">
      <c r="A13" s="14"/>
      <c r="B13" s="20" t="s">
        <v>53</v>
      </c>
      <c r="C13" s="15"/>
    </row>
    <row r="14" spans="1:3" ht="12.75">
      <c r="A14" s="21"/>
      <c r="B14" s="22"/>
      <c r="C14" s="3"/>
    </row>
    <row r="15" spans="1:3" ht="12.75">
      <c r="A15" s="3"/>
      <c r="B15" s="21" t="s">
        <v>54</v>
      </c>
      <c r="C15" s="3" t="s">
        <v>55</v>
      </c>
    </row>
    <row r="16" spans="1:3" ht="12.75">
      <c r="A16" s="3"/>
      <c r="B16" s="21"/>
      <c r="C16" s="3"/>
    </row>
    <row r="17" spans="1:3" ht="8.25" customHeight="1">
      <c r="A17" s="23"/>
      <c r="B17" s="23"/>
      <c r="C17" s="24"/>
    </row>
    <row r="18" spans="1:3" ht="18">
      <c r="A18" s="19" t="s">
        <v>56</v>
      </c>
      <c r="B18" s="25"/>
      <c r="C18" s="15"/>
    </row>
    <row r="19" spans="1:3" ht="12.75">
      <c r="A19" s="14"/>
      <c r="B19" s="14"/>
      <c r="C19" s="25"/>
    </row>
    <row r="20" spans="1:3" ht="25.5">
      <c r="A20" s="14" t="s">
        <v>57</v>
      </c>
      <c r="B20" s="14" t="s">
        <v>58</v>
      </c>
      <c r="C20" s="25"/>
    </row>
    <row r="21" spans="1:3" ht="12.75">
      <c r="A21" s="14"/>
      <c r="B21" s="14"/>
      <c r="C21" s="25"/>
    </row>
    <row r="22" spans="1:3" ht="12.75">
      <c r="A22" s="20" t="s">
        <v>59</v>
      </c>
      <c r="B22" s="14"/>
      <c r="C22" s="25"/>
    </row>
    <row r="23" spans="1:3" ht="12.75">
      <c r="A23" s="14" t="s">
        <v>60</v>
      </c>
      <c r="B23" s="14" t="s">
        <v>61</v>
      </c>
      <c r="C23" s="15"/>
    </row>
    <row r="24" spans="1:3" ht="12.75">
      <c r="A24" s="14" t="s">
        <v>62</v>
      </c>
      <c r="B24" s="14" t="s">
        <v>63</v>
      </c>
      <c r="C24" s="15"/>
    </row>
    <row r="25" spans="1:3" ht="25.5">
      <c r="A25" s="14" t="s">
        <v>64</v>
      </c>
      <c r="B25" s="14" t="s">
        <v>65</v>
      </c>
      <c r="C25" s="25"/>
    </row>
    <row r="26" spans="1:3" ht="12.75">
      <c r="A26" s="14" t="s">
        <v>66</v>
      </c>
      <c r="B26" s="14" t="s">
        <v>67</v>
      </c>
      <c r="C26" s="15"/>
    </row>
    <row r="27" spans="1:3" ht="12.75">
      <c r="A27" s="21" t="s">
        <v>68</v>
      </c>
      <c r="B27" s="3"/>
      <c r="C27" s="3"/>
    </row>
    <row r="28" spans="1:3" ht="12.75">
      <c r="A28" s="14" t="s">
        <v>69</v>
      </c>
      <c r="B28" s="14" t="s">
        <v>70</v>
      </c>
      <c r="C28" s="15"/>
    </row>
    <row r="29" spans="1:3" ht="12.75">
      <c r="A29" s="14"/>
      <c r="B29" s="14"/>
      <c r="C29" s="25"/>
    </row>
    <row r="30" spans="1:3" ht="12.75">
      <c r="A30" s="14"/>
      <c r="B30" s="14"/>
      <c r="C30" s="25"/>
    </row>
    <row r="31" spans="1:3" ht="25.5">
      <c r="A31" s="14" t="s">
        <v>71</v>
      </c>
      <c r="B31" s="14" t="s">
        <v>72</v>
      </c>
      <c r="C31" s="25"/>
    </row>
    <row r="32" spans="1:3" ht="12.75">
      <c r="A32" s="14"/>
      <c r="B32" s="26" t="s">
        <v>73</v>
      </c>
      <c r="C32" s="3"/>
    </row>
    <row r="33" spans="1:3" ht="25.5">
      <c r="A33" s="14"/>
      <c r="B33" s="14" t="s">
        <v>74</v>
      </c>
      <c r="C33" s="15"/>
    </row>
    <row r="34" spans="1:3" ht="38.25">
      <c r="A34" s="14" t="s">
        <v>75</v>
      </c>
      <c r="B34" s="14" t="s">
        <v>76</v>
      </c>
      <c r="C34" s="15"/>
    </row>
    <row r="35" spans="1:3" ht="38.25">
      <c r="A35" s="14"/>
      <c r="B35" s="27" t="s">
        <v>77</v>
      </c>
      <c r="C35" s="15"/>
    </row>
    <row r="36" spans="1:3" ht="12.75">
      <c r="A36" s="25" t="s">
        <v>78</v>
      </c>
      <c r="B36" s="25"/>
      <c r="C36" s="15"/>
    </row>
    <row r="37" spans="1:3" ht="25.5">
      <c r="A37" s="14"/>
      <c r="B37" s="14" t="s">
        <v>79</v>
      </c>
      <c r="C37" s="15"/>
    </row>
    <row r="38" spans="1:3" ht="12.75">
      <c r="A38" s="20"/>
      <c r="B38" s="20"/>
      <c r="C38" s="15"/>
    </row>
    <row r="39" spans="1:3" ht="38.25">
      <c r="A39" s="14" t="s">
        <v>80</v>
      </c>
      <c r="B39" s="14" t="s">
        <v>81</v>
      </c>
      <c r="C39" s="15"/>
    </row>
    <row r="40" spans="1:3" ht="12.75">
      <c r="A40" s="20"/>
      <c r="B40" s="20"/>
      <c r="C40" s="15"/>
    </row>
    <row r="41" spans="1:3" ht="12.75">
      <c r="A41" s="20" t="s">
        <v>82</v>
      </c>
      <c r="B41" s="25"/>
      <c r="C41" s="15"/>
    </row>
    <row r="42" spans="1:3" ht="12.75">
      <c r="A42" s="14" t="s">
        <v>83</v>
      </c>
      <c r="B42" s="25"/>
      <c r="C42" s="15"/>
    </row>
    <row r="43" spans="1:3" ht="12.75">
      <c r="A43" s="14" t="s">
        <v>84</v>
      </c>
      <c r="B43" s="25" t="s">
        <v>85</v>
      </c>
      <c r="C43" s="15"/>
    </row>
    <row r="44" spans="1:3" ht="12.75">
      <c r="A44" s="14" t="s">
        <v>86</v>
      </c>
      <c r="B44" s="25"/>
      <c r="C44" s="15"/>
    </row>
    <row r="45" spans="1:3" ht="12.75">
      <c r="A45" s="14" t="s">
        <v>87</v>
      </c>
      <c r="B45" s="25"/>
      <c r="C45" s="15"/>
    </row>
    <row r="46" spans="1:3" ht="12.75">
      <c r="A46" s="14"/>
      <c r="B46" s="25"/>
      <c r="C46" s="15"/>
    </row>
    <row r="47" spans="1:3" ht="12.75">
      <c r="A47" s="14" t="s">
        <v>88</v>
      </c>
      <c r="B47" s="25"/>
      <c r="C47" s="15"/>
    </row>
    <row r="48" spans="1:3" ht="12.75">
      <c r="A48" s="14" t="s">
        <v>89</v>
      </c>
      <c r="B48" s="25"/>
      <c r="C48" s="15"/>
    </row>
    <row r="49" spans="1:3" ht="12.75">
      <c r="A49" s="14" t="s">
        <v>90</v>
      </c>
      <c r="B49" s="25"/>
      <c r="C49" s="15"/>
    </row>
    <row r="50" spans="1:3" ht="12.75">
      <c r="A50" s="14" t="s">
        <v>91</v>
      </c>
      <c r="B50" s="25"/>
      <c r="C50" s="15"/>
    </row>
    <row r="51" spans="1:3" ht="12.75">
      <c r="A51" s="14" t="s">
        <v>92</v>
      </c>
      <c r="B51" s="25" t="s">
        <v>93</v>
      </c>
      <c r="C51" s="15"/>
    </row>
    <row r="52" spans="1:3" ht="12.75">
      <c r="A52" s="14" t="s">
        <v>94</v>
      </c>
      <c r="B52" s="25" t="s">
        <v>95</v>
      </c>
      <c r="C52" s="15"/>
    </row>
    <row r="53" spans="1:3" ht="12.75">
      <c r="A53" s="14" t="s">
        <v>96</v>
      </c>
      <c r="B53" s="25"/>
      <c r="C53" s="15"/>
    </row>
    <row r="54" spans="1:3" ht="12.75">
      <c r="A54" s="14" t="s">
        <v>97</v>
      </c>
      <c r="B54" s="25"/>
      <c r="C54" s="15"/>
    </row>
    <row r="55" spans="1:3" ht="12.75">
      <c r="A55" s="14" t="s">
        <v>98</v>
      </c>
      <c r="B55" s="25"/>
      <c r="C55" s="15"/>
    </row>
    <row r="56" spans="1:3" ht="12.75">
      <c r="A56" s="14"/>
      <c r="B56" s="14"/>
      <c r="C56" s="15"/>
    </row>
    <row r="57" spans="1:3" ht="12.75">
      <c r="A57" s="20" t="s">
        <v>99</v>
      </c>
      <c r="B57" s="14"/>
      <c r="C57" s="15"/>
    </row>
    <row r="58" spans="1:3" ht="12.75">
      <c r="A58" s="14" t="s">
        <v>100</v>
      </c>
      <c r="B58" s="25"/>
      <c r="C58" s="15"/>
    </row>
    <row r="59" spans="1:3" ht="25.5">
      <c r="A59" s="14" t="s">
        <v>101</v>
      </c>
      <c r="B59" s="14"/>
      <c r="C59" s="15"/>
    </row>
    <row r="60" spans="1:3" ht="12.75">
      <c r="A60" s="14" t="s">
        <v>102</v>
      </c>
      <c r="B60" s="25"/>
      <c r="C60" s="25"/>
    </row>
    <row r="61" spans="1:3" ht="25.5">
      <c r="A61" s="14" t="s">
        <v>103</v>
      </c>
      <c r="B61" s="25"/>
      <c r="C61" s="25"/>
    </row>
    <row r="62" spans="1:3" ht="12.75">
      <c r="A62" s="14"/>
      <c r="B62" s="25"/>
      <c r="C62" s="25"/>
    </row>
    <row r="63" spans="1:3" ht="12.75">
      <c r="A63" s="20" t="s">
        <v>104</v>
      </c>
      <c r="B63" s="15"/>
      <c r="C63" s="15"/>
    </row>
    <row r="64" spans="1:3" ht="12.75">
      <c r="A64" s="14" t="s">
        <v>105</v>
      </c>
      <c r="B64" s="15" t="s">
        <v>106</v>
      </c>
      <c r="C64" s="15"/>
    </row>
    <row r="65" spans="1:3" ht="12.75">
      <c r="A65" s="14" t="s">
        <v>107</v>
      </c>
      <c r="B65" s="15" t="s">
        <v>108</v>
      </c>
      <c r="C65" s="15"/>
    </row>
    <row r="66" spans="1:3" ht="12.75">
      <c r="A66" s="14" t="s">
        <v>109</v>
      </c>
      <c r="B66" s="15"/>
      <c r="C66" s="15"/>
    </row>
    <row r="67" spans="1:3" ht="12.75">
      <c r="A67" s="14" t="s">
        <v>110</v>
      </c>
      <c r="B67" s="15"/>
      <c r="C67" s="15"/>
    </row>
    <row r="68" spans="1:3" ht="12.75">
      <c r="A68" s="14" t="s">
        <v>111</v>
      </c>
      <c r="B68" s="15" t="s">
        <v>112</v>
      </c>
      <c r="C68" s="15"/>
    </row>
    <row r="69" spans="1:3" ht="12.75">
      <c r="A69" s="14" t="s">
        <v>113</v>
      </c>
      <c r="B69" s="15" t="s">
        <v>114</v>
      </c>
      <c r="C69" s="15"/>
    </row>
    <row r="70" spans="1:3" ht="12.75">
      <c r="A70" s="14" t="s">
        <v>115</v>
      </c>
      <c r="B70" s="15" t="s">
        <v>116</v>
      </c>
      <c r="C70" s="15"/>
    </row>
    <row r="71" spans="1:3" ht="12.75">
      <c r="A71" s="14"/>
      <c r="B71" s="14"/>
      <c r="C71" s="15"/>
    </row>
    <row r="72" spans="1:3" ht="25.5">
      <c r="A72" s="20" t="s">
        <v>117</v>
      </c>
      <c r="B72" s="14"/>
      <c r="C72" s="15"/>
    </row>
    <row r="73" spans="1:3" ht="12.75">
      <c r="A73" s="14"/>
      <c r="B73" s="14"/>
      <c r="C73" s="15"/>
    </row>
    <row r="74" spans="1:3" ht="8.25" customHeight="1">
      <c r="A74" s="23"/>
      <c r="B74" s="23"/>
      <c r="C74" s="24"/>
    </row>
    <row r="75" spans="1:3" ht="18">
      <c r="A75" s="19" t="s">
        <v>118</v>
      </c>
      <c r="B75" s="25"/>
      <c r="C75" s="15"/>
    </row>
    <row r="76" spans="1:3" ht="25.5">
      <c r="A76" s="28" t="s">
        <v>119</v>
      </c>
      <c r="B76" s="3"/>
      <c r="C76" s="15"/>
    </row>
    <row r="77" spans="1:3" ht="12.75">
      <c r="A77" s="14"/>
      <c r="B77" s="14"/>
      <c r="C77" s="15"/>
    </row>
    <row r="78" spans="1:3" ht="25.5">
      <c r="A78" s="29" t="s">
        <v>120</v>
      </c>
      <c r="B78" s="21" t="s">
        <v>121</v>
      </c>
      <c r="C78" s="3"/>
    </row>
    <row r="79" spans="1:3" ht="12.75">
      <c r="A79" s="14" t="s">
        <v>122</v>
      </c>
      <c r="B79" s="20"/>
      <c r="C79" s="15"/>
    </row>
    <row r="80" spans="1:3" ht="12.75">
      <c r="A80" s="14" t="s">
        <v>123</v>
      </c>
      <c r="B80" s="20"/>
      <c r="C80" s="15"/>
    </row>
    <row r="81" spans="1:3" ht="12.75">
      <c r="A81" s="20"/>
      <c r="B81" s="20"/>
      <c r="C81" s="15"/>
    </row>
    <row r="82" spans="1:3" ht="12.75">
      <c r="A82" s="3"/>
      <c r="B82" s="30" t="s">
        <v>124</v>
      </c>
      <c r="C82" s="3"/>
    </row>
    <row r="83" spans="1:3" ht="12.75">
      <c r="A83" s="3"/>
      <c r="B83" s="21" t="s">
        <v>125</v>
      </c>
      <c r="C83" s="3"/>
    </row>
    <row r="84" spans="1:3" ht="25.5">
      <c r="A84" s="3"/>
      <c r="B84" s="30" t="s">
        <v>126</v>
      </c>
      <c r="C84" s="3"/>
    </row>
    <row r="85" spans="1:3" ht="12.75">
      <c r="A85" s="20"/>
      <c r="B85" s="20"/>
      <c r="C85" s="15"/>
    </row>
    <row r="86" spans="1:3" ht="12.75">
      <c r="A86" s="20" t="s">
        <v>127</v>
      </c>
      <c r="B86" s="20" t="s">
        <v>128</v>
      </c>
      <c r="C86" s="15"/>
    </row>
    <row r="87" spans="1:3" ht="25.5">
      <c r="A87" s="14"/>
      <c r="B87" s="14" t="s">
        <v>129</v>
      </c>
      <c r="C87" s="15"/>
    </row>
    <row r="88" spans="1:3" ht="25.5">
      <c r="A88" s="14"/>
      <c r="B88" s="14" t="s">
        <v>130</v>
      </c>
      <c r="C88" s="15"/>
    </row>
    <row r="89" spans="1:3" ht="25.5">
      <c r="A89" s="14"/>
      <c r="B89" s="14" t="s">
        <v>131</v>
      </c>
      <c r="C89" s="15"/>
    </row>
    <row r="90" spans="1:3" ht="12.75">
      <c r="A90" s="14"/>
      <c r="B90" s="14" t="s">
        <v>132</v>
      </c>
      <c r="C90" s="15"/>
    </row>
    <row r="91" spans="1:3" ht="38.25">
      <c r="A91" s="14"/>
      <c r="B91" s="14" t="s">
        <v>133</v>
      </c>
      <c r="C91" s="15"/>
    </row>
    <row r="92" spans="1:3" ht="25.5">
      <c r="A92" s="14"/>
      <c r="B92" s="14" t="s">
        <v>134</v>
      </c>
      <c r="C92" s="15"/>
    </row>
    <row r="93" spans="1:3" ht="38.25">
      <c r="A93" s="14"/>
      <c r="B93" s="14" t="s">
        <v>135</v>
      </c>
      <c r="C93" s="15"/>
    </row>
    <row r="94" spans="1:3" ht="12.75">
      <c r="A94" s="14"/>
      <c r="B94" s="14" t="s">
        <v>136</v>
      </c>
      <c r="C94" s="15"/>
    </row>
    <row r="95" spans="1:3" ht="12.75">
      <c r="A95" s="20"/>
      <c r="B95" s="20"/>
      <c r="C95" s="15"/>
    </row>
    <row r="96" spans="1:3" ht="12.75">
      <c r="A96" s="20"/>
      <c r="B96" s="20" t="s">
        <v>137</v>
      </c>
      <c r="C96" s="15"/>
    </row>
    <row r="97" spans="1:3" ht="25.5">
      <c r="A97" s="14"/>
      <c r="B97" s="14" t="s">
        <v>138</v>
      </c>
      <c r="C97" s="15"/>
    </row>
    <row r="98" spans="1:3" ht="25.5">
      <c r="A98" s="14"/>
      <c r="B98" s="14" t="s">
        <v>139</v>
      </c>
      <c r="C98" s="15"/>
    </row>
    <row r="99" spans="1:3" ht="25.5">
      <c r="A99" s="14"/>
      <c r="B99" s="14" t="s">
        <v>140</v>
      </c>
      <c r="C99" s="15"/>
    </row>
    <row r="100" spans="1:3" ht="12.75">
      <c r="A100" s="14"/>
      <c r="B100" s="14" t="s">
        <v>141</v>
      </c>
      <c r="C100" s="15"/>
    </row>
    <row r="101" spans="1:3" ht="12.75">
      <c r="A101" s="14"/>
      <c r="B101" s="14" t="s">
        <v>142</v>
      </c>
      <c r="C101" s="15"/>
    </row>
    <row r="102" spans="1:3" ht="12.75">
      <c r="A102" s="14"/>
      <c r="B102" s="14" t="s">
        <v>143</v>
      </c>
      <c r="C102" s="15"/>
    </row>
    <row r="103" spans="1:3" ht="25.5">
      <c r="A103" s="14"/>
      <c r="B103" s="14" t="s">
        <v>144</v>
      </c>
      <c r="C103" s="15"/>
    </row>
    <row r="104" spans="1:3" ht="12.75">
      <c r="A104" s="14"/>
      <c r="B104" s="14" t="s">
        <v>145</v>
      </c>
      <c r="C104" s="15"/>
    </row>
    <row r="105" spans="1:3" ht="51">
      <c r="A105" s="14"/>
      <c r="B105" s="14" t="s">
        <v>146</v>
      </c>
      <c r="C105" s="15"/>
    </row>
    <row r="106" spans="1:3" ht="12.75">
      <c r="A106" s="14"/>
      <c r="B106" s="14" t="s">
        <v>147</v>
      </c>
      <c r="C106" s="15"/>
    </row>
    <row r="107" spans="1:3" ht="25.5">
      <c r="A107" s="14"/>
      <c r="B107" s="14" t="s">
        <v>148</v>
      </c>
      <c r="C107" s="15"/>
    </row>
    <row r="108" spans="1:3" ht="25.5">
      <c r="A108" s="14"/>
      <c r="B108" s="14" t="s">
        <v>149</v>
      </c>
      <c r="C108" s="15"/>
    </row>
    <row r="109" spans="1:3" ht="12.75">
      <c r="A109" s="14"/>
      <c r="B109" s="14" t="s">
        <v>150</v>
      </c>
      <c r="C109" s="15"/>
    </row>
    <row r="110" spans="1:3" ht="25.5">
      <c r="A110" s="14"/>
      <c r="B110" s="14" t="s">
        <v>151</v>
      </c>
      <c r="C110" s="15"/>
    </row>
    <row r="111" spans="1:3" ht="25.5">
      <c r="A111" s="14"/>
      <c r="B111" s="14" t="s">
        <v>152</v>
      </c>
      <c r="C111" s="15"/>
    </row>
    <row r="112" spans="1:3" ht="51">
      <c r="A112" s="14"/>
      <c r="B112" s="14" t="s">
        <v>153</v>
      </c>
      <c r="C112" s="15"/>
    </row>
    <row r="113" spans="1:3" ht="12.75">
      <c r="A113" s="20"/>
      <c r="B113" s="20"/>
      <c r="C113" s="15"/>
    </row>
    <row r="114" spans="1:3" ht="12.75">
      <c r="A114" s="20"/>
      <c r="B114" s="20" t="s">
        <v>154</v>
      </c>
      <c r="C114" s="15"/>
    </row>
    <row r="115" spans="1:3" ht="25.5">
      <c r="A115" s="14"/>
      <c r="B115" s="14" t="s">
        <v>155</v>
      </c>
      <c r="C115" s="15"/>
    </row>
    <row r="116" spans="1:3" ht="12.75">
      <c r="A116" s="14"/>
      <c r="B116" s="14" t="s">
        <v>156</v>
      </c>
      <c r="C116" s="15"/>
    </row>
    <row r="117" spans="1:3" ht="25.5">
      <c r="A117" s="14"/>
      <c r="B117" s="14" t="s">
        <v>157</v>
      </c>
      <c r="C117" s="15"/>
    </row>
    <row r="118" spans="1:3" ht="12.75">
      <c r="A118" s="20"/>
      <c r="B118" s="20"/>
      <c r="C118" s="15"/>
    </row>
    <row r="119" spans="1:3" ht="12.75">
      <c r="A119" s="20"/>
      <c r="B119" s="20" t="s">
        <v>158</v>
      </c>
      <c r="C119" s="15"/>
    </row>
    <row r="120" spans="1:3" ht="51">
      <c r="A120" s="14"/>
      <c r="B120" s="14" t="s">
        <v>159</v>
      </c>
      <c r="C120" s="15"/>
    </row>
    <row r="121" spans="1:3" ht="12.75">
      <c r="A121" s="20"/>
      <c r="B121" s="20"/>
      <c r="C121" s="15"/>
    </row>
    <row r="122" spans="1:3" ht="12.75">
      <c r="A122" s="20"/>
      <c r="B122" s="20" t="s">
        <v>160</v>
      </c>
      <c r="C122" s="15"/>
    </row>
    <row r="123" spans="1:3" ht="12.75">
      <c r="A123" s="14"/>
      <c r="B123" s="14" t="s">
        <v>161</v>
      </c>
      <c r="C123" s="15"/>
    </row>
    <row r="124" spans="1:3" ht="12.75">
      <c r="A124" s="14"/>
      <c r="B124" s="14" t="s">
        <v>162</v>
      </c>
      <c r="C124" s="15"/>
    </row>
    <row r="125" spans="1:3" ht="12.75">
      <c r="A125" s="14"/>
      <c r="B125" s="14" t="s">
        <v>163</v>
      </c>
      <c r="C125" s="15"/>
    </row>
    <row r="126" spans="1:3" ht="12.75">
      <c r="A126" s="14"/>
      <c r="B126" s="14" t="s">
        <v>164</v>
      </c>
      <c r="C126" s="15"/>
    </row>
    <row r="127" spans="1:3" ht="25.5">
      <c r="A127" s="14"/>
      <c r="B127" s="14" t="s">
        <v>165</v>
      </c>
      <c r="C127" s="15"/>
    </row>
    <row r="128" spans="1:3" ht="12.75">
      <c r="A128" s="14"/>
      <c r="B128" s="14" t="s">
        <v>166</v>
      </c>
      <c r="C128" s="15"/>
    </row>
    <row r="129" spans="1:3" ht="25.5">
      <c r="A129" s="14"/>
      <c r="B129" s="14" t="s">
        <v>167</v>
      </c>
      <c r="C129" s="15"/>
    </row>
    <row r="130" spans="1:3" ht="25.5">
      <c r="A130" s="14"/>
      <c r="B130" s="14" t="s">
        <v>168</v>
      </c>
      <c r="C130" s="15"/>
    </row>
    <row r="131" spans="1:3" ht="38.25">
      <c r="A131" s="14"/>
      <c r="B131" s="14" t="s">
        <v>169</v>
      </c>
      <c r="C131" s="15"/>
    </row>
    <row r="132" spans="1:3" ht="12.75">
      <c r="A132" s="14"/>
      <c r="B132" s="14" t="s">
        <v>170</v>
      </c>
      <c r="C132" s="15"/>
    </row>
    <row r="133" spans="1:3" ht="38.25">
      <c r="A133" s="14"/>
      <c r="B133" s="14" t="s">
        <v>171</v>
      </c>
      <c r="C133" s="15"/>
    </row>
    <row r="134" spans="1:3" ht="12.75">
      <c r="A134" s="20"/>
      <c r="B134" s="20"/>
      <c r="C134" s="15"/>
    </row>
    <row r="135" spans="1:3" ht="12.75">
      <c r="A135" s="20"/>
      <c r="B135" s="20" t="s">
        <v>172</v>
      </c>
      <c r="C135" s="15"/>
    </row>
    <row r="136" spans="1:3" ht="12.75">
      <c r="A136" s="14"/>
      <c r="B136" s="14" t="s">
        <v>173</v>
      </c>
      <c r="C136" s="15"/>
    </row>
    <row r="137" spans="1:3" ht="12.75">
      <c r="A137" s="14"/>
      <c r="B137" s="14" t="s">
        <v>174</v>
      </c>
      <c r="C137" s="15"/>
    </row>
    <row r="138" spans="1:3" ht="12.75">
      <c r="A138" s="14"/>
      <c r="B138" s="3"/>
      <c r="C138" s="15"/>
    </row>
    <row r="139" spans="1:3" ht="12.75">
      <c r="A139" s="14"/>
      <c r="B139" s="14" t="s">
        <v>175</v>
      </c>
      <c r="C139" s="15"/>
    </row>
    <row r="140" spans="1:3" ht="12.75">
      <c r="A140" s="14"/>
      <c r="B140" s="14"/>
      <c r="C140" s="15"/>
    </row>
    <row r="141" spans="1:3" ht="12.75">
      <c r="A141" s="20"/>
      <c r="B141" s="20" t="s">
        <v>176</v>
      </c>
      <c r="C141" s="15"/>
    </row>
    <row r="142" spans="1:3" ht="12.75">
      <c r="A142" s="14"/>
      <c r="B142" s="14" t="s">
        <v>177</v>
      </c>
      <c r="C142" s="15"/>
    </row>
    <row r="143" spans="1:3" ht="12.75">
      <c r="A143" s="20"/>
      <c r="B143" s="20"/>
      <c r="C143" s="15"/>
    </row>
    <row r="144" spans="1:3" ht="12.75">
      <c r="A144" s="20"/>
      <c r="B144" s="20" t="s">
        <v>178</v>
      </c>
      <c r="C144" s="15"/>
    </row>
    <row r="145" spans="1:3" ht="12.75">
      <c r="A145" s="14"/>
      <c r="B145" s="14" t="s">
        <v>179</v>
      </c>
      <c r="C145" s="15"/>
    </row>
    <row r="146" spans="1:3" ht="12.75">
      <c r="A146" s="14"/>
      <c r="B146" s="14" t="s">
        <v>180</v>
      </c>
      <c r="C146" s="15"/>
    </row>
    <row r="147" spans="1:3" ht="12.75">
      <c r="A147" s="20"/>
      <c r="B147" s="20"/>
      <c r="C147" s="15"/>
    </row>
    <row r="148" spans="1:3" ht="12.75">
      <c r="A148" s="20"/>
      <c r="B148" s="20" t="s">
        <v>181</v>
      </c>
      <c r="C148" s="15"/>
    </row>
    <row r="149" spans="1:3" ht="12.75">
      <c r="A149" s="14"/>
      <c r="B149" s="14"/>
      <c r="C149" s="15"/>
    </row>
    <row r="150" spans="1:3" ht="12.75">
      <c r="A150" s="20"/>
      <c r="B150" s="20" t="s">
        <v>182</v>
      </c>
      <c r="C150" s="15"/>
    </row>
    <row r="151" spans="1:3" ht="25.5">
      <c r="A151" s="14"/>
      <c r="B151" s="14" t="s">
        <v>183</v>
      </c>
      <c r="C151" s="15"/>
    </row>
    <row r="152" spans="1:3" ht="12.75">
      <c r="A152" s="14"/>
      <c r="B152" s="14"/>
      <c r="C152" s="15"/>
    </row>
    <row r="153" spans="1:3" ht="12.75">
      <c r="A153" s="20"/>
      <c r="B153" s="20" t="s">
        <v>184</v>
      </c>
      <c r="C153" s="15"/>
    </row>
    <row r="154" spans="1:3" ht="12.75">
      <c r="A154" s="14"/>
      <c r="B154" s="14" t="s">
        <v>185</v>
      </c>
      <c r="C154" s="15"/>
    </row>
    <row r="155" spans="1:3" ht="12.75">
      <c r="A155" s="14"/>
      <c r="B155" s="14"/>
      <c r="C155" s="15"/>
    </row>
    <row r="156" spans="1:3" ht="12.75">
      <c r="A156" s="20"/>
      <c r="B156" s="20" t="s">
        <v>186</v>
      </c>
      <c r="C156" s="15"/>
    </row>
    <row r="157" spans="1:3" ht="12.75">
      <c r="A157" s="14"/>
      <c r="B157" s="14" t="s">
        <v>187</v>
      </c>
      <c r="C157" s="15"/>
    </row>
    <row r="158" spans="1:3" ht="12.75">
      <c r="A158" s="14"/>
      <c r="B158" s="14" t="s">
        <v>188</v>
      </c>
      <c r="C158" s="15"/>
    </row>
    <row r="159" spans="1:3" ht="12.75">
      <c r="A159" s="14"/>
      <c r="B159" s="14" t="s">
        <v>189</v>
      </c>
      <c r="C159" s="15"/>
    </row>
    <row r="160" spans="1:3" ht="12.75">
      <c r="A160" s="14"/>
      <c r="B160" s="14" t="s">
        <v>190</v>
      </c>
      <c r="C160" s="15"/>
    </row>
    <row r="161" spans="1:3" ht="12.75">
      <c r="A161" s="14"/>
      <c r="B161" s="14" t="s">
        <v>191</v>
      </c>
      <c r="C161" s="15"/>
    </row>
    <row r="162" spans="1:3" ht="12.75">
      <c r="A162" s="20"/>
      <c r="B162" s="20"/>
      <c r="C162" s="15"/>
    </row>
    <row r="163" spans="1:3" ht="12.75">
      <c r="A163" s="20"/>
      <c r="B163" s="20"/>
      <c r="C163" s="15"/>
    </row>
    <row r="164" spans="1:3" ht="12.75">
      <c r="A164" s="20"/>
      <c r="B164" s="20" t="s">
        <v>192</v>
      </c>
      <c r="C164" s="15"/>
    </row>
    <row r="165" spans="1:3" ht="51">
      <c r="A165" s="14"/>
      <c r="B165" s="14" t="s">
        <v>193</v>
      </c>
      <c r="C165" s="15"/>
    </row>
    <row r="166" spans="1:3" ht="12.75">
      <c r="A166" s="14"/>
      <c r="B166" s="14"/>
      <c r="C166" s="15"/>
    </row>
    <row r="167" spans="1:3" ht="12.75">
      <c r="A167" s="20"/>
      <c r="B167" s="20" t="s">
        <v>194</v>
      </c>
      <c r="C167" s="15"/>
    </row>
    <row r="168" spans="1:3" ht="12.75">
      <c r="A168" s="14"/>
      <c r="B168" s="14"/>
      <c r="C168" s="15"/>
    </row>
    <row r="169" spans="1:3" ht="12.75">
      <c r="A169" s="20"/>
      <c r="B169" s="20" t="s">
        <v>195</v>
      </c>
      <c r="C169" s="15"/>
    </row>
    <row r="170" spans="1:3" ht="12.75">
      <c r="A170" s="14"/>
      <c r="B170" s="14"/>
      <c r="C170" s="15"/>
    </row>
    <row r="171" spans="1:3" ht="12.75">
      <c r="A171" s="20"/>
      <c r="B171" s="20" t="s">
        <v>196</v>
      </c>
      <c r="C171" s="15"/>
    </row>
    <row r="172" spans="1:3" ht="12.75">
      <c r="A172" s="14"/>
      <c r="B172" s="14" t="s">
        <v>197</v>
      </c>
      <c r="C172" s="15"/>
    </row>
    <row r="173" spans="1:3" ht="12.75">
      <c r="A173" s="14"/>
      <c r="B173" s="14"/>
      <c r="C173" s="15"/>
    </row>
    <row r="174" spans="1:3" ht="12.75">
      <c r="A174" s="20"/>
      <c r="B174" s="20" t="s">
        <v>198</v>
      </c>
      <c r="C174" s="15"/>
    </row>
    <row r="175" spans="1:3" ht="12.75">
      <c r="A175" s="14"/>
      <c r="B175" s="14" t="s">
        <v>199</v>
      </c>
      <c r="C175" s="15"/>
    </row>
    <row r="176" spans="1:3" ht="12.75">
      <c r="A176" s="20"/>
      <c r="B176" s="20"/>
      <c r="C176" s="15"/>
    </row>
    <row r="177" spans="1:3" ht="12.75">
      <c r="A177" s="20"/>
      <c r="B177" s="20" t="s">
        <v>200</v>
      </c>
      <c r="C177" s="15"/>
    </row>
    <row r="178" spans="1:3" ht="12.75">
      <c r="A178" s="14"/>
      <c r="B178" s="14" t="s">
        <v>201</v>
      </c>
      <c r="C178" s="15"/>
    </row>
    <row r="179" spans="1:3" ht="12.75">
      <c r="A179" s="20"/>
      <c r="B179" s="20"/>
      <c r="C179" s="15"/>
    </row>
    <row r="180" spans="1:3" ht="12.75">
      <c r="A180" s="20"/>
      <c r="B180" s="20" t="s">
        <v>202</v>
      </c>
      <c r="C180" s="15"/>
    </row>
    <row r="181" spans="1:3" ht="12.75">
      <c r="A181" s="20"/>
      <c r="B181" s="20"/>
      <c r="C181" s="15"/>
    </row>
    <row r="182" spans="1:3" ht="12.75">
      <c r="A182" s="20" t="s">
        <v>203</v>
      </c>
      <c r="B182" s="20" t="s">
        <v>204</v>
      </c>
      <c r="C182" s="15"/>
    </row>
    <row r="183" spans="1:3" ht="38.25">
      <c r="A183" s="14"/>
      <c r="B183" s="14" t="s">
        <v>205</v>
      </c>
      <c r="C183" s="15"/>
    </row>
    <row r="184" spans="1:3" ht="25.5">
      <c r="A184" s="14"/>
      <c r="B184" s="14" t="s">
        <v>206</v>
      </c>
      <c r="C184" s="15"/>
    </row>
    <row r="185" spans="1:3" ht="63.75">
      <c r="A185" s="14"/>
      <c r="B185" s="14" t="s">
        <v>207</v>
      </c>
      <c r="C185" s="26"/>
    </row>
    <row r="186" spans="1:3" ht="51">
      <c r="A186" s="20"/>
      <c r="B186" s="14" t="s">
        <v>208</v>
      </c>
      <c r="C186" s="15"/>
    </row>
    <row r="187" spans="1:3" ht="38.25">
      <c r="A187" s="20"/>
      <c r="B187" s="14" t="s">
        <v>209</v>
      </c>
      <c r="C187" s="15"/>
    </row>
    <row r="188" spans="1:3" ht="25.5">
      <c r="A188" s="20"/>
      <c r="B188" s="14" t="s">
        <v>210</v>
      </c>
      <c r="C188" s="15"/>
    </row>
    <row r="189" spans="1:3" ht="12.75">
      <c r="A189" s="20"/>
      <c r="B189" s="20"/>
      <c r="C189" s="15"/>
    </row>
    <row r="190" spans="1:3" ht="12.75">
      <c r="A190" s="20"/>
      <c r="B190" s="20" t="s">
        <v>211</v>
      </c>
      <c r="C190" s="15"/>
    </row>
    <row r="191" spans="1:3" ht="12.75">
      <c r="A191" s="14"/>
      <c r="B191" s="14" t="s">
        <v>212</v>
      </c>
      <c r="C191" s="15"/>
    </row>
    <row r="192" spans="1:3" ht="12.75">
      <c r="A192" s="14"/>
      <c r="B192" s="14" t="s">
        <v>213</v>
      </c>
      <c r="C192" s="15"/>
    </row>
    <row r="193" spans="1:3" ht="12.75">
      <c r="A193" s="14"/>
      <c r="B193" s="14" t="s">
        <v>214</v>
      </c>
      <c r="C193" s="15"/>
    </row>
    <row r="194" spans="1:3" ht="51">
      <c r="A194" s="14"/>
      <c r="B194" s="14" t="s">
        <v>215</v>
      </c>
      <c r="C194" s="15"/>
    </row>
    <row r="195" spans="1:3" ht="38.25">
      <c r="A195" s="14"/>
      <c r="B195" s="14" t="s">
        <v>216</v>
      </c>
      <c r="C195" s="15"/>
    </row>
    <row r="196" spans="1:3" ht="12.75">
      <c r="A196" s="14"/>
      <c r="B196" s="14" t="s">
        <v>217</v>
      </c>
      <c r="C196" s="15"/>
    </row>
    <row r="197" spans="1:3" ht="25.5">
      <c r="A197" s="14"/>
      <c r="B197" s="14" t="s">
        <v>218</v>
      </c>
      <c r="C197" s="15"/>
    </row>
    <row r="198" spans="1:3" ht="38.25">
      <c r="A198" s="14"/>
      <c r="B198" s="14" t="s">
        <v>219</v>
      </c>
      <c r="C198" s="15"/>
    </row>
    <row r="199" spans="1:3" ht="38.25">
      <c r="A199" s="14"/>
      <c r="B199" s="14" t="s">
        <v>220</v>
      </c>
      <c r="C199" s="15"/>
    </row>
    <row r="200" spans="1:3" ht="38.25">
      <c r="A200" s="14"/>
      <c r="B200" s="14" t="s">
        <v>221</v>
      </c>
      <c r="C200" s="15"/>
    </row>
    <row r="201" spans="1:3" ht="63.75">
      <c r="A201" s="14"/>
      <c r="B201" s="14" t="s">
        <v>222</v>
      </c>
      <c r="C201" s="15"/>
    </row>
    <row r="202" spans="1:3" ht="25.5">
      <c r="A202" s="14"/>
      <c r="B202" s="14" t="s">
        <v>223</v>
      </c>
      <c r="C202" s="15"/>
    </row>
    <row r="203" spans="1:3" ht="12.75">
      <c r="A203" s="14"/>
      <c r="B203" s="14"/>
      <c r="C203" s="15"/>
    </row>
    <row r="204" spans="1:3" ht="12.75">
      <c r="A204" s="20"/>
      <c r="B204" s="20" t="s">
        <v>224</v>
      </c>
      <c r="C204" s="15"/>
    </row>
    <row r="205" spans="1:3" ht="38.25">
      <c r="A205" s="14"/>
      <c r="B205" s="14" t="s">
        <v>225</v>
      </c>
      <c r="C205" s="15"/>
    </row>
    <row r="206" spans="1:3" ht="38.25">
      <c r="A206" s="14"/>
      <c r="B206" s="14" t="s">
        <v>226</v>
      </c>
      <c r="C206" s="15"/>
    </row>
    <row r="207" spans="1:3" ht="51">
      <c r="A207" s="14"/>
      <c r="B207" s="14" t="s">
        <v>227</v>
      </c>
      <c r="C207" s="15"/>
    </row>
    <row r="208" spans="1:3" ht="12.75">
      <c r="A208" s="14"/>
      <c r="B208" s="14"/>
      <c r="C208" s="31"/>
    </row>
    <row r="209" spans="1:3" ht="25.5">
      <c r="A209" s="14"/>
      <c r="B209" s="14" t="s">
        <v>228</v>
      </c>
      <c r="C209" s="31"/>
    </row>
    <row r="210" spans="1:3" ht="38.25">
      <c r="A210" s="14"/>
      <c r="B210" s="14" t="s">
        <v>229</v>
      </c>
      <c r="C210" s="31"/>
    </row>
    <row r="211" spans="1:3" ht="25.5">
      <c r="A211" s="14"/>
      <c r="B211" s="14" t="s">
        <v>230</v>
      </c>
      <c r="C211" s="31"/>
    </row>
    <row r="212" spans="1:3" ht="25.5">
      <c r="A212" s="14"/>
      <c r="B212" s="14" t="s">
        <v>231</v>
      </c>
      <c r="C212" s="31"/>
    </row>
    <row r="213" spans="1:3" ht="25.5">
      <c r="A213" s="14"/>
      <c r="B213" s="14" t="s">
        <v>232</v>
      </c>
      <c r="C213" s="31"/>
    </row>
    <row r="214" spans="1:3" ht="12.75">
      <c r="A214" s="14"/>
      <c r="B214" s="14"/>
      <c r="C214" s="15"/>
    </row>
    <row r="215" spans="1:3" ht="12.75">
      <c r="A215" s="20"/>
      <c r="B215" s="20" t="s">
        <v>233</v>
      </c>
      <c r="C215" s="15"/>
    </row>
    <row r="216" spans="1:3" ht="12.75">
      <c r="A216" s="14"/>
      <c r="B216" s="14" t="s">
        <v>234</v>
      </c>
      <c r="C216" s="15"/>
    </row>
    <row r="217" spans="1:3" ht="38.25">
      <c r="A217" s="14"/>
      <c r="B217" s="14" t="s">
        <v>235</v>
      </c>
      <c r="C217" s="15"/>
    </row>
    <row r="218" spans="1:3" ht="12.75">
      <c r="A218" s="14"/>
      <c r="B218" s="14" t="s">
        <v>236</v>
      </c>
      <c r="C218" s="15"/>
    </row>
    <row r="219" spans="1:3" ht="12.75">
      <c r="A219" s="14"/>
      <c r="B219" s="14"/>
      <c r="C219" s="15"/>
    </row>
    <row r="220" spans="1:3" ht="12.75">
      <c r="A220" s="20"/>
      <c r="B220" s="20" t="s">
        <v>237</v>
      </c>
      <c r="C220" s="15"/>
    </row>
    <row r="221" spans="1:3" ht="12.75">
      <c r="A221" s="14"/>
      <c r="B221" s="14" t="s">
        <v>238</v>
      </c>
      <c r="C221" s="15"/>
    </row>
    <row r="222" spans="1:3" ht="12.75">
      <c r="A222" s="14"/>
      <c r="B222" s="14"/>
      <c r="C222" s="15"/>
    </row>
    <row r="223" spans="1:3" ht="12.75">
      <c r="A223" s="14"/>
      <c r="B223" s="14"/>
      <c r="C223" s="15"/>
    </row>
    <row r="224" spans="1:3" ht="12.75">
      <c r="A224" s="14" t="s">
        <v>239</v>
      </c>
      <c r="B224" s="3"/>
      <c r="C224" s="15"/>
    </row>
    <row r="225" spans="1:3" ht="12.75">
      <c r="A225" s="14" t="s">
        <v>240</v>
      </c>
      <c r="B225" s="14"/>
      <c r="C225" s="15"/>
    </row>
    <row r="226" spans="1:3" ht="12.75">
      <c r="A226" s="20"/>
      <c r="B226" s="20" t="s">
        <v>241</v>
      </c>
      <c r="C226" s="15"/>
    </row>
    <row r="227" spans="1:3" ht="140.25">
      <c r="A227" s="14"/>
      <c r="B227" s="32" t="s">
        <v>242</v>
      </c>
      <c r="C227" s="14" t="s">
        <v>243</v>
      </c>
    </row>
    <row r="228" spans="1:3" ht="12.75">
      <c r="A228" s="14"/>
      <c r="B228" s="14"/>
      <c r="C228" s="15"/>
    </row>
    <row r="229" spans="1:3" ht="12.75">
      <c r="A229" s="14"/>
      <c r="B229" s="20" t="s">
        <v>244</v>
      </c>
      <c r="C229" s="15"/>
    </row>
    <row r="230" spans="1:3" ht="25.5">
      <c r="A230" s="14"/>
      <c r="B230" s="14" t="s">
        <v>245</v>
      </c>
      <c r="C230" s="15"/>
    </row>
    <row r="231" spans="1:3" ht="12.75">
      <c r="A231" s="14"/>
      <c r="B231" s="3" t="s">
        <v>246</v>
      </c>
      <c r="C231" s="15"/>
    </row>
    <row r="232" spans="1:3" ht="12.75">
      <c r="A232" s="14"/>
      <c r="B232" s="3" t="s">
        <v>247</v>
      </c>
      <c r="C232" s="15"/>
    </row>
    <row r="233" spans="1:3" ht="25.5">
      <c r="A233" s="14"/>
      <c r="B233" s="14" t="s">
        <v>248</v>
      </c>
      <c r="C233" s="15"/>
    </row>
    <row r="234" spans="1:3" ht="12.75">
      <c r="A234" s="14"/>
      <c r="B234" s="3" t="s">
        <v>249</v>
      </c>
      <c r="C234" s="15"/>
    </row>
    <row r="235" spans="1:3" ht="12.75">
      <c r="A235" s="14"/>
      <c r="B235" s="20"/>
      <c r="C235" s="15"/>
    </row>
    <row r="236" spans="1:3" ht="12.75">
      <c r="A236" s="14"/>
      <c r="B236" s="20" t="s">
        <v>250</v>
      </c>
      <c r="C236" s="15"/>
    </row>
    <row r="237" spans="1:3" ht="25.5">
      <c r="A237" s="14"/>
      <c r="B237" s="14" t="s">
        <v>251</v>
      </c>
      <c r="C237" s="15"/>
    </row>
    <row r="238" spans="1:3" ht="12.75">
      <c r="A238" s="14"/>
      <c r="B238" s="14" t="s">
        <v>252</v>
      </c>
      <c r="C238" s="15"/>
    </row>
    <row r="239" spans="1:3" ht="12.75">
      <c r="A239" s="14"/>
      <c r="B239" s="14" t="s">
        <v>253</v>
      </c>
      <c r="C239" s="15"/>
    </row>
    <row r="240" spans="1:3" ht="12.75">
      <c r="A240" s="14"/>
      <c r="B240" s="14" t="s">
        <v>254</v>
      </c>
      <c r="C240" s="15"/>
    </row>
    <row r="241" spans="1:3" ht="12.75">
      <c r="A241" s="14"/>
      <c r="B241" s="14" t="s">
        <v>255</v>
      </c>
      <c r="C241" s="15"/>
    </row>
    <row r="242" spans="1:3" ht="12.75">
      <c r="A242" s="14"/>
      <c r="B242" s="14" t="s">
        <v>256</v>
      </c>
      <c r="C242" s="15"/>
    </row>
    <row r="243" spans="1:3" ht="12.75">
      <c r="A243" s="14"/>
      <c r="B243" s="14" t="s">
        <v>257</v>
      </c>
      <c r="C243" s="15"/>
    </row>
    <row r="244" spans="1:3" ht="12.75">
      <c r="A244" s="14"/>
      <c r="B244" s="14" t="s">
        <v>194</v>
      </c>
      <c r="C244" s="15"/>
    </row>
    <row r="245" spans="1:3" ht="12.75">
      <c r="A245" s="14"/>
      <c r="B245" s="14" t="s">
        <v>258</v>
      </c>
      <c r="C245" s="15"/>
    </row>
    <row r="246" spans="1:3" ht="12.75">
      <c r="A246" s="14"/>
      <c r="B246" s="14"/>
      <c r="C246" s="15"/>
    </row>
    <row r="247" spans="1:3" ht="12.75">
      <c r="A247" s="33"/>
      <c r="B247" s="33"/>
      <c r="C247" s="34"/>
    </row>
    <row r="248" spans="1:3" ht="12.75">
      <c r="A248" s="14"/>
      <c r="B248" s="14"/>
      <c r="C248" s="15"/>
    </row>
    <row r="249" spans="1:3" ht="12.75">
      <c r="A249" s="20"/>
      <c r="B249" s="20" t="s">
        <v>259</v>
      </c>
      <c r="C249" s="15"/>
    </row>
    <row r="250" spans="1:3" ht="12.75">
      <c r="A250" s="14"/>
      <c r="B250" s="14"/>
      <c r="C250" s="15"/>
    </row>
    <row r="251" spans="1:3" ht="12.75">
      <c r="A251" s="14"/>
      <c r="B251" s="14" t="s">
        <v>260</v>
      </c>
      <c r="C251" s="15"/>
    </row>
    <row r="252" spans="1:3" ht="12.75">
      <c r="A252" s="14"/>
      <c r="B252" s="14" t="s">
        <v>261</v>
      </c>
      <c r="C252" s="15"/>
    </row>
    <row r="253" spans="1:3" ht="12.75">
      <c r="A253" s="14"/>
      <c r="B253" s="14" t="s">
        <v>107</v>
      </c>
      <c r="C253" s="15"/>
    </row>
    <row r="254" spans="1:3" ht="12.75">
      <c r="A254" s="14"/>
      <c r="B254" s="14" t="s">
        <v>262</v>
      </c>
      <c r="C254" s="15"/>
    </row>
    <row r="255" spans="1:3" ht="12.75">
      <c r="A255" s="14"/>
      <c r="B255" s="14" t="s">
        <v>113</v>
      </c>
      <c r="C255" s="15"/>
    </row>
    <row r="256" spans="1:3" ht="12.75">
      <c r="A256" s="14"/>
      <c r="B256" s="14"/>
      <c r="C256" s="15"/>
    </row>
    <row r="257" spans="1:3" ht="12.75">
      <c r="A257" s="14"/>
      <c r="B257" s="14"/>
      <c r="C257" s="15"/>
    </row>
    <row r="258" spans="1:3" ht="12.75">
      <c r="A258" s="14"/>
      <c r="B258" s="14" t="s">
        <v>263</v>
      </c>
      <c r="C258" s="15"/>
    </row>
    <row r="259" spans="1:3" ht="12.75">
      <c r="A259" s="14"/>
      <c r="B259" s="14" t="s">
        <v>260</v>
      </c>
      <c r="C259" s="15"/>
    </row>
    <row r="260" spans="1:3" ht="12.75">
      <c r="A260" s="14"/>
      <c r="B260" s="14" t="s">
        <v>261</v>
      </c>
      <c r="C260" s="15"/>
    </row>
    <row r="261" spans="1:3" ht="12.75">
      <c r="A261" s="14"/>
      <c r="B261" s="14" t="s">
        <v>107</v>
      </c>
      <c r="C261" s="15"/>
    </row>
    <row r="262" spans="1:3" ht="12.75">
      <c r="A262" s="14"/>
      <c r="B262" s="14" t="s">
        <v>262</v>
      </c>
      <c r="C262" s="15"/>
    </row>
    <row r="263" spans="1:3" ht="12.75">
      <c r="A263" s="14"/>
      <c r="B263" s="14" t="s">
        <v>113</v>
      </c>
      <c r="C263" s="15"/>
    </row>
    <row r="264" spans="1:3" ht="12.75">
      <c r="A264" s="14"/>
      <c r="B264" s="14"/>
      <c r="C264" s="15"/>
    </row>
    <row r="265" spans="1:3" ht="12.75">
      <c r="A265" s="14"/>
      <c r="B265" s="14"/>
      <c r="C265" s="15"/>
    </row>
    <row r="266" spans="1:3" ht="89.25">
      <c r="A266" s="14"/>
      <c r="B266" s="14" t="s">
        <v>264</v>
      </c>
      <c r="C266" s="15"/>
    </row>
    <row r="267" spans="1:3" ht="12.75">
      <c r="A267" s="14"/>
      <c r="B267" s="14"/>
      <c r="C267" s="15"/>
    </row>
    <row r="268" spans="1:3" ht="12.75">
      <c r="A268" s="20"/>
      <c r="B268" s="20" t="s">
        <v>265</v>
      </c>
      <c r="C268" s="15"/>
    </row>
    <row r="269" spans="1:3" ht="12.75">
      <c r="A269" s="14"/>
      <c r="B269" s="14" t="s">
        <v>266</v>
      </c>
      <c r="C269" s="35"/>
    </row>
    <row r="270" spans="1:3" ht="12.75">
      <c r="A270" s="14"/>
      <c r="B270" s="14" t="s">
        <v>267</v>
      </c>
      <c r="C270" s="35"/>
    </row>
    <row r="271" spans="1:3" ht="12.75">
      <c r="A271" s="14"/>
      <c r="B271" s="14" t="s">
        <v>268</v>
      </c>
      <c r="C271" s="35"/>
    </row>
    <row r="272" spans="1:3" ht="12.75">
      <c r="A272" s="14"/>
      <c r="B272" s="14" t="s">
        <v>269</v>
      </c>
      <c r="C272" s="35"/>
    </row>
    <row r="273" spans="1:3" ht="12.75">
      <c r="A273" s="14"/>
      <c r="B273" s="14" t="s">
        <v>270</v>
      </c>
      <c r="C273" s="35"/>
    </row>
    <row r="274" spans="1:3" ht="12.75">
      <c r="A274" s="14"/>
      <c r="B274" s="14" t="s">
        <v>271</v>
      </c>
      <c r="C274" s="35"/>
    </row>
    <row r="275" spans="1:3" ht="12.75">
      <c r="A275" s="14"/>
      <c r="B275" s="14" t="s">
        <v>272</v>
      </c>
      <c r="C275" s="35"/>
    </row>
    <row r="276" spans="1:3" ht="12.75">
      <c r="A276" s="14"/>
      <c r="B276" s="14" t="s">
        <v>273</v>
      </c>
      <c r="C276" s="35"/>
    </row>
    <row r="277" spans="1:3" ht="12.75">
      <c r="A277" s="14"/>
      <c r="B277" s="14"/>
      <c r="C277" s="36"/>
    </row>
    <row r="278" spans="1:3" ht="12.75">
      <c r="A278" s="14"/>
      <c r="B278" s="14"/>
      <c r="C278" s="15"/>
    </row>
    <row r="279" spans="1:3" ht="12.75">
      <c r="A279" s="20"/>
      <c r="B279" s="20" t="s">
        <v>274</v>
      </c>
      <c r="C279" s="15"/>
    </row>
    <row r="280" spans="1:3" ht="12.75">
      <c r="A280" s="14"/>
      <c r="B280" s="14" t="s">
        <v>260</v>
      </c>
      <c r="C280" s="15"/>
    </row>
    <row r="281" spans="1:3" ht="12.75">
      <c r="A281" s="14"/>
      <c r="B281" s="14" t="s">
        <v>275</v>
      </c>
      <c r="C281" s="15"/>
    </row>
    <row r="282" spans="1:3" ht="12.75">
      <c r="A282" s="14"/>
      <c r="B282" s="14" t="s">
        <v>107</v>
      </c>
      <c r="C282" s="15"/>
    </row>
    <row r="283" spans="1:3" ht="12.75">
      <c r="A283" s="14"/>
      <c r="B283" s="14" t="s">
        <v>276</v>
      </c>
      <c r="C283" s="15"/>
    </row>
    <row r="284" spans="1:3" ht="12.75">
      <c r="A284" s="14"/>
      <c r="B284" s="14" t="s">
        <v>113</v>
      </c>
      <c r="C284" s="15"/>
    </row>
    <row r="285" spans="1:3" ht="12.75">
      <c r="A285" s="14"/>
      <c r="B285" s="14"/>
      <c r="C285" s="15"/>
    </row>
    <row r="286" spans="1:3" ht="12.75">
      <c r="A286" s="14"/>
      <c r="B286" s="14"/>
      <c r="C286" s="15"/>
    </row>
    <row r="287" spans="1:3" ht="51">
      <c r="A287" s="14"/>
      <c r="B287" s="14" t="s">
        <v>277</v>
      </c>
      <c r="C287" s="15"/>
    </row>
    <row r="288" spans="1:3" ht="12.75">
      <c r="A288" s="14"/>
      <c r="B288" s="14"/>
      <c r="C288" s="15"/>
    </row>
    <row r="289" spans="1:3" ht="12.75">
      <c r="A289" s="14"/>
      <c r="B289" s="14" t="s">
        <v>278</v>
      </c>
      <c r="C289" s="15"/>
    </row>
    <row r="290" spans="1:3" ht="38.25">
      <c r="A290" s="14"/>
      <c r="B290" s="14" t="s">
        <v>279</v>
      </c>
      <c r="C290" s="15"/>
    </row>
    <row r="291" spans="1:3" ht="12.75">
      <c r="A291" s="14"/>
      <c r="B291" s="14"/>
      <c r="C291" s="15"/>
    </row>
    <row r="292" spans="1:3" ht="12.75">
      <c r="A292" s="14"/>
      <c r="B292" s="14" t="s">
        <v>212</v>
      </c>
      <c r="C292" s="15"/>
    </row>
    <row r="293" spans="1:3" ht="12.75">
      <c r="A293" s="14"/>
      <c r="B293" s="3"/>
      <c r="C293" s="15"/>
    </row>
    <row r="294" spans="1:3" ht="12.75">
      <c r="A294" s="14"/>
      <c r="B294" s="14" t="s">
        <v>234</v>
      </c>
      <c r="C294" s="15"/>
    </row>
    <row r="295" spans="1:3" ht="38.25">
      <c r="A295" s="14"/>
      <c r="B295" s="14" t="s">
        <v>235</v>
      </c>
      <c r="C295" s="15"/>
    </row>
    <row r="296" spans="1:3" ht="12.75">
      <c r="A296" s="14"/>
      <c r="B296" s="14"/>
      <c r="C296" s="15"/>
    </row>
    <row r="297" spans="1:3" ht="12.75">
      <c r="A297" s="14"/>
      <c r="B297" s="14"/>
      <c r="C297" s="15"/>
    </row>
    <row r="298" spans="1:3" ht="12.75">
      <c r="A298" s="14"/>
      <c r="B298" s="14"/>
      <c r="C298" s="15"/>
    </row>
    <row r="299" spans="1:3" ht="12.75">
      <c r="A299" s="14"/>
      <c r="B299" s="14"/>
      <c r="C299" s="15"/>
    </row>
    <row r="300" spans="1:3" ht="12.75">
      <c r="A300" s="14"/>
      <c r="B300" s="14"/>
      <c r="C300" s="15"/>
    </row>
    <row r="301" spans="1:3" ht="12.75">
      <c r="A301" s="14"/>
      <c r="B301" s="14"/>
      <c r="C301" s="15"/>
    </row>
    <row r="302" spans="1:3" ht="12.75">
      <c r="A302" s="14"/>
      <c r="B302" s="14"/>
      <c r="C302" s="15"/>
    </row>
    <row r="303" spans="1:3" ht="12.75">
      <c r="A303" s="14"/>
      <c r="B303" s="14"/>
      <c r="C303" s="15"/>
    </row>
    <row r="304" spans="1:3" ht="12.75">
      <c r="A304" s="14"/>
      <c r="B304" s="14"/>
      <c r="C304" s="15"/>
    </row>
    <row r="305" spans="1:3" ht="12.75">
      <c r="A305" s="14"/>
      <c r="B305" s="14"/>
      <c r="C305" s="15"/>
    </row>
  </sheetData>
  <hyperlinks>
    <hyperlink ref="A76" r:id="rId1" xr:uid="{00000000-0004-0000-0200-000000000000}"/>
    <hyperlink ref="B82" r:id="rId2" xr:uid="{00000000-0004-0000-0200-000001000000}"/>
    <hyperlink ref="B84" r:id="rId3" xr:uid="{00000000-0004-0000-02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24"/>
  <sheetViews>
    <sheetView workbookViewId="0"/>
  </sheetViews>
  <sheetFormatPr defaultColWidth="12.5703125" defaultRowHeight="15.75" customHeight="1"/>
  <cols>
    <col min="1" max="1" width="19" customWidth="1"/>
  </cols>
  <sheetData>
    <row r="1" spans="1:6" ht="15.75" customHeight="1">
      <c r="A1" s="1" t="s">
        <v>280</v>
      </c>
      <c r="B1" s="3"/>
      <c r="C1" s="3"/>
      <c r="D1" s="3"/>
      <c r="E1" s="3"/>
      <c r="F1" s="3"/>
    </row>
    <row r="2" spans="1:6">
      <c r="A2" s="3"/>
      <c r="B2" s="3"/>
      <c r="C2" s="3"/>
      <c r="D2" s="3"/>
      <c r="E2" s="3"/>
      <c r="F2" s="3"/>
    </row>
    <row r="3" spans="1:6">
      <c r="A3" s="3" t="s">
        <v>281</v>
      </c>
      <c r="B3" s="3"/>
      <c r="C3" s="3"/>
      <c r="D3" s="3"/>
      <c r="E3" s="3"/>
      <c r="F3" s="3"/>
    </row>
    <row r="4" spans="1:6">
      <c r="A4" s="20" t="s">
        <v>282</v>
      </c>
      <c r="B4" s="35">
        <v>0.25</v>
      </c>
      <c r="C4" s="3"/>
      <c r="D4" s="37" t="s">
        <v>30</v>
      </c>
      <c r="E4" s="3"/>
      <c r="F4" s="3"/>
    </row>
    <row r="5" spans="1:6">
      <c r="A5" s="20" t="s">
        <v>283</v>
      </c>
      <c r="B5" s="35">
        <v>0.24</v>
      </c>
      <c r="C5" s="3"/>
      <c r="D5" s="15"/>
      <c r="E5" s="3"/>
      <c r="F5" s="3"/>
    </row>
    <row r="6" spans="1:6">
      <c r="A6" s="6" t="s">
        <v>284</v>
      </c>
      <c r="B6" s="38">
        <v>0.18</v>
      </c>
      <c r="C6" s="3"/>
      <c r="D6" s="15"/>
      <c r="E6" s="3"/>
      <c r="F6" s="3"/>
    </row>
    <row r="7" spans="1:6">
      <c r="A7" s="6" t="s">
        <v>285</v>
      </c>
      <c r="B7" s="38">
        <v>0.16</v>
      </c>
      <c r="C7" s="3"/>
      <c r="D7" s="3"/>
      <c r="E7" s="3"/>
      <c r="F7" s="3"/>
    </row>
    <row r="8" spans="1:6">
      <c r="A8" s="6" t="s">
        <v>286</v>
      </c>
      <c r="B8" s="38">
        <f>B21+B17</f>
        <v>0.1</v>
      </c>
      <c r="C8" s="3"/>
      <c r="D8" s="3"/>
      <c r="E8" s="3"/>
      <c r="F8" s="3"/>
    </row>
    <row r="9" spans="1:6">
      <c r="A9" s="20" t="s">
        <v>287</v>
      </c>
      <c r="B9" s="35">
        <f>B20+B19</f>
        <v>7.0000000000000007E-2</v>
      </c>
      <c r="C9" s="3"/>
      <c r="D9" s="3"/>
      <c r="E9" s="3"/>
      <c r="F9" s="3"/>
    </row>
    <row r="10" spans="1:6">
      <c r="A10" s="3" t="s">
        <v>288</v>
      </c>
      <c r="B10" s="39">
        <f>SUM(B4:B9)</f>
        <v>1</v>
      </c>
      <c r="C10" s="3"/>
      <c r="D10" s="3"/>
      <c r="E10" s="3"/>
      <c r="F10" s="3"/>
    </row>
    <row r="11" spans="1:6">
      <c r="A11" s="3"/>
      <c r="B11" s="3"/>
      <c r="C11" s="3"/>
      <c r="D11" s="3"/>
      <c r="E11" s="3"/>
      <c r="F11" s="3"/>
    </row>
    <row r="12" spans="1:6">
      <c r="A12" s="3"/>
      <c r="B12" s="3"/>
      <c r="C12" s="3"/>
      <c r="D12" s="3"/>
      <c r="E12" s="3"/>
      <c r="F12" s="3"/>
    </row>
    <row r="13" spans="1:6">
      <c r="A13" s="20" t="s">
        <v>289</v>
      </c>
      <c r="B13" s="15"/>
      <c r="C13" s="3"/>
      <c r="D13" s="15"/>
      <c r="E13" s="3"/>
      <c r="F13" s="3"/>
    </row>
    <row r="14" spans="1:6">
      <c r="A14" s="20" t="s">
        <v>265</v>
      </c>
      <c r="B14" s="15" t="s">
        <v>290</v>
      </c>
      <c r="C14" s="3"/>
      <c r="D14" s="37" t="s">
        <v>30</v>
      </c>
      <c r="E14" s="3"/>
      <c r="F14" s="3"/>
    </row>
    <row r="15" spans="1:6">
      <c r="A15" s="14" t="s">
        <v>266</v>
      </c>
      <c r="B15" s="35">
        <v>0.25</v>
      </c>
      <c r="C15" s="3"/>
      <c r="D15" s="3"/>
      <c r="E15" s="3"/>
      <c r="F15" s="3"/>
    </row>
    <row r="16" spans="1:6">
      <c r="A16" s="14" t="s">
        <v>267</v>
      </c>
      <c r="B16" s="35">
        <v>0.18</v>
      </c>
      <c r="C16" s="3"/>
      <c r="D16" s="3"/>
      <c r="E16" s="3"/>
      <c r="F16" s="3"/>
    </row>
    <row r="17" spans="1:6">
      <c r="A17" s="14" t="s">
        <v>268</v>
      </c>
      <c r="B17" s="35">
        <v>0.03</v>
      </c>
      <c r="C17" s="3"/>
      <c r="D17" s="3"/>
      <c r="E17" s="3"/>
      <c r="F17" s="3"/>
    </row>
    <row r="18" spans="1:6">
      <c r="A18" s="14" t="s">
        <v>269</v>
      </c>
      <c r="B18" s="35">
        <v>0.16</v>
      </c>
      <c r="C18" s="3"/>
      <c r="D18" s="3"/>
      <c r="E18" s="3"/>
      <c r="F18" s="3"/>
    </row>
    <row r="19" spans="1:6">
      <c r="A19" s="14" t="s">
        <v>270</v>
      </c>
      <c r="B19" s="35">
        <v>0.04</v>
      </c>
      <c r="C19" s="3"/>
      <c r="D19" s="3"/>
      <c r="E19" s="3"/>
      <c r="F19" s="3"/>
    </row>
    <row r="20" spans="1:6">
      <c r="A20" s="14" t="s">
        <v>271</v>
      </c>
      <c r="B20" s="35">
        <v>0.03</v>
      </c>
      <c r="C20" s="3"/>
      <c r="D20" s="3"/>
      <c r="E20" s="3"/>
      <c r="F20" s="3"/>
    </row>
    <row r="21" spans="1:6">
      <c r="A21" s="14" t="s">
        <v>272</v>
      </c>
      <c r="B21" s="35">
        <v>7.0000000000000007E-2</v>
      </c>
      <c r="C21" s="3"/>
      <c r="D21" s="3"/>
      <c r="E21" s="3"/>
      <c r="F21" s="3"/>
    </row>
    <row r="22" spans="1:6">
      <c r="A22" s="14" t="s">
        <v>273</v>
      </c>
      <c r="B22" s="35">
        <v>0.24</v>
      </c>
      <c r="C22" s="3"/>
      <c r="D22" s="3"/>
      <c r="E22" s="3"/>
      <c r="F22" s="3"/>
    </row>
    <row r="23" spans="1:6">
      <c r="A23" s="14"/>
      <c r="B23" s="40">
        <f>SUM(B15:B22)</f>
        <v>1</v>
      </c>
      <c r="C23" s="3"/>
      <c r="D23" s="3"/>
      <c r="E23" s="3"/>
      <c r="F23" s="3"/>
    </row>
    <row r="24" spans="1:6">
      <c r="A24" s="3"/>
      <c r="B24" s="3"/>
      <c r="C24" s="3"/>
      <c r="D24" s="3"/>
      <c r="E24" s="3"/>
      <c r="F24" s="3"/>
    </row>
  </sheetData>
  <hyperlinks>
    <hyperlink ref="D4" r:id="rId1" xr:uid="{00000000-0004-0000-0300-000000000000}"/>
    <hyperlink ref="D14"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46"/>
  <sheetViews>
    <sheetView workbookViewId="0"/>
  </sheetViews>
  <sheetFormatPr defaultColWidth="12.5703125" defaultRowHeight="15.75" customHeight="1"/>
  <cols>
    <col min="1" max="1" width="22.7109375" customWidth="1"/>
  </cols>
  <sheetData>
    <row r="1" spans="1:5">
      <c r="A1" s="6" t="s">
        <v>291</v>
      </c>
      <c r="B1" s="41" t="s">
        <v>292</v>
      </c>
      <c r="C1" s="3"/>
      <c r="D1" s="3"/>
      <c r="E1" s="3"/>
    </row>
    <row r="2" spans="1:5">
      <c r="A2" s="3"/>
      <c r="B2" s="3"/>
      <c r="C2" s="15"/>
      <c r="D2" s="3"/>
      <c r="E2" s="3"/>
    </row>
    <row r="3" spans="1:5">
      <c r="A3" s="3" t="s">
        <v>293</v>
      </c>
      <c r="B3" s="42" t="s">
        <v>294</v>
      </c>
      <c r="C3" s="3"/>
      <c r="D3" s="3"/>
      <c r="E3" s="3"/>
    </row>
    <row r="4" spans="1:5">
      <c r="A4" s="6" t="s">
        <v>295</v>
      </c>
      <c r="B4" s="42">
        <v>12.4</v>
      </c>
      <c r="C4" s="3"/>
      <c r="D4" s="3"/>
      <c r="E4" s="3"/>
    </row>
    <row r="5" spans="1:5">
      <c r="A5" s="6" t="s">
        <v>250</v>
      </c>
      <c r="B5" s="42">
        <v>6</v>
      </c>
      <c r="C5" s="3"/>
      <c r="D5" s="3"/>
      <c r="E5" s="3"/>
    </row>
    <row r="6" spans="1:5">
      <c r="A6" s="6" t="s">
        <v>296</v>
      </c>
      <c r="B6" s="42">
        <v>3.4</v>
      </c>
      <c r="C6" s="3"/>
      <c r="D6" s="3"/>
      <c r="E6" s="3"/>
    </row>
    <row r="7" spans="1:5">
      <c r="A7" s="4" t="s">
        <v>297</v>
      </c>
      <c r="B7" s="43">
        <v>3.3</v>
      </c>
      <c r="C7" s="3"/>
      <c r="D7" s="3"/>
      <c r="E7" s="3"/>
    </row>
    <row r="8" spans="1:5">
      <c r="A8" s="6" t="s">
        <v>298</v>
      </c>
      <c r="B8" s="42">
        <v>2.5</v>
      </c>
      <c r="C8" s="3"/>
      <c r="D8" s="3"/>
      <c r="E8" s="3"/>
    </row>
    <row r="9" spans="1:5">
      <c r="A9" s="6" t="s">
        <v>299</v>
      </c>
      <c r="B9" s="42">
        <v>1.2</v>
      </c>
      <c r="C9" s="3"/>
      <c r="D9" s="3"/>
      <c r="E9" s="3"/>
    </row>
    <row r="10" spans="1:5">
      <c r="A10" s="6" t="s">
        <v>300</v>
      </c>
      <c r="B10" s="42">
        <v>1</v>
      </c>
      <c r="C10" s="3"/>
      <c r="D10" s="3"/>
      <c r="E10" s="3"/>
    </row>
    <row r="11" spans="1:5">
      <c r="A11" s="6" t="s">
        <v>301</v>
      </c>
      <c r="B11" s="3">
        <v>0.97</v>
      </c>
      <c r="C11" s="3"/>
      <c r="D11" s="3"/>
      <c r="E11" s="3"/>
    </row>
    <row r="12" spans="1:5">
      <c r="A12" s="6" t="s">
        <v>302</v>
      </c>
      <c r="B12" s="3">
        <v>0.83</v>
      </c>
      <c r="C12" s="3"/>
      <c r="D12" s="3"/>
      <c r="E12" s="3"/>
    </row>
    <row r="13" spans="1:5">
      <c r="A13" s="6" t="s">
        <v>303</v>
      </c>
      <c r="B13" s="3">
        <v>0.8</v>
      </c>
      <c r="C13" s="3"/>
      <c r="D13" s="3"/>
      <c r="E13" s="3"/>
    </row>
    <row r="14" spans="1:5">
      <c r="A14" s="4" t="s">
        <v>304</v>
      </c>
      <c r="B14" s="44">
        <v>0.8</v>
      </c>
      <c r="C14" s="3"/>
      <c r="D14" s="3"/>
      <c r="E14" s="3"/>
    </row>
    <row r="15" spans="1:5">
      <c r="A15" s="6" t="s">
        <v>305</v>
      </c>
      <c r="B15" s="3">
        <v>0.72</v>
      </c>
      <c r="C15" s="3"/>
      <c r="D15" s="3"/>
      <c r="E15" s="3"/>
    </row>
    <row r="16" spans="1:5">
      <c r="A16" s="6" t="s">
        <v>244</v>
      </c>
      <c r="B16" s="3">
        <v>0.72</v>
      </c>
      <c r="C16" s="3"/>
      <c r="D16" s="3"/>
      <c r="E16" s="3"/>
    </row>
    <row r="17" spans="1:5">
      <c r="A17" s="6" t="s">
        <v>306</v>
      </c>
      <c r="B17" s="3">
        <v>0.68</v>
      </c>
      <c r="C17" s="3"/>
      <c r="D17" s="3"/>
      <c r="E17" s="3"/>
    </row>
    <row r="18" spans="1:5">
      <c r="A18" s="6" t="s">
        <v>307</v>
      </c>
      <c r="B18" s="3">
        <v>0.64</v>
      </c>
      <c r="C18" s="3"/>
      <c r="D18" s="3"/>
      <c r="E18" s="3"/>
    </row>
    <row r="19" spans="1:5">
      <c r="A19" s="6" t="s">
        <v>308</v>
      </c>
      <c r="B19" s="3">
        <v>0.62</v>
      </c>
      <c r="C19" s="3"/>
      <c r="D19" s="3"/>
      <c r="E19" s="3"/>
    </row>
    <row r="20" spans="1:5">
      <c r="A20" s="6" t="s">
        <v>309</v>
      </c>
      <c r="B20" s="3">
        <v>0.51</v>
      </c>
      <c r="C20" s="3"/>
      <c r="D20" s="3"/>
      <c r="E20" s="3"/>
    </row>
    <row r="21" spans="1:5">
      <c r="A21" s="6" t="s">
        <v>310</v>
      </c>
      <c r="B21" s="3">
        <v>0.5</v>
      </c>
      <c r="C21" s="3"/>
      <c r="D21" s="3"/>
      <c r="E21" s="3"/>
    </row>
    <row r="22" spans="1:5">
      <c r="A22" s="6" t="s">
        <v>311</v>
      </c>
      <c r="B22" s="3">
        <v>0.45</v>
      </c>
      <c r="C22" s="3"/>
      <c r="D22" s="3"/>
      <c r="E22" s="3"/>
    </row>
    <row r="23" spans="1:5">
      <c r="A23" s="3"/>
      <c r="B23" s="3"/>
      <c r="C23" s="3"/>
      <c r="D23" s="3"/>
      <c r="E23" s="3"/>
    </row>
    <row r="24" spans="1:5">
      <c r="A24" s="3"/>
      <c r="B24" s="3"/>
      <c r="C24" s="3"/>
      <c r="D24" s="3"/>
      <c r="E24" s="3"/>
    </row>
    <row r="25" spans="1:5">
      <c r="A25" s="10"/>
      <c r="B25" s="3"/>
      <c r="C25" s="3"/>
      <c r="D25" s="3"/>
      <c r="E25" s="3"/>
    </row>
    <row r="26" spans="1:5">
      <c r="A26" s="3"/>
      <c r="B26" s="3"/>
      <c r="C26" s="3"/>
      <c r="D26" s="3"/>
      <c r="E26" s="3"/>
    </row>
    <row r="27" spans="1:5">
      <c r="A27" s="3"/>
      <c r="B27" s="3"/>
      <c r="C27" s="3"/>
      <c r="D27" s="3"/>
      <c r="E27" s="3"/>
    </row>
    <row r="28" spans="1:5">
      <c r="A28" s="3"/>
      <c r="B28" s="3"/>
      <c r="C28" s="3"/>
      <c r="D28" s="3"/>
      <c r="E28" s="3"/>
    </row>
    <row r="29" spans="1:5">
      <c r="A29" s="3"/>
      <c r="B29" s="3"/>
      <c r="C29" s="3"/>
      <c r="D29" s="3"/>
      <c r="E29" s="3"/>
    </row>
    <row r="30" spans="1:5">
      <c r="A30" s="3"/>
      <c r="B30" s="3"/>
      <c r="C30" s="3"/>
      <c r="D30" s="3"/>
      <c r="E30" s="3"/>
    </row>
    <row r="31" spans="1:5">
      <c r="A31" s="3"/>
      <c r="B31" s="3"/>
      <c r="C31" s="3"/>
      <c r="D31" s="3"/>
      <c r="E31" s="3"/>
    </row>
    <row r="32" spans="1:5">
      <c r="A32" s="3"/>
      <c r="B32" s="3"/>
      <c r="C32" s="3"/>
      <c r="D32" s="3"/>
      <c r="E32" s="3"/>
    </row>
    <row r="33" spans="1:5">
      <c r="A33" s="3"/>
      <c r="B33" s="3"/>
      <c r="C33" s="3"/>
      <c r="D33" s="3"/>
      <c r="E33" s="3"/>
    </row>
    <row r="34" spans="1:5">
      <c r="A34" s="3"/>
      <c r="B34" s="3"/>
      <c r="C34" s="3"/>
      <c r="D34" s="3"/>
      <c r="E34" s="3"/>
    </row>
    <row r="35" spans="1:5">
      <c r="A35" s="3"/>
      <c r="B35" s="3"/>
      <c r="C35" s="3"/>
      <c r="D35" s="3"/>
      <c r="E35" s="3"/>
    </row>
    <row r="36" spans="1:5">
      <c r="A36" s="3"/>
      <c r="B36" s="3"/>
      <c r="C36" s="3"/>
      <c r="D36" s="3"/>
      <c r="E36" s="3"/>
    </row>
    <row r="37" spans="1:5">
      <c r="A37" s="3"/>
      <c r="B37" s="3"/>
      <c r="C37" s="3"/>
      <c r="D37" s="3"/>
      <c r="E37" s="3"/>
    </row>
    <row r="38" spans="1:5">
      <c r="A38" s="3"/>
      <c r="B38" s="3"/>
      <c r="C38" s="3"/>
      <c r="D38" s="3"/>
      <c r="E38" s="3"/>
    </row>
    <row r="39" spans="1:5">
      <c r="A39" s="3"/>
      <c r="B39" s="3"/>
      <c r="C39" s="3"/>
      <c r="D39" s="3"/>
      <c r="E39" s="3"/>
    </row>
    <row r="40" spans="1:5">
      <c r="A40" s="3"/>
      <c r="B40" s="3"/>
      <c r="C40" s="3"/>
      <c r="D40" s="3"/>
      <c r="E40" s="3"/>
    </row>
    <row r="41" spans="1:5">
      <c r="A41" s="6" t="s">
        <v>7</v>
      </c>
      <c r="B41" s="3"/>
      <c r="C41" s="3"/>
      <c r="D41" s="3"/>
      <c r="E41" s="3"/>
    </row>
    <row r="42" spans="1:5">
      <c r="A42" s="3" t="s">
        <v>312</v>
      </c>
      <c r="B42" s="9" t="s">
        <v>30</v>
      </c>
      <c r="C42" s="3"/>
      <c r="D42" s="3"/>
      <c r="E42" s="3"/>
    </row>
    <row r="43" spans="1:5">
      <c r="A43" s="3" t="s">
        <v>313</v>
      </c>
      <c r="B43" s="12" t="s">
        <v>40</v>
      </c>
      <c r="C43" s="3"/>
      <c r="D43" s="3"/>
      <c r="E43" s="3"/>
    </row>
    <row r="44" spans="1:5">
      <c r="A44" s="3" t="s">
        <v>314</v>
      </c>
      <c r="B44" s="7" t="s">
        <v>315</v>
      </c>
      <c r="C44" s="3"/>
      <c r="D44" s="3"/>
      <c r="E44" s="3"/>
    </row>
    <row r="45" spans="1:5">
      <c r="A45" s="3"/>
      <c r="B45" s="3"/>
      <c r="C45" s="3"/>
      <c r="D45" s="3"/>
      <c r="E45" s="3"/>
    </row>
    <row r="46" spans="1:5">
      <c r="A46" s="3"/>
      <c r="B46" s="3"/>
      <c r="C46" s="3"/>
      <c r="D46" s="3"/>
      <c r="E46" s="3"/>
    </row>
  </sheetData>
  <hyperlinks>
    <hyperlink ref="B42" r:id="rId1" xr:uid="{00000000-0004-0000-0400-000000000000}"/>
    <hyperlink ref="B43" r:id="rId2" xr:uid="{00000000-0004-0000-0400-000001000000}"/>
    <hyperlink ref="B44" r:id="rId3" xr:uid="{00000000-0004-0000-0400-000002000000}"/>
  </hyperlinks>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4"/>
  <sheetViews>
    <sheetView workbookViewId="0"/>
  </sheetViews>
  <sheetFormatPr defaultColWidth="12.5703125" defaultRowHeight="15.75" customHeight="1"/>
  <cols>
    <col min="1" max="1" width="10.42578125" customWidth="1"/>
    <col min="2" max="2" width="11.28515625" customWidth="1"/>
    <col min="3" max="3" width="4.28515625" customWidth="1"/>
    <col min="4" max="4" width="10.28515625" customWidth="1"/>
    <col min="5" max="5" width="4.42578125" customWidth="1"/>
    <col min="6" max="6" width="8.140625" customWidth="1"/>
    <col min="7" max="7" width="5" customWidth="1"/>
    <col min="8" max="8" width="7.85546875" customWidth="1"/>
    <col min="9" max="9" width="5.42578125" customWidth="1"/>
    <col min="10" max="10" width="7.5703125" customWidth="1"/>
    <col min="11" max="11" width="8.85546875" customWidth="1"/>
  </cols>
  <sheetData>
    <row r="1" spans="1:11" ht="15.75" customHeight="1">
      <c r="A1" s="45" t="s">
        <v>316</v>
      </c>
      <c r="B1" s="46"/>
      <c r="C1" s="46"/>
      <c r="D1" s="46"/>
      <c r="E1" s="46"/>
      <c r="F1" s="46"/>
      <c r="G1" s="46"/>
      <c r="H1" s="46"/>
      <c r="I1" s="3"/>
      <c r="J1" s="3"/>
      <c r="K1" s="3"/>
    </row>
    <row r="2" spans="1:11">
      <c r="A2" s="3" t="s">
        <v>317</v>
      </c>
      <c r="B2" s="46"/>
      <c r="C2" s="46"/>
      <c r="D2" s="46"/>
      <c r="E2" s="46"/>
      <c r="F2" s="46"/>
      <c r="G2" s="46"/>
      <c r="H2" s="46"/>
      <c r="I2" s="3"/>
      <c r="J2" s="3"/>
      <c r="K2" s="3"/>
    </row>
    <row r="3" spans="1:11">
      <c r="A3" s="3"/>
      <c r="B3" s="46"/>
      <c r="C3" s="46"/>
      <c r="D3" s="46"/>
      <c r="E3" s="46"/>
      <c r="F3" s="46"/>
      <c r="G3" s="46"/>
      <c r="H3" s="46"/>
      <c r="I3" s="3"/>
      <c r="J3" s="46"/>
      <c r="K3" s="3"/>
    </row>
    <row r="4" spans="1:11">
      <c r="A4" s="3"/>
      <c r="B4" s="46" t="s">
        <v>318</v>
      </c>
      <c r="C4" s="46"/>
      <c r="D4" s="46" t="s">
        <v>319</v>
      </c>
      <c r="E4" s="46"/>
      <c r="F4" s="46" t="s">
        <v>320</v>
      </c>
      <c r="G4" s="46"/>
      <c r="H4" s="47" t="s">
        <v>321</v>
      </c>
      <c r="I4" s="3"/>
      <c r="J4" s="46" t="s">
        <v>288</v>
      </c>
      <c r="K4" s="3"/>
    </row>
    <row r="5" spans="1:11">
      <c r="A5" s="6" t="s">
        <v>288</v>
      </c>
      <c r="B5" s="6">
        <v>6.6</v>
      </c>
      <c r="C5" s="6"/>
      <c r="D5" s="6">
        <v>1.1000000000000001</v>
      </c>
      <c r="E5" s="6"/>
      <c r="F5" s="6">
        <v>0.3</v>
      </c>
      <c r="G5" s="6"/>
      <c r="H5" s="6">
        <v>1.5</v>
      </c>
      <c r="I5" s="3"/>
      <c r="J5" s="48">
        <f>SUM(B5:H5)</f>
        <v>9.5</v>
      </c>
      <c r="K5" s="3"/>
    </row>
    <row r="6" spans="1:11">
      <c r="A6" s="6"/>
      <c r="B6" s="3"/>
      <c r="C6" s="3"/>
      <c r="D6" s="3"/>
      <c r="E6" s="3"/>
      <c r="F6" s="3"/>
      <c r="G6" s="3"/>
      <c r="H6" s="3"/>
      <c r="I6" s="3"/>
      <c r="J6" s="48"/>
      <c r="K6" s="3"/>
    </row>
    <row r="7" spans="1:11">
      <c r="A7" s="6" t="s">
        <v>322</v>
      </c>
      <c r="B7" s="6">
        <v>1.3</v>
      </c>
      <c r="C7" s="38">
        <f t="shared" ref="C7:C9" si="0">SUM(B7/B$5)</f>
        <v>0.19696969696969699</v>
      </c>
      <c r="D7" s="6">
        <v>0.04</v>
      </c>
      <c r="E7" s="38">
        <f>SUM(D7/D$5)</f>
        <v>3.6363636363636362E-2</v>
      </c>
      <c r="F7" s="6">
        <v>0.15</v>
      </c>
      <c r="G7" s="38">
        <f>SUM(F7/F$5)</f>
        <v>0.5</v>
      </c>
      <c r="H7" s="6">
        <v>0.44</v>
      </c>
      <c r="I7" s="38">
        <f>SUM(H7/H$5)</f>
        <v>0.29333333333333333</v>
      </c>
      <c r="J7" s="48">
        <f>SUM(B7+D7+F7+H7)</f>
        <v>1.93</v>
      </c>
      <c r="K7" s="38">
        <f>SUM(J7/J$5)</f>
        <v>0.20315789473684209</v>
      </c>
    </row>
    <row r="8" spans="1:11">
      <c r="A8" s="3" t="s">
        <v>323</v>
      </c>
      <c r="B8" s="3">
        <v>0.78</v>
      </c>
      <c r="C8" s="49">
        <f t="shared" si="0"/>
        <v>0.11818181818181819</v>
      </c>
      <c r="D8" s="3"/>
      <c r="E8" s="3"/>
      <c r="F8" s="3">
        <v>0.15</v>
      </c>
      <c r="G8" s="3"/>
      <c r="H8" s="3"/>
      <c r="I8" s="3"/>
      <c r="J8" s="48"/>
      <c r="K8" s="3"/>
    </row>
    <row r="9" spans="1:11">
      <c r="A9" s="3" t="s">
        <v>324</v>
      </c>
      <c r="B9" s="3">
        <v>0.53</v>
      </c>
      <c r="C9" s="49">
        <f t="shared" si="0"/>
        <v>8.0303030303030307E-2</v>
      </c>
      <c r="D9" s="3"/>
      <c r="E9" s="3"/>
      <c r="F9" s="3"/>
      <c r="G9" s="3"/>
      <c r="H9" s="3"/>
      <c r="I9" s="3"/>
      <c r="J9" s="48"/>
      <c r="K9" s="3"/>
    </row>
    <row r="10" spans="1:11">
      <c r="A10" s="6"/>
      <c r="B10" s="3"/>
      <c r="C10" s="3"/>
      <c r="D10" s="3"/>
      <c r="E10" s="3"/>
      <c r="F10" s="3"/>
      <c r="G10" s="3"/>
      <c r="H10" s="3"/>
      <c r="I10" s="3"/>
      <c r="J10" s="48"/>
      <c r="K10" s="3"/>
    </row>
    <row r="11" spans="1:11">
      <c r="A11" s="6" t="s">
        <v>325</v>
      </c>
      <c r="B11" s="6">
        <v>3</v>
      </c>
      <c r="C11" s="38">
        <f>SUM(B11/B$5)</f>
        <v>0.45454545454545459</v>
      </c>
      <c r="D11" s="6">
        <v>0.84</v>
      </c>
      <c r="E11" s="38">
        <f>SUM(D11/D$5)</f>
        <v>0.76363636363636356</v>
      </c>
      <c r="F11" s="6">
        <v>0.15</v>
      </c>
      <c r="G11" s="38">
        <f>SUM(F11/F$5)</f>
        <v>0.5</v>
      </c>
      <c r="H11" s="6">
        <v>1.1000000000000001</v>
      </c>
      <c r="I11" s="38">
        <f>SUM(H11/H$5)</f>
        <v>0.73333333333333339</v>
      </c>
      <c r="J11" s="48">
        <f>SUM(B11+D11+F11+H11)</f>
        <v>5.09</v>
      </c>
      <c r="K11" s="38">
        <f>SUM(J11/J$5)</f>
        <v>0.53578947368421048</v>
      </c>
    </row>
    <row r="12" spans="1:11">
      <c r="A12" s="3" t="s">
        <v>326</v>
      </c>
      <c r="B12" s="3"/>
      <c r="C12" s="3"/>
      <c r="D12" s="3"/>
      <c r="E12" s="3"/>
      <c r="F12" s="3">
        <v>0.15</v>
      </c>
      <c r="G12" s="3"/>
      <c r="H12" s="3"/>
      <c r="I12" s="3"/>
      <c r="J12" s="48"/>
      <c r="K12" s="3"/>
    </row>
    <row r="13" spans="1:11">
      <c r="A13" s="3" t="s">
        <v>327</v>
      </c>
      <c r="B13" s="3"/>
      <c r="C13" s="3"/>
      <c r="D13" s="3"/>
      <c r="E13" s="3"/>
      <c r="F13" s="3"/>
      <c r="G13" s="3"/>
      <c r="H13" s="3"/>
      <c r="I13" s="3"/>
      <c r="J13" s="48"/>
      <c r="K13" s="3"/>
    </row>
    <row r="14" spans="1:11">
      <c r="A14" s="3"/>
      <c r="B14" s="3"/>
      <c r="C14" s="3"/>
      <c r="D14" s="3"/>
      <c r="E14" s="3"/>
      <c r="F14" s="3"/>
      <c r="G14" s="3"/>
      <c r="H14" s="3"/>
      <c r="I14" s="3"/>
      <c r="J14" s="48"/>
      <c r="K14" s="3"/>
    </row>
    <row r="15" spans="1:11">
      <c r="A15" s="6" t="s">
        <v>328</v>
      </c>
      <c r="B15" s="6">
        <v>2.2999999999999998</v>
      </c>
      <c r="C15" s="38">
        <f t="shared" ref="C15:C17" si="1">SUM(B15/B$5)</f>
        <v>0.34848484848484845</v>
      </c>
      <c r="D15" s="6">
        <v>0.21</v>
      </c>
      <c r="E15" s="38">
        <f>SUM(D15/D$5)</f>
        <v>0.19090909090909089</v>
      </c>
      <c r="F15" s="3"/>
      <c r="G15" s="6"/>
      <c r="H15" s="6">
        <v>2E-3</v>
      </c>
      <c r="I15" s="38">
        <f>SUM(H15/H$5)</f>
        <v>1.3333333333333333E-3</v>
      </c>
      <c r="J15" s="48">
        <f>SUM(B15+D15+F15+H15)</f>
        <v>2.5119999999999996</v>
      </c>
      <c r="K15" s="38">
        <f>SUM(J15/J$5)</f>
        <v>0.26442105263157889</v>
      </c>
    </row>
    <row r="16" spans="1:11">
      <c r="A16" s="3" t="s">
        <v>329</v>
      </c>
      <c r="B16" s="3">
        <v>1.5</v>
      </c>
      <c r="C16" s="49">
        <f t="shared" si="1"/>
        <v>0.22727272727272729</v>
      </c>
      <c r="D16" s="41" t="s">
        <v>330</v>
      </c>
      <c r="E16" s="3"/>
      <c r="F16" s="3"/>
      <c r="G16" s="41"/>
      <c r="H16" s="41" t="s">
        <v>330</v>
      </c>
      <c r="I16" s="3"/>
      <c r="J16" s="3"/>
      <c r="K16" s="3"/>
    </row>
    <row r="17" spans="1:11">
      <c r="A17" s="3" t="s">
        <v>331</v>
      </c>
      <c r="B17" s="3">
        <v>0.8</v>
      </c>
      <c r="C17" s="49">
        <f t="shared" si="1"/>
        <v>0.12121212121212123</v>
      </c>
      <c r="D17" s="3">
        <v>0.2</v>
      </c>
      <c r="E17" s="3"/>
      <c r="F17" s="3"/>
      <c r="G17" s="3"/>
      <c r="H17" s="3">
        <v>2E-3</v>
      </c>
      <c r="I17" s="3"/>
      <c r="J17" s="3"/>
      <c r="K17" s="3"/>
    </row>
    <row r="18" spans="1:11">
      <c r="A18" s="3"/>
      <c r="B18" s="3"/>
      <c r="C18" s="3"/>
      <c r="D18" s="3"/>
      <c r="E18" s="3"/>
      <c r="F18" s="3"/>
      <c r="G18" s="3"/>
      <c r="H18" s="3"/>
      <c r="I18" s="3"/>
      <c r="J18" s="3"/>
      <c r="K18" s="3"/>
    </row>
    <row r="19" spans="1:11">
      <c r="A19" s="3"/>
      <c r="B19" s="3"/>
      <c r="C19" s="3"/>
      <c r="D19" s="3"/>
      <c r="E19" s="3"/>
      <c r="F19" s="3"/>
      <c r="G19" s="3"/>
      <c r="H19" s="3"/>
      <c r="I19" s="3"/>
      <c r="J19" s="3"/>
      <c r="K19" s="3"/>
    </row>
    <row r="20" spans="1:11">
      <c r="A20" s="3" t="s">
        <v>332</v>
      </c>
      <c r="B20" s="3"/>
      <c r="C20" s="3"/>
      <c r="D20" s="3"/>
      <c r="E20" s="3"/>
      <c r="F20" s="3"/>
      <c r="G20" s="3"/>
      <c r="H20" s="3"/>
      <c r="I20" s="3"/>
      <c r="J20" s="48">
        <f>SUM(J7:J15)</f>
        <v>9.532</v>
      </c>
      <c r="K20" s="3"/>
    </row>
    <row r="21" spans="1:11">
      <c r="A21" s="3"/>
      <c r="B21" s="3"/>
      <c r="C21" s="3"/>
      <c r="D21" s="3"/>
      <c r="E21" s="3"/>
      <c r="F21" s="3"/>
      <c r="G21" s="3"/>
      <c r="H21" s="3"/>
      <c r="I21" s="3"/>
      <c r="J21" s="3"/>
      <c r="K21" s="3"/>
    </row>
    <row r="22" spans="1:11">
      <c r="A22" s="6" t="s">
        <v>333</v>
      </c>
      <c r="B22" s="3"/>
      <c r="C22" s="3"/>
      <c r="D22" s="3"/>
      <c r="E22" s="3"/>
      <c r="F22" s="3"/>
      <c r="G22" s="3"/>
      <c r="H22" s="3"/>
      <c r="I22" s="3"/>
      <c r="J22" s="3"/>
      <c r="K22" s="3"/>
    </row>
    <row r="23" spans="1:11">
      <c r="A23" s="3" t="s">
        <v>21</v>
      </c>
      <c r="B23" s="8" t="s">
        <v>23</v>
      </c>
      <c r="C23" s="3"/>
      <c r="D23" s="3"/>
      <c r="E23" s="3"/>
      <c r="F23" s="3"/>
      <c r="G23" s="3"/>
      <c r="H23" s="3"/>
      <c r="I23" s="3"/>
      <c r="J23" s="3"/>
      <c r="K23" s="3"/>
    </row>
    <row r="24" spans="1:11">
      <c r="A24" s="6"/>
      <c r="B24" s="3"/>
      <c r="C24" s="3"/>
      <c r="D24" s="3"/>
      <c r="E24" s="3"/>
      <c r="F24" s="3"/>
      <c r="G24" s="3"/>
      <c r="H24" s="3"/>
      <c r="I24" s="3"/>
      <c r="J24" s="3"/>
      <c r="K24" s="3"/>
    </row>
  </sheetData>
  <hyperlinks>
    <hyperlink ref="B23" r:id="rId1"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25"/>
  <sheetViews>
    <sheetView workbookViewId="0"/>
  </sheetViews>
  <sheetFormatPr defaultColWidth="12.5703125" defaultRowHeight="15.75" customHeight="1"/>
  <cols>
    <col min="1" max="1" width="40.7109375" customWidth="1"/>
  </cols>
  <sheetData>
    <row r="1" spans="1:9">
      <c r="A1" s="32"/>
      <c r="B1" s="50">
        <v>2007</v>
      </c>
      <c r="C1" s="50">
        <v>2018</v>
      </c>
      <c r="D1" s="51" t="s">
        <v>334</v>
      </c>
      <c r="E1" s="51" t="s">
        <v>335</v>
      </c>
      <c r="F1" s="29" t="s">
        <v>336</v>
      </c>
      <c r="G1" s="51" t="s">
        <v>337</v>
      </c>
      <c r="H1" s="29"/>
      <c r="I1" s="29"/>
    </row>
    <row r="2" spans="1:9">
      <c r="A2" s="52" t="s">
        <v>338</v>
      </c>
      <c r="B2" s="53">
        <v>26000000</v>
      </c>
      <c r="C2" s="53">
        <v>20000000</v>
      </c>
      <c r="D2" s="54"/>
      <c r="E2" s="54">
        <f t="shared" ref="E2:E4" si="0">SUM(1-(C2/B2))</f>
        <v>0.23076923076923073</v>
      </c>
      <c r="F2" s="55" t="s">
        <v>339</v>
      </c>
      <c r="G2" s="29" t="s">
        <v>21</v>
      </c>
      <c r="H2" s="56" t="s">
        <v>22</v>
      </c>
      <c r="I2" s="29"/>
    </row>
    <row r="3" spans="1:9">
      <c r="A3" s="52" t="s">
        <v>340</v>
      </c>
      <c r="B3" s="57">
        <v>8.1999999999999993</v>
      </c>
      <c r="C3" s="57">
        <v>6.4</v>
      </c>
      <c r="D3" s="54"/>
      <c r="E3" s="54">
        <f t="shared" si="0"/>
        <v>0.21951219512195108</v>
      </c>
      <c r="F3" s="32" t="s">
        <v>341</v>
      </c>
      <c r="G3" s="29" t="s">
        <v>21</v>
      </c>
      <c r="H3" s="56" t="s">
        <v>22</v>
      </c>
      <c r="I3" s="29"/>
    </row>
    <row r="4" spans="1:9">
      <c r="A4" s="52" t="s">
        <v>342</v>
      </c>
      <c r="B4" s="29">
        <v>132</v>
      </c>
      <c r="C4" s="29">
        <v>96</v>
      </c>
      <c r="D4" s="29">
        <v>126</v>
      </c>
      <c r="E4" s="54">
        <f t="shared" si="0"/>
        <v>0.27272727272727271</v>
      </c>
      <c r="F4" s="32" t="s">
        <v>343</v>
      </c>
      <c r="G4" s="29" t="s">
        <v>21</v>
      </c>
      <c r="H4" s="56" t="s">
        <v>22</v>
      </c>
      <c r="I4" s="29"/>
    </row>
    <row r="5" spans="1:9">
      <c r="A5" s="32"/>
      <c r="B5" s="51"/>
      <c r="C5" s="51"/>
      <c r="D5" s="29"/>
      <c r="E5" s="29"/>
      <c r="F5" s="29"/>
      <c r="G5" s="29"/>
      <c r="H5" s="29"/>
      <c r="I5" s="29"/>
    </row>
    <row r="6" spans="1:9">
      <c r="A6" s="32"/>
      <c r="B6" s="29"/>
      <c r="C6" s="29"/>
      <c r="D6" s="29"/>
      <c r="E6" s="29"/>
      <c r="F6" s="29"/>
      <c r="G6" s="29"/>
      <c r="H6" s="29"/>
      <c r="I6" s="29"/>
    </row>
    <row r="7" spans="1:9">
      <c r="A7" s="51" t="s">
        <v>344</v>
      </c>
      <c r="B7" s="29"/>
      <c r="C7" s="29"/>
      <c r="D7" s="29"/>
      <c r="E7" s="29"/>
      <c r="F7" s="29"/>
      <c r="G7" s="29"/>
      <c r="H7" s="29"/>
      <c r="I7" s="29"/>
    </row>
    <row r="8" spans="1:9">
      <c r="A8" s="29"/>
      <c r="B8" s="29"/>
      <c r="C8" s="29"/>
      <c r="D8" s="29"/>
      <c r="E8" s="29"/>
      <c r="F8" s="29"/>
      <c r="G8" s="29"/>
      <c r="H8" s="29"/>
      <c r="I8" s="29"/>
    </row>
    <row r="9" spans="1:9">
      <c r="A9" s="29" t="s">
        <v>345</v>
      </c>
      <c r="B9" s="29"/>
      <c r="C9" s="29"/>
      <c r="D9" s="29"/>
      <c r="E9" s="29"/>
      <c r="F9" s="29"/>
      <c r="G9" s="29"/>
      <c r="H9" s="29"/>
      <c r="I9" s="29"/>
    </row>
    <row r="10" spans="1:9">
      <c r="A10" s="29" t="s">
        <v>346</v>
      </c>
      <c r="B10" s="29"/>
      <c r="C10" s="29"/>
      <c r="D10" s="29"/>
      <c r="E10" s="29"/>
      <c r="F10" s="29"/>
      <c r="G10" s="29"/>
      <c r="H10" s="29"/>
      <c r="I10" s="29"/>
    </row>
    <row r="11" spans="1:9">
      <c r="A11" s="29" t="s">
        <v>347</v>
      </c>
      <c r="B11" s="29"/>
      <c r="C11" s="29"/>
      <c r="D11" s="29"/>
      <c r="E11" s="29"/>
      <c r="F11" s="29"/>
      <c r="G11" s="29"/>
      <c r="H11" s="29"/>
      <c r="I11" s="29"/>
    </row>
    <row r="12" spans="1:9">
      <c r="A12" s="32"/>
      <c r="B12" s="29"/>
      <c r="C12" s="29"/>
      <c r="D12" s="29"/>
      <c r="E12" s="29"/>
      <c r="F12" s="29"/>
      <c r="G12" s="29"/>
      <c r="H12" s="29"/>
      <c r="I12" s="29"/>
    </row>
    <row r="13" spans="1:9">
      <c r="A13" s="52" t="s">
        <v>348</v>
      </c>
      <c r="B13" s="29" t="s">
        <v>349</v>
      </c>
      <c r="C13" s="29" t="s">
        <v>350</v>
      </c>
      <c r="D13" s="29"/>
      <c r="E13" s="29"/>
      <c r="F13" s="29"/>
      <c r="G13" s="29"/>
      <c r="H13" s="29"/>
      <c r="I13" s="29"/>
    </row>
    <row r="14" spans="1:9">
      <c r="A14" s="52" t="s">
        <v>351</v>
      </c>
      <c r="B14" s="58">
        <v>18</v>
      </c>
      <c r="C14" s="58">
        <v>210</v>
      </c>
      <c r="D14" s="29"/>
      <c r="E14" s="29"/>
      <c r="F14" s="29"/>
      <c r="G14" s="29"/>
      <c r="H14" s="29"/>
      <c r="I14" s="29"/>
    </row>
    <row r="15" spans="1:9">
      <c r="A15" s="52" t="s">
        <v>352</v>
      </c>
      <c r="B15" s="59">
        <v>40</v>
      </c>
      <c r="C15" s="58">
        <v>500</v>
      </c>
      <c r="D15" s="29"/>
      <c r="E15" s="29"/>
      <c r="F15" s="29"/>
      <c r="G15" s="29"/>
      <c r="H15" s="29"/>
      <c r="I15" s="29"/>
    </row>
    <row r="16" spans="1:9">
      <c r="A16" s="52" t="s">
        <v>353</v>
      </c>
      <c r="B16" s="58">
        <v>60</v>
      </c>
      <c r="C16" s="58">
        <v>730</v>
      </c>
      <c r="D16" s="29"/>
      <c r="E16" s="29"/>
      <c r="F16" s="29"/>
      <c r="G16" s="29"/>
      <c r="H16" s="29"/>
      <c r="I16" s="29"/>
    </row>
    <row r="17" spans="1:9">
      <c r="A17" s="32"/>
      <c r="B17" s="29"/>
      <c r="C17" s="29"/>
      <c r="D17" s="29"/>
      <c r="E17" s="29"/>
      <c r="F17" s="29"/>
      <c r="G17" s="29"/>
      <c r="H17" s="29"/>
      <c r="I17" s="29"/>
    </row>
    <row r="18" spans="1:9">
      <c r="A18" s="52" t="s">
        <v>337</v>
      </c>
      <c r="B18" s="29"/>
      <c r="C18" s="29"/>
      <c r="D18" s="29"/>
      <c r="E18" s="29"/>
      <c r="F18" s="29"/>
      <c r="G18" s="29"/>
      <c r="H18" s="29"/>
      <c r="I18" s="29"/>
    </row>
    <row r="19" spans="1:9">
      <c r="A19" s="32" t="s">
        <v>21</v>
      </c>
      <c r="B19" s="60" t="s">
        <v>23</v>
      </c>
      <c r="C19" s="29"/>
      <c r="D19" s="29"/>
      <c r="E19" s="29"/>
      <c r="F19" s="29"/>
      <c r="G19" s="29"/>
      <c r="H19" s="29"/>
      <c r="I19" s="29"/>
    </row>
    <row r="20" spans="1:9">
      <c r="A20" s="32"/>
      <c r="B20" s="29"/>
      <c r="C20" s="29"/>
      <c r="D20" s="29"/>
      <c r="E20" s="29"/>
      <c r="F20" s="29"/>
      <c r="G20" s="29"/>
      <c r="H20" s="29"/>
      <c r="I20" s="29"/>
    </row>
    <row r="21" spans="1:9">
      <c r="A21" s="32"/>
      <c r="B21" s="29"/>
      <c r="C21" s="29"/>
      <c r="D21" s="29"/>
      <c r="E21" s="29"/>
      <c r="F21" s="29"/>
      <c r="G21" s="29"/>
      <c r="H21" s="29"/>
      <c r="I21" s="29"/>
    </row>
    <row r="22" spans="1:9">
      <c r="A22" s="32"/>
      <c r="B22" s="29"/>
      <c r="C22" s="29"/>
      <c r="D22" s="29"/>
      <c r="E22" s="29"/>
      <c r="F22" s="29"/>
      <c r="G22" s="29"/>
      <c r="H22" s="29"/>
      <c r="I22" s="29"/>
    </row>
    <row r="23" spans="1:9">
      <c r="A23" s="32"/>
      <c r="B23" s="29"/>
      <c r="C23" s="29"/>
      <c r="D23" s="29"/>
      <c r="E23" s="29"/>
      <c r="F23" s="29"/>
      <c r="G23" s="29"/>
      <c r="H23" s="29"/>
      <c r="I23" s="29"/>
    </row>
    <row r="24" spans="1:9">
      <c r="A24" s="32"/>
      <c r="B24" s="29"/>
      <c r="C24" s="29"/>
      <c r="D24" s="29"/>
      <c r="E24" s="29"/>
      <c r="F24" s="29"/>
      <c r="G24" s="29"/>
      <c r="H24" s="29"/>
      <c r="I24" s="29"/>
    </row>
    <row r="25" spans="1:9">
      <c r="A25" s="32"/>
      <c r="B25" s="29"/>
      <c r="C25" s="29"/>
      <c r="D25" s="29"/>
      <c r="E25" s="29"/>
      <c r="F25" s="29"/>
      <c r="G25" s="29"/>
      <c r="H25" s="29"/>
      <c r="I25" s="29"/>
    </row>
  </sheetData>
  <hyperlinks>
    <hyperlink ref="H2" r:id="rId1" xr:uid="{00000000-0004-0000-0600-000000000000}"/>
    <hyperlink ref="H3" r:id="rId2" xr:uid="{00000000-0004-0000-0600-000001000000}"/>
    <hyperlink ref="H4" r:id="rId3" xr:uid="{00000000-0004-0000-0600-000002000000}"/>
    <hyperlink ref="B19" r:id="rId4" xr:uid="{00000000-0004-0000-0600-000003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220"/>
  <sheetViews>
    <sheetView workbookViewId="0">
      <pane xSplit="1" ySplit="5" topLeftCell="B6" activePane="bottomRight" state="frozen"/>
      <selection pane="topRight" activeCell="B1" sqref="B1"/>
      <selection pane="bottomLeft" activeCell="A6" sqref="A6"/>
      <selection pane="bottomRight" activeCell="B6" sqref="B6"/>
    </sheetView>
  </sheetViews>
  <sheetFormatPr defaultColWidth="12.5703125" defaultRowHeight="15.75" customHeight="1"/>
  <cols>
    <col min="1" max="1" width="26.42578125" customWidth="1"/>
    <col min="2" max="2" width="14.42578125" customWidth="1"/>
    <col min="3" max="3" width="14.5703125" customWidth="1"/>
    <col min="4" max="4" width="13.5703125" customWidth="1"/>
    <col min="5" max="5" width="15.42578125" customWidth="1"/>
    <col min="6" max="6" width="12.85546875" customWidth="1"/>
    <col min="7" max="8" width="14.42578125" customWidth="1"/>
    <col min="9" max="9" width="21.5703125" customWidth="1"/>
    <col min="11" max="11" width="26.42578125" customWidth="1"/>
  </cols>
  <sheetData>
    <row r="1" spans="1:13" ht="15.75" customHeight="1">
      <c r="A1" s="61" t="s">
        <v>354</v>
      </c>
      <c r="B1" s="62"/>
      <c r="C1" s="62"/>
      <c r="D1" s="63"/>
      <c r="E1" s="64"/>
      <c r="F1" s="64"/>
      <c r="G1" s="62"/>
      <c r="H1" s="62"/>
      <c r="I1" s="65"/>
      <c r="J1" s="65"/>
      <c r="K1" s="66"/>
      <c r="L1" s="67"/>
      <c r="M1" s="61"/>
    </row>
    <row r="2" spans="1:13">
      <c r="A2" s="68" t="s">
        <v>355</v>
      </c>
      <c r="B2" s="69"/>
      <c r="C2" s="69"/>
      <c r="D2" s="70"/>
      <c r="E2" s="68"/>
      <c r="F2" s="68"/>
      <c r="G2" s="68"/>
      <c r="H2" s="68"/>
      <c r="I2" s="71"/>
      <c r="J2" s="71"/>
      <c r="K2" s="71"/>
      <c r="L2" s="71"/>
      <c r="M2" s="72"/>
    </row>
    <row r="3" spans="1:13">
      <c r="A3" s="73" t="s">
        <v>356</v>
      </c>
      <c r="B3" s="74" t="s">
        <v>357</v>
      </c>
      <c r="C3" s="74" t="s">
        <v>358</v>
      </c>
      <c r="D3" s="75" t="s">
        <v>359</v>
      </c>
      <c r="E3" s="73" t="s">
        <v>360</v>
      </c>
      <c r="F3" s="73" t="s">
        <v>361</v>
      </c>
      <c r="G3" s="73" t="s">
        <v>362</v>
      </c>
      <c r="H3" s="73" t="s">
        <v>363</v>
      </c>
      <c r="I3" s="76" t="s">
        <v>364</v>
      </c>
      <c r="J3" s="76" t="s">
        <v>365</v>
      </c>
      <c r="K3" s="76" t="s">
        <v>366</v>
      </c>
      <c r="L3" s="77" t="s">
        <v>367</v>
      </c>
      <c r="M3" s="78"/>
    </row>
    <row r="4" spans="1:13">
      <c r="A4" s="79" t="s">
        <v>368</v>
      </c>
      <c r="B4" s="80">
        <f t="shared" ref="B4:H4" si="0">AVERAGE(B6:B219)</f>
        <v>126.79439252336448</v>
      </c>
      <c r="C4" s="80">
        <f t="shared" si="0"/>
        <v>84.294392523364479</v>
      </c>
      <c r="D4" s="80">
        <f t="shared" si="0"/>
        <v>2658895.6542056073</v>
      </c>
      <c r="E4" s="80">
        <f t="shared" si="0"/>
        <v>15.116822429906541</v>
      </c>
      <c r="F4" s="80">
        <f t="shared" si="0"/>
        <v>552045.42990654206</v>
      </c>
      <c r="G4" s="80">
        <f t="shared" si="0"/>
        <v>27.383177570093459</v>
      </c>
      <c r="H4" s="80">
        <f t="shared" si="0"/>
        <v>1138859.2476635515</v>
      </c>
      <c r="I4" s="81"/>
      <c r="J4" s="82"/>
      <c r="K4" s="81"/>
      <c r="L4" s="81"/>
      <c r="M4" s="25"/>
    </row>
    <row r="5" spans="1:13">
      <c r="A5" s="79"/>
      <c r="B5" s="80"/>
      <c r="C5" s="83">
        <f>SUM(C4/$B$4)</f>
        <v>0.66481167538881103</v>
      </c>
      <c r="D5" s="80"/>
      <c r="E5" s="83">
        <f>SUM(E4/$B$4)</f>
        <v>0.11922311491118155</v>
      </c>
      <c r="F5" s="80"/>
      <c r="G5" s="83">
        <f>SUM(G4/$B$4)</f>
        <v>0.21596520970000738</v>
      </c>
      <c r="H5" s="80"/>
      <c r="I5" s="81"/>
      <c r="J5" s="82"/>
      <c r="K5" s="81"/>
      <c r="L5" s="81"/>
      <c r="M5" s="25"/>
    </row>
    <row r="6" spans="1:13">
      <c r="A6" s="79" t="s">
        <v>369</v>
      </c>
      <c r="B6" s="84">
        <f t="shared" ref="B6:B219" si="1">C6+E6+G6</f>
        <v>126</v>
      </c>
      <c r="C6" s="84">
        <v>82</v>
      </c>
      <c r="D6" s="85">
        <v>3109153</v>
      </c>
      <c r="E6" s="84">
        <v>16</v>
      </c>
      <c r="F6" s="85">
        <v>594982</v>
      </c>
      <c r="G6" s="84">
        <v>28</v>
      </c>
      <c r="H6" s="85">
        <v>1051783</v>
      </c>
      <c r="I6" s="81" t="s">
        <v>370</v>
      </c>
      <c r="J6" s="82">
        <v>4</v>
      </c>
      <c r="K6" s="81" t="s">
        <v>371</v>
      </c>
      <c r="L6" s="81" t="s">
        <v>372</v>
      </c>
      <c r="M6" s="25"/>
    </row>
    <row r="7" spans="1:13">
      <c r="A7" s="79" t="s">
        <v>373</v>
      </c>
      <c r="B7" s="84">
        <f t="shared" si="1"/>
        <v>127</v>
      </c>
      <c r="C7" s="84">
        <v>83</v>
      </c>
      <c r="D7" s="85">
        <v>238492</v>
      </c>
      <c r="E7" s="84">
        <v>16</v>
      </c>
      <c r="F7" s="85">
        <v>45058</v>
      </c>
      <c r="G7" s="84">
        <v>28</v>
      </c>
      <c r="H7" s="85">
        <v>79651</v>
      </c>
      <c r="I7" s="81" t="s">
        <v>370</v>
      </c>
      <c r="J7" s="82">
        <v>8</v>
      </c>
      <c r="K7" s="81" t="s">
        <v>374</v>
      </c>
      <c r="L7" s="81" t="s">
        <v>375</v>
      </c>
      <c r="M7" s="25"/>
    </row>
    <row r="8" spans="1:13">
      <c r="A8" s="79" t="s">
        <v>376</v>
      </c>
      <c r="B8" s="84">
        <f t="shared" si="1"/>
        <v>135</v>
      </c>
      <c r="C8" s="84">
        <v>91</v>
      </c>
      <c r="D8" s="85">
        <v>3918529</v>
      </c>
      <c r="E8" s="84">
        <v>16</v>
      </c>
      <c r="F8" s="85">
        <v>673360</v>
      </c>
      <c r="G8" s="84">
        <v>28</v>
      </c>
      <c r="H8" s="85">
        <v>1190335</v>
      </c>
      <c r="I8" s="81" t="s">
        <v>370</v>
      </c>
      <c r="J8" s="82">
        <v>12</v>
      </c>
      <c r="K8" s="81" t="s">
        <v>377</v>
      </c>
      <c r="L8" s="81" t="s">
        <v>378</v>
      </c>
      <c r="M8" s="25"/>
    </row>
    <row r="9" spans="1:13">
      <c r="A9" s="79" t="s">
        <v>379</v>
      </c>
      <c r="B9" s="84">
        <f t="shared" si="1"/>
        <v>123</v>
      </c>
      <c r="C9" s="84">
        <v>84</v>
      </c>
      <c r="D9" s="85">
        <v>6497</v>
      </c>
      <c r="E9" s="84">
        <v>13</v>
      </c>
      <c r="F9" s="85">
        <v>988</v>
      </c>
      <c r="G9" s="84">
        <v>26</v>
      </c>
      <c r="H9" s="85">
        <v>1971</v>
      </c>
      <c r="I9" s="81" t="s">
        <v>380</v>
      </c>
      <c r="J9" s="82">
        <v>20</v>
      </c>
      <c r="K9" s="81" t="s">
        <v>374</v>
      </c>
      <c r="L9" s="81" t="s">
        <v>381</v>
      </c>
      <c r="M9" s="25"/>
    </row>
    <row r="10" spans="1:13">
      <c r="A10" s="79" t="s">
        <v>382</v>
      </c>
      <c r="B10" s="84">
        <f t="shared" si="1"/>
        <v>144</v>
      </c>
      <c r="C10" s="84">
        <v>100</v>
      </c>
      <c r="D10" s="85">
        <v>3169523</v>
      </c>
      <c r="E10" s="84">
        <v>16</v>
      </c>
      <c r="F10" s="85">
        <v>497755</v>
      </c>
      <c r="G10" s="84">
        <v>28</v>
      </c>
      <c r="H10" s="85">
        <v>879908</v>
      </c>
      <c r="I10" s="81" t="s">
        <v>370</v>
      </c>
      <c r="J10" s="82">
        <v>24</v>
      </c>
      <c r="K10" s="81" t="s">
        <v>383</v>
      </c>
      <c r="L10" s="81" t="s">
        <v>384</v>
      </c>
      <c r="M10" s="25"/>
    </row>
    <row r="11" spans="1:13">
      <c r="A11" s="79" t="s">
        <v>385</v>
      </c>
      <c r="B11" s="84">
        <f t="shared" si="1"/>
        <v>113</v>
      </c>
      <c r="C11" s="84">
        <v>74</v>
      </c>
      <c r="D11" s="85">
        <v>7178</v>
      </c>
      <c r="E11" s="84">
        <v>13</v>
      </c>
      <c r="F11" s="85">
        <v>1244</v>
      </c>
      <c r="G11" s="84">
        <v>26</v>
      </c>
      <c r="H11" s="85">
        <v>2483</v>
      </c>
      <c r="I11" s="81" t="s">
        <v>380</v>
      </c>
      <c r="J11" s="82">
        <v>28</v>
      </c>
      <c r="K11" s="81" t="s">
        <v>386</v>
      </c>
      <c r="L11" s="81" t="s">
        <v>387</v>
      </c>
      <c r="M11" s="25"/>
    </row>
    <row r="12" spans="1:13">
      <c r="A12" s="79" t="s">
        <v>388</v>
      </c>
      <c r="B12" s="84">
        <f t="shared" si="1"/>
        <v>116</v>
      </c>
      <c r="C12" s="84">
        <v>72</v>
      </c>
      <c r="D12" s="85">
        <v>3243563</v>
      </c>
      <c r="E12" s="84">
        <v>16</v>
      </c>
      <c r="F12" s="85">
        <v>700380</v>
      </c>
      <c r="G12" s="84">
        <v>28</v>
      </c>
      <c r="H12" s="85">
        <v>1238100</v>
      </c>
      <c r="I12" s="81" t="s">
        <v>370</v>
      </c>
      <c r="J12" s="82">
        <v>32</v>
      </c>
      <c r="K12" s="81" t="s">
        <v>386</v>
      </c>
      <c r="L12" s="81" t="s">
        <v>389</v>
      </c>
      <c r="M12" s="25"/>
    </row>
    <row r="13" spans="1:13">
      <c r="A13" s="79" t="s">
        <v>390</v>
      </c>
      <c r="B13" s="84">
        <f t="shared" si="1"/>
        <v>137</v>
      </c>
      <c r="C13" s="84">
        <v>93</v>
      </c>
      <c r="D13" s="85">
        <v>275195</v>
      </c>
      <c r="E13" s="84">
        <v>16</v>
      </c>
      <c r="F13" s="85">
        <v>46259</v>
      </c>
      <c r="G13" s="84">
        <v>28</v>
      </c>
      <c r="H13" s="85">
        <v>81775</v>
      </c>
      <c r="I13" s="81" t="s">
        <v>370</v>
      </c>
      <c r="J13" s="82">
        <v>51</v>
      </c>
      <c r="K13" s="81" t="s">
        <v>391</v>
      </c>
      <c r="L13" s="81" t="s">
        <v>392</v>
      </c>
      <c r="M13" s="25"/>
    </row>
    <row r="14" spans="1:13">
      <c r="A14" s="79" t="s">
        <v>393</v>
      </c>
      <c r="B14" s="84">
        <f t="shared" si="1"/>
        <v>113</v>
      </c>
      <c r="C14" s="84">
        <v>74</v>
      </c>
      <c r="D14" s="85">
        <v>7858</v>
      </c>
      <c r="E14" s="84">
        <v>13</v>
      </c>
      <c r="F14" s="85">
        <v>1362</v>
      </c>
      <c r="G14" s="84">
        <v>26</v>
      </c>
      <c r="H14" s="85">
        <v>2718</v>
      </c>
      <c r="I14" s="81" t="s">
        <v>380</v>
      </c>
      <c r="J14" s="82">
        <v>533</v>
      </c>
      <c r="K14" s="81" t="s">
        <v>386</v>
      </c>
      <c r="L14" s="81" t="s">
        <v>394</v>
      </c>
      <c r="M14" s="25"/>
    </row>
    <row r="15" spans="1:13">
      <c r="A15" s="79" t="s">
        <v>308</v>
      </c>
      <c r="B15" s="84">
        <f t="shared" si="1"/>
        <v>133</v>
      </c>
      <c r="C15" s="84">
        <v>102</v>
      </c>
      <c r="D15" s="85">
        <v>2563110</v>
      </c>
      <c r="E15" s="84">
        <v>9</v>
      </c>
      <c r="F15" s="85">
        <v>238248</v>
      </c>
      <c r="G15" s="84">
        <v>22</v>
      </c>
      <c r="H15" s="85">
        <v>546340</v>
      </c>
      <c r="I15" s="81" t="s">
        <v>395</v>
      </c>
      <c r="J15" s="82">
        <v>36</v>
      </c>
      <c r="K15" s="81" t="s">
        <v>396</v>
      </c>
      <c r="L15" s="86" t="s">
        <v>27</v>
      </c>
      <c r="M15" s="25"/>
    </row>
    <row r="16" spans="1:13">
      <c r="A16" s="79" t="s">
        <v>397</v>
      </c>
      <c r="B16" s="84">
        <f t="shared" si="1"/>
        <v>76</v>
      </c>
      <c r="C16" s="84">
        <v>39</v>
      </c>
      <c r="D16" s="85">
        <v>349249</v>
      </c>
      <c r="E16" s="84">
        <v>9</v>
      </c>
      <c r="F16" s="85">
        <v>77289</v>
      </c>
      <c r="G16" s="84">
        <v>28</v>
      </c>
      <c r="H16" s="85">
        <v>254191</v>
      </c>
      <c r="I16" s="81" t="s">
        <v>395</v>
      </c>
      <c r="J16" s="82">
        <v>40</v>
      </c>
      <c r="K16" s="81" t="s">
        <v>398</v>
      </c>
      <c r="L16" s="81" t="s">
        <v>399</v>
      </c>
      <c r="M16" s="25"/>
    </row>
    <row r="17" spans="1:13">
      <c r="A17" s="79" t="s">
        <v>400</v>
      </c>
      <c r="B17" s="84">
        <f t="shared" si="1"/>
        <v>137</v>
      </c>
      <c r="C17" s="84">
        <v>93</v>
      </c>
      <c r="D17" s="85">
        <v>934872</v>
      </c>
      <c r="E17" s="84">
        <v>16</v>
      </c>
      <c r="F17" s="85">
        <v>157148</v>
      </c>
      <c r="G17" s="84">
        <v>28</v>
      </c>
      <c r="H17" s="85">
        <v>277800</v>
      </c>
      <c r="I17" s="81" t="s">
        <v>370</v>
      </c>
      <c r="J17" s="82">
        <v>31</v>
      </c>
      <c r="K17" s="81" t="s">
        <v>391</v>
      </c>
      <c r="L17" s="81" t="s">
        <v>401</v>
      </c>
      <c r="M17" s="25"/>
    </row>
    <row r="18" spans="1:13">
      <c r="A18" s="79" t="s">
        <v>402</v>
      </c>
      <c r="B18" s="84">
        <f t="shared" si="1"/>
        <v>113</v>
      </c>
      <c r="C18" s="84">
        <v>74</v>
      </c>
      <c r="D18" s="85">
        <v>28792</v>
      </c>
      <c r="E18" s="84">
        <v>13</v>
      </c>
      <c r="F18" s="85">
        <v>4990</v>
      </c>
      <c r="G18" s="84">
        <v>26</v>
      </c>
      <c r="H18" s="85">
        <v>9960</v>
      </c>
      <c r="I18" s="81" t="s">
        <v>380</v>
      </c>
      <c r="J18" s="82">
        <v>44</v>
      </c>
      <c r="K18" s="81" t="s">
        <v>386</v>
      </c>
      <c r="L18" s="81" t="s">
        <v>403</v>
      </c>
      <c r="M18" s="25"/>
    </row>
    <row r="19" spans="1:13">
      <c r="A19" s="79" t="s">
        <v>404</v>
      </c>
      <c r="B19" s="84">
        <f t="shared" si="1"/>
        <v>171</v>
      </c>
      <c r="C19" s="84">
        <v>132</v>
      </c>
      <c r="D19" s="85">
        <v>216161</v>
      </c>
      <c r="E19" s="84">
        <v>13</v>
      </c>
      <c r="F19" s="85">
        <v>21026</v>
      </c>
      <c r="G19" s="84">
        <v>26</v>
      </c>
      <c r="H19" s="85">
        <v>41966</v>
      </c>
      <c r="I19" s="81" t="s">
        <v>380</v>
      </c>
      <c r="J19" s="82">
        <v>48</v>
      </c>
      <c r="K19" s="81" t="s">
        <v>391</v>
      </c>
      <c r="L19" s="81" t="s">
        <v>405</v>
      </c>
      <c r="M19" s="25"/>
    </row>
    <row r="20" spans="1:13">
      <c r="A20" s="79" t="s">
        <v>406</v>
      </c>
      <c r="B20" s="84">
        <f t="shared" si="1"/>
        <v>84</v>
      </c>
      <c r="C20" s="84">
        <v>65</v>
      </c>
      <c r="D20" s="85">
        <v>10618233</v>
      </c>
      <c r="E20" s="84">
        <v>16</v>
      </c>
      <c r="F20" s="85">
        <v>2550080</v>
      </c>
      <c r="G20" s="84">
        <v>3</v>
      </c>
      <c r="H20" s="85">
        <v>544436</v>
      </c>
      <c r="I20" s="81" t="s">
        <v>370</v>
      </c>
      <c r="J20" s="82">
        <v>50</v>
      </c>
      <c r="K20" s="81" t="s">
        <v>371</v>
      </c>
      <c r="L20" s="81" t="s">
        <v>407</v>
      </c>
      <c r="M20" s="25"/>
    </row>
    <row r="21" spans="1:13">
      <c r="A21" s="79" t="s">
        <v>408</v>
      </c>
      <c r="B21" s="84">
        <f t="shared" si="1"/>
        <v>113</v>
      </c>
      <c r="C21" s="84">
        <v>74</v>
      </c>
      <c r="D21" s="85">
        <v>21215</v>
      </c>
      <c r="E21" s="84">
        <v>13</v>
      </c>
      <c r="F21" s="85">
        <v>3677</v>
      </c>
      <c r="G21" s="84">
        <v>26</v>
      </c>
      <c r="H21" s="85">
        <v>7339</v>
      </c>
      <c r="I21" s="81" t="s">
        <v>380</v>
      </c>
      <c r="J21" s="82">
        <v>52</v>
      </c>
      <c r="K21" s="81" t="s">
        <v>386</v>
      </c>
      <c r="L21" s="81" t="s">
        <v>409</v>
      </c>
      <c r="M21" s="25"/>
    </row>
    <row r="22" spans="1:13">
      <c r="A22" s="79" t="s">
        <v>410</v>
      </c>
      <c r="B22" s="84">
        <f t="shared" si="1"/>
        <v>112</v>
      </c>
      <c r="C22" s="84">
        <v>68</v>
      </c>
      <c r="D22" s="85">
        <v>646356</v>
      </c>
      <c r="E22" s="84">
        <v>16</v>
      </c>
      <c r="F22" s="85">
        <v>147838</v>
      </c>
      <c r="G22" s="84">
        <v>28</v>
      </c>
      <c r="H22" s="85">
        <v>261341</v>
      </c>
      <c r="I22" s="81" t="s">
        <v>370</v>
      </c>
      <c r="J22" s="82">
        <v>112</v>
      </c>
      <c r="K22" s="81" t="s">
        <v>411</v>
      </c>
      <c r="L22" s="81" t="s">
        <v>412</v>
      </c>
      <c r="M22" s="25"/>
    </row>
    <row r="23" spans="1:13">
      <c r="A23" s="79" t="s">
        <v>413</v>
      </c>
      <c r="B23" s="84">
        <f t="shared" si="1"/>
        <v>80</v>
      </c>
      <c r="C23" s="84">
        <v>50</v>
      </c>
      <c r="D23" s="85">
        <v>576036</v>
      </c>
      <c r="E23" s="84">
        <v>10</v>
      </c>
      <c r="F23" s="85">
        <v>112100</v>
      </c>
      <c r="G23" s="84">
        <v>20</v>
      </c>
      <c r="H23" s="85">
        <v>227371</v>
      </c>
      <c r="I23" s="81" t="s">
        <v>414</v>
      </c>
      <c r="J23" s="82">
        <v>56</v>
      </c>
      <c r="K23" s="81" t="s">
        <v>398</v>
      </c>
      <c r="L23" s="81" t="s">
        <v>415</v>
      </c>
      <c r="M23" s="25"/>
    </row>
    <row r="24" spans="1:13">
      <c r="A24" s="79" t="s">
        <v>416</v>
      </c>
      <c r="B24" s="84">
        <f t="shared" si="1"/>
        <v>97</v>
      </c>
      <c r="C24" s="84">
        <v>53</v>
      </c>
      <c r="D24" s="85">
        <v>20564</v>
      </c>
      <c r="E24" s="84">
        <v>16</v>
      </c>
      <c r="F24" s="85">
        <v>6106</v>
      </c>
      <c r="G24" s="84">
        <v>28</v>
      </c>
      <c r="H24" s="85">
        <v>10794</v>
      </c>
      <c r="I24" s="81" t="s">
        <v>370</v>
      </c>
      <c r="J24" s="82">
        <v>84</v>
      </c>
      <c r="K24" s="81" t="s">
        <v>386</v>
      </c>
      <c r="L24" s="81" t="s">
        <v>417</v>
      </c>
      <c r="M24" s="25"/>
    </row>
    <row r="25" spans="1:13">
      <c r="A25" s="79" t="s">
        <v>418</v>
      </c>
      <c r="B25" s="84">
        <f t="shared" si="1"/>
        <v>144</v>
      </c>
      <c r="C25" s="84">
        <v>100</v>
      </c>
      <c r="D25" s="85">
        <v>1175297</v>
      </c>
      <c r="E25" s="84">
        <v>16</v>
      </c>
      <c r="F25" s="85">
        <v>184573</v>
      </c>
      <c r="G25" s="84">
        <v>28</v>
      </c>
      <c r="H25" s="85">
        <v>326280</v>
      </c>
      <c r="I25" s="81" t="s">
        <v>370</v>
      </c>
      <c r="J25" s="82">
        <v>204</v>
      </c>
      <c r="K25" s="81" t="s">
        <v>383</v>
      </c>
      <c r="L25" s="81" t="s">
        <v>419</v>
      </c>
      <c r="M25" s="25"/>
    </row>
    <row r="26" spans="1:13">
      <c r="A26" s="79" t="s">
        <v>420</v>
      </c>
      <c r="B26" s="84">
        <f t="shared" si="1"/>
        <v>113</v>
      </c>
      <c r="C26" s="84">
        <v>74</v>
      </c>
      <c r="D26" s="85">
        <v>4606</v>
      </c>
      <c r="E26" s="84">
        <v>13</v>
      </c>
      <c r="F26" s="85">
        <v>801</v>
      </c>
      <c r="G26" s="84">
        <v>26</v>
      </c>
      <c r="H26" s="85">
        <v>1598</v>
      </c>
      <c r="I26" s="81" t="s">
        <v>380</v>
      </c>
      <c r="J26" s="82">
        <v>60</v>
      </c>
      <c r="K26" s="81" t="s">
        <v>421</v>
      </c>
      <c r="L26" s="81" t="s">
        <v>422</v>
      </c>
      <c r="M26" s="25"/>
    </row>
    <row r="27" spans="1:13">
      <c r="A27" s="79" t="s">
        <v>423</v>
      </c>
      <c r="B27" s="84">
        <f t="shared" si="1"/>
        <v>123</v>
      </c>
      <c r="C27" s="84">
        <v>79</v>
      </c>
      <c r="D27" s="85">
        <v>60000</v>
      </c>
      <c r="E27" s="84">
        <v>16</v>
      </c>
      <c r="F27" s="85">
        <v>11935</v>
      </c>
      <c r="G27" s="84">
        <v>28</v>
      </c>
      <c r="H27" s="85">
        <v>21098</v>
      </c>
      <c r="I27" s="81" t="s">
        <v>370</v>
      </c>
      <c r="J27" s="82">
        <v>64</v>
      </c>
      <c r="K27" s="81" t="s">
        <v>371</v>
      </c>
      <c r="L27" s="81" t="s">
        <v>424</v>
      </c>
      <c r="M27" s="25"/>
    </row>
    <row r="28" spans="1:13">
      <c r="A28" s="79" t="s">
        <v>425</v>
      </c>
      <c r="B28" s="84">
        <f t="shared" si="1"/>
        <v>124</v>
      </c>
      <c r="C28" s="84">
        <v>80</v>
      </c>
      <c r="D28" s="85">
        <v>922012</v>
      </c>
      <c r="E28" s="84">
        <v>16</v>
      </c>
      <c r="F28" s="85">
        <v>180068</v>
      </c>
      <c r="G28" s="84">
        <v>28</v>
      </c>
      <c r="H28" s="85">
        <v>318315</v>
      </c>
      <c r="I28" s="81" t="s">
        <v>370</v>
      </c>
      <c r="J28" s="82">
        <v>68</v>
      </c>
      <c r="K28" s="81" t="s">
        <v>386</v>
      </c>
      <c r="L28" s="81" t="s">
        <v>426</v>
      </c>
      <c r="M28" s="25"/>
    </row>
    <row r="29" spans="1:13">
      <c r="A29" s="79" t="s">
        <v>427</v>
      </c>
      <c r="B29" s="84">
        <f t="shared" si="1"/>
        <v>127</v>
      </c>
      <c r="C29" s="84">
        <v>83</v>
      </c>
      <c r="D29" s="85">
        <v>273269</v>
      </c>
      <c r="E29" s="84">
        <v>16</v>
      </c>
      <c r="F29" s="85">
        <v>51628</v>
      </c>
      <c r="G29" s="84">
        <v>28</v>
      </c>
      <c r="H29" s="85">
        <v>91266</v>
      </c>
      <c r="I29" s="81" t="s">
        <v>370</v>
      </c>
      <c r="J29" s="82">
        <v>70</v>
      </c>
      <c r="K29" s="81" t="s">
        <v>374</v>
      </c>
      <c r="L29" s="81" t="s">
        <v>428</v>
      </c>
      <c r="M29" s="25"/>
    </row>
    <row r="30" spans="1:13">
      <c r="A30" s="79" t="s">
        <v>429</v>
      </c>
      <c r="B30" s="84">
        <f t="shared" si="1"/>
        <v>136</v>
      </c>
      <c r="C30" s="84">
        <v>92</v>
      </c>
      <c r="D30" s="85">
        <v>211802</v>
      </c>
      <c r="E30" s="84">
        <v>16</v>
      </c>
      <c r="F30" s="85">
        <v>36030</v>
      </c>
      <c r="G30" s="84">
        <v>28</v>
      </c>
      <c r="H30" s="85">
        <v>63693</v>
      </c>
      <c r="I30" s="81" t="s">
        <v>370</v>
      </c>
      <c r="J30" s="82">
        <v>72</v>
      </c>
      <c r="K30" s="81" t="s">
        <v>383</v>
      </c>
      <c r="L30" s="81" t="s">
        <v>430</v>
      </c>
      <c r="M30" s="25"/>
    </row>
    <row r="31" spans="1:13">
      <c r="A31" s="79" t="s">
        <v>300</v>
      </c>
      <c r="B31" s="84">
        <f t="shared" si="1"/>
        <v>104</v>
      </c>
      <c r="C31" s="84">
        <v>60</v>
      </c>
      <c r="D31" s="85">
        <v>12578308</v>
      </c>
      <c r="E31" s="84">
        <v>16</v>
      </c>
      <c r="F31" s="85">
        <v>3300862</v>
      </c>
      <c r="G31" s="84">
        <v>28</v>
      </c>
      <c r="H31" s="85">
        <v>5835112</v>
      </c>
      <c r="I31" s="81" t="s">
        <v>370</v>
      </c>
      <c r="J31" s="82">
        <v>76</v>
      </c>
      <c r="K31" s="81" t="s">
        <v>386</v>
      </c>
      <c r="L31" s="81" t="s">
        <v>431</v>
      </c>
      <c r="M31" s="25"/>
    </row>
    <row r="32" spans="1:13">
      <c r="A32" s="79" t="s">
        <v>432</v>
      </c>
      <c r="B32" s="84">
        <f t="shared" si="1"/>
        <v>113</v>
      </c>
      <c r="C32" s="84">
        <v>74</v>
      </c>
      <c r="D32" s="85">
        <v>2218</v>
      </c>
      <c r="E32" s="84">
        <v>13</v>
      </c>
      <c r="F32" s="85">
        <v>384</v>
      </c>
      <c r="G32" s="84">
        <v>26</v>
      </c>
      <c r="H32" s="85">
        <v>767</v>
      </c>
      <c r="I32" s="81" t="s">
        <v>380</v>
      </c>
      <c r="J32" s="82">
        <v>92</v>
      </c>
      <c r="K32" s="81" t="s">
        <v>386</v>
      </c>
      <c r="L32" s="81" t="s">
        <v>433</v>
      </c>
      <c r="M32" s="25"/>
    </row>
    <row r="33" spans="1:13">
      <c r="A33" s="79" t="s">
        <v>434</v>
      </c>
      <c r="B33" s="84">
        <f t="shared" si="1"/>
        <v>119</v>
      </c>
      <c r="C33" s="84">
        <v>80</v>
      </c>
      <c r="D33" s="85">
        <v>34739</v>
      </c>
      <c r="E33" s="84">
        <v>13</v>
      </c>
      <c r="F33" s="85">
        <v>5551</v>
      </c>
      <c r="G33" s="84">
        <v>26</v>
      </c>
      <c r="H33" s="85">
        <v>11080</v>
      </c>
      <c r="I33" s="81" t="s">
        <v>380</v>
      </c>
      <c r="J33" s="82">
        <v>96</v>
      </c>
      <c r="K33" s="81" t="s">
        <v>435</v>
      </c>
      <c r="L33" s="81" t="s">
        <v>436</v>
      </c>
      <c r="M33" s="25"/>
    </row>
    <row r="34" spans="1:13">
      <c r="A34" s="79" t="s">
        <v>437</v>
      </c>
      <c r="B34" s="84">
        <f t="shared" si="1"/>
        <v>112</v>
      </c>
      <c r="C34" s="84">
        <v>68</v>
      </c>
      <c r="D34" s="85">
        <v>478667</v>
      </c>
      <c r="E34" s="84">
        <v>16</v>
      </c>
      <c r="F34" s="85">
        <v>109483</v>
      </c>
      <c r="G34" s="84">
        <v>28</v>
      </c>
      <c r="H34" s="85">
        <v>193539</v>
      </c>
      <c r="I34" s="81" t="s">
        <v>370</v>
      </c>
      <c r="J34" s="82">
        <v>100</v>
      </c>
      <c r="K34" s="81" t="s">
        <v>411</v>
      </c>
      <c r="L34" s="81" t="s">
        <v>438</v>
      </c>
      <c r="M34" s="25"/>
    </row>
    <row r="35" spans="1:13">
      <c r="A35" s="79" t="s">
        <v>439</v>
      </c>
      <c r="B35" s="84">
        <f t="shared" si="1"/>
        <v>147</v>
      </c>
      <c r="C35" s="84">
        <v>103</v>
      </c>
      <c r="D35" s="85">
        <v>2086893</v>
      </c>
      <c r="E35" s="84">
        <v>16</v>
      </c>
      <c r="F35" s="85">
        <v>317831</v>
      </c>
      <c r="G35" s="84">
        <v>28</v>
      </c>
      <c r="H35" s="85">
        <v>561848</v>
      </c>
      <c r="I35" s="81" t="s">
        <v>370</v>
      </c>
      <c r="J35" s="82">
        <v>854</v>
      </c>
      <c r="K35" s="81" t="s">
        <v>383</v>
      </c>
      <c r="L35" s="81" t="s">
        <v>440</v>
      </c>
      <c r="M35" s="25"/>
    </row>
    <row r="36" spans="1:13">
      <c r="A36" s="79" t="s">
        <v>441</v>
      </c>
      <c r="B36" s="84">
        <f t="shared" si="1"/>
        <v>147</v>
      </c>
      <c r="C36" s="84">
        <v>103</v>
      </c>
      <c r="D36" s="85">
        <v>1184127</v>
      </c>
      <c r="E36" s="84">
        <v>16</v>
      </c>
      <c r="F36" s="85">
        <v>180341</v>
      </c>
      <c r="G36" s="84">
        <v>28</v>
      </c>
      <c r="H36" s="85">
        <v>318799</v>
      </c>
      <c r="I36" s="81" t="s">
        <v>370</v>
      </c>
      <c r="J36" s="82">
        <v>108</v>
      </c>
      <c r="K36" s="81" t="s">
        <v>383</v>
      </c>
      <c r="L36" s="81" t="s">
        <v>442</v>
      </c>
      <c r="M36" s="25"/>
    </row>
    <row r="37" spans="1:13" ht="12.75">
      <c r="A37" s="79" t="s">
        <v>443</v>
      </c>
      <c r="B37" s="84">
        <f t="shared" si="1"/>
        <v>144</v>
      </c>
      <c r="C37" s="84">
        <v>100</v>
      </c>
      <c r="D37" s="85">
        <v>54765</v>
      </c>
      <c r="E37" s="84">
        <v>16</v>
      </c>
      <c r="F37" s="85">
        <v>8601</v>
      </c>
      <c r="G37" s="84">
        <v>28</v>
      </c>
      <c r="H37" s="85">
        <v>15204</v>
      </c>
      <c r="I37" s="81" t="s">
        <v>370</v>
      </c>
      <c r="J37" s="82">
        <v>132</v>
      </c>
      <c r="K37" s="81" t="s">
        <v>383</v>
      </c>
      <c r="L37" s="81" t="s">
        <v>444</v>
      </c>
      <c r="M37" s="25"/>
    </row>
    <row r="38" spans="1:13" ht="12.75">
      <c r="A38" s="79" t="s">
        <v>445</v>
      </c>
      <c r="B38" s="84">
        <f t="shared" si="1"/>
        <v>130</v>
      </c>
      <c r="C38" s="84">
        <v>86</v>
      </c>
      <c r="D38" s="85">
        <v>1423397</v>
      </c>
      <c r="E38" s="84">
        <v>16</v>
      </c>
      <c r="F38" s="85">
        <v>257853</v>
      </c>
      <c r="G38" s="84">
        <v>28</v>
      </c>
      <c r="H38" s="85">
        <v>455820</v>
      </c>
      <c r="I38" s="81" t="s">
        <v>370</v>
      </c>
      <c r="J38" s="82">
        <v>116</v>
      </c>
      <c r="K38" s="81" t="s">
        <v>435</v>
      </c>
      <c r="L38" s="81" t="s">
        <v>446</v>
      </c>
      <c r="M38" s="25"/>
    </row>
    <row r="39" spans="1:13" ht="12.75">
      <c r="A39" s="79" t="s">
        <v>447</v>
      </c>
      <c r="B39" s="84">
        <f t="shared" si="1"/>
        <v>144</v>
      </c>
      <c r="C39" s="84">
        <v>100</v>
      </c>
      <c r="D39" s="85">
        <v>2577064</v>
      </c>
      <c r="E39" s="84">
        <v>16</v>
      </c>
      <c r="F39" s="85">
        <v>404713</v>
      </c>
      <c r="G39" s="84">
        <v>28</v>
      </c>
      <c r="H39" s="85">
        <v>715433</v>
      </c>
      <c r="I39" s="81" t="s">
        <v>370</v>
      </c>
      <c r="J39" s="82">
        <v>120</v>
      </c>
      <c r="K39" s="81" t="s">
        <v>383</v>
      </c>
      <c r="L39" s="81" t="s">
        <v>448</v>
      </c>
      <c r="M39" s="25"/>
    </row>
    <row r="40" spans="1:13" ht="12.75">
      <c r="A40" s="79" t="s">
        <v>305</v>
      </c>
      <c r="B40" s="84">
        <f t="shared" si="1"/>
        <v>118</v>
      </c>
      <c r="C40" s="84">
        <v>79</v>
      </c>
      <c r="D40" s="85">
        <v>2938321</v>
      </c>
      <c r="E40" s="84">
        <v>13</v>
      </c>
      <c r="F40" s="85">
        <v>479284</v>
      </c>
      <c r="G40" s="84">
        <v>26</v>
      </c>
      <c r="H40" s="85">
        <v>956615</v>
      </c>
      <c r="I40" s="81" t="s">
        <v>380</v>
      </c>
      <c r="J40" s="82">
        <v>124</v>
      </c>
      <c r="K40" s="81" t="s">
        <v>421</v>
      </c>
      <c r="L40" s="81" t="s">
        <v>449</v>
      </c>
      <c r="M40" s="25"/>
    </row>
    <row r="41" spans="1:13" ht="12.75">
      <c r="A41" s="79" t="s">
        <v>450</v>
      </c>
      <c r="B41" s="84">
        <f t="shared" si="1"/>
        <v>113</v>
      </c>
      <c r="C41" s="84">
        <v>74</v>
      </c>
      <c r="D41" s="85">
        <v>4797</v>
      </c>
      <c r="E41" s="84">
        <v>13</v>
      </c>
      <c r="F41" s="85">
        <v>831</v>
      </c>
      <c r="G41" s="84">
        <v>26</v>
      </c>
      <c r="H41" s="85">
        <v>1660</v>
      </c>
      <c r="I41" s="81" t="s">
        <v>380</v>
      </c>
      <c r="J41" s="82">
        <v>136</v>
      </c>
      <c r="K41" s="81" t="s">
        <v>386</v>
      </c>
      <c r="L41" s="81" t="s">
        <v>451</v>
      </c>
      <c r="M41" s="25"/>
    </row>
    <row r="42" spans="1:13" ht="12.75">
      <c r="A42" s="79" t="s">
        <v>452</v>
      </c>
      <c r="B42" s="84">
        <f t="shared" si="1"/>
        <v>147</v>
      </c>
      <c r="C42" s="84">
        <v>103</v>
      </c>
      <c r="D42" s="85">
        <v>487305</v>
      </c>
      <c r="E42" s="84">
        <v>16</v>
      </c>
      <c r="F42" s="85">
        <v>74216</v>
      </c>
      <c r="G42" s="84">
        <v>28</v>
      </c>
      <c r="H42" s="85">
        <v>131196</v>
      </c>
      <c r="I42" s="81" t="s">
        <v>370</v>
      </c>
      <c r="J42" s="82">
        <v>140</v>
      </c>
      <c r="K42" s="81" t="s">
        <v>383</v>
      </c>
      <c r="L42" s="81" t="s">
        <v>453</v>
      </c>
      <c r="M42" s="25"/>
    </row>
    <row r="43" spans="1:13" ht="12.75">
      <c r="A43" s="79" t="s">
        <v>454</v>
      </c>
      <c r="B43" s="84">
        <f t="shared" si="1"/>
        <v>147</v>
      </c>
      <c r="C43" s="84">
        <v>103</v>
      </c>
      <c r="D43" s="85">
        <v>1637656</v>
      </c>
      <c r="E43" s="84">
        <v>16</v>
      </c>
      <c r="F43" s="85">
        <v>249413</v>
      </c>
      <c r="G43" s="84">
        <v>28</v>
      </c>
      <c r="H43" s="85">
        <v>440901</v>
      </c>
      <c r="I43" s="81" t="s">
        <v>370</v>
      </c>
      <c r="J43" s="82">
        <v>148</v>
      </c>
      <c r="K43" s="81" t="s">
        <v>383</v>
      </c>
      <c r="L43" s="81" t="s">
        <v>455</v>
      </c>
      <c r="M43" s="25"/>
    </row>
    <row r="44" spans="1:13" ht="12.75">
      <c r="A44" s="79" t="s">
        <v>456</v>
      </c>
      <c r="B44" s="84">
        <f t="shared" si="1"/>
        <v>113</v>
      </c>
      <c r="C44" s="84">
        <v>74</v>
      </c>
      <c r="D44" s="85">
        <v>1400946</v>
      </c>
      <c r="E44" s="84">
        <v>13</v>
      </c>
      <c r="F44" s="85">
        <v>242800</v>
      </c>
      <c r="G44" s="84">
        <v>26</v>
      </c>
      <c r="H44" s="85">
        <v>484611</v>
      </c>
      <c r="I44" s="81" t="s">
        <v>380</v>
      </c>
      <c r="J44" s="82">
        <v>152</v>
      </c>
      <c r="K44" s="81" t="s">
        <v>386</v>
      </c>
      <c r="L44" s="81" t="s">
        <v>457</v>
      </c>
      <c r="M44" s="25"/>
    </row>
    <row r="45" spans="1:13" ht="12.75">
      <c r="A45" s="79" t="s">
        <v>295</v>
      </c>
      <c r="B45" s="84">
        <f t="shared" si="1"/>
        <v>126</v>
      </c>
      <c r="C45" s="84">
        <v>64</v>
      </c>
      <c r="D45" s="85">
        <v>91646213</v>
      </c>
      <c r="E45" s="84">
        <v>16</v>
      </c>
      <c r="F45" s="85">
        <v>22424705</v>
      </c>
      <c r="G45" s="84">
        <v>46</v>
      </c>
      <c r="H45" s="85">
        <v>65377741</v>
      </c>
      <c r="I45" s="81" t="s">
        <v>370</v>
      </c>
      <c r="J45" s="82">
        <v>156</v>
      </c>
      <c r="K45" s="81" t="s">
        <v>458</v>
      </c>
      <c r="L45" s="81" t="s">
        <v>459</v>
      </c>
      <c r="M45" s="25"/>
    </row>
    <row r="46" spans="1:13" ht="12.75">
      <c r="A46" s="79" t="s">
        <v>460</v>
      </c>
      <c r="B46" s="84">
        <f t="shared" si="1"/>
        <v>110</v>
      </c>
      <c r="C46" s="84">
        <v>71</v>
      </c>
      <c r="D46" s="85">
        <v>530985</v>
      </c>
      <c r="E46" s="84">
        <v>13</v>
      </c>
      <c r="F46" s="85">
        <v>95267</v>
      </c>
      <c r="G46" s="84">
        <v>26</v>
      </c>
      <c r="H46" s="85">
        <v>190147</v>
      </c>
      <c r="I46" s="81" t="s">
        <v>380</v>
      </c>
      <c r="J46" s="82">
        <v>344</v>
      </c>
      <c r="K46" s="81" t="s">
        <v>458</v>
      </c>
      <c r="L46" s="81" t="s">
        <v>461</v>
      </c>
      <c r="M46" s="25"/>
    </row>
    <row r="47" spans="1:13" ht="12.75">
      <c r="A47" s="79" t="s">
        <v>462</v>
      </c>
      <c r="B47" s="84">
        <f t="shared" si="1"/>
        <v>110</v>
      </c>
      <c r="C47" s="84">
        <v>71</v>
      </c>
      <c r="D47" s="85">
        <v>45728</v>
      </c>
      <c r="E47" s="84">
        <v>13</v>
      </c>
      <c r="F47" s="85">
        <v>8204</v>
      </c>
      <c r="G47" s="84">
        <v>26</v>
      </c>
      <c r="H47" s="85">
        <v>16375</v>
      </c>
      <c r="I47" s="81" t="s">
        <v>380</v>
      </c>
      <c r="J47" s="82">
        <v>446</v>
      </c>
      <c r="K47" s="81" t="s">
        <v>458</v>
      </c>
      <c r="L47" s="81" t="s">
        <v>463</v>
      </c>
      <c r="M47" s="25"/>
    </row>
    <row r="48" spans="1:13" ht="12.75">
      <c r="A48" s="79" t="s">
        <v>464</v>
      </c>
      <c r="B48" s="84">
        <f t="shared" si="1"/>
        <v>114</v>
      </c>
      <c r="C48" s="84">
        <v>70</v>
      </c>
      <c r="D48" s="85">
        <v>3545499</v>
      </c>
      <c r="E48" s="84">
        <v>16</v>
      </c>
      <c r="F48" s="85">
        <v>787320</v>
      </c>
      <c r="G48" s="84">
        <v>28</v>
      </c>
      <c r="H48" s="85">
        <v>1391787</v>
      </c>
      <c r="I48" s="81" t="s">
        <v>370</v>
      </c>
      <c r="J48" s="82">
        <v>170</v>
      </c>
      <c r="K48" s="81" t="s">
        <v>386</v>
      </c>
      <c r="L48" s="81" t="s">
        <v>465</v>
      </c>
      <c r="M48" s="25"/>
    </row>
    <row r="49" spans="1:13" ht="12.75">
      <c r="A49" s="79" t="s">
        <v>466</v>
      </c>
      <c r="B49" s="84">
        <f t="shared" si="1"/>
        <v>144</v>
      </c>
      <c r="C49" s="84">
        <v>100</v>
      </c>
      <c r="D49" s="85">
        <v>84742</v>
      </c>
      <c r="E49" s="84">
        <v>16</v>
      </c>
      <c r="F49" s="85">
        <v>13308</v>
      </c>
      <c r="G49" s="84">
        <v>28</v>
      </c>
      <c r="H49" s="85">
        <v>23526</v>
      </c>
      <c r="I49" s="81" t="s">
        <v>370</v>
      </c>
      <c r="J49" s="82">
        <v>174</v>
      </c>
      <c r="K49" s="81" t="s">
        <v>383</v>
      </c>
      <c r="L49" s="81" t="s">
        <v>467</v>
      </c>
      <c r="M49" s="25"/>
    </row>
    <row r="50" spans="1:13" ht="12.75">
      <c r="A50" s="79" t="s">
        <v>468</v>
      </c>
      <c r="B50" s="84">
        <f t="shared" si="1"/>
        <v>144</v>
      </c>
      <c r="C50" s="84">
        <v>100</v>
      </c>
      <c r="D50" s="85">
        <v>535851</v>
      </c>
      <c r="E50" s="84">
        <v>16</v>
      </c>
      <c r="F50" s="85">
        <v>84152</v>
      </c>
      <c r="G50" s="84">
        <v>28</v>
      </c>
      <c r="H50" s="85">
        <v>148760</v>
      </c>
      <c r="I50" s="81" t="s">
        <v>370</v>
      </c>
      <c r="J50" s="82">
        <v>178</v>
      </c>
      <c r="K50" s="81" t="s">
        <v>383</v>
      </c>
      <c r="L50" s="81" t="s">
        <v>469</v>
      </c>
      <c r="M50" s="25"/>
    </row>
    <row r="51" spans="1:13" ht="12.75">
      <c r="A51" s="79" t="s">
        <v>470</v>
      </c>
      <c r="B51" s="84">
        <f t="shared" si="1"/>
        <v>116</v>
      </c>
      <c r="C51" s="84">
        <v>72</v>
      </c>
      <c r="D51" s="85">
        <v>365609</v>
      </c>
      <c r="E51" s="84">
        <v>16</v>
      </c>
      <c r="F51" s="85">
        <v>78946</v>
      </c>
      <c r="G51" s="84">
        <v>28</v>
      </c>
      <c r="H51" s="85">
        <v>139556</v>
      </c>
      <c r="I51" s="81" t="s">
        <v>370</v>
      </c>
      <c r="J51" s="82">
        <v>188</v>
      </c>
      <c r="K51" s="81" t="s">
        <v>386</v>
      </c>
      <c r="L51" s="81" t="s">
        <v>471</v>
      </c>
      <c r="M51" s="25"/>
    </row>
    <row r="52" spans="1:13" ht="12.75">
      <c r="A52" s="79" t="s">
        <v>472</v>
      </c>
      <c r="B52" s="84">
        <f t="shared" si="1"/>
        <v>144</v>
      </c>
      <c r="C52" s="84">
        <v>100</v>
      </c>
      <c r="D52" s="85">
        <v>2561140</v>
      </c>
      <c r="E52" s="84">
        <v>16</v>
      </c>
      <c r="F52" s="85">
        <v>402212</v>
      </c>
      <c r="G52" s="84">
        <v>28</v>
      </c>
      <c r="H52" s="85">
        <v>711012</v>
      </c>
      <c r="I52" s="81" t="s">
        <v>370</v>
      </c>
      <c r="J52" s="82">
        <v>384</v>
      </c>
      <c r="K52" s="81" t="s">
        <v>383</v>
      </c>
      <c r="L52" s="81" t="s">
        <v>473</v>
      </c>
      <c r="M52" s="25"/>
    </row>
    <row r="53" spans="1:13" ht="12.75">
      <c r="A53" s="79" t="s">
        <v>474</v>
      </c>
      <c r="B53" s="84">
        <f t="shared" si="1"/>
        <v>123</v>
      </c>
      <c r="C53" s="84">
        <v>84</v>
      </c>
      <c r="D53" s="85">
        <v>348070</v>
      </c>
      <c r="E53" s="84">
        <v>13</v>
      </c>
      <c r="F53" s="85">
        <v>52915</v>
      </c>
      <c r="G53" s="84">
        <v>26</v>
      </c>
      <c r="H53" s="85">
        <v>105613</v>
      </c>
      <c r="I53" s="81" t="s">
        <v>380</v>
      </c>
      <c r="J53" s="82">
        <v>191</v>
      </c>
      <c r="K53" s="81" t="s">
        <v>374</v>
      </c>
      <c r="L53" s="81" t="s">
        <v>475</v>
      </c>
      <c r="M53" s="25"/>
    </row>
    <row r="54" spans="1:13" ht="12.75">
      <c r="A54" s="79" t="s">
        <v>476</v>
      </c>
      <c r="B54" s="84">
        <f t="shared" si="1"/>
        <v>116</v>
      </c>
      <c r="C54" s="84">
        <v>72</v>
      </c>
      <c r="D54" s="85">
        <v>820910</v>
      </c>
      <c r="E54" s="84">
        <v>16</v>
      </c>
      <c r="F54" s="85">
        <v>177259</v>
      </c>
      <c r="G54" s="84">
        <v>28</v>
      </c>
      <c r="H54" s="85">
        <v>313349</v>
      </c>
      <c r="I54" s="81" t="s">
        <v>370</v>
      </c>
      <c r="J54" s="82">
        <v>192</v>
      </c>
      <c r="K54" s="81" t="s">
        <v>386</v>
      </c>
      <c r="L54" s="81" t="s">
        <v>477</v>
      </c>
      <c r="M54" s="25"/>
    </row>
    <row r="55" spans="1:13" ht="12.75">
      <c r="A55" s="79" t="s">
        <v>478</v>
      </c>
      <c r="B55" s="84">
        <f t="shared" si="1"/>
        <v>113</v>
      </c>
      <c r="C55" s="84">
        <v>74</v>
      </c>
      <c r="D55" s="85">
        <v>12079</v>
      </c>
      <c r="E55" s="84">
        <v>13</v>
      </c>
      <c r="F55" s="85">
        <v>2093</v>
      </c>
      <c r="G55" s="84">
        <v>26</v>
      </c>
      <c r="H55" s="85">
        <v>4178</v>
      </c>
      <c r="I55" s="81" t="s">
        <v>380</v>
      </c>
      <c r="J55" s="82">
        <v>531</v>
      </c>
      <c r="K55" s="81" t="s">
        <v>386</v>
      </c>
      <c r="L55" s="81" t="s">
        <v>479</v>
      </c>
      <c r="M55" s="25"/>
    </row>
    <row r="56" spans="1:13" ht="12.75">
      <c r="A56" s="79" t="s">
        <v>480</v>
      </c>
      <c r="B56" s="84">
        <f t="shared" si="1"/>
        <v>134</v>
      </c>
      <c r="C56" s="84">
        <v>95</v>
      </c>
      <c r="D56" s="85">
        <v>113306</v>
      </c>
      <c r="E56" s="84">
        <v>13</v>
      </c>
      <c r="F56" s="85">
        <v>15356</v>
      </c>
      <c r="G56" s="84">
        <v>26</v>
      </c>
      <c r="H56" s="85">
        <v>30649</v>
      </c>
      <c r="I56" s="81" t="s">
        <v>380</v>
      </c>
      <c r="J56" s="82">
        <v>196</v>
      </c>
      <c r="K56" s="81" t="s">
        <v>391</v>
      </c>
      <c r="L56" s="81" t="s">
        <v>481</v>
      </c>
      <c r="M56" s="25"/>
    </row>
    <row r="57" spans="1:13" ht="12.75">
      <c r="A57" s="79" t="s">
        <v>482</v>
      </c>
      <c r="B57" s="84">
        <f t="shared" si="1"/>
        <v>109</v>
      </c>
      <c r="C57" s="84">
        <v>70</v>
      </c>
      <c r="D57" s="85">
        <v>746840</v>
      </c>
      <c r="E57" s="84">
        <v>13</v>
      </c>
      <c r="F57" s="85">
        <v>136943</v>
      </c>
      <c r="G57" s="84">
        <v>26</v>
      </c>
      <c r="H57" s="85">
        <v>273327</v>
      </c>
      <c r="I57" s="81" t="s">
        <v>380</v>
      </c>
      <c r="J57" s="82">
        <v>203</v>
      </c>
      <c r="K57" s="81" t="s">
        <v>411</v>
      </c>
      <c r="L57" s="81" t="s">
        <v>483</v>
      </c>
      <c r="M57" s="25"/>
    </row>
    <row r="58" spans="1:13" ht="12.75">
      <c r="A58" s="79" t="s">
        <v>484</v>
      </c>
      <c r="B58" s="84">
        <f t="shared" si="1"/>
        <v>125</v>
      </c>
      <c r="C58" s="84">
        <v>81</v>
      </c>
      <c r="D58" s="85">
        <v>2070528</v>
      </c>
      <c r="E58" s="84">
        <v>16</v>
      </c>
      <c r="F58" s="85">
        <v>401425</v>
      </c>
      <c r="G58" s="84">
        <v>28</v>
      </c>
      <c r="H58" s="85">
        <v>709621</v>
      </c>
      <c r="I58" s="81" t="s">
        <v>370</v>
      </c>
      <c r="J58" s="82">
        <v>408</v>
      </c>
      <c r="K58" s="81" t="s">
        <v>458</v>
      </c>
      <c r="L58" s="81" t="s">
        <v>485</v>
      </c>
      <c r="M58" s="25"/>
    </row>
    <row r="59" spans="1:13" ht="12.75">
      <c r="A59" s="79" t="s">
        <v>486</v>
      </c>
      <c r="B59" s="84">
        <f t="shared" si="1"/>
        <v>147</v>
      </c>
      <c r="C59" s="84">
        <v>103</v>
      </c>
      <c r="D59" s="85">
        <v>8912903</v>
      </c>
      <c r="E59" s="84">
        <v>16</v>
      </c>
      <c r="F59" s="85">
        <v>1357425</v>
      </c>
      <c r="G59" s="84">
        <v>28</v>
      </c>
      <c r="H59" s="85">
        <v>2399593</v>
      </c>
      <c r="I59" s="81" t="s">
        <v>370</v>
      </c>
      <c r="J59" s="82">
        <v>180</v>
      </c>
      <c r="K59" s="81" t="s">
        <v>383</v>
      </c>
      <c r="L59" s="81" t="s">
        <v>487</v>
      </c>
      <c r="M59" s="25"/>
    </row>
    <row r="60" spans="1:13" ht="12.75">
      <c r="A60" s="79" t="s">
        <v>488</v>
      </c>
      <c r="B60" s="84">
        <f t="shared" si="1"/>
        <v>132</v>
      </c>
      <c r="C60" s="84">
        <v>81</v>
      </c>
      <c r="D60" s="85">
        <v>469449</v>
      </c>
      <c r="E60" s="84">
        <v>30</v>
      </c>
      <c r="F60" s="85">
        <v>172003</v>
      </c>
      <c r="G60" s="84">
        <v>21</v>
      </c>
      <c r="H60" s="85">
        <v>119134</v>
      </c>
      <c r="I60" s="81" t="s">
        <v>395</v>
      </c>
      <c r="J60" s="82">
        <v>208</v>
      </c>
      <c r="K60" s="81" t="s">
        <v>489</v>
      </c>
      <c r="L60" s="81" t="s">
        <v>490</v>
      </c>
      <c r="M60" s="25"/>
    </row>
    <row r="61" spans="1:13" ht="12.75">
      <c r="A61" s="79" t="s">
        <v>491</v>
      </c>
      <c r="B61" s="84">
        <f t="shared" si="1"/>
        <v>144</v>
      </c>
      <c r="C61" s="84">
        <v>100</v>
      </c>
      <c r="D61" s="85">
        <v>96962</v>
      </c>
      <c r="E61" s="84">
        <v>16</v>
      </c>
      <c r="F61" s="85">
        <v>15227</v>
      </c>
      <c r="G61" s="84">
        <v>28</v>
      </c>
      <c r="H61" s="85">
        <v>26918</v>
      </c>
      <c r="I61" s="81" t="s">
        <v>370</v>
      </c>
      <c r="J61" s="82">
        <v>262</v>
      </c>
      <c r="K61" s="81" t="s">
        <v>383</v>
      </c>
      <c r="L61" s="81" t="s">
        <v>492</v>
      </c>
      <c r="M61" s="25"/>
    </row>
    <row r="62" spans="1:13" ht="12.75">
      <c r="A62" s="79" t="s">
        <v>493</v>
      </c>
      <c r="B62" s="84">
        <f t="shared" si="1"/>
        <v>116</v>
      </c>
      <c r="C62" s="84">
        <v>72</v>
      </c>
      <c r="D62" s="85">
        <v>5201</v>
      </c>
      <c r="E62" s="84">
        <v>16</v>
      </c>
      <c r="F62" s="85">
        <v>1123</v>
      </c>
      <c r="G62" s="84">
        <v>28</v>
      </c>
      <c r="H62" s="85">
        <v>1985</v>
      </c>
      <c r="I62" s="81" t="s">
        <v>370</v>
      </c>
      <c r="J62" s="82">
        <v>212</v>
      </c>
      <c r="K62" s="81" t="s">
        <v>386</v>
      </c>
      <c r="L62" s="81" t="s">
        <v>494</v>
      </c>
      <c r="M62" s="25"/>
    </row>
    <row r="63" spans="1:13" ht="12.75">
      <c r="A63" s="79" t="s">
        <v>495</v>
      </c>
      <c r="B63" s="84">
        <f t="shared" si="1"/>
        <v>116</v>
      </c>
      <c r="C63" s="84">
        <v>72</v>
      </c>
      <c r="D63" s="85">
        <v>777849</v>
      </c>
      <c r="E63" s="84">
        <v>16</v>
      </c>
      <c r="F63" s="85">
        <v>167960</v>
      </c>
      <c r="G63" s="84">
        <v>28</v>
      </c>
      <c r="H63" s="85">
        <v>296913</v>
      </c>
      <c r="I63" s="81" t="s">
        <v>370</v>
      </c>
      <c r="J63" s="82">
        <v>214</v>
      </c>
      <c r="K63" s="81" t="s">
        <v>386</v>
      </c>
      <c r="L63" s="81" t="s">
        <v>496</v>
      </c>
      <c r="M63" s="25"/>
    </row>
    <row r="64" spans="1:13" ht="12.75">
      <c r="A64" s="79" t="s">
        <v>497</v>
      </c>
      <c r="B64" s="84">
        <f t="shared" si="1"/>
        <v>116</v>
      </c>
      <c r="C64" s="84">
        <v>72</v>
      </c>
      <c r="D64" s="85">
        <v>1258415</v>
      </c>
      <c r="E64" s="84">
        <v>16</v>
      </c>
      <c r="F64" s="85">
        <v>271729</v>
      </c>
      <c r="G64" s="84">
        <v>28</v>
      </c>
      <c r="H64" s="85">
        <v>480349</v>
      </c>
      <c r="I64" s="81" t="s">
        <v>370</v>
      </c>
      <c r="J64" s="82">
        <v>218</v>
      </c>
      <c r="K64" s="81" t="s">
        <v>386</v>
      </c>
      <c r="L64" s="81" t="s">
        <v>498</v>
      </c>
      <c r="M64" s="25"/>
    </row>
    <row r="65" spans="1:13" ht="12.75">
      <c r="A65" s="79" t="s">
        <v>499</v>
      </c>
      <c r="B65" s="84">
        <f t="shared" si="1"/>
        <v>135</v>
      </c>
      <c r="C65" s="84">
        <v>91</v>
      </c>
      <c r="D65" s="85">
        <v>9136941</v>
      </c>
      <c r="E65" s="84">
        <v>16</v>
      </c>
      <c r="F65" s="85">
        <v>1570093</v>
      </c>
      <c r="G65" s="84">
        <v>28</v>
      </c>
      <c r="H65" s="85">
        <v>2775538</v>
      </c>
      <c r="I65" s="81" t="s">
        <v>370</v>
      </c>
      <c r="J65" s="82">
        <v>818</v>
      </c>
      <c r="K65" s="81" t="s">
        <v>377</v>
      </c>
      <c r="L65" s="81" t="s">
        <v>500</v>
      </c>
      <c r="M65" s="25"/>
    </row>
    <row r="66" spans="1:13" ht="12.75">
      <c r="A66" s="79" t="s">
        <v>501</v>
      </c>
      <c r="B66" s="84">
        <f t="shared" si="1"/>
        <v>124</v>
      </c>
      <c r="C66" s="84">
        <v>80</v>
      </c>
      <c r="D66" s="85">
        <v>516828</v>
      </c>
      <c r="E66" s="84">
        <v>16</v>
      </c>
      <c r="F66" s="85">
        <v>100936</v>
      </c>
      <c r="G66" s="84">
        <v>28</v>
      </c>
      <c r="H66" s="85">
        <v>178430</v>
      </c>
      <c r="I66" s="81" t="s">
        <v>370</v>
      </c>
      <c r="J66" s="82">
        <v>222</v>
      </c>
      <c r="K66" s="81" t="s">
        <v>386</v>
      </c>
      <c r="L66" s="81" t="s">
        <v>502</v>
      </c>
      <c r="M66" s="25"/>
    </row>
    <row r="67" spans="1:13" ht="12.75">
      <c r="A67" s="79" t="s">
        <v>503</v>
      </c>
      <c r="B67" s="84">
        <f t="shared" si="1"/>
        <v>136</v>
      </c>
      <c r="C67" s="84">
        <v>92</v>
      </c>
      <c r="D67" s="85">
        <v>124670</v>
      </c>
      <c r="E67" s="84">
        <v>16</v>
      </c>
      <c r="F67" s="85">
        <v>21208</v>
      </c>
      <c r="G67" s="84">
        <v>28</v>
      </c>
      <c r="H67" s="85">
        <v>37491</v>
      </c>
      <c r="I67" s="81" t="s">
        <v>370</v>
      </c>
      <c r="J67" s="82">
        <v>226</v>
      </c>
      <c r="K67" s="81" t="s">
        <v>383</v>
      </c>
      <c r="L67" s="81" t="s">
        <v>504</v>
      </c>
      <c r="M67" s="25"/>
    </row>
    <row r="68" spans="1:13" ht="12.75">
      <c r="A68" s="79" t="s">
        <v>505</v>
      </c>
      <c r="B68" s="84">
        <f t="shared" si="1"/>
        <v>147</v>
      </c>
      <c r="C68" s="84">
        <v>103</v>
      </c>
      <c r="D68" s="85">
        <v>359132</v>
      </c>
      <c r="E68" s="84">
        <v>16</v>
      </c>
      <c r="F68" s="85">
        <v>54695</v>
      </c>
      <c r="G68" s="84">
        <v>28</v>
      </c>
      <c r="H68" s="85">
        <v>96688</v>
      </c>
      <c r="I68" s="81" t="s">
        <v>370</v>
      </c>
      <c r="J68" s="82">
        <v>232</v>
      </c>
      <c r="K68" s="81" t="s">
        <v>383</v>
      </c>
      <c r="L68" s="81" t="s">
        <v>506</v>
      </c>
      <c r="M68" s="25"/>
    </row>
    <row r="69" spans="1:13" ht="12.75">
      <c r="A69" s="79" t="s">
        <v>507</v>
      </c>
      <c r="B69" s="84">
        <f t="shared" si="1"/>
        <v>100</v>
      </c>
      <c r="C69" s="84">
        <v>78</v>
      </c>
      <c r="D69" s="85">
        <v>102743</v>
      </c>
      <c r="E69" s="84">
        <v>5</v>
      </c>
      <c r="F69" s="85">
        <v>6243</v>
      </c>
      <c r="G69" s="84">
        <v>17</v>
      </c>
      <c r="H69" s="85">
        <v>22013</v>
      </c>
      <c r="I69" s="81" t="s">
        <v>414</v>
      </c>
      <c r="J69" s="82">
        <v>233</v>
      </c>
      <c r="K69" s="81" t="s">
        <v>489</v>
      </c>
      <c r="L69" s="81" t="s">
        <v>508</v>
      </c>
      <c r="M69" s="25"/>
    </row>
    <row r="70" spans="1:13" ht="12.75">
      <c r="A70" s="79" t="s">
        <v>509</v>
      </c>
      <c r="B70" s="84">
        <f t="shared" si="1"/>
        <v>144</v>
      </c>
      <c r="C70" s="84">
        <v>100</v>
      </c>
      <c r="D70" s="85">
        <v>114341</v>
      </c>
      <c r="E70" s="84">
        <v>16</v>
      </c>
      <c r="F70" s="85">
        <v>17957</v>
      </c>
      <c r="G70" s="84">
        <v>28</v>
      </c>
      <c r="H70" s="85">
        <v>31743</v>
      </c>
      <c r="I70" s="81" t="s">
        <v>370</v>
      </c>
      <c r="J70" s="82">
        <v>748</v>
      </c>
      <c r="K70" s="81" t="s">
        <v>383</v>
      </c>
      <c r="L70" s="81" t="s">
        <v>510</v>
      </c>
      <c r="M70" s="25"/>
    </row>
    <row r="71" spans="1:13" ht="12.75">
      <c r="A71" s="79" t="s">
        <v>511</v>
      </c>
      <c r="B71" s="84">
        <f t="shared" si="1"/>
        <v>136</v>
      </c>
      <c r="C71" s="84">
        <v>92</v>
      </c>
      <c r="D71" s="85">
        <v>10327236</v>
      </c>
      <c r="E71" s="84">
        <v>16</v>
      </c>
      <c r="F71" s="85">
        <v>1752936</v>
      </c>
      <c r="G71" s="84">
        <v>28</v>
      </c>
      <c r="H71" s="85">
        <v>3098760</v>
      </c>
      <c r="I71" s="81" t="s">
        <v>370</v>
      </c>
      <c r="J71" s="82">
        <v>231</v>
      </c>
      <c r="K71" s="81" t="s">
        <v>383</v>
      </c>
      <c r="L71" s="81" t="s">
        <v>512</v>
      </c>
      <c r="M71" s="25"/>
    </row>
    <row r="72" spans="1:13" ht="12.75">
      <c r="A72" s="79" t="s">
        <v>513</v>
      </c>
      <c r="B72" s="84">
        <f t="shared" si="1"/>
        <v>115</v>
      </c>
      <c r="C72" s="84">
        <v>76</v>
      </c>
      <c r="D72" s="85">
        <v>3710</v>
      </c>
      <c r="E72" s="84">
        <v>13</v>
      </c>
      <c r="F72" s="85">
        <v>624</v>
      </c>
      <c r="G72" s="84">
        <v>26</v>
      </c>
      <c r="H72" s="85">
        <v>1245</v>
      </c>
      <c r="I72" s="81" t="s">
        <v>380</v>
      </c>
      <c r="J72" s="82">
        <v>234</v>
      </c>
      <c r="K72" s="81" t="s">
        <v>489</v>
      </c>
      <c r="L72" s="81" t="s">
        <v>514</v>
      </c>
      <c r="M72" s="25"/>
    </row>
    <row r="73" spans="1:13" ht="12.75">
      <c r="A73" s="79" t="s">
        <v>515</v>
      </c>
      <c r="B73" s="84">
        <f t="shared" si="1"/>
        <v>120</v>
      </c>
      <c r="C73" s="84">
        <v>76</v>
      </c>
      <c r="D73" s="85">
        <v>67385</v>
      </c>
      <c r="E73" s="84">
        <v>16</v>
      </c>
      <c r="F73" s="85">
        <v>13920</v>
      </c>
      <c r="G73" s="84">
        <v>28</v>
      </c>
      <c r="H73" s="85">
        <v>24607</v>
      </c>
      <c r="I73" s="81" t="s">
        <v>370</v>
      </c>
      <c r="J73" s="82">
        <v>242</v>
      </c>
      <c r="K73" s="81" t="s">
        <v>516</v>
      </c>
      <c r="L73" s="81" t="s">
        <v>517</v>
      </c>
      <c r="M73" s="25"/>
    </row>
    <row r="74" spans="1:13" ht="12.75">
      <c r="A74" s="79" t="s">
        <v>518</v>
      </c>
      <c r="B74" s="84">
        <f t="shared" si="1"/>
        <v>101</v>
      </c>
      <c r="C74" s="84">
        <v>65</v>
      </c>
      <c r="D74" s="85">
        <v>361937</v>
      </c>
      <c r="E74" s="84">
        <v>13</v>
      </c>
      <c r="F74" s="85">
        <v>70875</v>
      </c>
      <c r="G74" s="84">
        <v>23</v>
      </c>
      <c r="H74" s="85">
        <v>128927</v>
      </c>
      <c r="I74" s="81" t="s">
        <v>380</v>
      </c>
      <c r="J74" s="82">
        <v>246</v>
      </c>
      <c r="K74" s="81" t="s">
        <v>489</v>
      </c>
      <c r="L74" s="81" t="s">
        <v>519</v>
      </c>
      <c r="M74" s="25"/>
    </row>
    <row r="75" spans="1:13" ht="12.75">
      <c r="A75" s="79" t="s">
        <v>241</v>
      </c>
      <c r="B75" s="84">
        <f t="shared" si="1"/>
        <v>135</v>
      </c>
      <c r="C75" s="84">
        <v>85</v>
      </c>
      <c r="D75" s="85">
        <v>5522358</v>
      </c>
      <c r="E75" s="84">
        <v>26</v>
      </c>
      <c r="F75" s="85">
        <v>1667568</v>
      </c>
      <c r="G75" s="84">
        <v>24</v>
      </c>
      <c r="H75" s="85">
        <v>1594579</v>
      </c>
      <c r="I75" s="81" t="s">
        <v>414</v>
      </c>
      <c r="J75" s="82">
        <v>250</v>
      </c>
      <c r="K75" s="81" t="s">
        <v>398</v>
      </c>
      <c r="L75" s="81" t="s">
        <v>520</v>
      </c>
      <c r="M75" s="25"/>
    </row>
    <row r="76" spans="1:13" ht="12.75">
      <c r="A76" s="79" t="s">
        <v>521</v>
      </c>
      <c r="B76" s="84">
        <f t="shared" si="1"/>
        <v>118</v>
      </c>
      <c r="C76" s="84">
        <v>79</v>
      </c>
      <c r="D76" s="85">
        <v>21978</v>
      </c>
      <c r="E76" s="84">
        <v>13</v>
      </c>
      <c r="F76" s="85">
        <v>3578</v>
      </c>
      <c r="G76" s="84">
        <v>26</v>
      </c>
      <c r="H76" s="85">
        <v>7142</v>
      </c>
      <c r="I76" s="81" t="s">
        <v>380</v>
      </c>
      <c r="J76" s="82">
        <v>258</v>
      </c>
      <c r="K76" s="81" t="s">
        <v>522</v>
      </c>
      <c r="L76" s="81" t="s">
        <v>523</v>
      </c>
      <c r="M76" s="25"/>
    </row>
    <row r="77" spans="1:13" ht="12.75">
      <c r="A77" s="79" t="s">
        <v>524</v>
      </c>
      <c r="B77" s="84">
        <f t="shared" si="1"/>
        <v>136</v>
      </c>
      <c r="C77" s="84">
        <v>92</v>
      </c>
      <c r="D77" s="85">
        <v>199748</v>
      </c>
      <c r="E77" s="84">
        <v>16</v>
      </c>
      <c r="F77" s="85">
        <v>33980</v>
      </c>
      <c r="G77" s="84">
        <v>28</v>
      </c>
      <c r="H77" s="85">
        <v>60068</v>
      </c>
      <c r="I77" s="81" t="s">
        <v>370</v>
      </c>
      <c r="J77" s="82">
        <v>266</v>
      </c>
      <c r="K77" s="81" t="s">
        <v>383</v>
      </c>
      <c r="L77" s="81" t="s">
        <v>525</v>
      </c>
      <c r="M77" s="25"/>
    </row>
    <row r="78" spans="1:13" ht="12.75">
      <c r="A78" s="79" t="s">
        <v>526</v>
      </c>
      <c r="B78" s="84">
        <f t="shared" si="1"/>
        <v>147</v>
      </c>
      <c r="C78" s="84">
        <v>103</v>
      </c>
      <c r="D78" s="85">
        <v>241095</v>
      </c>
      <c r="E78" s="84">
        <v>16</v>
      </c>
      <c r="F78" s="85">
        <v>36719</v>
      </c>
      <c r="G78" s="84">
        <v>28</v>
      </c>
      <c r="H78" s="85">
        <v>64909</v>
      </c>
      <c r="I78" s="81" t="s">
        <v>370</v>
      </c>
      <c r="J78" s="82">
        <v>270</v>
      </c>
      <c r="K78" s="81" t="s">
        <v>383</v>
      </c>
      <c r="L78" s="81" t="s">
        <v>527</v>
      </c>
      <c r="M78" s="25"/>
    </row>
    <row r="79" spans="1:13" ht="12.75">
      <c r="A79" s="79" t="s">
        <v>528</v>
      </c>
      <c r="B79" s="84">
        <f t="shared" si="1"/>
        <v>145</v>
      </c>
      <c r="C79" s="84">
        <v>101</v>
      </c>
      <c r="D79" s="85">
        <v>403573</v>
      </c>
      <c r="E79" s="84">
        <v>16</v>
      </c>
      <c r="F79" s="85">
        <v>62511</v>
      </c>
      <c r="G79" s="84">
        <v>28</v>
      </c>
      <c r="H79" s="85">
        <v>110504</v>
      </c>
      <c r="I79" s="81" t="s">
        <v>370</v>
      </c>
      <c r="J79" s="82">
        <v>268</v>
      </c>
      <c r="K79" s="81" t="s">
        <v>391</v>
      </c>
      <c r="L79" s="81" t="s">
        <v>529</v>
      </c>
      <c r="M79" s="25"/>
    </row>
    <row r="80" spans="1:13" ht="12.75">
      <c r="A80" s="79" t="s">
        <v>303</v>
      </c>
      <c r="B80" s="84">
        <f t="shared" si="1"/>
        <v>102</v>
      </c>
      <c r="C80" s="84">
        <v>75</v>
      </c>
      <c r="D80" s="85">
        <v>6263775</v>
      </c>
      <c r="E80" s="84">
        <v>6</v>
      </c>
      <c r="F80" s="85">
        <v>498244</v>
      </c>
      <c r="G80" s="84">
        <v>21</v>
      </c>
      <c r="H80" s="85">
        <v>1718433</v>
      </c>
      <c r="I80" s="81" t="s">
        <v>395</v>
      </c>
      <c r="J80" s="82">
        <v>276</v>
      </c>
      <c r="K80" s="81" t="s">
        <v>398</v>
      </c>
      <c r="L80" s="81" t="s">
        <v>530</v>
      </c>
      <c r="M80" s="25"/>
    </row>
    <row r="81" spans="1:13" ht="12.75">
      <c r="A81" s="79" t="s">
        <v>531</v>
      </c>
      <c r="B81" s="84">
        <f t="shared" si="1"/>
        <v>128</v>
      </c>
      <c r="C81" s="84">
        <v>84</v>
      </c>
      <c r="D81" s="85">
        <v>2555332</v>
      </c>
      <c r="E81" s="84">
        <v>16</v>
      </c>
      <c r="F81" s="85">
        <v>475743</v>
      </c>
      <c r="G81" s="84">
        <v>28</v>
      </c>
      <c r="H81" s="85">
        <v>840996</v>
      </c>
      <c r="I81" s="81" t="s">
        <v>370</v>
      </c>
      <c r="J81" s="82">
        <v>288</v>
      </c>
      <c r="K81" s="81" t="s">
        <v>383</v>
      </c>
      <c r="L81" s="81" t="s">
        <v>532</v>
      </c>
      <c r="M81" s="25"/>
    </row>
    <row r="82" spans="1:13" ht="12.75">
      <c r="A82" s="79" t="s">
        <v>533</v>
      </c>
      <c r="B82" s="84">
        <f t="shared" si="1"/>
        <v>123</v>
      </c>
      <c r="C82" s="84">
        <v>84</v>
      </c>
      <c r="D82" s="85">
        <v>2840</v>
      </c>
      <c r="E82" s="84">
        <v>13</v>
      </c>
      <c r="F82" s="85">
        <v>432</v>
      </c>
      <c r="G82" s="84">
        <v>26</v>
      </c>
      <c r="H82" s="85">
        <v>862</v>
      </c>
      <c r="I82" s="81" t="s">
        <v>380</v>
      </c>
      <c r="J82" s="82">
        <v>292</v>
      </c>
      <c r="K82" s="81" t="s">
        <v>374</v>
      </c>
      <c r="L82" s="81" t="s">
        <v>534</v>
      </c>
      <c r="M82" s="25"/>
    </row>
    <row r="83" spans="1:13" ht="12.75">
      <c r="A83" s="79" t="s">
        <v>535</v>
      </c>
      <c r="B83" s="84">
        <f t="shared" si="1"/>
        <v>175</v>
      </c>
      <c r="C83" s="84">
        <v>142</v>
      </c>
      <c r="D83" s="85">
        <v>1483996</v>
      </c>
      <c r="E83" s="84">
        <v>7</v>
      </c>
      <c r="F83" s="85">
        <v>77332</v>
      </c>
      <c r="G83" s="84">
        <v>26</v>
      </c>
      <c r="H83" s="85">
        <v>267812</v>
      </c>
      <c r="I83" s="81" t="s">
        <v>414</v>
      </c>
      <c r="J83" s="82">
        <v>300</v>
      </c>
      <c r="K83" s="81" t="s">
        <v>374</v>
      </c>
      <c r="L83" s="81" t="s">
        <v>536</v>
      </c>
      <c r="M83" s="25"/>
    </row>
    <row r="84" spans="1:13" ht="12.75">
      <c r="A84" s="79" t="s">
        <v>537</v>
      </c>
      <c r="B84" s="84">
        <f t="shared" si="1"/>
        <v>113</v>
      </c>
      <c r="C84" s="84">
        <v>74</v>
      </c>
      <c r="D84" s="85">
        <v>4178</v>
      </c>
      <c r="E84" s="84">
        <v>13</v>
      </c>
      <c r="F84" s="85">
        <v>726</v>
      </c>
      <c r="G84" s="84">
        <v>26</v>
      </c>
      <c r="H84" s="85">
        <v>1450</v>
      </c>
      <c r="I84" s="81" t="s">
        <v>380</v>
      </c>
      <c r="J84" s="82">
        <v>304</v>
      </c>
      <c r="K84" s="81" t="s">
        <v>421</v>
      </c>
      <c r="L84" s="81" t="s">
        <v>538</v>
      </c>
      <c r="M84" s="25"/>
    </row>
    <row r="85" spans="1:13" ht="12.75">
      <c r="A85" s="79" t="s">
        <v>539</v>
      </c>
      <c r="B85" s="84">
        <f t="shared" si="1"/>
        <v>116</v>
      </c>
      <c r="C85" s="84">
        <v>72</v>
      </c>
      <c r="D85" s="85">
        <v>8112</v>
      </c>
      <c r="E85" s="84">
        <v>16</v>
      </c>
      <c r="F85" s="85">
        <v>1752</v>
      </c>
      <c r="G85" s="84">
        <v>28</v>
      </c>
      <c r="H85" s="85">
        <v>3097</v>
      </c>
      <c r="I85" s="81" t="s">
        <v>370</v>
      </c>
      <c r="J85" s="82">
        <v>308</v>
      </c>
      <c r="K85" s="81" t="s">
        <v>386</v>
      </c>
      <c r="L85" s="81" t="s">
        <v>540</v>
      </c>
      <c r="M85" s="25"/>
    </row>
    <row r="86" spans="1:13" ht="12.75">
      <c r="A86" s="79" t="s">
        <v>541</v>
      </c>
      <c r="B86" s="84">
        <f t="shared" si="1"/>
        <v>118</v>
      </c>
      <c r="C86" s="84">
        <v>79</v>
      </c>
      <c r="D86" s="85">
        <v>13165</v>
      </c>
      <c r="E86" s="84">
        <v>13</v>
      </c>
      <c r="F86" s="85">
        <v>2143</v>
      </c>
      <c r="G86" s="84">
        <v>26</v>
      </c>
      <c r="H86" s="85">
        <v>4278</v>
      </c>
      <c r="I86" s="81" t="s">
        <v>380</v>
      </c>
      <c r="J86" s="82">
        <v>316</v>
      </c>
      <c r="K86" s="81" t="s">
        <v>542</v>
      </c>
      <c r="L86" s="81" t="s">
        <v>543</v>
      </c>
      <c r="M86" s="25"/>
    </row>
    <row r="87" spans="1:13" ht="12.75">
      <c r="A87" s="79" t="s">
        <v>544</v>
      </c>
      <c r="B87" s="84">
        <f t="shared" si="1"/>
        <v>116</v>
      </c>
      <c r="C87" s="84">
        <v>72</v>
      </c>
      <c r="D87" s="85">
        <v>1273466</v>
      </c>
      <c r="E87" s="84">
        <v>16</v>
      </c>
      <c r="F87" s="85">
        <v>274979</v>
      </c>
      <c r="G87" s="84">
        <v>28</v>
      </c>
      <c r="H87" s="85">
        <v>486095</v>
      </c>
      <c r="I87" s="81" t="s">
        <v>370</v>
      </c>
      <c r="J87" s="82">
        <v>320</v>
      </c>
      <c r="K87" s="81" t="s">
        <v>386</v>
      </c>
      <c r="L87" s="81" t="s">
        <v>545</v>
      </c>
      <c r="M87" s="25"/>
    </row>
    <row r="88" spans="1:13" ht="12.75">
      <c r="A88" s="79" t="s">
        <v>546</v>
      </c>
      <c r="B88" s="84">
        <f t="shared" si="1"/>
        <v>147</v>
      </c>
      <c r="C88" s="84">
        <v>103</v>
      </c>
      <c r="D88" s="85">
        <v>1311530</v>
      </c>
      <c r="E88" s="84">
        <v>16</v>
      </c>
      <c r="F88" s="85">
        <v>199744</v>
      </c>
      <c r="G88" s="84">
        <v>28</v>
      </c>
      <c r="H88" s="85">
        <v>353099</v>
      </c>
      <c r="I88" s="81" t="s">
        <v>370</v>
      </c>
      <c r="J88" s="82">
        <v>324</v>
      </c>
      <c r="K88" s="81" t="s">
        <v>383</v>
      </c>
      <c r="L88" s="81" t="s">
        <v>547</v>
      </c>
      <c r="M88" s="25"/>
    </row>
    <row r="89" spans="1:13" ht="12.75">
      <c r="A89" s="79" t="s">
        <v>548</v>
      </c>
      <c r="B89" s="84">
        <f t="shared" si="1"/>
        <v>147</v>
      </c>
      <c r="C89" s="84">
        <v>103</v>
      </c>
      <c r="D89" s="85">
        <v>197266</v>
      </c>
      <c r="E89" s="84">
        <v>16</v>
      </c>
      <c r="F89" s="85">
        <v>30043</v>
      </c>
      <c r="G89" s="84">
        <v>28</v>
      </c>
      <c r="H89" s="85">
        <v>53109</v>
      </c>
      <c r="I89" s="81" t="s">
        <v>370</v>
      </c>
      <c r="J89" s="82">
        <v>624</v>
      </c>
      <c r="K89" s="81" t="s">
        <v>383</v>
      </c>
      <c r="L89" s="81" t="s">
        <v>549</v>
      </c>
      <c r="M89" s="25"/>
    </row>
    <row r="90" spans="1:13" ht="12.75">
      <c r="A90" s="79" t="s">
        <v>550</v>
      </c>
      <c r="B90" s="84">
        <f t="shared" si="1"/>
        <v>116</v>
      </c>
      <c r="C90" s="84">
        <v>72</v>
      </c>
      <c r="D90" s="85">
        <v>56700</v>
      </c>
      <c r="E90" s="84">
        <v>16</v>
      </c>
      <c r="F90" s="85">
        <v>12243</v>
      </c>
      <c r="G90" s="84">
        <v>28</v>
      </c>
      <c r="H90" s="85">
        <v>21643</v>
      </c>
      <c r="I90" s="81" t="s">
        <v>370</v>
      </c>
      <c r="J90" s="82">
        <v>328</v>
      </c>
      <c r="K90" s="81" t="s">
        <v>386</v>
      </c>
      <c r="L90" s="81" t="s">
        <v>551</v>
      </c>
      <c r="M90" s="25"/>
    </row>
    <row r="91" spans="1:13" ht="12.75">
      <c r="A91" s="79" t="s">
        <v>552</v>
      </c>
      <c r="B91" s="84">
        <f t="shared" si="1"/>
        <v>127</v>
      </c>
      <c r="C91" s="84">
        <v>83</v>
      </c>
      <c r="D91" s="85">
        <v>936940</v>
      </c>
      <c r="E91" s="84">
        <v>16</v>
      </c>
      <c r="F91" s="85">
        <v>176157</v>
      </c>
      <c r="G91" s="84">
        <v>28</v>
      </c>
      <c r="H91" s="85">
        <v>311403</v>
      </c>
      <c r="I91" s="81" t="s">
        <v>370</v>
      </c>
      <c r="J91" s="82">
        <v>332</v>
      </c>
      <c r="K91" s="81" t="s">
        <v>386</v>
      </c>
      <c r="L91" s="81" t="s">
        <v>553</v>
      </c>
      <c r="M91" s="25"/>
    </row>
    <row r="92" spans="1:13" ht="12.75">
      <c r="A92" s="79" t="s">
        <v>554</v>
      </c>
      <c r="B92" s="84">
        <f t="shared" si="1"/>
        <v>124</v>
      </c>
      <c r="C92" s="84">
        <v>80</v>
      </c>
      <c r="D92" s="85">
        <v>780504</v>
      </c>
      <c r="E92" s="84">
        <v>16</v>
      </c>
      <c r="F92" s="85">
        <v>152431</v>
      </c>
      <c r="G92" s="84">
        <v>28</v>
      </c>
      <c r="H92" s="85">
        <v>269461</v>
      </c>
      <c r="I92" s="81" t="s">
        <v>370</v>
      </c>
      <c r="J92" s="82">
        <v>340</v>
      </c>
      <c r="K92" s="81" t="s">
        <v>386</v>
      </c>
      <c r="L92" s="81" t="s">
        <v>555</v>
      </c>
      <c r="M92" s="25"/>
    </row>
    <row r="93" spans="1:13" ht="12.75">
      <c r="A93" s="79" t="s">
        <v>556</v>
      </c>
      <c r="B93" s="84">
        <f t="shared" si="1"/>
        <v>133</v>
      </c>
      <c r="C93" s="84">
        <v>94</v>
      </c>
      <c r="D93" s="85">
        <v>908669</v>
      </c>
      <c r="E93" s="84">
        <v>13</v>
      </c>
      <c r="F93" s="85">
        <v>124074</v>
      </c>
      <c r="G93" s="84">
        <v>26</v>
      </c>
      <c r="H93" s="85">
        <v>247642</v>
      </c>
      <c r="I93" s="81" t="s">
        <v>380</v>
      </c>
      <c r="J93" s="82">
        <v>348</v>
      </c>
      <c r="K93" s="81" t="s">
        <v>411</v>
      </c>
      <c r="L93" s="81" t="s">
        <v>557</v>
      </c>
      <c r="M93" s="25"/>
    </row>
    <row r="94" spans="1:13" ht="12.75">
      <c r="A94" s="79" t="s">
        <v>558</v>
      </c>
      <c r="B94" s="84">
        <f t="shared" si="1"/>
        <v>115</v>
      </c>
      <c r="C94" s="84">
        <v>76</v>
      </c>
      <c r="D94" s="85">
        <v>25827</v>
      </c>
      <c r="E94" s="84">
        <v>13</v>
      </c>
      <c r="F94" s="85">
        <v>4343</v>
      </c>
      <c r="G94" s="84">
        <v>26</v>
      </c>
      <c r="H94" s="85">
        <v>8668</v>
      </c>
      <c r="I94" s="81" t="s">
        <v>380</v>
      </c>
      <c r="J94" s="82">
        <v>352</v>
      </c>
      <c r="K94" s="81" t="s">
        <v>489</v>
      </c>
      <c r="L94" s="81" t="s">
        <v>559</v>
      </c>
      <c r="M94" s="25"/>
    </row>
    <row r="95" spans="1:13" ht="12.75">
      <c r="A95" s="79" t="s">
        <v>296</v>
      </c>
      <c r="B95" s="84">
        <f t="shared" si="1"/>
        <v>94</v>
      </c>
      <c r="C95" s="84">
        <v>50</v>
      </c>
      <c r="D95" s="85">
        <v>68760163</v>
      </c>
      <c r="E95" s="84">
        <v>16</v>
      </c>
      <c r="F95" s="85">
        <v>21371087</v>
      </c>
      <c r="G95" s="84">
        <v>28</v>
      </c>
      <c r="H95" s="85">
        <v>37778821</v>
      </c>
      <c r="I95" s="81" t="s">
        <v>370</v>
      </c>
      <c r="J95" s="82">
        <v>356</v>
      </c>
      <c r="K95" s="81" t="s">
        <v>371</v>
      </c>
      <c r="L95" s="81" t="s">
        <v>560</v>
      </c>
      <c r="M95" s="25"/>
    </row>
    <row r="96" spans="1:13" ht="12.75">
      <c r="A96" s="79" t="s">
        <v>301</v>
      </c>
      <c r="B96" s="84">
        <f t="shared" si="1"/>
        <v>121</v>
      </c>
      <c r="C96" s="84">
        <v>77</v>
      </c>
      <c r="D96" s="85">
        <v>20938252</v>
      </c>
      <c r="E96" s="84">
        <v>16</v>
      </c>
      <c r="F96" s="85">
        <v>4232646</v>
      </c>
      <c r="G96" s="84">
        <v>28</v>
      </c>
      <c r="H96" s="85">
        <v>7482277</v>
      </c>
      <c r="I96" s="81" t="s">
        <v>370</v>
      </c>
      <c r="J96" s="82">
        <v>360</v>
      </c>
      <c r="K96" s="81" t="s">
        <v>435</v>
      </c>
      <c r="L96" s="81" t="s">
        <v>561</v>
      </c>
      <c r="M96" s="25"/>
    </row>
    <row r="97" spans="1:13" ht="12.75">
      <c r="A97" s="79" t="s">
        <v>562</v>
      </c>
      <c r="B97" s="84">
        <f t="shared" si="1"/>
        <v>115</v>
      </c>
      <c r="C97" s="84">
        <v>71</v>
      </c>
      <c r="D97" s="85">
        <v>5884842</v>
      </c>
      <c r="E97" s="84">
        <v>16</v>
      </c>
      <c r="F97" s="85">
        <v>1296792</v>
      </c>
      <c r="G97" s="84">
        <v>28</v>
      </c>
      <c r="H97" s="85">
        <v>2292410</v>
      </c>
      <c r="I97" s="81" t="s">
        <v>370</v>
      </c>
      <c r="J97" s="82">
        <v>364</v>
      </c>
      <c r="K97" s="81" t="s">
        <v>371</v>
      </c>
      <c r="L97" s="81" t="s">
        <v>563</v>
      </c>
      <c r="M97" s="25"/>
    </row>
    <row r="98" spans="1:13" ht="12.75">
      <c r="A98" s="79" t="s">
        <v>564</v>
      </c>
      <c r="B98" s="84">
        <f t="shared" si="1"/>
        <v>164</v>
      </c>
      <c r="C98" s="84">
        <v>120</v>
      </c>
      <c r="D98" s="85">
        <v>4734434</v>
      </c>
      <c r="E98" s="84">
        <v>16</v>
      </c>
      <c r="F98" s="85">
        <v>614814</v>
      </c>
      <c r="G98" s="84">
        <v>28</v>
      </c>
      <c r="H98" s="85">
        <v>1086840</v>
      </c>
      <c r="I98" s="81" t="s">
        <v>370</v>
      </c>
      <c r="J98" s="82">
        <v>368</v>
      </c>
      <c r="K98" s="81" t="s">
        <v>391</v>
      </c>
      <c r="L98" s="81" t="s">
        <v>565</v>
      </c>
      <c r="M98" s="25"/>
    </row>
    <row r="99" spans="1:13" ht="12.75">
      <c r="A99" s="79" t="s">
        <v>566</v>
      </c>
      <c r="B99" s="84">
        <f t="shared" si="1"/>
        <v>124</v>
      </c>
      <c r="C99" s="84">
        <v>55</v>
      </c>
      <c r="D99" s="85">
        <v>267073</v>
      </c>
      <c r="E99" s="84">
        <v>13</v>
      </c>
      <c r="F99" s="85">
        <v>62551</v>
      </c>
      <c r="G99" s="84">
        <v>56</v>
      </c>
      <c r="H99" s="85">
        <v>274135</v>
      </c>
      <c r="I99" s="81" t="s">
        <v>380</v>
      </c>
      <c r="J99" s="82">
        <v>372</v>
      </c>
      <c r="K99" s="81" t="s">
        <v>489</v>
      </c>
      <c r="L99" s="81" t="s">
        <v>567</v>
      </c>
      <c r="M99" s="25"/>
    </row>
    <row r="100" spans="1:13" ht="12.75">
      <c r="A100" s="79" t="s">
        <v>568</v>
      </c>
      <c r="B100" s="84">
        <f t="shared" si="1"/>
        <v>115</v>
      </c>
      <c r="C100" s="84">
        <v>76</v>
      </c>
      <c r="D100" s="85">
        <v>6445</v>
      </c>
      <c r="E100" s="84">
        <v>13</v>
      </c>
      <c r="F100" s="85">
        <v>1084</v>
      </c>
      <c r="G100" s="84">
        <v>26</v>
      </c>
      <c r="H100" s="85">
        <v>2163</v>
      </c>
      <c r="I100" s="81" t="s">
        <v>380</v>
      </c>
      <c r="J100" s="82">
        <v>833</v>
      </c>
      <c r="K100" s="81" t="s">
        <v>489</v>
      </c>
      <c r="L100" s="81" t="s">
        <v>569</v>
      </c>
      <c r="M100" s="25"/>
    </row>
    <row r="101" spans="1:13" ht="12.75">
      <c r="A101" s="79" t="s">
        <v>570</v>
      </c>
      <c r="B101" s="84">
        <f t="shared" si="1"/>
        <v>178</v>
      </c>
      <c r="C101" s="84">
        <v>100</v>
      </c>
      <c r="D101" s="85">
        <v>848395</v>
      </c>
      <c r="E101" s="84">
        <v>51</v>
      </c>
      <c r="F101" s="85">
        <v>437997</v>
      </c>
      <c r="G101" s="84">
        <v>27</v>
      </c>
      <c r="H101" s="85">
        <v>233752</v>
      </c>
      <c r="I101" s="81" t="s">
        <v>414</v>
      </c>
      <c r="J101" s="82">
        <v>376</v>
      </c>
      <c r="K101" s="81" t="s">
        <v>391</v>
      </c>
      <c r="L101" s="81" t="s">
        <v>571</v>
      </c>
      <c r="M101" s="25"/>
    </row>
    <row r="102" spans="1:13" ht="12.75">
      <c r="A102" s="79" t="s">
        <v>572</v>
      </c>
      <c r="B102" s="84">
        <f t="shared" si="1"/>
        <v>97</v>
      </c>
      <c r="C102" s="84">
        <v>67</v>
      </c>
      <c r="D102" s="85">
        <v>4059806</v>
      </c>
      <c r="E102" s="84">
        <v>4</v>
      </c>
      <c r="F102" s="85">
        <v>219552</v>
      </c>
      <c r="G102" s="84">
        <v>26</v>
      </c>
      <c r="H102" s="85">
        <v>1548291</v>
      </c>
      <c r="I102" s="81" t="s">
        <v>395</v>
      </c>
      <c r="J102" s="82">
        <v>380</v>
      </c>
      <c r="K102" s="81" t="s">
        <v>374</v>
      </c>
      <c r="L102" s="81" t="s">
        <v>573</v>
      </c>
      <c r="M102" s="25"/>
    </row>
    <row r="103" spans="1:13" ht="12.75">
      <c r="A103" s="79" t="s">
        <v>574</v>
      </c>
      <c r="B103" s="84">
        <f t="shared" si="1"/>
        <v>116</v>
      </c>
      <c r="C103" s="84">
        <v>72</v>
      </c>
      <c r="D103" s="85">
        <v>213552</v>
      </c>
      <c r="E103" s="84">
        <v>16</v>
      </c>
      <c r="F103" s="85">
        <v>46112</v>
      </c>
      <c r="G103" s="84">
        <v>28</v>
      </c>
      <c r="H103" s="85">
        <v>81515</v>
      </c>
      <c r="I103" s="81" t="s">
        <v>370</v>
      </c>
      <c r="J103" s="82">
        <v>388</v>
      </c>
      <c r="K103" s="81" t="s">
        <v>386</v>
      </c>
      <c r="L103" s="81" t="s">
        <v>575</v>
      </c>
      <c r="M103" s="25"/>
    </row>
    <row r="104" spans="1:13" ht="12.75">
      <c r="A104" s="79" t="s">
        <v>299</v>
      </c>
      <c r="B104" s="84">
        <f t="shared" si="1"/>
        <v>88</v>
      </c>
      <c r="C104" s="84">
        <v>64</v>
      </c>
      <c r="D104" s="85">
        <v>8159891</v>
      </c>
      <c r="E104" s="84">
        <v>9</v>
      </c>
      <c r="F104" s="85">
        <v>1095308</v>
      </c>
      <c r="G104" s="84">
        <v>15</v>
      </c>
      <c r="H104" s="85">
        <v>1870735</v>
      </c>
      <c r="I104" s="81" t="s">
        <v>414</v>
      </c>
      <c r="J104" s="82">
        <v>392</v>
      </c>
      <c r="K104" s="81" t="s">
        <v>458</v>
      </c>
      <c r="L104" s="81" t="s">
        <v>576</v>
      </c>
      <c r="M104" s="25"/>
    </row>
    <row r="105" spans="1:13" ht="12.75">
      <c r="A105" s="79" t="s">
        <v>577</v>
      </c>
      <c r="B105" s="84">
        <f t="shared" si="1"/>
        <v>137</v>
      </c>
      <c r="C105" s="84">
        <v>93</v>
      </c>
      <c r="D105" s="85">
        <v>939897</v>
      </c>
      <c r="E105" s="84">
        <v>16</v>
      </c>
      <c r="F105" s="85">
        <v>157993</v>
      </c>
      <c r="G105" s="84">
        <v>28</v>
      </c>
      <c r="H105" s="85">
        <v>279293</v>
      </c>
      <c r="I105" s="81" t="s">
        <v>370</v>
      </c>
      <c r="J105" s="82">
        <v>400</v>
      </c>
      <c r="K105" s="81" t="s">
        <v>391</v>
      </c>
      <c r="L105" s="81" t="s">
        <v>578</v>
      </c>
      <c r="M105" s="25"/>
    </row>
    <row r="106" spans="1:13" ht="12.75">
      <c r="A106" s="79" t="s">
        <v>579</v>
      </c>
      <c r="B106" s="84">
        <f t="shared" si="1"/>
        <v>120</v>
      </c>
      <c r="C106" s="84">
        <v>76</v>
      </c>
      <c r="D106" s="85">
        <v>1404584</v>
      </c>
      <c r="E106" s="84">
        <v>16</v>
      </c>
      <c r="F106" s="85">
        <v>290148</v>
      </c>
      <c r="G106" s="84">
        <v>28</v>
      </c>
      <c r="H106" s="85">
        <v>512910</v>
      </c>
      <c r="I106" s="81" t="s">
        <v>370</v>
      </c>
      <c r="J106" s="82">
        <v>398</v>
      </c>
      <c r="K106" s="81" t="s">
        <v>580</v>
      </c>
      <c r="L106" s="81" t="s">
        <v>581</v>
      </c>
      <c r="M106" s="25"/>
    </row>
    <row r="107" spans="1:13" ht="12.75">
      <c r="A107" s="79" t="s">
        <v>582</v>
      </c>
      <c r="B107" s="84">
        <f t="shared" si="1"/>
        <v>141</v>
      </c>
      <c r="C107" s="84">
        <v>99</v>
      </c>
      <c r="D107" s="85">
        <v>5217367</v>
      </c>
      <c r="E107" s="84">
        <v>11</v>
      </c>
      <c r="F107" s="85">
        <v>576411</v>
      </c>
      <c r="G107" s="84">
        <v>31</v>
      </c>
      <c r="H107" s="85">
        <v>1637020</v>
      </c>
      <c r="I107" s="81" t="s">
        <v>414</v>
      </c>
      <c r="J107" s="82">
        <v>404</v>
      </c>
      <c r="K107" s="81" t="s">
        <v>383</v>
      </c>
      <c r="L107" s="81" t="s">
        <v>583</v>
      </c>
      <c r="M107" s="25"/>
    </row>
    <row r="108" spans="1:13" ht="12.75">
      <c r="A108" s="79" t="s">
        <v>584</v>
      </c>
      <c r="B108" s="84">
        <f t="shared" si="1"/>
        <v>135</v>
      </c>
      <c r="C108" s="84">
        <v>91</v>
      </c>
      <c r="D108" s="85">
        <v>10704</v>
      </c>
      <c r="E108" s="84">
        <v>16</v>
      </c>
      <c r="F108" s="85">
        <v>1839</v>
      </c>
      <c r="G108" s="84">
        <v>28</v>
      </c>
      <c r="H108" s="85">
        <v>3251</v>
      </c>
      <c r="I108" s="81" t="s">
        <v>370</v>
      </c>
      <c r="J108" s="82">
        <v>296</v>
      </c>
      <c r="K108" s="81" t="s">
        <v>542</v>
      </c>
      <c r="L108" s="81" t="s">
        <v>585</v>
      </c>
      <c r="M108" s="25"/>
    </row>
    <row r="109" spans="1:13" ht="12.75">
      <c r="A109" s="79" t="s">
        <v>586</v>
      </c>
      <c r="B109" s="84">
        <f t="shared" si="1"/>
        <v>134</v>
      </c>
      <c r="C109" s="84">
        <v>95</v>
      </c>
      <c r="D109" s="85">
        <v>397706</v>
      </c>
      <c r="E109" s="84">
        <v>13</v>
      </c>
      <c r="F109" s="85">
        <v>53898</v>
      </c>
      <c r="G109" s="84">
        <v>26</v>
      </c>
      <c r="H109" s="85">
        <v>107577</v>
      </c>
      <c r="I109" s="81" t="s">
        <v>380</v>
      </c>
      <c r="J109" s="82">
        <v>414</v>
      </c>
      <c r="K109" s="81" t="s">
        <v>391</v>
      </c>
      <c r="L109" s="81" t="s">
        <v>587</v>
      </c>
      <c r="M109" s="25"/>
    </row>
    <row r="110" spans="1:13" ht="12.75">
      <c r="A110" s="79" t="s">
        <v>588</v>
      </c>
      <c r="B110" s="84">
        <f t="shared" si="1"/>
        <v>135</v>
      </c>
      <c r="C110" s="84">
        <v>91</v>
      </c>
      <c r="D110" s="85">
        <v>583951</v>
      </c>
      <c r="E110" s="84">
        <v>16</v>
      </c>
      <c r="F110" s="85">
        <v>100346</v>
      </c>
      <c r="G110" s="84">
        <v>28</v>
      </c>
      <c r="H110" s="85">
        <v>177387</v>
      </c>
      <c r="I110" s="81" t="s">
        <v>370</v>
      </c>
      <c r="J110" s="82">
        <v>417</v>
      </c>
      <c r="K110" s="81" t="s">
        <v>580</v>
      </c>
      <c r="L110" s="81" t="s">
        <v>589</v>
      </c>
      <c r="M110" s="25"/>
    </row>
    <row r="111" spans="1:13" ht="12.75">
      <c r="A111" s="79" t="s">
        <v>590</v>
      </c>
      <c r="B111" s="84">
        <f t="shared" si="1"/>
        <v>130</v>
      </c>
      <c r="C111" s="84">
        <v>86</v>
      </c>
      <c r="D111" s="85">
        <v>618994</v>
      </c>
      <c r="E111" s="84">
        <v>16</v>
      </c>
      <c r="F111" s="85">
        <v>112133</v>
      </c>
      <c r="G111" s="84">
        <v>28</v>
      </c>
      <c r="H111" s="85">
        <v>198223</v>
      </c>
      <c r="I111" s="81" t="s">
        <v>370</v>
      </c>
      <c r="J111" s="82">
        <v>418</v>
      </c>
      <c r="K111" s="81" t="s">
        <v>435</v>
      </c>
      <c r="L111" s="81" t="s">
        <v>591</v>
      </c>
      <c r="M111" s="25"/>
    </row>
    <row r="112" spans="1:13" ht="12.75">
      <c r="A112" s="79" t="s">
        <v>592</v>
      </c>
      <c r="B112" s="84">
        <f t="shared" si="1"/>
        <v>115</v>
      </c>
      <c r="C112" s="84">
        <v>76</v>
      </c>
      <c r="D112" s="85">
        <v>145263</v>
      </c>
      <c r="E112" s="84">
        <v>13</v>
      </c>
      <c r="F112" s="85">
        <v>24427</v>
      </c>
      <c r="G112" s="84">
        <v>26</v>
      </c>
      <c r="H112" s="85">
        <v>48755</v>
      </c>
      <c r="I112" s="81" t="s">
        <v>380</v>
      </c>
      <c r="J112" s="82">
        <v>428</v>
      </c>
      <c r="K112" s="81" t="s">
        <v>489</v>
      </c>
      <c r="L112" s="81" t="s">
        <v>593</v>
      </c>
      <c r="M112" s="25"/>
    </row>
    <row r="113" spans="1:13" ht="12.75">
      <c r="A113" s="79" t="s">
        <v>594</v>
      </c>
      <c r="B113" s="84">
        <f t="shared" si="1"/>
        <v>149</v>
      </c>
      <c r="C113" s="84">
        <v>105</v>
      </c>
      <c r="D113" s="85">
        <v>717491</v>
      </c>
      <c r="E113" s="84">
        <v>16</v>
      </c>
      <c r="F113" s="85">
        <v>107225</v>
      </c>
      <c r="G113" s="84">
        <v>28</v>
      </c>
      <c r="H113" s="85">
        <v>189547</v>
      </c>
      <c r="I113" s="81" t="s">
        <v>370</v>
      </c>
      <c r="J113" s="82">
        <v>422</v>
      </c>
      <c r="K113" s="81" t="s">
        <v>391</v>
      </c>
      <c r="L113" s="81" t="s">
        <v>595</v>
      </c>
      <c r="M113" s="25"/>
    </row>
    <row r="114" spans="1:13" ht="12.75">
      <c r="A114" s="79" t="s">
        <v>596</v>
      </c>
      <c r="B114" s="84">
        <f t="shared" si="1"/>
        <v>144</v>
      </c>
      <c r="C114" s="84">
        <v>100</v>
      </c>
      <c r="D114" s="85">
        <v>211661</v>
      </c>
      <c r="E114" s="84">
        <v>16</v>
      </c>
      <c r="F114" s="85">
        <v>33240</v>
      </c>
      <c r="G114" s="84">
        <v>28</v>
      </c>
      <c r="H114" s="85">
        <v>58760</v>
      </c>
      <c r="I114" s="81" t="s">
        <v>370</v>
      </c>
      <c r="J114" s="82">
        <v>426</v>
      </c>
      <c r="K114" s="81" t="s">
        <v>383</v>
      </c>
      <c r="L114" s="81" t="s">
        <v>597</v>
      </c>
      <c r="M114" s="25"/>
    </row>
    <row r="115" spans="1:13" ht="12.75">
      <c r="A115" s="79" t="s">
        <v>598</v>
      </c>
      <c r="B115" s="84">
        <f t="shared" si="1"/>
        <v>147</v>
      </c>
      <c r="C115" s="84">
        <v>103</v>
      </c>
      <c r="D115" s="85">
        <v>507043</v>
      </c>
      <c r="E115" s="84">
        <v>16</v>
      </c>
      <c r="F115" s="85">
        <v>77222</v>
      </c>
      <c r="G115" s="84">
        <v>28</v>
      </c>
      <c r="H115" s="85">
        <v>136510</v>
      </c>
      <c r="I115" s="81" t="s">
        <v>370</v>
      </c>
      <c r="J115" s="82">
        <v>430</v>
      </c>
      <c r="K115" s="81" t="s">
        <v>383</v>
      </c>
      <c r="L115" s="81" t="s">
        <v>599</v>
      </c>
      <c r="M115" s="25"/>
    </row>
    <row r="116" spans="1:13" ht="12.75">
      <c r="A116" s="79" t="s">
        <v>600</v>
      </c>
      <c r="B116" s="84">
        <f t="shared" si="1"/>
        <v>120</v>
      </c>
      <c r="C116" s="84">
        <v>76</v>
      </c>
      <c r="D116" s="85">
        <v>513146</v>
      </c>
      <c r="E116" s="84">
        <v>16</v>
      </c>
      <c r="F116" s="85">
        <v>106002</v>
      </c>
      <c r="G116" s="84">
        <v>28</v>
      </c>
      <c r="H116" s="85">
        <v>187385</v>
      </c>
      <c r="I116" s="81" t="s">
        <v>370</v>
      </c>
      <c r="J116" s="82">
        <v>434</v>
      </c>
      <c r="K116" s="81" t="s">
        <v>377</v>
      </c>
      <c r="L116" s="81" t="s">
        <v>601</v>
      </c>
      <c r="M116" s="25"/>
    </row>
    <row r="117" spans="1:13" ht="12.75">
      <c r="A117" s="79" t="s">
        <v>602</v>
      </c>
      <c r="B117" s="84">
        <f t="shared" si="1"/>
        <v>111</v>
      </c>
      <c r="C117" s="84">
        <v>72</v>
      </c>
      <c r="D117" s="85">
        <v>2724</v>
      </c>
      <c r="E117" s="84">
        <v>13</v>
      </c>
      <c r="F117" s="85">
        <v>487</v>
      </c>
      <c r="G117" s="84">
        <v>26</v>
      </c>
      <c r="H117" s="85">
        <v>972</v>
      </c>
      <c r="I117" s="81" t="s">
        <v>380</v>
      </c>
      <c r="J117" s="82">
        <v>438</v>
      </c>
      <c r="K117" s="81" t="s">
        <v>398</v>
      </c>
      <c r="L117" s="81" t="s">
        <v>603</v>
      </c>
      <c r="M117" s="25"/>
    </row>
    <row r="118" spans="1:13" ht="12.75">
      <c r="A118" s="79" t="s">
        <v>604</v>
      </c>
      <c r="B118" s="84">
        <f t="shared" si="1"/>
        <v>115</v>
      </c>
      <c r="C118" s="84">
        <v>76</v>
      </c>
      <c r="D118" s="85">
        <v>210241</v>
      </c>
      <c r="E118" s="84">
        <v>13</v>
      </c>
      <c r="F118" s="85">
        <v>35354</v>
      </c>
      <c r="G118" s="84">
        <v>26</v>
      </c>
      <c r="H118" s="85">
        <v>70564</v>
      </c>
      <c r="I118" s="81" t="s">
        <v>380</v>
      </c>
      <c r="J118" s="82">
        <v>440</v>
      </c>
      <c r="K118" s="81" t="s">
        <v>489</v>
      </c>
      <c r="L118" s="81" t="s">
        <v>605</v>
      </c>
      <c r="M118" s="25"/>
    </row>
    <row r="119" spans="1:13" ht="12.75">
      <c r="A119" s="79" t="s">
        <v>606</v>
      </c>
      <c r="B119" s="84">
        <f t="shared" si="1"/>
        <v>117</v>
      </c>
      <c r="C119" s="84">
        <v>89</v>
      </c>
      <c r="D119" s="85">
        <v>54951</v>
      </c>
      <c r="E119" s="84">
        <v>7</v>
      </c>
      <c r="F119" s="85">
        <v>4433</v>
      </c>
      <c r="G119" s="84">
        <v>21</v>
      </c>
      <c r="H119" s="85">
        <v>12868</v>
      </c>
      <c r="I119" s="81" t="s">
        <v>414</v>
      </c>
      <c r="J119" s="82">
        <v>442</v>
      </c>
      <c r="K119" s="81" t="s">
        <v>398</v>
      </c>
      <c r="L119" s="81" t="s">
        <v>607</v>
      </c>
      <c r="M119" s="25"/>
    </row>
    <row r="120" spans="1:13" ht="12.75">
      <c r="A120" s="79" t="s">
        <v>608</v>
      </c>
      <c r="B120" s="84">
        <f t="shared" si="1"/>
        <v>147</v>
      </c>
      <c r="C120" s="84">
        <v>103</v>
      </c>
      <c r="D120" s="85">
        <v>2769594</v>
      </c>
      <c r="E120" s="84">
        <v>16</v>
      </c>
      <c r="F120" s="85">
        <v>421806</v>
      </c>
      <c r="G120" s="84">
        <v>28</v>
      </c>
      <c r="H120" s="85">
        <v>745649</v>
      </c>
      <c r="I120" s="81" t="s">
        <v>370</v>
      </c>
      <c r="J120" s="82">
        <v>450</v>
      </c>
      <c r="K120" s="81" t="s">
        <v>383</v>
      </c>
      <c r="L120" s="81" t="s">
        <v>609</v>
      </c>
      <c r="M120" s="25"/>
    </row>
    <row r="121" spans="1:13" ht="12.75">
      <c r="A121" s="79" t="s">
        <v>610</v>
      </c>
      <c r="B121" s="84">
        <f t="shared" si="1"/>
        <v>147</v>
      </c>
      <c r="C121" s="84">
        <v>103</v>
      </c>
      <c r="D121" s="85">
        <v>1913062</v>
      </c>
      <c r="E121" s="84">
        <v>16</v>
      </c>
      <c r="F121" s="85">
        <v>291357</v>
      </c>
      <c r="G121" s="84">
        <v>28</v>
      </c>
      <c r="H121" s="85">
        <v>515048</v>
      </c>
      <c r="I121" s="81" t="s">
        <v>370</v>
      </c>
      <c r="J121" s="82">
        <v>454</v>
      </c>
      <c r="K121" s="81" t="s">
        <v>383</v>
      </c>
      <c r="L121" s="81" t="s">
        <v>611</v>
      </c>
      <c r="M121" s="25"/>
    </row>
    <row r="122" spans="1:13" ht="12.75">
      <c r="A122" s="79" t="s">
        <v>612</v>
      </c>
      <c r="B122" s="84">
        <f t="shared" si="1"/>
        <v>260</v>
      </c>
      <c r="C122" s="84">
        <v>91</v>
      </c>
      <c r="D122" s="85">
        <v>2921577</v>
      </c>
      <c r="E122" s="84">
        <v>79</v>
      </c>
      <c r="F122" s="85">
        <v>2518199</v>
      </c>
      <c r="G122" s="84">
        <v>90</v>
      </c>
      <c r="H122" s="85">
        <v>2861537</v>
      </c>
      <c r="I122" s="81" t="s">
        <v>414</v>
      </c>
      <c r="J122" s="82">
        <v>458</v>
      </c>
      <c r="K122" s="81" t="s">
        <v>435</v>
      </c>
      <c r="L122" s="81" t="s">
        <v>613</v>
      </c>
      <c r="M122" s="25"/>
    </row>
    <row r="123" spans="1:13" ht="12.75">
      <c r="A123" s="79" t="s">
        <v>614</v>
      </c>
      <c r="B123" s="84">
        <f t="shared" si="1"/>
        <v>115</v>
      </c>
      <c r="C123" s="84">
        <v>71</v>
      </c>
      <c r="D123" s="85">
        <v>37688</v>
      </c>
      <c r="E123" s="84">
        <v>16</v>
      </c>
      <c r="F123" s="85">
        <v>8305</v>
      </c>
      <c r="G123" s="84">
        <v>28</v>
      </c>
      <c r="H123" s="85">
        <v>14681</v>
      </c>
      <c r="I123" s="81" t="s">
        <v>370</v>
      </c>
      <c r="J123" s="82">
        <v>462</v>
      </c>
      <c r="K123" s="81" t="s">
        <v>371</v>
      </c>
      <c r="L123" s="81" t="s">
        <v>615</v>
      </c>
      <c r="M123" s="25"/>
    </row>
    <row r="124" spans="1:13" ht="12.75">
      <c r="A124" s="79" t="s">
        <v>616</v>
      </c>
      <c r="B124" s="84">
        <f t="shared" si="1"/>
        <v>147</v>
      </c>
      <c r="C124" s="84">
        <v>103</v>
      </c>
      <c r="D124" s="85">
        <v>2018765</v>
      </c>
      <c r="E124" s="84">
        <v>16</v>
      </c>
      <c r="F124" s="85">
        <v>307456</v>
      </c>
      <c r="G124" s="84">
        <v>28</v>
      </c>
      <c r="H124" s="85">
        <v>543506</v>
      </c>
      <c r="I124" s="81" t="s">
        <v>370</v>
      </c>
      <c r="J124" s="82">
        <v>466</v>
      </c>
      <c r="K124" s="81" t="s">
        <v>383</v>
      </c>
      <c r="L124" s="81" t="s">
        <v>617</v>
      </c>
      <c r="M124" s="25"/>
    </row>
    <row r="125" spans="1:13" ht="12.75">
      <c r="A125" s="79" t="s">
        <v>618</v>
      </c>
      <c r="B125" s="84">
        <f t="shared" si="1"/>
        <v>168</v>
      </c>
      <c r="C125" s="84">
        <v>129</v>
      </c>
      <c r="D125" s="85">
        <v>56812</v>
      </c>
      <c r="E125" s="84">
        <v>13</v>
      </c>
      <c r="F125" s="85">
        <v>5642</v>
      </c>
      <c r="G125" s="84">
        <v>26</v>
      </c>
      <c r="H125" s="85">
        <v>11261</v>
      </c>
      <c r="I125" s="81" t="s">
        <v>380</v>
      </c>
      <c r="J125" s="82">
        <v>470</v>
      </c>
      <c r="K125" s="81" t="s">
        <v>374</v>
      </c>
      <c r="L125" s="81" t="s">
        <v>619</v>
      </c>
      <c r="M125" s="25"/>
    </row>
    <row r="126" spans="1:13" ht="12.75">
      <c r="A126" s="79" t="s">
        <v>620</v>
      </c>
      <c r="B126" s="84">
        <f t="shared" si="1"/>
        <v>120</v>
      </c>
      <c r="C126" s="84">
        <v>76</v>
      </c>
      <c r="D126" s="85">
        <v>4452</v>
      </c>
      <c r="E126" s="84">
        <v>16</v>
      </c>
      <c r="F126" s="85">
        <v>920</v>
      </c>
      <c r="G126" s="84">
        <v>28</v>
      </c>
      <c r="H126" s="85">
        <v>1626</v>
      </c>
      <c r="I126" s="81" t="s">
        <v>370</v>
      </c>
      <c r="J126" s="82">
        <v>584</v>
      </c>
      <c r="K126" s="81" t="s">
        <v>542</v>
      </c>
      <c r="L126" s="81" t="s">
        <v>621</v>
      </c>
      <c r="M126" s="25"/>
    </row>
    <row r="127" spans="1:13" ht="12.75">
      <c r="A127" s="79" t="s">
        <v>622</v>
      </c>
      <c r="B127" s="84">
        <f t="shared" si="1"/>
        <v>144</v>
      </c>
      <c r="C127" s="84">
        <v>100</v>
      </c>
      <c r="D127" s="85">
        <v>450720</v>
      </c>
      <c r="E127" s="84">
        <v>16</v>
      </c>
      <c r="F127" s="85">
        <v>70783</v>
      </c>
      <c r="G127" s="84">
        <v>28</v>
      </c>
      <c r="H127" s="85">
        <v>125127</v>
      </c>
      <c r="I127" s="81" t="s">
        <v>370</v>
      </c>
      <c r="J127" s="82">
        <v>478</v>
      </c>
      <c r="K127" s="81" t="s">
        <v>383</v>
      </c>
      <c r="L127" s="81" t="s">
        <v>623</v>
      </c>
      <c r="M127" s="25"/>
    </row>
    <row r="128" spans="1:13" ht="12.75">
      <c r="A128" s="79" t="s">
        <v>624</v>
      </c>
      <c r="B128" s="84">
        <f t="shared" si="1"/>
        <v>132</v>
      </c>
      <c r="C128" s="84">
        <v>93</v>
      </c>
      <c r="D128" s="85">
        <v>118626</v>
      </c>
      <c r="E128" s="84">
        <v>13</v>
      </c>
      <c r="F128" s="85">
        <v>16267</v>
      </c>
      <c r="G128" s="84">
        <v>26</v>
      </c>
      <c r="H128" s="85">
        <v>32467</v>
      </c>
      <c r="I128" s="81" t="s">
        <v>380</v>
      </c>
      <c r="J128" s="82">
        <v>480</v>
      </c>
      <c r="K128" s="81" t="s">
        <v>383</v>
      </c>
      <c r="L128" s="81" t="s">
        <v>625</v>
      </c>
      <c r="M128" s="25"/>
    </row>
    <row r="129" spans="1:13" ht="12.75">
      <c r="A129" s="79" t="s">
        <v>306</v>
      </c>
      <c r="B129" s="84">
        <f t="shared" si="1"/>
        <v>138</v>
      </c>
      <c r="C129" s="84">
        <v>94</v>
      </c>
      <c r="D129" s="85">
        <v>11979364</v>
      </c>
      <c r="E129" s="84">
        <v>16</v>
      </c>
      <c r="F129" s="85">
        <v>1995310</v>
      </c>
      <c r="G129" s="84">
        <v>28</v>
      </c>
      <c r="H129" s="85">
        <v>3527217</v>
      </c>
      <c r="I129" s="81" t="s">
        <v>370</v>
      </c>
      <c r="J129" s="82">
        <v>484</v>
      </c>
      <c r="K129" s="81" t="s">
        <v>386</v>
      </c>
      <c r="L129" s="81" t="s">
        <v>626</v>
      </c>
      <c r="M129" s="25"/>
    </row>
    <row r="130" spans="1:13" ht="12.75">
      <c r="A130" s="79" t="s">
        <v>627</v>
      </c>
      <c r="B130" s="84">
        <f t="shared" si="1"/>
        <v>135</v>
      </c>
      <c r="C130" s="84">
        <v>91</v>
      </c>
      <c r="D130" s="85">
        <v>10358</v>
      </c>
      <c r="E130" s="84">
        <v>16</v>
      </c>
      <c r="F130" s="85">
        <v>1780</v>
      </c>
      <c r="G130" s="84">
        <v>28</v>
      </c>
      <c r="H130" s="85">
        <v>3146</v>
      </c>
      <c r="I130" s="81" t="s">
        <v>370</v>
      </c>
      <c r="J130" s="82">
        <v>583</v>
      </c>
      <c r="K130" s="81" t="s">
        <v>542</v>
      </c>
      <c r="L130" s="81" t="s">
        <v>628</v>
      </c>
      <c r="M130" s="25"/>
    </row>
    <row r="131" spans="1:13" ht="12.75">
      <c r="A131" s="79" t="s">
        <v>629</v>
      </c>
      <c r="B131" s="84">
        <f t="shared" si="1"/>
        <v>111</v>
      </c>
      <c r="C131" s="84">
        <v>72</v>
      </c>
      <c r="D131" s="85">
        <v>2795</v>
      </c>
      <c r="E131" s="84">
        <v>13</v>
      </c>
      <c r="F131" s="85">
        <v>500</v>
      </c>
      <c r="G131" s="84">
        <v>26</v>
      </c>
      <c r="H131" s="85">
        <v>997</v>
      </c>
      <c r="I131" s="81" t="s">
        <v>380</v>
      </c>
      <c r="J131" s="82">
        <v>492</v>
      </c>
      <c r="K131" s="81" t="s">
        <v>398</v>
      </c>
      <c r="L131" s="81" t="s">
        <v>630</v>
      </c>
      <c r="M131" s="25"/>
    </row>
    <row r="132" spans="1:13" ht="12.75">
      <c r="A132" s="79" t="s">
        <v>631</v>
      </c>
      <c r="B132" s="84">
        <f t="shared" si="1"/>
        <v>122</v>
      </c>
      <c r="C132" s="84">
        <v>78</v>
      </c>
      <c r="D132" s="85">
        <v>250173</v>
      </c>
      <c r="E132" s="84">
        <v>16</v>
      </c>
      <c r="F132" s="85">
        <v>50443</v>
      </c>
      <c r="G132" s="84">
        <v>28</v>
      </c>
      <c r="H132" s="85">
        <v>89171</v>
      </c>
      <c r="I132" s="81" t="s">
        <v>370</v>
      </c>
      <c r="J132" s="82">
        <v>496</v>
      </c>
      <c r="K132" s="81" t="s">
        <v>458</v>
      </c>
      <c r="L132" s="81" t="s">
        <v>632</v>
      </c>
      <c r="M132" s="25"/>
    </row>
    <row r="133" spans="1:13" ht="12.75">
      <c r="A133" s="79" t="s">
        <v>633</v>
      </c>
      <c r="B133" s="84">
        <f t="shared" si="1"/>
        <v>127</v>
      </c>
      <c r="C133" s="84">
        <v>83</v>
      </c>
      <c r="D133" s="85">
        <v>51988</v>
      </c>
      <c r="E133" s="84">
        <v>16</v>
      </c>
      <c r="F133" s="85">
        <v>9822</v>
      </c>
      <c r="G133" s="84">
        <v>28</v>
      </c>
      <c r="H133" s="85">
        <v>17363</v>
      </c>
      <c r="I133" s="81" t="s">
        <v>370</v>
      </c>
      <c r="J133" s="82">
        <v>499</v>
      </c>
      <c r="K133" s="81" t="s">
        <v>374</v>
      </c>
      <c r="L133" s="81" t="s">
        <v>634</v>
      </c>
      <c r="M133" s="25"/>
    </row>
    <row r="134" spans="1:13" ht="12.75">
      <c r="A134" s="79" t="s">
        <v>635</v>
      </c>
      <c r="B134" s="84">
        <f t="shared" si="1"/>
        <v>135</v>
      </c>
      <c r="C134" s="84">
        <v>91</v>
      </c>
      <c r="D134" s="85">
        <v>3319524</v>
      </c>
      <c r="E134" s="84">
        <v>16</v>
      </c>
      <c r="F134" s="85">
        <v>570427</v>
      </c>
      <c r="G134" s="84">
        <v>28</v>
      </c>
      <c r="H134" s="85">
        <v>1008375</v>
      </c>
      <c r="I134" s="81" t="s">
        <v>370</v>
      </c>
      <c r="J134" s="82">
        <v>504</v>
      </c>
      <c r="K134" s="81" t="s">
        <v>377</v>
      </c>
      <c r="L134" s="81" t="s">
        <v>636</v>
      </c>
      <c r="M134" s="25"/>
    </row>
    <row r="135" spans="1:13" ht="12.75">
      <c r="A135" s="79" t="s">
        <v>637</v>
      </c>
      <c r="B135" s="84">
        <f t="shared" si="1"/>
        <v>147</v>
      </c>
      <c r="C135" s="84">
        <v>103</v>
      </c>
      <c r="D135" s="85">
        <v>3118416</v>
      </c>
      <c r="E135" s="84">
        <v>16</v>
      </c>
      <c r="F135" s="85">
        <v>474931</v>
      </c>
      <c r="G135" s="84">
        <v>28</v>
      </c>
      <c r="H135" s="85">
        <v>839561</v>
      </c>
      <c r="I135" s="81" t="s">
        <v>370</v>
      </c>
      <c r="J135" s="82">
        <v>508</v>
      </c>
      <c r="K135" s="81" t="s">
        <v>383</v>
      </c>
      <c r="L135" s="81" t="s">
        <v>638</v>
      </c>
      <c r="M135" s="25"/>
    </row>
    <row r="136" spans="1:13" ht="12.75">
      <c r="A136" s="79" t="s">
        <v>639</v>
      </c>
      <c r="B136" s="84">
        <f t="shared" si="1"/>
        <v>130</v>
      </c>
      <c r="C136" s="84">
        <v>86</v>
      </c>
      <c r="D136" s="85">
        <v>4666125</v>
      </c>
      <c r="E136" s="84">
        <v>16</v>
      </c>
      <c r="F136" s="85">
        <v>845282</v>
      </c>
      <c r="G136" s="84">
        <v>28</v>
      </c>
      <c r="H136" s="85">
        <v>1494251</v>
      </c>
      <c r="I136" s="81" t="s">
        <v>370</v>
      </c>
      <c r="J136" s="82">
        <v>104</v>
      </c>
      <c r="K136" s="81" t="s">
        <v>435</v>
      </c>
      <c r="L136" s="81" t="s">
        <v>640</v>
      </c>
      <c r="M136" s="25"/>
    </row>
    <row r="137" spans="1:13" ht="12.75">
      <c r="A137" s="79" t="s">
        <v>641</v>
      </c>
      <c r="B137" s="84">
        <f t="shared" si="1"/>
        <v>136</v>
      </c>
      <c r="C137" s="84">
        <v>92</v>
      </c>
      <c r="D137" s="85">
        <v>229344</v>
      </c>
      <c r="E137" s="84">
        <v>16</v>
      </c>
      <c r="F137" s="85">
        <v>39015</v>
      </c>
      <c r="G137" s="84">
        <v>28</v>
      </c>
      <c r="H137" s="85">
        <v>68968</v>
      </c>
      <c r="I137" s="81" t="s">
        <v>370</v>
      </c>
      <c r="J137" s="82">
        <v>516</v>
      </c>
      <c r="K137" s="81" t="s">
        <v>383</v>
      </c>
      <c r="L137" s="81" t="s">
        <v>642</v>
      </c>
      <c r="M137" s="25"/>
    </row>
    <row r="138" spans="1:13" ht="12.75">
      <c r="A138" s="79" t="s">
        <v>643</v>
      </c>
      <c r="B138" s="84">
        <f t="shared" si="1"/>
        <v>118</v>
      </c>
      <c r="C138" s="84">
        <v>79</v>
      </c>
      <c r="D138" s="85">
        <v>850</v>
      </c>
      <c r="E138" s="84">
        <v>13</v>
      </c>
      <c r="F138" s="85">
        <v>138</v>
      </c>
      <c r="G138" s="84">
        <v>26</v>
      </c>
      <c r="H138" s="85">
        <v>276</v>
      </c>
      <c r="I138" s="81" t="s">
        <v>380</v>
      </c>
      <c r="J138" s="82">
        <v>520</v>
      </c>
      <c r="K138" s="81" t="s">
        <v>542</v>
      </c>
      <c r="L138" s="81" t="s">
        <v>644</v>
      </c>
      <c r="M138" s="25"/>
    </row>
    <row r="139" spans="1:13" ht="12.75">
      <c r="A139" s="79" t="s">
        <v>645</v>
      </c>
      <c r="B139" s="84">
        <f t="shared" si="1"/>
        <v>123</v>
      </c>
      <c r="C139" s="84">
        <v>79</v>
      </c>
      <c r="D139" s="85">
        <v>2249412</v>
      </c>
      <c r="E139" s="84">
        <v>16</v>
      </c>
      <c r="F139" s="85">
        <v>447447</v>
      </c>
      <c r="G139" s="84">
        <v>28</v>
      </c>
      <c r="H139" s="85">
        <v>790975</v>
      </c>
      <c r="I139" s="81" t="s">
        <v>370</v>
      </c>
      <c r="J139" s="82">
        <v>524</v>
      </c>
      <c r="K139" s="81" t="s">
        <v>371</v>
      </c>
      <c r="L139" s="81" t="s">
        <v>646</v>
      </c>
      <c r="M139" s="25"/>
    </row>
    <row r="140" spans="1:13" ht="12.75">
      <c r="A140" s="79" t="s">
        <v>647</v>
      </c>
      <c r="B140" s="84">
        <f t="shared" si="1"/>
        <v>87</v>
      </c>
      <c r="C140" s="84">
        <v>50</v>
      </c>
      <c r="D140" s="85">
        <v>854855</v>
      </c>
      <c r="E140" s="84">
        <v>11</v>
      </c>
      <c r="F140" s="85">
        <v>188068</v>
      </c>
      <c r="G140" s="84">
        <v>26</v>
      </c>
      <c r="H140" s="85">
        <v>437180</v>
      </c>
      <c r="I140" s="81" t="s">
        <v>414</v>
      </c>
      <c r="J140" s="82">
        <v>528</v>
      </c>
      <c r="K140" s="81" t="s">
        <v>398</v>
      </c>
      <c r="L140" s="81" t="s">
        <v>648</v>
      </c>
      <c r="M140" s="25"/>
    </row>
    <row r="141" spans="1:13" ht="12.75">
      <c r="A141" s="79" t="s">
        <v>649</v>
      </c>
      <c r="B141" s="84">
        <f t="shared" si="1"/>
        <v>118</v>
      </c>
      <c r="C141" s="84">
        <v>79</v>
      </c>
      <c r="D141" s="85">
        <v>22254</v>
      </c>
      <c r="E141" s="84">
        <v>13</v>
      </c>
      <c r="F141" s="85">
        <v>3623</v>
      </c>
      <c r="G141" s="84">
        <v>26</v>
      </c>
      <c r="H141" s="85">
        <v>7231</v>
      </c>
      <c r="I141" s="81" t="s">
        <v>380</v>
      </c>
      <c r="J141" s="82">
        <v>540</v>
      </c>
      <c r="K141" s="81" t="s">
        <v>516</v>
      </c>
      <c r="L141" s="81" t="s">
        <v>650</v>
      </c>
      <c r="M141" s="25"/>
    </row>
    <row r="142" spans="1:13" ht="12.75">
      <c r="A142" s="79" t="s">
        <v>651</v>
      </c>
      <c r="B142" s="84">
        <f t="shared" si="1"/>
        <v>90</v>
      </c>
      <c r="C142" s="84">
        <v>61</v>
      </c>
      <c r="D142" s="85">
        <v>291769</v>
      </c>
      <c r="E142" s="84">
        <v>3</v>
      </c>
      <c r="F142" s="85">
        <v>14923</v>
      </c>
      <c r="G142" s="84">
        <v>26</v>
      </c>
      <c r="H142" s="85">
        <v>122306</v>
      </c>
      <c r="I142" s="81" t="s">
        <v>395</v>
      </c>
      <c r="J142" s="82">
        <v>554</v>
      </c>
      <c r="K142" s="81" t="s">
        <v>396</v>
      </c>
      <c r="L142" s="81" t="s">
        <v>652</v>
      </c>
      <c r="M142" s="25"/>
    </row>
    <row r="143" spans="1:13" ht="12.75">
      <c r="A143" s="79" t="s">
        <v>653</v>
      </c>
      <c r="B143" s="84">
        <f t="shared" si="1"/>
        <v>124</v>
      </c>
      <c r="C143" s="84">
        <v>80</v>
      </c>
      <c r="D143" s="85">
        <v>524188</v>
      </c>
      <c r="E143" s="84">
        <v>16</v>
      </c>
      <c r="F143" s="85">
        <v>102373</v>
      </c>
      <c r="G143" s="84">
        <v>28</v>
      </c>
      <c r="H143" s="85">
        <v>180970</v>
      </c>
      <c r="I143" s="81" t="s">
        <v>370</v>
      </c>
      <c r="J143" s="82">
        <v>558</v>
      </c>
      <c r="K143" s="81" t="s">
        <v>386</v>
      </c>
      <c r="L143" s="81" t="s">
        <v>654</v>
      </c>
      <c r="M143" s="25"/>
    </row>
    <row r="144" spans="1:13" ht="12.75">
      <c r="A144" s="79" t="s">
        <v>655</v>
      </c>
      <c r="B144" s="84">
        <f t="shared" si="1"/>
        <v>147</v>
      </c>
      <c r="C144" s="84">
        <v>103</v>
      </c>
      <c r="D144" s="85">
        <v>2393877</v>
      </c>
      <c r="E144" s="84">
        <v>16</v>
      </c>
      <c r="F144" s="85">
        <v>364585</v>
      </c>
      <c r="G144" s="84">
        <v>28</v>
      </c>
      <c r="H144" s="85">
        <v>644496</v>
      </c>
      <c r="I144" s="81" t="s">
        <v>370</v>
      </c>
      <c r="J144" s="82">
        <v>562</v>
      </c>
      <c r="K144" s="81" t="s">
        <v>383</v>
      </c>
      <c r="L144" s="81" t="s">
        <v>656</v>
      </c>
      <c r="M144" s="25"/>
    </row>
    <row r="145" spans="1:13" ht="12.75">
      <c r="A145" s="79" t="s">
        <v>657</v>
      </c>
      <c r="B145" s="84">
        <f t="shared" si="1"/>
        <v>233</v>
      </c>
      <c r="C145" s="84">
        <v>189</v>
      </c>
      <c r="D145" s="85">
        <v>37941470</v>
      </c>
      <c r="E145" s="84">
        <v>16</v>
      </c>
      <c r="F145" s="85">
        <v>3143117</v>
      </c>
      <c r="G145" s="84">
        <v>28</v>
      </c>
      <c r="H145" s="85">
        <v>5556257</v>
      </c>
      <c r="I145" s="81" t="s">
        <v>370</v>
      </c>
      <c r="J145" s="82">
        <v>566</v>
      </c>
      <c r="K145" s="81" t="s">
        <v>383</v>
      </c>
      <c r="L145" s="81" t="s">
        <v>658</v>
      </c>
      <c r="M145" s="25"/>
    </row>
    <row r="146" spans="1:13" ht="12.75">
      <c r="A146" s="79" t="s">
        <v>659</v>
      </c>
      <c r="B146" s="84">
        <f t="shared" si="1"/>
        <v>127</v>
      </c>
      <c r="C146" s="84">
        <v>83</v>
      </c>
      <c r="D146" s="85">
        <v>172480</v>
      </c>
      <c r="E146" s="84">
        <v>16</v>
      </c>
      <c r="F146" s="85">
        <v>32586</v>
      </c>
      <c r="G146" s="84">
        <v>28</v>
      </c>
      <c r="H146" s="85">
        <v>57605</v>
      </c>
      <c r="I146" s="81" t="s">
        <v>370</v>
      </c>
      <c r="J146" s="82">
        <v>807</v>
      </c>
      <c r="K146" s="81" t="s">
        <v>374</v>
      </c>
      <c r="L146" s="81" t="s">
        <v>660</v>
      </c>
      <c r="M146" s="25"/>
    </row>
    <row r="147" spans="1:13" ht="12.75">
      <c r="A147" s="79" t="s">
        <v>661</v>
      </c>
      <c r="B147" s="84">
        <f t="shared" si="1"/>
        <v>118</v>
      </c>
      <c r="C147" s="84">
        <v>79</v>
      </c>
      <c r="D147" s="85">
        <v>4501</v>
      </c>
      <c r="E147" s="84">
        <v>13</v>
      </c>
      <c r="F147" s="85">
        <v>733</v>
      </c>
      <c r="G147" s="84">
        <v>26</v>
      </c>
      <c r="H147" s="85">
        <v>1463</v>
      </c>
      <c r="I147" s="81" t="s">
        <v>380</v>
      </c>
      <c r="J147" s="82">
        <v>580</v>
      </c>
      <c r="K147" s="81" t="s">
        <v>542</v>
      </c>
      <c r="L147" s="81" t="s">
        <v>662</v>
      </c>
      <c r="M147" s="25"/>
    </row>
    <row r="148" spans="1:13" ht="12.75">
      <c r="A148" s="79" t="s">
        <v>663</v>
      </c>
      <c r="B148" s="84">
        <f t="shared" si="1"/>
        <v>98</v>
      </c>
      <c r="C148" s="84">
        <v>79</v>
      </c>
      <c r="D148" s="85">
        <v>423857</v>
      </c>
      <c r="E148" s="84">
        <v>14</v>
      </c>
      <c r="F148" s="85">
        <v>74088</v>
      </c>
      <c r="G148" s="84">
        <v>5</v>
      </c>
      <c r="H148" s="85">
        <v>26685</v>
      </c>
      <c r="I148" s="81" t="s">
        <v>414</v>
      </c>
      <c r="J148" s="82">
        <v>578</v>
      </c>
      <c r="K148" s="81" t="s">
        <v>489</v>
      </c>
      <c r="L148" s="81" t="s">
        <v>664</v>
      </c>
      <c r="M148" s="25"/>
    </row>
    <row r="149" spans="1:13" ht="12.75">
      <c r="A149" s="79" t="s">
        <v>665</v>
      </c>
      <c r="B149" s="84">
        <f t="shared" si="1"/>
        <v>134</v>
      </c>
      <c r="C149" s="84">
        <v>95</v>
      </c>
      <c r="D149" s="85">
        <v>470297</v>
      </c>
      <c r="E149" s="84">
        <v>13</v>
      </c>
      <c r="F149" s="85">
        <v>63736</v>
      </c>
      <c r="G149" s="84">
        <v>26</v>
      </c>
      <c r="H149" s="85">
        <v>127213</v>
      </c>
      <c r="I149" s="81" t="s">
        <v>380</v>
      </c>
      <c r="J149" s="82">
        <v>512</v>
      </c>
      <c r="K149" s="81" t="s">
        <v>391</v>
      </c>
      <c r="L149" s="81" t="s">
        <v>666</v>
      </c>
      <c r="M149" s="25"/>
    </row>
    <row r="150" spans="1:13" ht="12.75">
      <c r="A150" s="79" t="s">
        <v>667</v>
      </c>
      <c r="B150" s="84">
        <f t="shared" si="1"/>
        <v>118</v>
      </c>
      <c r="C150" s="84">
        <v>74</v>
      </c>
      <c r="D150" s="85">
        <v>15947645</v>
      </c>
      <c r="E150" s="84">
        <v>16</v>
      </c>
      <c r="F150" s="85">
        <v>3387131</v>
      </c>
      <c r="G150" s="84">
        <v>28</v>
      </c>
      <c r="H150" s="85">
        <v>5987614</v>
      </c>
      <c r="I150" s="81" t="s">
        <v>370</v>
      </c>
      <c r="J150" s="82">
        <v>586</v>
      </c>
      <c r="K150" s="81" t="s">
        <v>371</v>
      </c>
      <c r="L150" s="81" t="s">
        <v>668</v>
      </c>
      <c r="M150" s="25"/>
    </row>
    <row r="151" spans="1:13" ht="12.75">
      <c r="A151" s="79" t="s">
        <v>669</v>
      </c>
      <c r="B151" s="84">
        <f t="shared" si="1"/>
        <v>118</v>
      </c>
      <c r="C151" s="84">
        <v>79</v>
      </c>
      <c r="D151" s="85">
        <v>1416</v>
      </c>
      <c r="E151" s="84">
        <v>13</v>
      </c>
      <c r="F151" s="85">
        <v>231</v>
      </c>
      <c r="G151" s="84">
        <v>26</v>
      </c>
      <c r="H151" s="85">
        <v>460</v>
      </c>
      <c r="I151" s="81" t="s">
        <v>380</v>
      </c>
      <c r="J151" s="82">
        <v>585</v>
      </c>
      <c r="K151" s="81" t="s">
        <v>542</v>
      </c>
      <c r="L151" s="81" t="s">
        <v>670</v>
      </c>
      <c r="M151" s="25"/>
    </row>
    <row r="152" spans="1:13" ht="12.75">
      <c r="A152" s="79" t="s">
        <v>671</v>
      </c>
      <c r="B152" s="84">
        <f t="shared" si="1"/>
        <v>113</v>
      </c>
      <c r="C152" s="84">
        <v>74</v>
      </c>
      <c r="D152" s="85">
        <v>313897</v>
      </c>
      <c r="E152" s="84">
        <v>13</v>
      </c>
      <c r="F152" s="85">
        <v>54402</v>
      </c>
      <c r="G152" s="84">
        <v>26</v>
      </c>
      <c r="H152" s="85">
        <v>108582</v>
      </c>
      <c r="I152" s="81" t="s">
        <v>380</v>
      </c>
      <c r="J152" s="82">
        <v>591</v>
      </c>
      <c r="K152" s="81" t="s">
        <v>386</v>
      </c>
      <c r="L152" s="81" t="s">
        <v>672</v>
      </c>
      <c r="M152" s="25"/>
    </row>
    <row r="153" spans="1:13" ht="12.75">
      <c r="A153" s="79" t="s">
        <v>673</v>
      </c>
      <c r="B153" s="84">
        <f t="shared" si="1"/>
        <v>135</v>
      </c>
      <c r="C153" s="84">
        <v>91</v>
      </c>
      <c r="D153" s="85">
        <v>798767</v>
      </c>
      <c r="E153" s="84">
        <v>16</v>
      </c>
      <c r="F153" s="85">
        <v>137260</v>
      </c>
      <c r="G153" s="84">
        <v>28</v>
      </c>
      <c r="H153" s="85">
        <v>242642</v>
      </c>
      <c r="I153" s="81" t="s">
        <v>370</v>
      </c>
      <c r="J153" s="82">
        <v>598</v>
      </c>
      <c r="K153" s="81" t="s">
        <v>516</v>
      </c>
      <c r="L153" s="81" t="s">
        <v>674</v>
      </c>
      <c r="M153" s="25"/>
    </row>
    <row r="154" spans="1:13" ht="12.75">
      <c r="A154" s="79" t="s">
        <v>675</v>
      </c>
      <c r="B154" s="84">
        <f t="shared" si="1"/>
        <v>116</v>
      </c>
      <c r="C154" s="84">
        <v>72</v>
      </c>
      <c r="D154" s="85">
        <v>510256</v>
      </c>
      <c r="E154" s="84">
        <v>16</v>
      </c>
      <c r="F154" s="85">
        <v>110179</v>
      </c>
      <c r="G154" s="84">
        <v>28</v>
      </c>
      <c r="H154" s="85">
        <v>194770</v>
      </c>
      <c r="I154" s="81" t="s">
        <v>370</v>
      </c>
      <c r="J154" s="82">
        <v>600</v>
      </c>
      <c r="K154" s="81" t="s">
        <v>386</v>
      </c>
      <c r="L154" s="81" t="s">
        <v>676</v>
      </c>
      <c r="M154" s="25"/>
    </row>
    <row r="155" spans="1:13" ht="12.75">
      <c r="A155" s="79" t="s">
        <v>677</v>
      </c>
      <c r="B155" s="84">
        <f t="shared" si="1"/>
        <v>116</v>
      </c>
      <c r="C155" s="84">
        <v>72</v>
      </c>
      <c r="D155" s="85">
        <v>2354806</v>
      </c>
      <c r="E155" s="84">
        <v>16</v>
      </c>
      <c r="F155" s="85">
        <v>508472</v>
      </c>
      <c r="G155" s="84">
        <v>28</v>
      </c>
      <c r="H155" s="85">
        <v>898853</v>
      </c>
      <c r="I155" s="81" t="s">
        <v>370</v>
      </c>
      <c r="J155" s="82">
        <v>604</v>
      </c>
      <c r="K155" s="81" t="s">
        <v>386</v>
      </c>
      <c r="L155" s="81" t="s">
        <v>678</v>
      </c>
      <c r="M155" s="25"/>
    </row>
    <row r="156" spans="1:13" ht="12.75">
      <c r="A156" s="79" t="s">
        <v>679</v>
      </c>
      <c r="B156" s="84">
        <f t="shared" si="1"/>
        <v>130</v>
      </c>
      <c r="C156" s="84">
        <v>86</v>
      </c>
      <c r="D156" s="85">
        <v>9334477</v>
      </c>
      <c r="E156" s="84">
        <v>16</v>
      </c>
      <c r="F156" s="85">
        <v>1690968</v>
      </c>
      <c r="G156" s="84">
        <v>28</v>
      </c>
      <c r="H156" s="85">
        <v>2989216</v>
      </c>
      <c r="I156" s="81" t="s">
        <v>370</v>
      </c>
      <c r="J156" s="82">
        <v>608</v>
      </c>
      <c r="K156" s="81" t="s">
        <v>435</v>
      </c>
      <c r="L156" s="81" t="s">
        <v>680</v>
      </c>
      <c r="M156" s="25"/>
    </row>
    <row r="157" spans="1:13" ht="12.75">
      <c r="A157" s="79" t="s">
        <v>681</v>
      </c>
      <c r="B157" s="84">
        <f t="shared" si="1"/>
        <v>95</v>
      </c>
      <c r="C157" s="84">
        <v>56</v>
      </c>
      <c r="D157" s="85">
        <v>2119455</v>
      </c>
      <c r="E157" s="84">
        <v>13</v>
      </c>
      <c r="F157" s="85">
        <v>485392</v>
      </c>
      <c r="G157" s="84">
        <v>26</v>
      </c>
      <c r="H157" s="85">
        <v>968807</v>
      </c>
      <c r="I157" s="81" t="s">
        <v>380</v>
      </c>
      <c r="J157" s="82">
        <v>616</v>
      </c>
      <c r="K157" s="81" t="s">
        <v>411</v>
      </c>
      <c r="L157" s="81" t="s">
        <v>682</v>
      </c>
      <c r="M157" s="25"/>
    </row>
    <row r="158" spans="1:13" ht="12.75">
      <c r="A158" s="79" t="s">
        <v>683</v>
      </c>
      <c r="B158" s="84">
        <f t="shared" si="1"/>
        <v>123</v>
      </c>
      <c r="C158" s="84">
        <v>84</v>
      </c>
      <c r="D158" s="85">
        <v>861786</v>
      </c>
      <c r="E158" s="84">
        <v>13</v>
      </c>
      <c r="F158" s="85">
        <v>131011</v>
      </c>
      <c r="G158" s="84">
        <v>26</v>
      </c>
      <c r="H158" s="85">
        <v>261488</v>
      </c>
      <c r="I158" s="81" t="s">
        <v>380</v>
      </c>
      <c r="J158" s="82">
        <v>620</v>
      </c>
      <c r="K158" s="81" t="s">
        <v>374</v>
      </c>
      <c r="L158" s="81" t="s">
        <v>684</v>
      </c>
      <c r="M158" s="25"/>
    </row>
    <row r="159" spans="1:13" ht="12.75">
      <c r="A159" s="79" t="s">
        <v>685</v>
      </c>
      <c r="B159" s="84">
        <f t="shared" si="1"/>
        <v>113</v>
      </c>
      <c r="C159" s="84">
        <v>74</v>
      </c>
      <c r="D159" s="85">
        <v>216839</v>
      </c>
      <c r="E159" s="84">
        <v>13</v>
      </c>
      <c r="F159" s="85">
        <v>37581</v>
      </c>
      <c r="G159" s="84">
        <v>26</v>
      </c>
      <c r="H159" s="85">
        <v>75008</v>
      </c>
      <c r="I159" s="81" t="s">
        <v>380</v>
      </c>
      <c r="J159" s="82">
        <v>630</v>
      </c>
      <c r="K159" s="81" t="s">
        <v>386</v>
      </c>
      <c r="L159" s="81" t="s">
        <v>686</v>
      </c>
      <c r="M159" s="25"/>
    </row>
    <row r="160" spans="1:13" ht="12.75">
      <c r="A160" s="79" t="s">
        <v>687</v>
      </c>
      <c r="B160" s="84">
        <f t="shared" si="1"/>
        <v>134</v>
      </c>
      <c r="C160" s="84">
        <v>95</v>
      </c>
      <c r="D160" s="85">
        <v>267724</v>
      </c>
      <c r="E160" s="84">
        <v>13</v>
      </c>
      <c r="F160" s="85">
        <v>36283</v>
      </c>
      <c r="G160" s="84">
        <v>26</v>
      </c>
      <c r="H160" s="85">
        <v>72418</v>
      </c>
      <c r="I160" s="81" t="s">
        <v>380</v>
      </c>
      <c r="J160" s="82">
        <v>634</v>
      </c>
      <c r="K160" s="81" t="s">
        <v>391</v>
      </c>
      <c r="L160" s="81" t="s">
        <v>688</v>
      </c>
      <c r="M160" s="25"/>
    </row>
    <row r="161" spans="1:13" ht="12.75">
      <c r="A161" s="79" t="s">
        <v>689</v>
      </c>
      <c r="B161" s="84">
        <f t="shared" si="1"/>
        <v>110</v>
      </c>
      <c r="C161" s="84">
        <v>71</v>
      </c>
      <c r="D161" s="85">
        <v>3657764</v>
      </c>
      <c r="E161" s="84">
        <v>13</v>
      </c>
      <c r="F161" s="85">
        <v>656263</v>
      </c>
      <c r="G161" s="84">
        <v>26</v>
      </c>
      <c r="H161" s="85">
        <v>1309852</v>
      </c>
      <c r="I161" s="81" t="s">
        <v>380</v>
      </c>
      <c r="J161" s="82">
        <v>410</v>
      </c>
      <c r="K161" s="81" t="s">
        <v>458</v>
      </c>
      <c r="L161" s="81" t="s">
        <v>690</v>
      </c>
      <c r="M161" s="25"/>
    </row>
    <row r="162" spans="1:13" ht="12.75">
      <c r="A162" s="79" t="s">
        <v>691</v>
      </c>
      <c r="B162" s="84">
        <f t="shared" si="1"/>
        <v>120</v>
      </c>
      <c r="C162" s="84">
        <v>76</v>
      </c>
      <c r="D162" s="85">
        <v>307419</v>
      </c>
      <c r="E162" s="84">
        <v>16</v>
      </c>
      <c r="F162" s="85">
        <v>63238</v>
      </c>
      <c r="G162" s="84">
        <v>28</v>
      </c>
      <c r="H162" s="85">
        <v>111789</v>
      </c>
      <c r="I162" s="81" t="s">
        <v>370</v>
      </c>
      <c r="J162" s="82">
        <v>498</v>
      </c>
      <c r="K162" s="81" t="s">
        <v>411</v>
      </c>
      <c r="L162" s="81" t="s">
        <v>692</v>
      </c>
      <c r="M162" s="25"/>
    </row>
    <row r="163" spans="1:13" ht="12.75">
      <c r="A163" s="79" t="s">
        <v>693</v>
      </c>
      <c r="B163" s="84">
        <f t="shared" si="1"/>
        <v>109</v>
      </c>
      <c r="C163" s="84">
        <v>70</v>
      </c>
      <c r="D163" s="85">
        <v>1352979</v>
      </c>
      <c r="E163" s="84">
        <v>13</v>
      </c>
      <c r="F163" s="85">
        <v>248086</v>
      </c>
      <c r="G163" s="84">
        <v>26</v>
      </c>
      <c r="H163" s="85">
        <v>495161</v>
      </c>
      <c r="I163" s="81" t="s">
        <v>380</v>
      </c>
      <c r="J163" s="82">
        <v>642</v>
      </c>
      <c r="K163" s="81" t="s">
        <v>411</v>
      </c>
      <c r="L163" s="81" t="s">
        <v>694</v>
      </c>
      <c r="M163" s="25"/>
    </row>
    <row r="164" spans="1:13" ht="12.75">
      <c r="A164" s="79" t="s">
        <v>695</v>
      </c>
      <c r="B164" s="84">
        <f t="shared" si="1"/>
        <v>75</v>
      </c>
      <c r="C164" s="84">
        <v>33</v>
      </c>
      <c r="D164" s="85">
        <v>4868564</v>
      </c>
      <c r="E164" s="84">
        <v>14</v>
      </c>
      <c r="F164" s="85">
        <v>2001062</v>
      </c>
      <c r="G164" s="84">
        <v>28</v>
      </c>
      <c r="H164" s="85">
        <v>4033088</v>
      </c>
      <c r="I164" s="81" t="s">
        <v>414</v>
      </c>
      <c r="J164" s="82">
        <v>643</v>
      </c>
      <c r="K164" s="81" t="s">
        <v>411</v>
      </c>
      <c r="L164" s="81" t="s">
        <v>696</v>
      </c>
      <c r="M164" s="25"/>
    </row>
    <row r="165" spans="1:13" ht="12.75">
      <c r="A165" s="79" t="s">
        <v>697</v>
      </c>
      <c r="B165" s="84">
        <f t="shared" si="1"/>
        <v>208</v>
      </c>
      <c r="C165" s="84">
        <v>164</v>
      </c>
      <c r="D165" s="85">
        <v>2075405</v>
      </c>
      <c r="E165" s="84">
        <v>16</v>
      </c>
      <c r="F165" s="85">
        <v>197489</v>
      </c>
      <c r="G165" s="84">
        <v>28</v>
      </c>
      <c r="H165" s="85">
        <v>349112</v>
      </c>
      <c r="I165" s="81" t="s">
        <v>370</v>
      </c>
      <c r="J165" s="82">
        <v>646</v>
      </c>
      <c r="K165" s="81" t="s">
        <v>383</v>
      </c>
      <c r="L165" s="81" t="s">
        <v>698</v>
      </c>
      <c r="M165" s="25"/>
    </row>
    <row r="166" spans="1:13" ht="12.75">
      <c r="A166" s="79" t="s">
        <v>699</v>
      </c>
      <c r="B166" s="84">
        <f t="shared" si="1"/>
        <v>113</v>
      </c>
      <c r="C166" s="84">
        <v>74</v>
      </c>
      <c r="D166" s="85">
        <v>3903</v>
      </c>
      <c r="E166" s="84">
        <v>13</v>
      </c>
      <c r="F166" s="85">
        <v>676</v>
      </c>
      <c r="G166" s="84">
        <v>26</v>
      </c>
      <c r="H166" s="85">
        <v>1350</v>
      </c>
      <c r="I166" s="81" t="s">
        <v>380</v>
      </c>
      <c r="J166" s="82">
        <v>659</v>
      </c>
      <c r="K166" s="81" t="s">
        <v>386</v>
      </c>
      <c r="L166" s="81" t="s">
        <v>700</v>
      </c>
      <c r="M166" s="25"/>
    </row>
    <row r="167" spans="1:13" ht="12.75">
      <c r="A167" s="79" t="s">
        <v>701</v>
      </c>
      <c r="B167" s="84">
        <f t="shared" si="1"/>
        <v>116</v>
      </c>
      <c r="C167" s="84">
        <v>72</v>
      </c>
      <c r="D167" s="85">
        <v>13241</v>
      </c>
      <c r="E167" s="84">
        <v>16</v>
      </c>
      <c r="F167" s="85">
        <v>2859</v>
      </c>
      <c r="G167" s="84">
        <v>28</v>
      </c>
      <c r="H167" s="85">
        <v>5054</v>
      </c>
      <c r="I167" s="81" t="s">
        <v>370</v>
      </c>
      <c r="J167" s="82">
        <v>662</v>
      </c>
      <c r="K167" s="81" t="s">
        <v>386</v>
      </c>
      <c r="L167" s="81" t="s">
        <v>702</v>
      </c>
      <c r="M167" s="25"/>
    </row>
    <row r="168" spans="1:13" ht="12.75">
      <c r="A168" s="79" t="s">
        <v>703</v>
      </c>
      <c r="B168" s="84">
        <f t="shared" si="1"/>
        <v>113</v>
      </c>
      <c r="C168" s="84">
        <v>74</v>
      </c>
      <c r="D168" s="85">
        <v>2809</v>
      </c>
      <c r="E168" s="84">
        <v>13</v>
      </c>
      <c r="F168" s="85">
        <v>487</v>
      </c>
      <c r="G168" s="84">
        <v>26</v>
      </c>
      <c r="H168" s="85">
        <v>972</v>
      </c>
      <c r="I168" s="81" t="s">
        <v>380</v>
      </c>
      <c r="J168" s="82">
        <v>663</v>
      </c>
      <c r="K168" s="81" t="s">
        <v>386</v>
      </c>
      <c r="L168" s="81" t="s">
        <v>704</v>
      </c>
      <c r="M168" s="25"/>
    </row>
    <row r="169" spans="1:13" ht="12.75">
      <c r="A169" s="79" t="s">
        <v>705</v>
      </c>
      <c r="B169" s="84">
        <f t="shared" si="1"/>
        <v>116</v>
      </c>
      <c r="C169" s="84">
        <v>72</v>
      </c>
      <c r="D169" s="85">
        <v>8011</v>
      </c>
      <c r="E169" s="84">
        <v>16</v>
      </c>
      <c r="F169" s="85">
        <v>1730</v>
      </c>
      <c r="G169" s="84">
        <v>28</v>
      </c>
      <c r="H169" s="85">
        <v>3058</v>
      </c>
      <c r="I169" s="81" t="s">
        <v>370</v>
      </c>
      <c r="J169" s="82">
        <v>670</v>
      </c>
      <c r="K169" s="81" t="s">
        <v>386</v>
      </c>
      <c r="L169" s="81" t="s">
        <v>706</v>
      </c>
      <c r="M169" s="25"/>
    </row>
    <row r="170" spans="1:13" ht="12.75">
      <c r="A170" s="79" t="s">
        <v>707</v>
      </c>
      <c r="B170" s="84">
        <f t="shared" si="1"/>
        <v>120</v>
      </c>
      <c r="C170" s="84">
        <v>76</v>
      </c>
      <c r="D170" s="85">
        <v>14923</v>
      </c>
      <c r="E170" s="84">
        <v>16</v>
      </c>
      <c r="F170" s="85">
        <v>3083</v>
      </c>
      <c r="G170" s="84">
        <v>28</v>
      </c>
      <c r="H170" s="85">
        <v>5449</v>
      </c>
      <c r="I170" s="81" t="s">
        <v>370</v>
      </c>
      <c r="J170" s="82">
        <v>882</v>
      </c>
      <c r="K170" s="81" t="s">
        <v>522</v>
      </c>
      <c r="L170" s="81" t="s">
        <v>708</v>
      </c>
      <c r="M170" s="25"/>
    </row>
    <row r="171" spans="1:13" ht="12.75">
      <c r="A171" s="79" t="s">
        <v>709</v>
      </c>
      <c r="B171" s="84">
        <f t="shared" si="1"/>
        <v>123</v>
      </c>
      <c r="C171" s="84">
        <v>84</v>
      </c>
      <c r="D171" s="85">
        <v>2857</v>
      </c>
      <c r="E171" s="84">
        <v>13</v>
      </c>
      <c r="F171" s="85">
        <v>434</v>
      </c>
      <c r="G171" s="84">
        <v>26</v>
      </c>
      <c r="H171" s="85">
        <v>867</v>
      </c>
      <c r="I171" s="81" t="s">
        <v>380</v>
      </c>
      <c r="J171" s="82">
        <v>674</v>
      </c>
      <c r="K171" s="81" t="s">
        <v>374</v>
      </c>
      <c r="L171" s="81" t="s">
        <v>710</v>
      </c>
      <c r="M171" s="25"/>
    </row>
    <row r="172" spans="1:13" ht="12.75">
      <c r="A172" s="79" t="s">
        <v>711</v>
      </c>
      <c r="B172" s="84">
        <f t="shared" si="1"/>
        <v>144</v>
      </c>
      <c r="C172" s="84">
        <v>100</v>
      </c>
      <c r="D172" s="85">
        <v>21422</v>
      </c>
      <c r="E172" s="84">
        <v>16</v>
      </c>
      <c r="F172" s="85">
        <v>3364</v>
      </c>
      <c r="G172" s="84">
        <v>28</v>
      </c>
      <c r="H172" s="85">
        <v>5947</v>
      </c>
      <c r="I172" s="81" t="s">
        <v>370</v>
      </c>
      <c r="J172" s="82">
        <v>678</v>
      </c>
      <c r="K172" s="81" t="s">
        <v>383</v>
      </c>
      <c r="L172" s="81" t="s">
        <v>712</v>
      </c>
      <c r="M172" s="25"/>
    </row>
    <row r="173" spans="1:13" ht="12.75">
      <c r="A173" s="79" t="s">
        <v>307</v>
      </c>
      <c r="B173" s="84">
        <f t="shared" si="1"/>
        <v>151</v>
      </c>
      <c r="C173" s="84">
        <v>105</v>
      </c>
      <c r="D173" s="85">
        <v>3594080</v>
      </c>
      <c r="E173" s="84">
        <v>20</v>
      </c>
      <c r="F173" s="85">
        <v>673502</v>
      </c>
      <c r="G173" s="84">
        <v>26</v>
      </c>
      <c r="H173" s="85">
        <v>876260</v>
      </c>
      <c r="I173" s="81" t="s">
        <v>395</v>
      </c>
      <c r="J173" s="82">
        <v>682</v>
      </c>
      <c r="K173" s="81" t="s">
        <v>391</v>
      </c>
      <c r="L173" s="81" t="s">
        <v>713</v>
      </c>
      <c r="M173" s="25"/>
    </row>
    <row r="174" spans="1:13" ht="12.75">
      <c r="A174" s="79" t="s">
        <v>714</v>
      </c>
      <c r="B174" s="84">
        <f t="shared" si="1"/>
        <v>144</v>
      </c>
      <c r="C174" s="84">
        <v>100</v>
      </c>
      <c r="D174" s="85">
        <v>1622980</v>
      </c>
      <c r="E174" s="84">
        <v>16</v>
      </c>
      <c r="F174" s="85">
        <v>254879</v>
      </c>
      <c r="G174" s="84">
        <v>28</v>
      </c>
      <c r="H174" s="85">
        <v>450564</v>
      </c>
      <c r="I174" s="81" t="s">
        <v>370</v>
      </c>
      <c r="J174" s="82">
        <v>686</v>
      </c>
      <c r="K174" s="81" t="s">
        <v>383</v>
      </c>
      <c r="L174" s="81" t="s">
        <v>715</v>
      </c>
      <c r="M174" s="25"/>
    </row>
    <row r="175" spans="1:13" ht="12.75">
      <c r="A175" s="79" t="s">
        <v>716</v>
      </c>
      <c r="B175" s="84">
        <f t="shared" si="1"/>
        <v>105</v>
      </c>
      <c r="C175" s="84">
        <v>83</v>
      </c>
      <c r="D175" s="85">
        <v>726196</v>
      </c>
      <c r="E175" s="84">
        <v>16</v>
      </c>
      <c r="F175" s="85">
        <v>137199</v>
      </c>
      <c r="G175" s="84">
        <v>6</v>
      </c>
      <c r="H175" s="85">
        <v>52633</v>
      </c>
      <c r="I175" s="81" t="s">
        <v>370</v>
      </c>
      <c r="J175" s="82">
        <v>688</v>
      </c>
      <c r="K175" s="81" t="s">
        <v>374</v>
      </c>
      <c r="L175" s="81" t="s">
        <v>717</v>
      </c>
      <c r="M175" s="25"/>
    </row>
    <row r="176" spans="1:13" ht="12.75">
      <c r="A176" s="79" t="s">
        <v>718</v>
      </c>
      <c r="B176" s="84">
        <f t="shared" si="1"/>
        <v>132</v>
      </c>
      <c r="C176" s="84">
        <v>93</v>
      </c>
      <c r="D176" s="85">
        <v>9128</v>
      </c>
      <c r="E176" s="84">
        <v>13</v>
      </c>
      <c r="F176" s="85">
        <v>1252</v>
      </c>
      <c r="G176" s="84">
        <v>26</v>
      </c>
      <c r="H176" s="85">
        <v>2498</v>
      </c>
      <c r="I176" s="81" t="s">
        <v>380</v>
      </c>
      <c r="J176" s="82">
        <v>690</v>
      </c>
      <c r="K176" s="81" t="s">
        <v>383</v>
      </c>
      <c r="L176" s="81" t="s">
        <v>719</v>
      </c>
      <c r="M176" s="25"/>
    </row>
    <row r="177" spans="1:13" ht="12.75">
      <c r="A177" s="79" t="s">
        <v>720</v>
      </c>
      <c r="B177" s="84">
        <f t="shared" si="1"/>
        <v>147</v>
      </c>
      <c r="C177" s="84">
        <v>103</v>
      </c>
      <c r="D177" s="85">
        <v>802371</v>
      </c>
      <c r="E177" s="84">
        <v>16</v>
      </c>
      <c r="F177" s="85">
        <v>122200</v>
      </c>
      <c r="G177" s="84">
        <v>28</v>
      </c>
      <c r="H177" s="85">
        <v>216020</v>
      </c>
      <c r="I177" s="81" t="s">
        <v>370</v>
      </c>
      <c r="J177" s="82">
        <v>694</v>
      </c>
      <c r="K177" s="81" t="s">
        <v>383</v>
      </c>
      <c r="L177" s="81" t="s">
        <v>721</v>
      </c>
      <c r="M177" s="25"/>
    </row>
    <row r="178" spans="1:13" ht="12.75">
      <c r="A178" s="79" t="s">
        <v>722</v>
      </c>
      <c r="B178" s="84">
        <f t="shared" si="1"/>
        <v>119</v>
      </c>
      <c r="C178" s="84">
        <v>80</v>
      </c>
      <c r="D178" s="85">
        <v>465355</v>
      </c>
      <c r="E178" s="84">
        <v>13</v>
      </c>
      <c r="F178" s="85">
        <v>74361</v>
      </c>
      <c r="G178" s="84">
        <v>26</v>
      </c>
      <c r="H178" s="85">
        <v>148418</v>
      </c>
      <c r="I178" s="81" t="s">
        <v>380</v>
      </c>
      <c r="J178" s="82">
        <v>702</v>
      </c>
      <c r="K178" s="81" t="s">
        <v>435</v>
      </c>
      <c r="L178" s="81" t="s">
        <v>723</v>
      </c>
      <c r="M178" s="25"/>
    </row>
    <row r="179" spans="1:13" ht="12.75">
      <c r="A179" s="79" t="s">
        <v>724</v>
      </c>
      <c r="B179" s="84">
        <f t="shared" si="1"/>
        <v>113</v>
      </c>
      <c r="C179" s="84">
        <v>74</v>
      </c>
      <c r="D179" s="85">
        <v>3134</v>
      </c>
      <c r="E179" s="84">
        <v>13</v>
      </c>
      <c r="F179" s="85">
        <v>543</v>
      </c>
      <c r="G179" s="84">
        <v>26</v>
      </c>
      <c r="H179" s="85">
        <v>1084</v>
      </c>
      <c r="I179" s="81" t="s">
        <v>380</v>
      </c>
      <c r="J179" s="82">
        <v>534</v>
      </c>
      <c r="K179" s="81" t="s">
        <v>386</v>
      </c>
      <c r="L179" s="81" t="s">
        <v>725</v>
      </c>
      <c r="M179" s="25"/>
    </row>
    <row r="180" spans="1:13" ht="12.75">
      <c r="A180" s="79" t="s">
        <v>726</v>
      </c>
      <c r="B180" s="84">
        <f t="shared" si="1"/>
        <v>109</v>
      </c>
      <c r="C180" s="84">
        <v>70</v>
      </c>
      <c r="D180" s="85">
        <v>381273</v>
      </c>
      <c r="E180" s="84">
        <v>13</v>
      </c>
      <c r="F180" s="85">
        <v>69911</v>
      </c>
      <c r="G180" s="84">
        <v>26</v>
      </c>
      <c r="H180" s="85">
        <v>139538</v>
      </c>
      <c r="I180" s="81" t="s">
        <v>380</v>
      </c>
      <c r="J180" s="82">
        <v>703</v>
      </c>
      <c r="K180" s="81" t="s">
        <v>411</v>
      </c>
      <c r="L180" s="81" t="s">
        <v>727</v>
      </c>
      <c r="M180" s="25"/>
    </row>
    <row r="181" spans="1:13" ht="12.75">
      <c r="A181" s="79" t="s">
        <v>728</v>
      </c>
      <c r="B181" s="84">
        <f t="shared" si="1"/>
        <v>61</v>
      </c>
      <c r="C181" s="84">
        <v>34</v>
      </c>
      <c r="D181" s="85">
        <v>71107</v>
      </c>
      <c r="E181" s="84">
        <v>7</v>
      </c>
      <c r="F181" s="85">
        <v>13910</v>
      </c>
      <c r="G181" s="84">
        <v>20</v>
      </c>
      <c r="H181" s="85">
        <v>41741</v>
      </c>
      <c r="I181" s="81" t="s">
        <v>414</v>
      </c>
      <c r="J181" s="82">
        <v>705</v>
      </c>
      <c r="K181" s="81" t="s">
        <v>374</v>
      </c>
      <c r="L181" s="81" t="s">
        <v>729</v>
      </c>
      <c r="M181" s="25"/>
    </row>
    <row r="182" spans="1:13" ht="12.75">
      <c r="A182" s="79" t="s">
        <v>730</v>
      </c>
      <c r="B182" s="84">
        <f t="shared" si="1"/>
        <v>135</v>
      </c>
      <c r="C182" s="84">
        <v>91</v>
      </c>
      <c r="D182" s="85">
        <v>60963</v>
      </c>
      <c r="E182" s="84">
        <v>16</v>
      </c>
      <c r="F182" s="85">
        <v>10476</v>
      </c>
      <c r="G182" s="84">
        <v>28</v>
      </c>
      <c r="H182" s="85">
        <v>18519</v>
      </c>
      <c r="I182" s="81" t="s">
        <v>370</v>
      </c>
      <c r="J182" s="82">
        <v>90</v>
      </c>
      <c r="K182" s="81" t="s">
        <v>516</v>
      </c>
      <c r="L182" s="81" t="s">
        <v>731</v>
      </c>
      <c r="M182" s="25"/>
    </row>
    <row r="183" spans="1:13" ht="12.75">
      <c r="A183" s="79" t="s">
        <v>732</v>
      </c>
      <c r="B183" s="84">
        <f t="shared" si="1"/>
        <v>147</v>
      </c>
      <c r="C183" s="84">
        <v>103</v>
      </c>
      <c r="D183" s="85">
        <v>1585898</v>
      </c>
      <c r="E183" s="84">
        <v>16</v>
      </c>
      <c r="F183" s="85">
        <v>241530</v>
      </c>
      <c r="G183" s="84">
        <v>28</v>
      </c>
      <c r="H183" s="85">
        <v>426966</v>
      </c>
      <c r="I183" s="81" t="s">
        <v>370</v>
      </c>
      <c r="J183" s="82">
        <v>706</v>
      </c>
      <c r="K183" s="81" t="s">
        <v>383</v>
      </c>
      <c r="L183" s="81" t="s">
        <v>733</v>
      </c>
      <c r="M183" s="25"/>
    </row>
    <row r="184" spans="1:13" ht="12.75">
      <c r="A184" s="79" t="s">
        <v>734</v>
      </c>
      <c r="B184" s="84">
        <f t="shared" si="1"/>
        <v>84</v>
      </c>
      <c r="C184" s="84">
        <v>40</v>
      </c>
      <c r="D184" s="85">
        <v>2329228</v>
      </c>
      <c r="E184" s="84">
        <v>16</v>
      </c>
      <c r="F184" s="85">
        <v>915865</v>
      </c>
      <c r="G184" s="84">
        <v>28</v>
      </c>
      <c r="H184" s="85">
        <v>1619024</v>
      </c>
      <c r="I184" s="81" t="s">
        <v>370</v>
      </c>
      <c r="J184" s="82">
        <v>710</v>
      </c>
      <c r="K184" s="81" t="s">
        <v>383</v>
      </c>
      <c r="L184" s="81" t="s">
        <v>735</v>
      </c>
      <c r="M184" s="25"/>
    </row>
    <row r="185" spans="1:13" ht="12.75">
      <c r="A185" s="79" t="s">
        <v>736</v>
      </c>
      <c r="B185" s="84">
        <f t="shared" si="1"/>
        <v>147</v>
      </c>
      <c r="C185" s="84">
        <v>103</v>
      </c>
      <c r="D185" s="85">
        <v>1136015</v>
      </c>
      <c r="E185" s="84">
        <v>16</v>
      </c>
      <c r="F185" s="85">
        <v>173014</v>
      </c>
      <c r="G185" s="84">
        <v>28</v>
      </c>
      <c r="H185" s="85">
        <v>305846</v>
      </c>
      <c r="I185" s="81" t="s">
        <v>370</v>
      </c>
      <c r="J185" s="82">
        <v>728</v>
      </c>
      <c r="K185" s="81" t="s">
        <v>383</v>
      </c>
      <c r="L185" s="81" t="s">
        <v>737</v>
      </c>
      <c r="M185" s="25"/>
    </row>
    <row r="186" spans="1:13" ht="12.75">
      <c r="A186" s="79" t="s">
        <v>738</v>
      </c>
      <c r="B186" s="84">
        <f t="shared" si="1"/>
        <v>116</v>
      </c>
      <c r="C186" s="84">
        <v>77</v>
      </c>
      <c r="D186" s="85">
        <v>3613954</v>
      </c>
      <c r="E186" s="84">
        <v>13</v>
      </c>
      <c r="F186" s="85">
        <v>598760</v>
      </c>
      <c r="G186" s="84">
        <v>26</v>
      </c>
      <c r="H186" s="85">
        <v>1195080</v>
      </c>
      <c r="I186" s="81" t="s">
        <v>380</v>
      </c>
      <c r="J186" s="82">
        <v>724</v>
      </c>
      <c r="K186" s="81" t="s">
        <v>374</v>
      </c>
      <c r="L186" s="81" t="s">
        <v>739</v>
      </c>
      <c r="M186" s="25"/>
    </row>
    <row r="187" spans="1:13" ht="12.75">
      <c r="A187" s="79" t="s">
        <v>740</v>
      </c>
      <c r="B187" s="84">
        <f t="shared" si="1"/>
        <v>120</v>
      </c>
      <c r="C187" s="84">
        <v>76</v>
      </c>
      <c r="D187" s="85">
        <v>1617738</v>
      </c>
      <c r="E187" s="84">
        <v>16</v>
      </c>
      <c r="F187" s="85">
        <v>333508</v>
      </c>
      <c r="G187" s="84">
        <v>28</v>
      </c>
      <c r="H187" s="85">
        <v>589559</v>
      </c>
      <c r="I187" s="81" t="s">
        <v>370</v>
      </c>
      <c r="J187" s="82">
        <v>144</v>
      </c>
      <c r="K187" s="81" t="s">
        <v>371</v>
      </c>
      <c r="L187" s="81" t="s">
        <v>741</v>
      </c>
      <c r="M187" s="25"/>
    </row>
    <row r="188" spans="1:13" ht="12.75">
      <c r="A188" s="79" t="s">
        <v>742</v>
      </c>
      <c r="B188" s="84">
        <f t="shared" si="1"/>
        <v>145</v>
      </c>
      <c r="C188" s="84">
        <v>101</v>
      </c>
      <c r="D188" s="85">
        <v>501602</v>
      </c>
      <c r="E188" s="84">
        <v>16</v>
      </c>
      <c r="F188" s="85">
        <v>77910</v>
      </c>
      <c r="G188" s="84">
        <v>28</v>
      </c>
      <c r="H188" s="85">
        <v>137726</v>
      </c>
      <c r="I188" s="81" t="s">
        <v>370</v>
      </c>
      <c r="J188" s="82">
        <v>275</v>
      </c>
      <c r="K188" s="81" t="s">
        <v>391</v>
      </c>
      <c r="L188" s="81" t="s">
        <v>743</v>
      </c>
      <c r="M188" s="25"/>
    </row>
    <row r="189" spans="1:13" ht="12.75">
      <c r="A189" s="79" t="s">
        <v>744</v>
      </c>
      <c r="B189" s="84">
        <f t="shared" si="1"/>
        <v>141</v>
      </c>
      <c r="C189" s="84">
        <v>97</v>
      </c>
      <c r="D189" s="85">
        <v>4162396</v>
      </c>
      <c r="E189" s="84">
        <v>16</v>
      </c>
      <c r="F189" s="85">
        <v>669608</v>
      </c>
      <c r="G189" s="84">
        <v>28</v>
      </c>
      <c r="H189" s="85">
        <v>1183703</v>
      </c>
      <c r="I189" s="81" t="s">
        <v>370</v>
      </c>
      <c r="J189" s="82">
        <v>729</v>
      </c>
      <c r="K189" s="81" t="s">
        <v>377</v>
      </c>
      <c r="L189" s="81" t="s">
        <v>745</v>
      </c>
      <c r="M189" s="25"/>
    </row>
    <row r="190" spans="1:13" ht="12.75">
      <c r="A190" s="79" t="s">
        <v>746</v>
      </c>
      <c r="B190" s="84">
        <f t="shared" si="1"/>
        <v>116</v>
      </c>
      <c r="C190" s="84">
        <v>72</v>
      </c>
      <c r="D190" s="85">
        <v>42112</v>
      </c>
      <c r="E190" s="84">
        <v>16</v>
      </c>
      <c r="F190" s="85">
        <v>9093</v>
      </c>
      <c r="G190" s="84">
        <v>28</v>
      </c>
      <c r="H190" s="85">
        <v>16075</v>
      </c>
      <c r="I190" s="81" t="s">
        <v>370</v>
      </c>
      <c r="J190" s="82">
        <v>740</v>
      </c>
      <c r="K190" s="81" t="s">
        <v>386</v>
      </c>
      <c r="L190" s="81" t="s">
        <v>747</v>
      </c>
      <c r="M190" s="25"/>
    </row>
    <row r="191" spans="1:13" ht="12.75">
      <c r="A191" s="79" t="s">
        <v>748</v>
      </c>
      <c r="B191" s="84">
        <f t="shared" si="1"/>
        <v>112</v>
      </c>
      <c r="C191" s="84">
        <v>81</v>
      </c>
      <c r="D191" s="85">
        <v>812948</v>
      </c>
      <c r="E191" s="84">
        <v>10</v>
      </c>
      <c r="F191" s="85">
        <v>100364</v>
      </c>
      <c r="G191" s="84">
        <v>21</v>
      </c>
      <c r="H191" s="85">
        <v>205746</v>
      </c>
      <c r="I191" s="81" t="s">
        <v>395</v>
      </c>
      <c r="J191" s="82">
        <v>752</v>
      </c>
      <c r="K191" s="81" t="s">
        <v>489</v>
      </c>
      <c r="L191" s="81" t="s">
        <v>749</v>
      </c>
      <c r="M191" s="25"/>
    </row>
    <row r="192" spans="1:13" ht="12.75">
      <c r="A192" s="79" t="s">
        <v>750</v>
      </c>
      <c r="B192" s="84">
        <f t="shared" si="1"/>
        <v>125</v>
      </c>
      <c r="C192" s="84">
        <v>72</v>
      </c>
      <c r="D192" s="85">
        <v>615790</v>
      </c>
      <c r="E192" s="84">
        <v>13</v>
      </c>
      <c r="F192" s="85">
        <v>110067</v>
      </c>
      <c r="G192" s="84">
        <v>40</v>
      </c>
      <c r="H192" s="85">
        <v>343656</v>
      </c>
      <c r="I192" s="81" t="s">
        <v>380</v>
      </c>
      <c r="J192" s="82">
        <v>756</v>
      </c>
      <c r="K192" s="81" t="s">
        <v>398</v>
      </c>
      <c r="L192" s="81" t="s">
        <v>751</v>
      </c>
      <c r="M192" s="25"/>
    </row>
    <row r="193" spans="1:13" ht="12.75">
      <c r="A193" s="79" t="s">
        <v>752</v>
      </c>
      <c r="B193" s="84">
        <f t="shared" si="1"/>
        <v>148</v>
      </c>
      <c r="C193" s="84">
        <v>104</v>
      </c>
      <c r="D193" s="85">
        <v>1771842</v>
      </c>
      <c r="E193" s="84">
        <v>16</v>
      </c>
      <c r="F193" s="85">
        <v>266980</v>
      </c>
      <c r="G193" s="84">
        <v>28</v>
      </c>
      <c r="H193" s="85">
        <v>471955</v>
      </c>
      <c r="I193" s="81" t="s">
        <v>370</v>
      </c>
      <c r="J193" s="82">
        <v>760</v>
      </c>
      <c r="K193" s="81" t="s">
        <v>391</v>
      </c>
      <c r="L193" s="81" t="s">
        <v>753</v>
      </c>
      <c r="M193" s="25"/>
    </row>
    <row r="194" spans="1:13" ht="12.75">
      <c r="A194" s="79" t="s">
        <v>754</v>
      </c>
      <c r="B194" s="84">
        <f t="shared" si="1"/>
        <v>141</v>
      </c>
      <c r="C194" s="84">
        <v>97</v>
      </c>
      <c r="D194" s="85">
        <v>906209</v>
      </c>
      <c r="E194" s="84">
        <v>16</v>
      </c>
      <c r="F194" s="85">
        <v>145783</v>
      </c>
      <c r="G194" s="84">
        <v>28</v>
      </c>
      <c r="H194" s="85">
        <v>257708</v>
      </c>
      <c r="I194" s="81" t="s">
        <v>370</v>
      </c>
      <c r="J194" s="82">
        <v>762</v>
      </c>
      <c r="K194" s="81" t="s">
        <v>580</v>
      </c>
      <c r="L194" s="81" t="s">
        <v>755</v>
      </c>
      <c r="M194" s="25"/>
    </row>
    <row r="195" spans="1:13" ht="12.75">
      <c r="A195" s="79" t="s">
        <v>756</v>
      </c>
      <c r="B195" s="84">
        <f t="shared" si="1"/>
        <v>123</v>
      </c>
      <c r="C195" s="84">
        <v>79</v>
      </c>
      <c r="D195" s="85">
        <v>5478532</v>
      </c>
      <c r="E195" s="84">
        <v>16</v>
      </c>
      <c r="F195" s="85">
        <v>1088960</v>
      </c>
      <c r="G195" s="84">
        <v>28</v>
      </c>
      <c r="H195" s="85">
        <v>1925014</v>
      </c>
      <c r="I195" s="81" t="s">
        <v>370</v>
      </c>
      <c r="J195" s="82">
        <v>764</v>
      </c>
      <c r="K195" s="81" t="s">
        <v>435</v>
      </c>
      <c r="L195" s="81" t="s">
        <v>757</v>
      </c>
      <c r="M195" s="25"/>
    </row>
    <row r="196" spans="1:13" ht="12.75">
      <c r="A196" s="79" t="s">
        <v>758</v>
      </c>
      <c r="B196" s="84">
        <f t="shared" si="1"/>
        <v>130</v>
      </c>
      <c r="C196" s="84">
        <v>86</v>
      </c>
      <c r="D196" s="85">
        <v>111643</v>
      </c>
      <c r="E196" s="84">
        <v>16</v>
      </c>
      <c r="F196" s="85">
        <v>20224</v>
      </c>
      <c r="G196" s="84">
        <v>28</v>
      </c>
      <c r="H196" s="85">
        <v>35752</v>
      </c>
      <c r="I196" s="81" t="s">
        <v>370</v>
      </c>
      <c r="J196" s="82">
        <v>626</v>
      </c>
      <c r="K196" s="81" t="s">
        <v>435</v>
      </c>
      <c r="L196" s="81" t="s">
        <v>759</v>
      </c>
      <c r="M196" s="25"/>
    </row>
    <row r="197" spans="1:13" ht="12.75">
      <c r="A197" s="79" t="s">
        <v>760</v>
      </c>
      <c r="B197" s="84">
        <f t="shared" si="1"/>
        <v>147</v>
      </c>
      <c r="C197" s="84">
        <v>103</v>
      </c>
      <c r="D197" s="85">
        <v>830017</v>
      </c>
      <c r="E197" s="84">
        <v>16</v>
      </c>
      <c r="F197" s="85">
        <v>126411</v>
      </c>
      <c r="G197" s="84">
        <v>28</v>
      </c>
      <c r="H197" s="85">
        <v>223463</v>
      </c>
      <c r="I197" s="81" t="s">
        <v>370</v>
      </c>
      <c r="J197" s="82">
        <v>768</v>
      </c>
      <c r="K197" s="81" t="s">
        <v>383</v>
      </c>
      <c r="L197" s="81" t="s">
        <v>761</v>
      </c>
      <c r="M197" s="25"/>
    </row>
    <row r="198" spans="1:13" ht="12.75">
      <c r="A198" s="79" t="s">
        <v>762</v>
      </c>
      <c r="B198" s="84">
        <f t="shared" si="1"/>
        <v>120</v>
      </c>
      <c r="C198" s="84">
        <v>76</v>
      </c>
      <c r="D198" s="85">
        <v>7912</v>
      </c>
      <c r="E198" s="84">
        <v>16</v>
      </c>
      <c r="F198" s="85">
        <v>1634</v>
      </c>
      <c r="G198" s="84">
        <v>28</v>
      </c>
      <c r="H198" s="85">
        <v>2889</v>
      </c>
      <c r="I198" s="81" t="s">
        <v>370</v>
      </c>
      <c r="J198" s="82">
        <v>776</v>
      </c>
      <c r="K198" s="81" t="s">
        <v>522</v>
      </c>
      <c r="L198" s="81" t="s">
        <v>763</v>
      </c>
      <c r="M198" s="25"/>
    </row>
    <row r="199" spans="1:13" ht="12.75">
      <c r="A199" s="79" t="s">
        <v>764</v>
      </c>
      <c r="B199" s="84">
        <f t="shared" si="1"/>
        <v>113</v>
      </c>
      <c r="C199" s="84">
        <v>74</v>
      </c>
      <c r="D199" s="85">
        <v>103119</v>
      </c>
      <c r="E199" s="84">
        <v>13</v>
      </c>
      <c r="F199" s="85">
        <v>17872</v>
      </c>
      <c r="G199" s="84">
        <v>26</v>
      </c>
      <c r="H199" s="85">
        <v>35671</v>
      </c>
      <c r="I199" s="81" t="s">
        <v>380</v>
      </c>
      <c r="J199" s="82">
        <v>780</v>
      </c>
      <c r="K199" s="81" t="s">
        <v>386</v>
      </c>
      <c r="L199" s="81" t="s">
        <v>765</v>
      </c>
      <c r="M199" s="25"/>
    </row>
    <row r="200" spans="1:13" ht="12.75">
      <c r="A200" s="79" t="s">
        <v>766</v>
      </c>
      <c r="B200" s="84">
        <f t="shared" si="1"/>
        <v>135</v>
      </c>
      <c r="C200" s="84">
        <v>91</v>
      </c>
      <c r="D200" s="85">
        <v>1064407</v>
      </c>
      <c r="E200" s="84">
        <v>16</v>
      </c>
      <c r="F200" s="85">
        <v>182908</v>
      </c>
      <c r="G200" s="84">
        <v>28</v>
      </c>
      <c r="H200" s="85">
        <v>323336</v>
      </c>
      <c r="I200" s="81" t="s">
        <v>370</v>
      </c>
      <c r="J200" s="82">
        <v>788</v>
      </c>
      <c r="K200" s="81" t="s">
        <v>377</v>
      </c>
      <c r="L200" s="81" t="s">
        <v>767</v>
      </c>
      <c r="M200" s="25"/>
    </row>
    <row r="201" spans="1:13" ht="12.75">
      <c r="A201" s="79" t="s">
        <v>310</v>
      </c>
      <c r="B201" s="84">
        <f t="shared" si="1"/>
        <v>137</v>
      </c>
      <c r="C201" s="84">
        <v>93</v>
      </c>
      <c r="D201" s="85">
        <v>7762575</v>
      </c>
      <c r="E201" s="84">
        <v>16</v>
      </c>
      <c r="F201" s="85">
        <v>1304858</v>
      </c>
      <c r="G201" s="84">
        <v>28</v>
      </c>
      <c r="H201" s="85">
        <v>2306668</v>
      </c>
      <c r="I201" s="81" t="s">
        <v>370</v>
      </c>
      <c r="J201" s="82">
        <v>792</v>
      </c>
      <c r="K201" s="81" t="s">
        <v>391</v>
      </c>
      <c r="L201" s="81" t="s">
        <v>768</v>
      </c>
      <c r="M201" s="25"/>
    </row>
    <row r="202" spans="1:13" ht="12.75">
      <c r="A202" s="79" t="s">
        <v>769</v>
      </c>
      <c r="B202" s="84">
        <f t="shared" si="1"/>
        <v>120</v>
      </c>
      <c r="C202" s="84">
        <v>76</v>
      </c>
      <c r="D202" s="85">
        <v>449895</v>
      </c>
      <c r="E202" s="84">
        <v>16</v>
      </c>
      <c r="F202" s="85">
        <v>92936</v>
      </c>
      <c r="G202" s="84">
        <v>28</v>
      </c>
      <c r="H202" s="85">
        <v>164288</v>
      </c>
      <c r="I202" s="81" t="s">
        <v>370</v>
      </c>
      <c r="J202" s="82">
        <v>795</v>
      </c>
      <c r="K202" s="81" t="s">
        <v>580</v>
      </c>
      <c r="L202" s="81" t="s">
        <v>770</v>
      </c>
      <c r="M202" s="25"/>
    </row>
    <row r="203" spans="1:13" ht="12.75">
      <c r="A203" s="79" t="s">
        <v>771</v>
      </c>
      <c r="B203" s="84">
        <f t="shared" si="1"/>
        <v>113</v>
      </c>
      <c r="C203" s="84">
        <v>74</v>
      </c>
      <c r="D203" s="85">
        <v>2824</v>
      </c>
      <c r="E203" s="84">
        <v>13</v>
      </c>
      <c r="F203" s="85">
        <v>489</v>
      </c>
      <c r="G203" s="84">
        <v>26</v>
      </c>
      <c r="H203" s="85">
        <v>977</v>
      </c>
      <c r="I203" s="81" t="s">
        <v>380</v>
      </c>
      <c r="J203" s="82">
        <v>796</v>
      </c>
      <c r="K203" s="81" t="s">
        <v>386</v>
      </c>
      <c r="L203" s="81" t="s">
        <v>772</v>
      </c>
      <c r="M203" s="25"/>
    </row>
    <row r="204" spans="1:13" ht="12.75">
      <c r="A204" s="79" t="s">
        <v>773</v>
      </c>
      <c r="B204" s="84">
        <f t="shared" si="1"/>
        <v>120</v>
      </c>
      <c r="C204" s="84">
        <v>76</v>
      </c>
      <c r="D204" s="85">
        <v>878</v>
      </c>
      <c r="E204" s="84">
        <v>16</v>
      </c>
      <c r="F204" s="85">
        <v>181</v>
      </c>
      <c r="G204" s="84">
        <v>28</v>
      </c>
      <c r="H204" s="85">
        <v>321</v>
      </c>
      <c r="I204" s="81" t="s">
        <v>370</v>
      </c>
      <c r="J204" s="82">
        <v>798</v>
      </c>
      <c r="K204" s="81" t="s">
        <v>522</v>
      </c>
      <c r="L204" s="81" t="s">
        <v>774</v>
      </c>
      <c r="M204" s="25"/>
    </row>
    <row r="205" spans="1:13" ht="12.75">
      <c r="A205" s="79" t="s">
        <v>775</v>
      </c>
      <c r="B205" s="84">
        <f t="shared" si="1"/>
        <v>147</v>
      </c>
      <c r="C205" s="84">
        <v>103</v>
      </c>
      <c r="D205" s="85">
        <v>4546237</v>
      </c>
      <c r="E205" s="84">
        <v>16</v>
      </c>
      <c r="F205" s="85">
        <v>692387</v>
      </c>
      <c r="G205" s="84">
        <v>28</v>
      </c>
      <c r="H205" s="85">
        <v>1223969</v>
      </c>
      <c r="I205" s="81" t="s">
        <v>370</v>
      </c>
      <c r="J205" s="82">
        <v>800</v>
      </c>
      <c r="K205" s="81" t="s">
        <v>383</v>
      </c>
      <c r="L205" s="81" t="s">
        <v>776</v>
      </c>
      <c r="M205" s="25"/>
    </row>
    <row r="206" spans="1:13" ht="12.75">
      <c r="A206" s="79" t="s">
        <v>777</v>
      </c>
      <c r="B206" s="84">
        <f t="shared" si="1"/>
        <v>120</v>
      </c>
      <c r="C206" s="84">
        <v>76</v>
      </c>
      <c r="D206" s="85">
        <v>3344904</v>
      </c>
      <c r="E206" s="84">
        <v>16</v>
      </c>
      <c r="F206" s="85">
        <v>688070</v>
      </c>
      <c r="G206" s="84">
        <v>28</v>
      </c>
      <c r="H206" s="85">
        <v>1216338</v>
      </c>
      <c r="I206" s="81" t="s">
        <v>370</v>
      </c>
      <c r="J206" s="82">
        <v>804</v>
      </c>
      <c r="K206" s="81" t="s">
        <v>411</v>
      </c>
      <c r="L206" s="81" t="s">
        <v>778</v>
      </c>
      <c r="M206" s="25"/>
    </row>
    <row r="207" spans="1:13" ht="12.75">
      <c r="A207" s="79" t="s">
        <v>779</v>
      </c>
      <c r="B207" s="84">
        <f t="shared" si="1"/>
        <v>134</v>
      </c>
      <c r="C207" s="84">
        <v>95</v>
      </c>
      <c r="D207" s="85">
        <v>923625</v>
      </c>
      <c r="E207" s="84">
        <v>13</v>
      </c>
      <c r="F207" s="85">
        <v>125173</v>
      </c>
      <c r="G207" s="84">
        <v>26</v>
      </c>
      <c r="H207" s="85">
        <v>249836</v>
      </c>
      <c r="I207" s="81" t="s">
        <v>380</v>
      </c>
      <c r="J207" s="82">
        <v>784</v>
      </c>
      <c r="K207" s="81" t="s">
        <v>391</v>
      </c>
      <c r="L207" s="81" t="s">
        <v>780</v>
      </c>
      <c r="M207" s="25"/>
    </row>
    <row r="208" spans="1:13" ht="12.75">
      <c r="A208" s="87" t="s">
        <v>781</v>
      </c>
      <c r="B208" s="88">
        <f t="shared" si="1"/>
        <v>98</v>
      </c>
      <c r="C208" s="88">
        <v>77</v>
      </c>
      <c r="D208" s="89">
        <v>5199825</v>
      </c>
      <c r="E208" s="88">
        <v>4</v>
      </c>
      <c r="F208" s="89">
        <v>283627</v>
      </c>
      <c r="G208" s="88">
        <v>17</v>
      </c>
      <c r="H208" s="89">
        <v>1114248</v>
      </c>
      <c r="I208" s="87" t="s">
        <v>395</v>
      </c>
      <c r="J208" s="88">
        <v>826</v>
      </c>
      <c r="K208" s="87" t="s">
        <v>489</v>
      </c>
      <c r="L208" s="87" t="s">
        <v>782</v>
      </c>
      <c r="M208" s="87"/>
    </row>
    <row r="209" spans="1:13" ht="12.75">
      <c r="A209" s="79" t="s">
        <v>783</v>
      </c>
      <c r="B209" s="84">
        <f t="shared" si="1"/>
        <v>163</v>
      </c>
      <c r="C209" s="84">
        <v>119</v>
      </c>
      <c r="D209" s="85">
        <v>6907649</v>
      </c>
      <c r="E209" s="84">
        <v>16</v>
      </c>
      <c r="F209" s="85">
        <v>907219</v>
      </c>
      <c r="G209" s="84">
        <v>28</v>
      </c>
      <c r="H209" s="85">
        <v>1603740</v>
      </c>
      <c r="I209" s="81" t="s">
        <v>370</v>
      </c>
      <c r="J209" s="82">
        <v>834</v>
      </c>
      <c r="K209" s="81" t="s">
        <v>383</v>
      </c>
      <c r="L209" s="81" t="s">
        <v>784</v>
      </c>
      <c r="M209" s="25"/>
    </row>
    <row r="210" spans="1:13" ht="12.75">
      <c r="A210" s="79" t="s">
        <v>785</v>
      </c>
      <c r="B210" s="84">
        <f t="shared" si="1"/>
        <v>139</v>
      </c>
      <c r="C210" s="84">
        <v>59</v>
      </c>
      <c r="D210" s="85">
        <v>19359951</v>
      </c>
      <c r="E210" s="84">
        <v>16</v>
      </c>
      <c r="F210" s="85">
        <v>5151313</v>
      </c>
      <c r="G210" s="84">
        <v>64</v>
      </c>
      <c r="H210" s="85">
        <v>20934827</v>
      </c>
      <c r="I210" s="81" t="s">
        <v>395</v>
      </c>
      <c r="J210" s="82">
        <v>840</v>
      </c>
      <c r="K210" s="81" t="s">
        <v>421</v>
      </c>
      <c r="L210" s="81" t="s">
        <v>786</v>
      </c>
      <c r="M210" s="25"/>
    </row>
    <row r="211" spans="1:13" ht="12.75">
      <c r="A211" s="79" t="s">
        <v>787</v>
      </c>
      <c r="B211" s="84">
        <f t="shared" si="1"/>
        <v>113</v>
      </c>
      <c r="C211" s="84">
        <v>74</v>
      </c>
      <c r="D211" s="85">
        <v>7732</v>
      </c>
      <c r="E211" s="84">
        <v>13</v>
      </c>
      <c r="F211" s="85">
        <v>1340</v>
      </c>
      <c r="G211" s="84">
        <v>26</v>
      </c>
      <c r="H211" s="85">
        <v>2675</v>
      </c>
      <c r="I211" s="81" t="s">
        <v>380</v>
      </c>
      <c r="J211" s="82">
        <v>850</v>
      </c>
      <c r="K211" s="81" t="s">
        <v>386</v>
      </c>
      <c r="L211" s="81" t="s">
        <v>788</v>
      </c>
      <c r="M211" s="25"/>
    </row>
    <row r="212" spans="1:13" ht="12.75">
      <c r="A212" s="79" t="s">
        <v>789</v>
      </c>
      <c r="B212" s="84">
        <f t="shared" si="1"/>
        <v>113</v>
      </c>
      <c r="C212" s="84">
        <v>74</v>
      </c>
      <c r="D212" s="85">
        <v>255892</v>
      </c>
      <c r="E212" s="84">
        <v>13</v>
      </c>
      <c r="F212" s="85">
        <v>44349</v>
      </c>
      <c r="G212" s="84">
        <v>26</v>
      </c>
      <c r="H212" s="85">
        <v>88517</v>
      </c>
      <c r="I212" s="81" t="s">
        <v>380</v>
      </c>
      <c r="J212" s="82">
        <v>858</v>
      </c>
      <c r="K212" s="81" t="s">
        <v>386</v>
      </c>
      <c r="L212" s="81" t="s">
        <v>790</v>
      </c>
      <c r="M212" s="25"/>
    </row>
    <row r="213" spans="1:13" ht="12.75">
      <c r="A213" s="79" t="s">
        <v>791</v>
      </c>
      <c r="B213" s="84">
        <f t="shared" si="1"/>
        <v>135</v>
      </c>
      <c r="C213" s="84">
        <v>91</v>
      </c>
      <c r="D213" s="85">
        <v>3001868</v>
      </c>
      <c r="E213" s="84">
        <v>16</v>
      </c>
      <c r="F213" s="85">
        <v>515841</v>
      </c>
      <c r="G213" s="84">
        <v>28</v>
      </c>
      <c r="H213" s="85">
        <v>911881</v>
      </c>
      <c r="I213" s="81" t="s">
        <v>370</v>
      </c>
      <c r="J213" s="82">
        <v>860</v>
      </c>
      <c r="K213" s="81" t="s">
        <v>580</v>
      </c>
      <c r="L213" s="81" t="s">
        <v>792</v>
      </c>
      <c r="M213" s="25"/>
    </row>
    <row r="214" spans="1:13" ht="12.75">
      <c r="A214" s="79" t="s">
        <v>793</v>
      </c>
      <c r="B214" s="84">
        <f t="shared" si="1"/>
        <v>135</v>
      </c>
      <c r="C214" s="84">
        <v>91</v>
      </c>
      <c r="D214" s="85">
        <v>27296</v>
      </c>
      <c r="E214" s="84">
        <v>16</v>
      </c>
      <c r="F214" s="85">
        <v>4691</v>
      </c>
      <c r="G214" s="84">
        <v>28</v>
      </c>
      <c r="H214" s="85">
        <v>8292</v>
      </c>
      <c r="I214" s="81" t="s">
        <v>370</v>
      </c>
      <c r="J214" s="82">
        <v>548</v>
      </c>
      <c r="K214" s="81" t="s">
        <v>516</v>
      </c>
      <c r="L214" s="81" t="s">
        <v>794</v>
      </c>
      <c r="M214" s="25"/>
    </row>
    <row r="215" spans="1:13" ht="12.75">
      <c r="A215" s="79" t="s">
        <v>795</v>
      </c>
      <c r="B215" s="84">
        <f t="shared" si="1"/>
        <v>116</v>
      </c>
      <c r="C215" s="84">
        <v>72</v>
      </c>
      <c r="D215" s="85">
        <v>2065461</v>
      </c>
      <c r="E215" s="84">
        <v>16</v>
      </c>
      <c r="F215" s="85">
        <v>445994</v>
      </c>
      <c r="G215" s="84">
        <v>28</v>
      </c>
      <c r="H215" s="85">
        <v>788407</v>
      </c>
      <c r="I215" s="81" t="s">
        <v>370</v>
      </c>
      <c r="J215" s="82">
        <v>862</v>
      </c>
      <c r="K215" s="81" t="s">
        <v>386</v>
      </c>
      <c r="L215" s="81" t="s">
        <v>796</v>
      </c>
      <c r="M215" s="25"/>
    </row>
    <row r="216" spans="1:13" ht="12.75">
      <c r="A216" s="79" t="s">
        <v>797</v>
      </c>
      <c r="B216" s="84">
        <f t="shared" si="1"/>
        <v>120</v>
      </c>
      <c r="C216" s="84">
        <v>76</v>
      </c>
      <c r="D216" s="85">
        <v>7346717</v>
      </c>
      <c r="E216" s="84">
        <v>16</v>
      </c>
      <c r="F216" s="85">
        <v>1508689</v>
      </c>
      <c r="G216" s="84">
        <v>28</v>
      </c>
      <c r="H216" s="85">
        <v>2666991</v>
      </c>
      <c r="I216" s="81" t="s">
        <v>370</v>
      </c>
      <c r="J216" s="82">
        <v>704</v>
      </c>
      <c r="K216" s="81" t="s">
        <v>435</v>
      </c>
      <c r="L216" s="81" t="s">
        <v>798</v>
      </c>
      <c r="M216" s="25"/>
    </row>
    <row r="217" spans="1:13" ht="12.75">
      <c r="A217" s="79" t="s">
        <v>799</v>
      </c>
      <c r="B217" s="84">
        <f t="shared" si="1"/>
        <v>148</v>
      </c>
      <c r="C217" s="84">
        <v>104</v>
      </c>
      <c r="D217" s="85">
        <v>3026946</v>
      </c>
      <c r="E217" s="84">
        <v>16</v>
      </c>
      <c r="F217" s="85">
        <v>456099</v>
      </c>
      <c r="G217" s="84">
        <v>28</v>
      </c>
      <c r="H217" s="85">
        <v>806270</v>
      </c>
      <c r="I217" s="81" t="s">
        <v>370</v>
      </c>
      <c r="J217" s="82">
        <v>887</v>
      </c>
      <c r="K217" s="81" t="s">
        <v>391</v>
      </c>
      <c r="L217" s="81" t="s">
        <v>800</v>
      </c>
      <c r="M217" s="25"/>
    </row>
    <row r="218" spans="1:13" ht="12.75">
      <c r="A218" s="79" t="s">
        <v>801</v>
      </c>
      <c r="B218" s="84">
        <f t="shared" si="1"/>
        <v>122</v>
      </c>
      <c r="C218" s="84">
        <v>78</v>
      </c>
      <c r="D218" s="85">
        <v>1391729</v>
      </c>
      <c r="E218" s="84">
        <v>16</v>
      </c>
      <c r="F218" s="85">
        <v>279350</v>
      </c>
      <c r="G218" s="84">
        <v>28</v>
      </c>
      <c r="H218" s="85">
        <v>493822</v>
      </c>
      <c r="I218" s="81" t="s">
        <v>370</v>
      </c>
      <c r="J218" s="82">
        <v>894</v>
      </c>
      <c r="K218" s="81" t="s">
        <v>383</v>
      </c>
      <c r="L218" s="81" t="s">
        <v>802</v>
      </c>
      <c r="M218" s="25"/>
    </row>
    <row r="219" spans="1:13" ht="12.75">
      <c r="A219" s="79" t="s">
        <v>803</v>
      </c>
      <c r="B219" s="84">
        <f t="shared" si="1"/>
        <v>144</v>
      </c>
      <c r="C219" s="84">
        <v>100</v>
      </c>
      <c r="D219" s="85">
        <v>1458564</v>
      </c>
      <c r="E219" s="84">
        <v>16</v>
      </c>
      <c r="F219" s="85">
        <v>229059</v>
      </c>
      <c r="G219" s="84">
        <v>28</v>
      </c>
      <c r="H219" s="85">
        <v>404920</v>
      </c>
      <c r="I219" s="81" t="s">
        <v>370</v>
      </c>
      <c r="J219" s="82">
        <v>716</v>
      </c>
      <c r="K219" s="81" t="s">
        <v>383</v>
      </c>
      <c r="L219" s="81" t="s">
        <v>804</v>
      </c>
      <c r="M219" s="25"/>
    </row>
    <row r="220" spans="1:13" ht="12.75">
      <c r="A220" s="25"/>
      <c r="B220" s="90"/>
      <c r="C220" s="90"/>
      <c r="D220" s="91"/>
      <c r="E220" s="90"/>
      <c r="F220" s="90"/>
      <c r="G220" s="84"/>
      <c r="H220" s="84"/>
      <c r="I220" s="81"/>
      <c r="J220" s="81"/>
      <c r="K220" s="81"/>
      <c r="L220" s="81"/>
      <c r="M220" s="25"/>
    </row>
  </sheetData>
  <hyperlinks>
    <hyperlink ref="L15" r:id="rId1" xr:uid="{00000000-0004-0000-07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CONTENTS</vt:lpstr>
      <vt:lpstr>sources</vt:lpstr>
      <vt:lpstr>editorial structure (draft)</vt:lpstr>
      <vt:lpstr>Most wasted food type - global</vt:lpstr>
      <vt:lpstr>Food waste = 4th biggest countr</vt:lpstr>
      <vt:lpstr>UK - most landfill or incinerat</vt:lpstr>
      <vt:lpstr>GOOD NEWS </vt:lpstr>
      <vt:lpstr>food waste by country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Purtell</dc:creator>
  <cp:lastModifiedBy>Michael Purtell</cp:lastModifiedBy>
  <dcterms:created xsi:type="dcterms:W3CDTF">2025-10-18T11:03:24Z</dcterms:created>
  <dcterms:modified xsi:type="dcterms:W3CDTF">2025-10-18T11:03:24Z</dcterms:modified>
</cp:coreProperties>
</file>