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uogcloud-my.sharepoint.com/personal/mj4126n_gre_ac_uk/Documents/PhD/Application/ObjectController/TESTCASES/10/"/>
    </mc:Choice>
  </mc:AlternateContent>
  <xr:revisionPtr revIDLastSave="379" documentId="11_F25DC773A252ABDACC1048CB891C72E85ADE58E6" xr6:coauthVersionLast="46" xr6:coauthVersionMax="46" xr10:uidLastSave="{6F1B92F9-B8A0-49C4-A45B-8A1DBE991E0F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J3" i="1" s="1"/>
  <c r="K3" i="1" s="1"/>
  <c r="J17" i="1"/>
  <c r="K17" i="1" s="1"/>
  <c r="C5" i="1"/>
  <c r="J5" i="1" s="1"/>
  <c r="K5" i="1" s="1"/>
  <c r="C6" i="1"/>
  <c r="J6" i="1" s="1"/>
  <c r="K6" i="1" s="1"/>
  <c r="C7" i="1"/>
  <c r="J7" i="1" s="1"/>
  <c r="K7" i="1" s="1"/>
  <c r="C8" i="1"/>
  <c r="J8" i="1" s="1"/>
  <c r="K8" i="1" s="1"/>
  <c r="C9" i="1"/>
  <c r="C10" i="1"/>
  <c r="J10" i="1" s="1"/>
  <c r="K10" i="1" s="1"/>
  <c r="C11" i="1"/>
  <c r="J11" i="1" s="1"/>
  <c r="K11" i="1" s="1"/>
  <c r="C12" i="1"/>
  <c r="J12" i="1" s="1"/>
  <c r="K12" i="1" s="1"/>
  <c r="C13" i="1"/>
  <c r="J13" i="1" s="1"/>
  <c r="K13" i="1" s="1"/>
  <c r="C14" i="1"/>
  <c r="J14" i="1" s="1"/>
  <c r="K14" i="1" s="1"/>
  <c r="C15" i="1"/>
  <c r="C16" i="1"/>
  <c r="J16" i="1" s="1"/>
  <c r="K16" i="1" s="1"/>
  <c r="C17" i="1"/>
  <c r="C18" i="1"/>
  <c r="C4" i="1"/>
  <c r="J4" i="1" s="1"/>
  <c r="K4" i="1" s="1"/>
</calcChain>
</file>

<file path=xl/sharedStrings.xml><?xml version="1.0" encoding="utf-8"?>
<sst xmlns="http://schemas.openxmlformats.org/spreadsheetml/2006/main" count="91" uniqueCount="11">
  <si>
    <t>Analytical Min Corridor Width</t>
  </si>
  <si>
    <t>Object</t>
  </si>
  <si>
    <t>Length</t>
  </si>
  <si>
    <t>Width</t>
  </si>
  <si>
    <t>Passed through Corridor of Width:</t>
  </si>
  <si>
    <t>Estimated min width in model</t>
  </si>
  <si>
    <t>y</t>
  </si>
  <si>
    <t>n</t>
  </si>
  <si>
    <t>na</t>
  </si>
  <si>
    <t>Error</t>
  </si>
  <si>
    <t>Perc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</si>
</sst>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1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164" fontId="0" fillId="0" borderId="5" xfId="0" applyNumberFormat="1" applyBorder="1" applyAlignment="1">
      <alignment horizontal="left" vertical="top" wrapText="1"/>
    </xf>
    <xf numFmtId="2" fontId="0" fillId="0" borderId="5" xfId="0" applyNumberFormat="1" applyBorder="1" applyAlignment="1">
      <alignment horizontal="left" vertical="top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2" fontId="0" fillId="0" borderId="5" xfId="0" applyNumberFormat="1" applyFill="1" applyBorder="1" applyAlignment="1">
      <alignment horizontal="left" vertical="top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2" fontId="0" fillId="0" borderId="4" xfId="0" applyNumberFormat="1" applyBorder="1" applyAlignment="1">
      <alignment horizontal="left" vertical="top" wrapText="1"/>
    </xf>
    <xf numFmtId="2" fontId="0" fillId="0" borderId="6" xfId="0" applyNumberFormat="1" applyBorder="1" applyAlignment="1">
      <alignment horizontal="left" vertical="top" wrapText="1"/>
    </xf>
    <xf numFmtId="2" fontId="0" fillId="0" borderId="16" xfId="0" applyNumberFormat="1" applyBorder="1" applyAlignment="1">
      <alignment horizontal="left" vertical="top" wrapText="1"/>
    </xf>
    <xf numFmtId="2" fontId="0" fillId="0" borderId="18" xfId="0" applyNumberFormat="1" applyFill="1" applyBorder="1" applyAlignment="1">
      <alignment horizontal="left" vertical="top" wrapText="1"/>
    </xf>
    <xf numFmtId="2" fontId="0" fillId="0" borderId="18" xfId="0" applyNumberFormat="1" applyBorder="1" applyAlignment="1">
      <alignment horizontal="left" vertical="top" wrapText="1"/>
    </xf>
    <xf numFmtId="2" fontId="0" fillId="0" borderId="17" xfId="0" applyNumberFormat="1" applyBorder="1" applyAlignment="1">
      <alignment horizontal="left" vertical="top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4" fontId="0" fillId="0" borderId="19" xfId="0" applyNumberFormat="1" applyBorder="1" applyAlignment="1">
      <alignment horizontal="left" vertical="top" wrapText="1"/>
    </xf>
    <xf numFmtId="164" fontId="0" fillId="0" borderId="11" xfId="0" applyNumberFormat="1" applyBorder="1" applyAlignment="1">
      <alignment horizontal="left" vertical="top" wrapText="1"/>
    </xf>
    <xf numFmtId="164" fontId="0" fillId="0" borderId="12" xfId="0" applyNumberFormat="1" applyBorder="1" applyAlignment="1">
      <alignment horizontal="left" vertical="top" wrapText="1"/>
    </xf>
    <xf numFmtId="164" fontId="0" fillId="0" borderId="10" xfId="0" applyNumberFormat="1" applyBorder="1" applyAlignment="1">
      <alignment horizontal="left" vertical="top" wrapText="1"/>
    </xf>
    <xf numFmtId="164" fontId="0" fillId="0" borderId="18" xfId="0" applyNumberFormat="1" applyBorder="1" applyAlignment="1">
      <alignment horizontal="left" vertical="top" wrapText="1"/>
    </xf>
    <xf numFmtId="164" fontId="0" fillId="0" borderId="0" xfId="0" applyNumberFormat="1" applyBorder="1" applyAlignment="1">
      <alignment horizontal="left" vertical="top" wrapText="1"/>
    </xf>
    <xf numFmtId="164" fontId="0" fillId="0" borderId="15" xfId="0" applyNumberFormat="1" applyBorder="1" applyAlignment="1">
      <alignment horizontal="left" vertical="top" wrapText="1"/>
    </xf>
    <xf numFmtId="171" fontId="0" fillId="0" borderId="17" xfId="1" applyNumberFormat="1" applyFont="1" applyBorder="1" applyAlignment="1">
      <alignment horizontal="left" vertical="top" wrapText="1"/>
    </xf>
    <xf numFmtId="171" fontId="0" fillId="0" borderId="8" xfId="1" applyNumberFormat="1" applyFont="1" applyBorder="1" applyAlignment="1">
      <alignment horizontal="left" vertical="top" wrapText="1"/>
    </xf>
    <xf numFmtId="171" fontId="0" fillId="0" borderId="14" xfId="0" applyNumberFormat="1" applyBorder="1" applyAlignment="1">
      <alignment horizontal="left" vertical="top" wrapText="1"/>
    </xf>
    <xf numFmtId="171" fontId="0" fillId="0" borderId="14" xfId="1" applyNumberFormat="1" applyFont="1" applyBorder="1" applyAlignment="1">
      <alignment horizontal="left" vertical="top" wrapText="1"/>
    </xf>
    <xf numFmtId="171" fontId="0" fillId="0" borderId="6" xfId="0" applyNumberForma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L4" sqref="L4"/>
    </sheetView>
  </sheetViews>
  <sheetFormatPr defaultRowHeight="15" x14ac:dyDescent="0.25"/>
  <cols>
    <col min="1" max="1" width="7" style="1" bestFit="1" customWidth="1"/>
    <col min="2" max="2" width="6.42578125" style="1" bestFit="1" customWidth="1"/>
    <col min="3" max="3" width="12.42578125" style="1" customWidth="1"/>
    <col min="4" max="8" width="6.140625" style="1" customWidth="1"/>
    <col min="9" max="9" width="14.7109375" style="1" customWidth="1"/>
    <col min="10" max="11" width="9.85546875" style="1" customWidth="1"/>
    <col min="12" max="16384" width="9.140625" style="1"/>
  </cols>
  <sheetData>
    <row r="1" spans="1:11" x14ac:dyDescent="0.25">
      <c r="A1" s="2" t="s">
        <v>1</v>
      </c>
      <c r="B1" s="4"/>
      <c r="C1" s="11" t="s">
        <v>0</v>
      </c>
      <c r="D1" s="2" t="s">
        <v>4</v>
      </c>
      <c r="E1" s="3"/>
      <c r="F1" s="3"/>
      <c r="G1" s="3"/>
      <c r="H1" s="4"/>
      <c r="I1" s="11" t="s">
        <v>5</v>
      </c>
      <c r="J1" s="3" t="s">
        <v>9</v>
      </c>
      <c r="K1" s="4" t="s">
        <v>10</v>
      </c>
    </row>
    <row r="2" spans="1:11" ht="15.75" thickBot="1" x14ac:dyDescent="0.3">
      <c r="A2" s="5" t="s">
        <v>2</v>
      </c>
      <c r="B2" s="10" t="s">
        <v>3</v>
      </c>
      <c r="C2" s="12"/>
      <c r="D2" s="27">
        <v>1</v>
      </c>
      <c r="E2" s="22">
        <v>1.25</v>
      </c>
      <c r="F2" s="14">
        <v>1.5</v>
      </c>
      <c r="G2" s="22">
        <v>1.75</v>
      </c>
      <c r="H2" s="28">
        <v>2</v>
      </c>
      <c r="I2" s="12"/>
      <c r="J2" s="6"/>
      <c r="K2" s="7"/>
    </row>
    <row r="3" spans="1:11" x14ac:dyDescent="0.25">
      <c r="A3" s="20">
        <v>2</v>
      </c>
      <c r="B3" s="21">
        <v>0.46</v>
      </c>
      <c r="C3" s="35">
        <f>MIN((B3 + (A3/2))/SQRT(2),MAX(A3,B3))</f>
        <v>1.0323759005323594</v>
      </c>
      <c r="D3" s="29" t="s">
        <v>7</v>
      </c>
      <c r="E3" s="30" t="s">
        <v>6</v>
      </c>
      <c r="F3" s="31" t="s">
        <v>6</v>
      </c>
      <c r="G3" s="30" t="s">
        <v>6</v>
      </c>
      <c r="H3" s="32" t="s">
        <v>6</v>
      </c>
      <c r="I3" s="35">
        <v>1.125</v>
      </c>
      <c r="J3" s="39">
        <f>I3-C3</f>
        <v>9.2624099467640608E-2</v>
      </c>
      <c r="K3" s="42">
        <f>J3/C3</f>
        <v>8.9719354568309539E-2</v>
      </c>
    </row>
    <row r="4" spans="1:11" x14ac:dyDescent="0.25">
      <c r="A4" s="8">
        <v>2</v>
      </c>
      <c r="B4" s="9">
        <v>0.5</v>
      </c>
      <c r="C4" s="36">
        <f>MIN((B4 + (A4/2))/SQRT(2),MAX(A4,B4))</f>
        <v>1.0606601717798212</v>
      </c>
      <c r="D4" s="23" t="s">
        <v>7</v>
      </c>
      <c r="E4" s="15" t="s">
        <v>7</v>
      </c>
      <c r="F4" s="15" t="s">
        <v>6</v>
      </c>
      <c r="G4" s="15" t="s">
        <v>6</v>
      </c>
      <c r="H4" s="24" t="s">
        <v>6</v>
      </c>
      <c r="I4" s="36">
        <v>1.375</v>
      </c>
      <c r="J4" s="40">
        <f>I4-C4</f>
        <v>0.31433982822017881</v>
      </c>
      <c r="K4" s="43">
        <f>J4/C4</f>
        <v>0.29636243217533725</v>
      </c>
    </row>
    <row r="5" spans="1:11" x14ac:dyDescent="0.25">
      <c r="A5" s="8">
        <v>2.5</v>
      </c>
      <c r="B5" s="9">
        <v>0.5</v>
      </c>
      <c r="C5" s="36">
        <f>MIN((B5 + (A5/2))/SQRT(2),MAX(A5,B5))</f>
        <v>1.2374368670764582</v>
      </c>
      <c r="D5" s="23" t="s">
        <v>7</v>
      </c>
      <c r="E5" s="15" t="s">
        <v>7</v>
      </c>
      <c r="F5" s="15" t="s">
        <v>6</v>
      </c>
      <c r="G5" s="15" t="s">
        <v>6</v>
      </c>
      <c r="H5" s="24" t="s">
        <v>6</v>
      </c>
      <c r="I5" s="36">
        <v>1.375</v>
      </c>
      <c r="J5" s="40">
        <f t="shared" ref="J5:J17" si="0">I5-C5</f>
        <v>0.13756313292354183</v>
      </c>
      <c r="K5" s="43">
        <f t="shared" ref="K5:K17" si="1">J5/C5</f>
        <v>0.11116779900743182</v>
      </c>
    </row>
    <row r="6" spans="1:11" x14ac:dyDescent="0.25">
      <c r="A6" s="8">
        <v>3</v>
      </c>
      <c r="B6" s="9">
        <v>0.5</v>
      </c>
      <c r="C6" s="36">
        <f>MIN((B6 + (A6/2))/SQRT(2),MAX(A6,B6))</f>
        <v>1.4142135623730949</v>
      </c>
      <c r="D6" s="23" t="s">
        <v>7</v>
      </c>
      <c r="E6" s="15" t="s">
        <v>7</v>
      </c>
      <c r="F6" s="15" t="s">
        <v>6</v>
      </c>
      <c r="G6" s="15" t="s">
        <v>6</v>
      </c>
      <c r="H6" s="24" t="s">
        <v>6</v>
      </c>
      <c r="I6" s="36">
        <v>1.375</v>
      </c>
      <c r="J6" s="40">
        <f t="shared" si="0"/>
        <v>-3.9213562373094923E-2</v>
      </c>
      <c r="K6" s="43">
        <f t="shared" si="1"/>
        <v>-2.7728175868497067E-2</v>
      </c>
    </row>
    <row r="7" spans="1:11" x14ac:dyDescent="0.25">
      <c r="A7" s="8">
        <v>3.5</v>
      </c>
      <c r="B7" s="9">
        <v>0.5</v>
      </c>
      <c r="C7" s="36">
        <f>MIN((B7 + (A7/2))/SQRT(2),MAX(A7,B7))</f>
        <v>1.5909902576697319</v>
      </c>
      <c r="D7" s="23" t="s">
        <v>7</v>
      </c>
      <c r="E7" s="15" t="s">
        <v>7</v>
      </c>
      <c r="F7" s="15" t="s">
        <v>7</v>
      </c>
      <c r="G7" s="15" t="s">
        <v>6</v>
      </c>
      <c r="H7" s="24" t="s">
        <v>6</v>
      </c>
      <c r="I7" s="36">
        <v>1.625</v>
      </c>
      <c r="J7" s="40">
        <f t="shared" si="0"/>
        <v>3.40097423302681E-2</v>
      </c>
      <c r="K7" s="43">
        <f t="shared" si="1"/>
        <v>2.1376461713901999E-2</v>
      </c>
    </row>
    <row r="8" spans="1:11" x14ac:dyDescent="0.25">
      <c r="A8" s="8">
        <v>4</v>
      </c>
      <c r="B8" s="9">
        <v>0.5</v>
      </c>
      <c r="C8" s="36">
        <f>MIN((B8 + (A8/2))/SQRT(2),MAX(A8,B8))</f>
        <v>1.7677669529663687</v>
      </c>
      <c r="D8" s="23" t="s">
        <v>7</v>
      </c>
      <c r="E8" s="15" t="s">
        <v>7</v>
      </c>
      <c r="F8" s="15" t="s">
        <v>7</v>
      </c>
      <c r="G8" s="15" t="s">
        <v>6</v>
      </c>
      <c r="H8" s="24" t="s">
        <v>6</v>
      </c>
      <c r="I8" s="36">
        <v>1.625</v>
      </c>
      <c r="J8" s="40">
        <f t="shared" si="0"/>
        <v>-0.14276695296636865</v>
      </c>
      <c r="K8" s="43">
        <f t="shared" si="1"/>
        <v>-8.076118445748813E-2</v>
      </c>
    </row>
    <row r="9" spans="1:11" x14ac:dyDescent="0.25">
      <c r="A9" s="17">
        <v>4.5</v>
      </c>
      <c r="B9" s="18">
        <v>0.5</v>
      </c>
      <c r="C9" s="37">
        <f>MIN((B9 + (A9/2))/SQRT(2),MAX(A9,B9))</f>
        <v>1.9445436482630056</v>
      </c>
      <c r="D9" s="33" t="s">
        <v>7</v>
      </c>
      <c r="E9" s="19" t="s">
        <v>7</v>
      </c>
      <c r="F9" s="19" t="s">
        <v>7</v>
      </c>
      <c r="G9" s="19" t="s">
        <v>7</v>
      </c>
      <c r="H9" s="34" t="s">
        <v>7</v>
      </c>
      <c r="I9" s="37" t="s">
        <v>8</v>
      </c>
      <c r="J9" s="41"/>
      <c r="K9" s="44"/>
    </row>
    <row r="10" spans="1:11" x14ac:dyDescent="0.25">
      <c r="A10" s="8">
        <v>1</v>
      </c>
      <c r="B10" s="9">
        <v>1</v>
      </c>
      <c r="C10" s="36">
        <f>MIN((B10 + (A10/2))/SQRT(2),MAX(A10,B10))</f>
        <v>1</v>
      </c>
      <c r="D10" s="23" t="s">
        <v>7</v>
      </c>
      <c r="E10" s="15" t="s">
        <v>6</v>
      </c>
      <c r="F10" s="15" t="s">
        <v>6</v>
      </c>
      <c r="G10" s="15" t="s">
        <v>6</v>
      </c>
      <c r="H10" s="24" t="s">
        <v>6</v>
      </c>
      <c r="I10" s="36">
        <v>1.125</v>
      </c>
      <c r="J10" s="40">
        <f t="shared" si="0"/>
        <v>0.125</v>
      </c>
      <c r="K10" s="43">
        <f t="shared" si="1"/>
        <v>0.125</v>
      </c>
    </row>
    <row r="11" spans="1:11" x14ac:dyDescent="0.25">
      <c r="A11" s="8">
        <v>1.5</v>
      </c>
      <c r="B11" s="9">
        <v>1</v>
      </c>
      <c r="C11" s="36">
        <f>MIN((B11 + (A11/2))/SQRT(2),MAX(A11,B11))</f>
        <v>1.2374368670764582</v>
      </c>
      <c r="D11" s="23" t="s">
        <v>7</v>
      </c>
      <c r="E11" s="15" t="s">
        <v>7</v>
      </c>
      <c r="F11" s="15" t="s">
        <v>6</v>
      </c>
      <c r="G11" s="15" t="s">
        <v>6</v>
      </c>
      <c r="H11" s="24" t="s">
        <v>6</v>
      </c>
      <c r="I11" s="36">
        <v>1.375</v>
      </c>
      <c r="J11" s="40">
        <f t="shared" si="0"/>
        <v>0.13756313292354183</v>
      </c>
      <c r="K11" s="43">
        <f t="shared" si="1"/>
        <v>0.11116779900743182</v>
      </c>
    </row>
    <row r="12" spans="1:11" x14ac:dyDescent="0.25">
      <c r="A12" s="8">
        <v>2</v>
      </c>
      <c r="B12" s="9">
        <v>1</v>
      </c>
      <c r="C12" s="36">
        <f>MIN((B12 + (A12/2))/SQRT(2),MAX(A12,B12))</f>
        <v>1.4142135623730949</v>
      </c>
      <c r="D12" s="23" t="s">
        <v>7</v>
      </c>
      <c r="E12" s="15" t="s">
        <v>7</v>
      </c>
      <c r="F12" s="15" t="s">
        <v>7</v>
      </c>
      <c r="G12" s="15" t="s">
        <v>6</v>
      </c>
      <c r="H12" s="24" t="s">
        <v>6</v>
      </c>
      <c r="I12" s="36">
        <v>1.625</v>
      </c>
      <c r="J12" s="40">
        <f t="shared" si="0"/>
        <v>0.21078643762690508</v>
      </c>
      <c r="K12" s="43">
        <f t="shared" si="1"/>
        <v>0.14904851942813982</v>
      </c>
    </row>
    <row r="13" spans="1:11" x14ac:dyDescent="0.25">
      <c r="A13" s="8">
        <v>2.5</v>
      </c>
      <c r="B13" s="9">
        <v>1</v>
      </c>
      <c r="C13" s="36">
        <f>MIN((B13 + (A13/2))/SQRT(2),MAX(A13,B13))</f>
        <v>1.5909902576697319</v>
      </c>
      <c r="D13" s="23" t="s">
        <v>7</v>
      </c>
      <c r="E13" s="15" t="s">
        <v>7</v>
      </c>
      <c r="F13" s="15" t="s">
        <v>7</v>
      </c>
      <c r="G13" s="15" t="s">
        <v>6</v>
      </c>
      <c r="H13" s="24" t="s">
        <v>6</v>
      </c>
      <c r="I13" s="36">
        <v>1.625</v>
      </c>
      <c r="J13" s="40">
        <f t="shared" si="0"/>
        <v>3.40097423302681E-2</v>
      </c>
      <c r="K13" s="43">
        <f t="shared" si="1"/>
        <v>2.1376461713901999E-2</v>
      </c>
    </row>
    <row r="14" spans="1:11" x14ac:dyDescent="0.25">
      <c r="A14" s="8">
        <v>3</v>
      </c>
      <c r="B14" s="9">
        <v>1</v>
      </c>
      <c r="C14" s="36">
        <f>MIN((B14 + (A14/2))/SQRT(2),MAX(A14,B14))</f>
        <v>1.7677669529663687</v>
      </c>
      <c r="D14" s="23" t="s">
        <v>7</v>
      </c>
      <c r="E14" s="15" t="s">
        <v>7</v>
      </c>
      <c r="F14" s="15" t="s">
        <v>7</v>
      </c>
      <c r="G14" s="15" t="s">
        <v>7</v>
      </c>
      <c r="H14" s="24" t="s">
        <v>6</v>
      </c>
      <c r="I14" s="36">
        <v>1.875</v>
      </c>
      <c r="J14" s="40">
        <f t="shared" si="0"/>
        <v>0.10723304703363135</v>
      </c>
      <c r="K14" s="43">
        <f t="shared" si="1"/>
        <v>6.066017177982138E-2</v>
      </c>
    </row>
    <row r="15" spans="1:11" x14ac:dyDescent="0.25">
      <c r="A15" s="17">
        <v>3.5</v>
      </c>
      <c r="B15" s="18">
        <v>1</v>
      </c>
      <c r="C15" s="37">
        <f>MIN((B15 + (A15/2))/SQRT(2),MAX(A15,B15))</f>
        <v>1.9445436482630056</v>
      </c>
      <c r="D15" s="33" t="s">
        <v>7</v>
      </c>
      <c r="E15" s="19" t="s">
        <v>7</v>
      </c>
      <c r="F15" s="19" t="s">
        <v>7</v>
      </c>
      <c r="G15" s="19" t="s">
        <v>7</v>
      </c>
      <c r="H15" s="34" t="s">
        <v>7</v>
      </c>
      <c r="I15" s="37" t="s">
        <v>8</v>
      </c>
      <c r="J15" s="41"/>
      <c r="K15" s="45"/>
    </row>
    <row r="16" spans="1:11" x14ac:dyDescent="0.25">
      <c r="A16" s="8">
        <v>1.5</v>
      </c>
      <c r="B16" s="9">
        <v>1.5</v>
      </c>
      <c r="C16" s="36">
        <f>MIN((B16 + (A16/2))/SQRT(2),MAX(A16,B16))</f>
        <v>1.5</v>
      </c>
      <c r="D16" s="23" t="s">
        <v>7</v>
      </c>
      <c r="E16" s="15" t="s">
        <v>7</v>
      </c>
      <c r="F16" s="15" t="s">
        <v>7</v>
      </c>
      <c r="G16" s="15" t="s">
        <v>6</v>
      </c>
      <c r="H16" s="24" t="s">
        <v>6</v>
      </c>
      <c r="I16" s="36">
        <v>1.625</v>
      </c>
      <c r="J16" s="40">
        <f t="shared" si="0"/>
        <v>0.125</v>
      </c>
      <c r="K16" s="43">
        <f t="shared" si="1"/>
        <v>8.3333333333333329E-2</v>
      </c>
    </row>
    <row r="17" spans="1:11" x14ac:dyDescent="0.25">
      <c r="A17" s="8">
        <v>2</v>
      </c>
      <c r="B17" s="9">
        <v>1.5</v>
      </c>
      <c r="C17" s="36">
        <f>MIN((B17 + (A17/2))/SQRT(2),MAX(A17,B17))</f>
        <v>1.7677669529663687</v>
      </c>
      <c r="D17" s="23" t="s">
        <v>7</v>
      </c>
      <c r="E17" s="15" t="s">
        <v>7</v>
      </c>
      <c r="F17" s="15" t="s">
        <v>7</v>
      </c>
      <c r="G17" s="15" t="s">
        <v>7</v>
      </c>
      <c r="H17" s="24" t="s">
        <v>6</v>
      </c>
      <c r="I17" s="36">
        <v>1.875</v>
      </c>
      <c r="J17" s="40">
        <f t="shared" si="0"/>
        <v>0.10723304703363135</v>
      </c>
      <c r="K17" s="43">
        <f t="shared" si="1"/>
        <v>6.066017177982138E-2</v>
      </c>
    </row>
    <row r="18" spans="1:11" ht="15.75" thickBot="1" x14ac:dyDescent="0.3">
      <c r="A18" s="5">
        <v>2.5</v>
      </c>
      <c r="B18" s="10">
        <v>1.5</v>
      </c>
      <c r="C18" s="38">
        <f>MIN((B18 + (A18/2))/SQRT(2),MAX(A18,B18))</f>
        <v>1.9445436482630056</v>
      </c>
      <c r="D18" s="25" t="s">
        <v>7</v>
      </c>
      <c r="E18" s="16" t="s">
        <v>7</v>
      </c>
      <c r="F18" s="16" t="s">
        <v>7</v>
      </c>
      <c r="G18" s="16" t="s">
        <v>7</v>
      </c>
      <c r="H18" s="26" t="s">
        <v>7</v>
      </c>
      <c r="I18" s="38" t="s">
        <v>8</v>
      </c>
      <c r="J18" s="13"/>
      <c r="K18" s="46"/>
    </row>
  </sheetData>
  <mergeCells count="6">
    <mergeCell ref="D1:H1"/>
    <mergeCell ref="C1:C2"/>
    <mergeCell ref="I1:I2"/>
    <mergeCell ref="J1:J2"/>
    <mergeCell ref="K1:K2"/>
    <mergeCell ref="A1:B1"/>
  </mergeCells>
  <conditionalFormatting sqref="D4:H18">
    <cfRule type="containsText" dxfId="3" priority="3" operator="containsText" text="Y">
      <formula>NOT(ISERROR(SEARCH("Y",D4)))</formula>
    </cfRule>
    <cfRule type="containsText" dxfId="2" priority="4" operator="containsText" text="N">
      <formula>NOT(ISERROR(SEARCH("N",D4)))</formula>
    </cfRule>
  </conditionalFormatting>
  <conditionalFormatting sqref="D3:H18">
    <cfRule type="containsText" dxfId="1" priority="1" operator="containsText" text="y">
      <formula>NOT(ISERROR(SEARCH("y",D3)))</formula>
    </cfRule>
    <cfRule type="containsText" dxfId="0" priority="2" operator="containsText" text="n">
      <formula>NOT(ISERROR(SEARCH("n",D3)))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</dc:creator>
  <cp:lastModifiedBy>Michael</cp:lastModifiedBy>
  <dcterms:created xsi:type="dcterms:W3CDTF">2015-06-05T18:17:20Z</dcterms:created>
  <dcterms:modified xsi:type="dcterms:W3CDTF">2021-04-30T14:59:06Z</dcterms:modified>
</cp:coreProperties>
</file>