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esktop\NE73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N35" i="1"/>
  <c r="N33" i="1"/>
  <c r="P34" i="1"/>
  <c r="P35" i="1"/>
  <c r="P36" i="1" s="1"/>
  <c r="P33" i="1"/>
  <c r="O29" i="1"/>
  <c r="O28" i="1"/>
  <c r="N29" i="1"/>
  <c r="N28" i="1"/>
  <c r="P24" i="1"/>
  <c r="O24" i="1"/>
  <c r="P23" i="1"/>
  <c r="O23" i="1"/>
  <c r="P22" i="1"/>
  <c r="O22" i="1"/>
  <c r="V7" i="1"/>
  <c r="V5" i="1"/>
  <c r="W7" i="1"/>
  <c r="W5" i="1"/>
  <c r="P6" i="1"/>
  <c r="P9" i="1"/>
  <c r="P11" i="1"/>
  <c r="O9" i="1"/>
  <c r="O11" i="1"/>
  <c r="P5" i="1"/>
  <c r="P4" i="1"/>
  <c r="O5" i="1"/>
  <c r="O6" i="1"/>
  <c r="O4" i="1"/>
</calcChain>
</file>

<file path=xl/sharedStrings.xml><?xml version="1.0" encoding="utf-8"?>
<sst xmlns="http://schemas.openxmlformats.org/spreadsheetml/2006/main" count="41" uniqueCount="28">
  <si>
    <t>Detector 1</t>
  </si>
  <si>
    <t>Detector 2</t>
  </si>
  <si>
    <t>No Can</t>
  </si>
  <si>
    <t>Can (Middle ish)</t>
  </si>
  <si>
    <t>Test 1</t>
  </si>
  <si>
    <t>Test 2</t>
  </si>
  <si>
    <t>???? Might of switched these</t>
  </si>
  <si>
    <t>Repeat over at Test 2</t>
  </si>
  <si>
    <t>Test 3</t>
  </si>
  <si>
    <t>Test 4</t>
  </si>
  <si>
    <t>10 uCi</t>
  </si>
  <si>
    <t>10 uCi/Moved Can</t>
  </si>
  <si>
    <t>30 uCi/Moved Can</t>
  </si>
  <si>
    <t>Mid Can</t>
  </si>
  <si>
    <t>Top Can</t>
  </si>
  <si>
    <t>Bottom Can</t>
  </si>
  <si>
    <t>Left Side</t>
  </si>
  <si>
    <t>Bottom</t>
  </si>
  <si>
    <t xml:space="preserve">Right Side </t>
  </si>
  <si>
    <t>Test 5 (0.25mCi)</t>
  </si>
  <si>
    <t xml:space="preserve">Mid </t>
  </si>
  <si>
    <t>Top</t>
  </si>
  <si>
    <t xml:space="preserve">Centered </t>
  </si>
  <si>
    <t>4x4</t>
  </si>
  <si>
    <t>4x5</t>
  </si>
  <si>
    <t>5x5</t>
  </si>
  <si>
    <t>Horizontal Axis</t>
  </si>
  <si>
    <t>Vertical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</si>
</sst>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L16" workbookViewId="0">
      <selection activeCell="N36" sqref="N36"/>
    </sheetView>
  </sheetViews>
  <sheetFormatPr defaultRowHeight="15" x14ac:dyDescent="0.25"/>
  <cols>
    <col min="1" max="1" width="15.5703125" bestFit="1" customWidth="1"/>
    <col min="2" max="2" width="17.28515625" customWidth="1"/>
    <col min="3" max="3" width="15.140625" customWidth="1"/>
    <col min="5" max="5" width="10.140625" bestFit="1" customWidth="1"/>
    <col min="11" max="11" width="11.28515625" bestFit="1" customWidth="1"/>
  </cols>
  <sheetData>
    <row r="1" spans="1:23" x14ac:dyDescent="0.25">
      <c r="B1" t="s">
        <v>4</v>
      </c>
      <c r="C1" t="s">
        <v>10</v>
      </c>
      <c r="E1" t="s">
        <v>5</v>
      </c>
      <c r="F1" t="s">
        <v>10</v>
      </c>
      <c r="H1" t="s">
        <v>8</v>
      </c>
      <c r="I1" t="s">
        <v>11</v>
      </c>
      <c r="L1" t="s">
        <v>9</v>
      </c>
      <c r="M1" t="s">
        <v>12</v>
      </c>
      <c r="S1" t="s">
        <v>19</v>
      </c>
    </row>
    <row r="2" spans="1:23" x14ac:dyDescent="0.2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L2" t="s">
        <v>0</v>
      </c>
      <c r="M2" t="s">
        <v>1</v>
      </c>
      <c r="S2" t="s">
        <v>0</v>
      </c>
      <c r="T2" t="s">
        <v>1</v>
      </c>
    </row>
    <row r="3" spans="1:23" x14ac:dyDescent="0.25">
      <c r="A3" t="s">
        <v>2</v>
      </c>
      <c r="B3">
        <v>27829</v>
      </c>
      <c r="C3">
        <v>32101</v>
      </c>
      <c r="E3">
        <v>31963</v>
      </c>
      <c r="F3">
        <v>27982</v>
      </c>
      <c r="H3">
        <v>18362</v>
      </c>
      <c r="I3">
        <v>18624</v>
      </c>
      <c r="K3" t="s">
        <v>2</v>
      </c>
      <c r="L3">
        <v>35852</v>
      </c>
      <c r="M3">
        <v>35039</v>
      </c>
      <c r="R3" t="s">
        <v>2</v>
      </c>
      <c r="S3">
        <v>56653</v>
      </c>
      <c r="T3">
        <v>39103</v>
      </c>
    </row>
    <row r="4" spans="1:23" x14ac:dyDescent="0.25">
      <c r="A4" t="s">
        <v>3</v>
      </c>
      <c r="B4">
        <v>31660</v>
      </c>
      <c r="C4">
        <v>27781</v>
      </c>
      <c r="E4">
        <v>31906</v>
      </c>
      <c r="F4">
        <v>27647</v>
      </c>
      <c r="H4">
        <v>17469</v>
      </c>
      <c r="I4">
        <v>17748</v>
      </c>
      <c r="K4" t="s">
        <v>13</v>
      </c>
      <c r="L4">
        <v>35619</v>
      </c>
      <c r="M4">
        <v>34322</v>
      </c>
      <c r="O4">
        <f>$L$3-L4</f>
        <v>233</v>
      </c>
      <c r="P4">
        <f>$M$3-M4</f>
        <v>717</v>
      </c>
      <c r="R4" t="s">
        <v>22</v>
      </c>
    </row>
    <row r="5" spans="1:23" x14ac:dyDescent="0.25">
      <c r="B5" t="s">
        <v>6</v>
      </c>
      <c r="K5" t="s">
        <v>14</v>
      </c>
      <c r="L5">
        <v>35640</v>
      </c>
      <c r="M5">
        <v>34417</v>
      </c>
      <c r="O5">
        <f t="shared" ref="O5:O12" si="0">$L$3-L5</f>
        <v>212</v>
      </c>
      <c r="P5">
        <f t="shared" ref="P5:P13" si="1">$M$3-M5</f>
        <v>622</v>
      </c>
      <c r="R5" t="s">
        <v>17</v>
      </c>
      <c r="S5">
        <v>55369</v>
      </c>
      <c r="T5">
        <v>38260</v>
      </c>
      <c r="V5">
        <f>$S$3-S5</f>
        <v>1284</v>
      </c>
      <c r="W5">
        <f>$T$3-T5</f>
        <v>843</v>
      </c>
    </row>
    <row r="6" spans="1:23" x14ac:dyDescent="0.25">
      <c r="B6" t="s">
        <v>7</v>
      </c>
      <c r="K6" t="s">
        <v>15</v>
      </c>
      <c r="L6">
        <v>35112</v>
      </c>
      <c r="M6">
        <v>34296</v>
      </c>
      <c r="O6">
        <f t="shared" si="0"/>
        <v>740</v>
      </c>
      <c r="P6">
        <f t="shared" si="1"/>
        <v>743</v>
      </c>
      <c r="R6" t="s">
        <v>20</v>
      </c>
    </row>
    <row r="7" spans="1:23" x14ac:dyDescent="0.25">
      <c r="R7" t="s">
        <v>21</v>
      </c>
      <c r="S7">
        <v>56074</v>
      </c>
      <c r="T7">
        <v>38403</v>
      </c>
      <c r="V7">
        <f>$S$3-S7</f>
        <v>579</v>
      </c>
      <c r="W7">
        <f t="shared" ref="W6:W8" si="2">$T$3-T7</f>
        <v>700</v>
      </c>
    </row>
    <row r="8" spans="1:23" x14ac:dyDescent="0.25">
      <c r="K8" t="s">
        <v>16</v>
      </c>
    </row>
    <row r="9" spans="1:23" x14ac:dyDescent="0.25">
      <c r="K9" t="s">
        <v>17</v>
      </c>
      <c r="L9">
        <v>35406</v>
      </c>
      <c r="M9">
        <v>34937</v>
      </c>
      <c r="O9">
        <f t="shared" si="0"/>
        <v>446</v>
      </c>
      <c r="P9">
        <f t="shared" si="1"/>
        <v>102</v>
      </c>
    </row>
    <row r="10" spans="1:23" x14ac:dyDescent="0.25">
      <c r="K10" t="s">
        <v>18</v>
      </c>
    </row>
    <row r="11" spans="1:23" x14ac:dyDescent="0.25">
      <c r="K11" t="s">
        <v>17</v>
      </c>
      <c r="L11">
        <v>35647</v>
      </c>
      <c r="M11">
        <v>34364</v>
      </c>
      <c r="O11">
        <f t="shared" si="0"/>
        <v>205</v>
      </c>
      <c r="P11">
        <f t="shared" si="1"/>
        <v>675</v>
      </c>
    </row>
    <row r="22" spans="14:16" x14ac:dyDescent="0.25">
      <c r="N22" t="s">
        <v>23</v>
      </c>
      <c r="O22">
        <f>5*16*2</f>
        <v>160</v>
      </c>
      <c r="P22">
        <f>O22/60</f>
        <v>2.6666666666666665</v>
      </c>
    </row>
    <row r="23" spans="14:16" x14ac:dyDescent="0.25">
      <c r="N23" t="s">
        <v>24</v>
      </c>
      <c r="O23">
        <f>5*20*2</f>
        <v>200</v>
      </c>
      <c r="P23">
        <f>O23/60</f>
        <v>3.3333333333333335</v>
      </c>
    </row>
    <row r="24" spans="14:16" x14ac:dyDescent="0.25">
      <c r="N24" t="s">
        <v>25</v>
      </c>
      <c r="O24">
        <f>5*25*2</f>
        <v>250</v>
      </c>
      <c r="P24">
        <f>O24/60</f>
        <v>4.166666666666667</v>
      </c>
    </row>
    <row r="28" spans="14:16" x14ac:dyDescent="0.25">
      <c r="N28">
        <f>19/4</f>
        <v>4.75</v>
      </c>
      <c r="O28">
        <f>N28/2.54</f>
        <v>1.8700787401574803</v>
      </c>
    </row>
    <row r="29" spans="14:16" x14ac:dyDescent="0.25">
      <c r="N29">
        <f>19/5</f>
        <v>3.8</v>
      </c>
      <c r="O29">
        <f>N29/2.54</f>
        <v>1.4960629921259843</v>
      </c>
    </row>
    <row r="31" spans="14:16" x14ac:dyDescent="0.25">
      <c r="N31" t="s">
        <v>26</v>
      </c>
      <c r="P31" t="s">
        <v>27</v>
      </c>
    </row>
    <row r="32" spans="14:16" x14ac:dyDescent="0.25">
      <c r="N32">
        <v>1</v>
      </c>
      <c r="O32">
        <v>1</v>
      </c>
      <c r="P32">
        <v>1</v>
      </c>
    </row>
    <row r="33" spans="14:16" x14ac:dyDescent="0.25">
      <c r="N33">
        <f>N32+4</f>
        <v>5</v>
      </c>
      <c r="O33">
        <v>2</v>
      </c>
      <c r="P33">
        <f>P32+3.8</f>
        <v>4.8</v>
      </c>
    </row>
    <row r="34" spans="14:16" x14ac:dyDescent="0.25">
      <c r="N34">
        <f t="shared" ref="N34:N36" si="3">N33+4</f>
        <v>9</v>
      </c>
      <c r="O34">
        <v>3</v>
      </c>
      <c r="P34">
        <f t="shared" ref="P34:P36" si="4">P33+3.8</f>
        <v>8.6</v>
      </c>
    </row>
    <row r="35" spans="14:16" x14ac:dyDescent="0.25">
      <c r="N35">
        <f t="shared" si="3"/>
        <v>13</v>
      </c>
      <c r="O35">
        <v>4</v>
      </c>
      <c r="P35">
        <f t="shared" si="4"/>
        <v>12.399999999999999</v>
      </c>
    </row>
    <row r="36" spans="14:16" x14ac:dyDescent="0.25">
      <c r="O36">
        <v>5</v>
      </c>
      <c r="P36">
        <f t="shared" si="4"/>
        <v>16.2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Ochs</dc:creator>
  <cp:lastModifiedBy>Taylor Ochs</cp:lastModifiedBy>
  <dcterms:created xsi:type="dcterms:W3CDTF">2017-04-21T15:39:36Z</dcterms:created>
  <dcterms:modified xsi:type="dcterms:W3CDTF">2017-04-21T17:02:53Z</dcterms:modified>
</cp:coreProperties>
</file>